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 de Gestion\"/>
    </mc:Choice>
  </mc:AlternateContent>
  <bookViews>
    <workbookView xWindow="-120" yWindow="-120" windowWidth="20730" windowHeight="11160" tabRatio="719" firstSheet="2" activeTab="3"/>
  </bookViews>
  <sheets>
    <sheet name="Graficos Mesa Operativa" sheetId="9" r:id="rId1"/>
    <sheet name="Graficos PAMI Extra Capita" sheetId="4" r:id="rId2"/>
    <sheet name="Detalle Ingreso Solicitudes" sheetId="6" r:id="rId3"/>
    <sheet name="Detalle Internaciones ExtCap" sheetId="7" r:id="rId4"/>
    <sheet name="Grafico Hoteles" sheetId="10" r:id="rId5"/>
    <sheet name="Detalle Gestion HotelesFecha" sheetId="8" r:id="rId6"/>
  </sheets>
  <definedNames>
    <definedName name="_xlnm._FilterDatabase" localSheetId="2" hidden="1">'Detalle Ingreso Solicitudes'!$A$10:$F$10</definedName>
    <definedName name="_xlnm._FilterDatabase" localSheetId="3" hidden="1">'Detalle Internaciones ExtCap'!$A$1:$G$282</definedName>
  </definedNames>
  <calcPr calcId="162913"/>
</workbook>
</file>

<file path=xl/calcChain.xml><?xml version="1.0" encoding="utf-8"?>
<calcChain xmlns="http://schemas.openxmlformats.org/spreadsheetml/2006/main">
  <c r="J505" i="8" l="1"/>
  <c r="H505" i="8"/>
  <c r="J504" i="8"/>
  <c r="H504" i="8"/>
  <c r="J503" i="8"/>
  <c r="H503" i="8"/>
  <c r="J502" i="8"/>
  <c r="H502" i="8"/>
  <c r="J501" i="8"/>
  <c r="H501" i="8"/>
  <c r="J500" i="8"/>
  <c r="H500" i="8"/>
  <c r="J499" i="8"/>
  <c r="H499" i="8"/>
  <c r="J498" i="8"/>
  <c r="H498" i="8"/>
  <c r="J497" i="8"/>
  <c r="H497" i="8"/>
  <c r="J496" i="8"/>
  <c r="H496" i="8"/>
  <c r="J495" i="8"/>
  <c r="H495" i="8"/>
  <c r="J494" i="8"/>
  <c r="H494" i="8"/>
  <c r="J493" i="8"/>
  <c r="H493" i="8"/>
  <c r="J492" i="8"/>
  <c r="H492" i="8"/>
  <c r="J491" i="8"/>
  <c r="H491" i="8"/>
  <c r="J490" i="8"/>
  <c r="H490" i="8"/>
  <c r="J489" i="8"/>
  <c r="H489" i="8"/>
  <c r="J488" i="8"/>
  <c r="H488" i="8"/>
  <c r="J487" i="8"/>
  <c r="H487" i="8"/>
  <c r="J486" i="8"/>
  <c r="H486" i="8"/>
  <c r="J485" i="8"/>
  <c r="H485" i="8"/>
  <c r="J484" i="8"/>
  <c r="H484" i="8"/>
  <c r="J483" i="8"/>
  <c r="H483" i="8"/>
  <c r="J482" i="8"/>
  <c r="H482" i="8"/>
  <c r="J481" i="8"/>
  <c r="H481" i="8"/>
  <c r="J480" i="8"/>
  <c r="H480" i="8"/>
  <c r="J479" i="8"/>
  <c r="H479" i="8"/>
  <c r="J478" i="8"/>
  <c r="H478" i="8"/>
  <c r="J477" i="8"/>
  <c r="H477" i="8"/>
  <c r="J476" i="8"/>
  <c r="H476" i="8"/>
  <c r="J475" i="8"/>
  <c r="H475" i="8"/>
  <c r="J474" i="8"/>
  <c r="H474" i="8"/>
  <c r="J473" i="8"/>
  <c r="H473" i="8"/>
  <c r="J472" i="8"/>
  <c r="H472" i="8"/>
  <c r="J471" i="8"/>
  <c r="H471" i="8"/>
  <c r="J470" i="8"/>
  <c r="H470" i="8"/>
  <c r="J469" i="8"/>
  <c r="H469" i="8"/>
  <c r="J468" i="8"/>
  <c r="H468" i="8"/>
  <c r="J467" i="8"/>
  <c r="H467" i="8"/>
  <c r="J466" i="8"/>
  <c r="H466" i="8"/>
  <c r="J465" i="8"/>
  <c r="H465" i="8"/>
  <c r="J464" i="8"/>
  <c r="H464" i="8"/>
  <c r="J463" i="8"/>
  <c r="H463" i="8"/>
  <c r="J462" i="8"/>
  <c r="H462" i="8"/>
  <c r="J461" i="8"/>
  <c r="H461" i="8"/>
  <c r="J460" i="8"/>
  <c r="H460" i="8"/>
  <c r="J459" i="8"/>
  <c r="H459" i="8"/>
  <c r="J458" i="8"/>
  <c r="H458" i="8"/>
  <c r="J457" i="8"/>
  <c r="H457" i="8"/>
  <c r="J456" i="8"/>
  <c r="H456" i="8"/>
  <c r="J455" i="8"/>
  <c r="H455" i="8"/>
  <c r="J454" i="8"/>
  <c r="H454" i="8"/>
  <c r="J453" i="8"/>
  <c r="H453" i="8"/>
  <c r="J452" i="8"/>
  <c r="H452" i="8"/>
  <c r="J451" i="8"/>
  <c r="H451" i="8"/>
  <c r="J450" i="8"/>
  <c r="H450" i="8"/>
  <c r="J449" i="8"/>
  <c r="H449" i="8"/>
  <c r="J448" i="8"/>
  <c r="H448" i="8"/>
  <c r="J447" i="8"/>
  <c r="H447" i="8"/>
  <c r="J446" i="8"/>
  <c r="H446" i="8"/>
  <c r="J445" i="8"/>
  <c r="H445" i="8"/>
  <c r="J444" i="8"/>
  <c r="H444" i="8"/>
  <c r="J443" i="8"/>
  <c r="H443" i="8"/>
  <c r="J442" i="8"/>
  <c r="H442" i="8"/>
  <c r="J441" i="8"/>
  <c r="H441" i="8"/>
  <c r="J440" i="8"/>
  <c r="H440" i="8"/>
  <c r="J439" i="8"/>
  <c r="H439" i="8"/>
  <c r="J438" i="8"/>
  <c r="H438" i="8"/>
  <c r="J437" i="8"/>
  <c r="H437" i="8"/>
  <c r="J436" i="8"/>
  <c r="H436" i="8"/>
  <c r="J435" i="8"/>
  <c r="H435" i="8"/>
  <c r="J434" i="8"/>
  <c r="H434" i="8"/>
  <c r="J433" i="8"/>
  <c r="H433" i="8"/>
  <c r="J432" i="8"/>
  <c r="H432" i="8"/>
  <c r="J431" i="8"/>
  <c r="H431" i="8"/>
  <c r="J430" i="8"/>
  <c r="H430" i="8"/>
  <c r="J429" i="8"/>
  <c r="H429" i="8"/>
  <c r="J428" i="8"/>
  <c r="H428" i="8"/>
  <c r="J427" i="8"/>
  <c r="H427" i="8"/>
  <c r="J426" i="8"/>
  <c r="H426" i="8"/>
  <c r="J425" i="8"/>
  <c r="H425" i="8"/>
  <c r="J424" i="8"/>
  <c r="H424" i="8"/>
  <c r="J423" i="8"/>
  <c r="H423" i="8"/>
  <c r="J422" i="8"/>
  <c r="H422" i="8"/>
  <c r="J421" i="8"/>
  <c r="H421" i="8"/>
  <c r="J420" i="8"/>
  <c r="H420" i="8"/>
  <c r="J419" i="8"/>
  <c r="H419" i="8"/>
  <c r="J418" i="8"/>
  <c r="H418" i="8"/>
  <c r="J417" i="8"/>
  <c r="H417" i="8"/>
  <c r="J416" i="8"/>
  <c r="H416" i="8"/>
  <c r="J415" i="8"/>
  <c r="H415" i="8"/>
  <c r="J414" i="8"/>
  <c r="H414" i="8"/>
  <c r="J413" i="8"/>
  <c r="H413" i="8"/>
  <c r="J412" i="8"/>
  <c r="H412" i="8"/>
  <c r="J411" i="8"/>
  <c r="H411" i="8"/>
  <c r="J410" i="8"/>
  <c r="H410" i="8"/>
  <c r="J409" i="8"/>
  <c r="H409" i="8"/>
  <c r="J408" i="8"/>
  <c r="H408" i="8"/>
  <c r="J407" i="8"/>
  <c r="H407" i="8"/>
  <c r="J406" i="8"/>
  <c r="H406" i="8"/>
  <c r="J405" i="8"/>
  <c r="H405" i="8"/>
  <c r="J404" i="8"/>
  <c r="H404" i="8"/>
  <c r="J403" i="8"/>
  <c r="H403" i="8"/>
  <c r="J402" i="8"/>
  <c r="H402" i="8"/>
  <c r="J401" i="8"/>
  <c r="H401" i="8"/>
  <c r="J400" i="8"/>
  <c r="H400" i="8"/>
  <c r="J399" i="8"/>
  <c r="H399" i="8"/>
  <c r="J398" i="8"/>
  <c r="H398" i="8"/>
  <c r="J397" i="8"/>
  <c r="H397" i="8"/>
  <c r="J396" i="8"/>
  <c r="H396" i="8"/>
  <c r="J395" i="8"/>
  <c r="H395" i="8"/>
  <c r="J394" i="8"/>
  <c r="H394" i="8"/>
  <c r="J393" i="8"/>
  <c r="H393" i="8"/>
  <c r="J392" i="8"/>
  <c r="H392" i="8"/>
  <c r="J391" i="8"/>
  <c r="H391" i="8"/>
  <c r="J390" i="8"/>
  <c r="H390" i="8"/>
  <c r="J389" i="8"/>
  <c r="H389" i="8"/>
  <c r="J388" i="8"/>
  <c r="H388" i="8"/>
  <c r="J387" i="8"/>
  <c r="H387" i="8"/>
  <c r="J386" i="8"/>
  <c r="H386" i="8"/>
  <c r="J385" i="8"/>
  <c r="H385" i="8"/>
  <c r="J384" i="8"/>
  <c r="H384" i="8"/>
  <c r="J383" i="8"/>
  <c r="H383" i="8"/>
  <c r="J382" i="8"/>
  <c r="H382" i="8"/>
  <c r="J381" i="8"/>
  <c r="H381" i="8"/>
  <c r="J380" i="8"/>
  <c r="H380" i="8"/>
  <c r="J379" i="8"/>
  <c r="H379" i="8"/>
  <c r="J378" i="8"/>
  <c r="H378" i="8"/>
  <c r="J377" i="8"/>
  <c r="H377" i="8"/>
  <c r="J376" i="8"/>
  <c r="H376" i="8"/>
  <c r="J375" i="8"/>
  <c r="H375" i="8"/>
  <c r="J374" i="8"/>
  <c r="H374" i="8"/>
  <c r="J373" i="8"/>
  <c r="H373" i="8"/>
  <c r="J372" i="8"/>
  <c r="H372" i="8"/>
  <c r="J371" i="8"/>
  <c r="H371" i="8"/>
  <c r="J370" i="8"/>
  <c r="H370" i="8"/>
  <c r="J369" i="8"/>
  <c r="H369" i="8"/>
  <c r="J368" i="8"/>
  <c r="H368" i="8"/>
  <c r="J367" i="8"/>
  <c r="H367" i="8"/>
  <c r="J366" i="8"/>
  <c r="H366" i="8"/>
  <c r="J365" i="8"/>
  <c r="H365" i="8"/>
  <c r="J364" i="8"/>
  <c r="H364" i="8"/>
  <c r="J363" i="8"/>
  <c r="H363" i="8"/>
  <c r="J362" i="8"/>
  <c r="H362" i="8"/>
  <c r="J361" i="8"/>
  <c r="H361" i="8"/>
  <c r="J360" i="8"/>
  <c r="H360" i="8"/>
  <c r="J359" i="8"/>
  <c r="H359" i="8"/>
  <c r="J358" i="8"/>
  <c r="H358" i="8"/>
  <c r="J357" i="8"/>
  <c r="H357" i="8"/>
  <c r="J356" i="8"/>
  <c r="H356" i="8"/>
  <c r="J355" i="8"/>
  <c r="H355" i="8"/>
  <c r="J354" i="8"/>
  <c r="H354" i="8"/>
  <c r="J353" i="8"/>
  <c r="H353" i="8"/>
  <c r="J352" i="8"/>
  <c r="H352" i="8"/>
  <c r="J351" i="8"/>
  <c r="H351" i="8"/>
  <c r="J350" i="8"/>
  <c r="H350" i="8"/>
  <c r="J349" i="8"/>
  <c r="H349" i="8"/>
  <c r="J348" i="8"/>
  <c r="H348" i="8"/>
  <c r="J347" i="8"/>
  <c r="H347" i="8"/>
  <c r="J346" i="8"/>
  <c r="H346" i="8"/>
  <c r="J345" i="8"/>
  <c r="H345" i="8"/>
  <c r="J344" i="8"/>
  <c r="H344" i="8"/>
  <c r="J343" i="8"/>
  <c r="H343" i="8"/>
  <c r="J342" i="8"/>
  <c r="H342" i="8"/>
  <c r="J341" i="8"/>
  <c r="H341" i="8"/>
  <c r="J340" i="8"/>
  <c r="H340" i="8"/>
  <c r="J339" i="8"/>
  <c r="H339" i="8"/>
  <c r="J338" i="8"/>
  <c r="H338" i="8"/>
  <c r="J337" i="8"/>
  <c r="H337" i="8"/>
  <c r="J336" i="8"/>
  <c r="H336" i="8"/>
  <c r="J335" i="8"/>
  <c r="H335" i="8"/>
  <c r="J334" i="8"/>
  <c r="H334" i="8"/>
  <c r="J333" i="8"/>
  <c r="H333" i="8"/>
  <c r="J332" i="8"/>
  <c r="H332" i="8"/>
  <c r="J331" i="8"/>
  <c r="H331" i="8"/>
  <c r="J330" i="8"/>
  <c r="H330" i="8"/>
  <c r="J329" i="8"/>
  <c r="H329" i="8"/>
  <c r="J328" i="8"/>
  <c r="H328" i="8"/>
  <c r="J327" i="8"/>
  <c r="H327" i="8"/>
  <c r="J326" i="8"/>
  <c r="H326" i="8"/>
  <c r="J325" i="8"/>
  <c r="H325" i="8"/>
  <c r="J324" i="8"/>
  <c r="H324" i="8"/>
  <c r="J323" i="8"/>
  <c r="H323" i="8"/>
  <c r="J322" i="8"/>
  <c r="H322" i="8"/>
  <c r="J321" i="8"/>
  <c r="H321" i="8"/>
  <c r="J320" i="8"/>
  <c r="H320" i="8"/>
  <c r="J319" i="8"/>
  <c r="H319" i="8"/>
  <c r="J318" i="8"/>
  <c r="H318" i="8"/>
  <c r="J317" i="8"/>
  <c r="H317" i="8"/>
  <c r="J316" i="8"/>
  <c r="H316" i="8"/>
  <c r="J315" i="8"/>
  <c r="H315" i="8"/>
  <c r="J314" i="8"/>
  <c r="H314" i="8"/>
  <c r="J313" i="8"/>
  <c r="H313" i="8"/>
  <c r="J312" i="8"/>
  <c r="H312" i="8"/>
  <c r="J311" i="8"/>
  <c r="H311" i="8"/>
  <c r="J310" i="8"/>
  <c r="H310" i="8"/>
  <c r="J309" i="8"/>
  <c r="H309" i="8"/>
  <c r="J308" i="8"/>
  <c r="H308" i="8"/>
  <c r="J307" i="8"/>
  <c r="H307" i="8"/>
  <c r="J306" i="8"/>
  <c r="H306" i="8"/>
  <c r="J305" i="8"/>
  <c r="H305" i="8"/>
  <c r="J304" i="8"/>
  <c r="H304" i="8"/>
  <c r="J303" i="8"/>
  <c r="H303" i="8"/>
  <c r="J302" i="8"/>
  <c r="H302" i="8"/>
  <c r="J301" i="8"/>
  <c r="H301" i="8"/>
  <c r="J300" i="8"/>
  <c r="H300" i="8"/>
  <c r="J299" i="8"/>
  <c r="H299" i="8"/>
  <c r="J298" i="8"/>
  <c r="H298" i="8"/>
  <c r="J297" i="8"/>
  <c r="H297" i="8"/>
  <c r="J296" i="8"/>
  <c r="H296" i="8"/>
  <c r="J295" i="8"/>
  <c r="H295" i="8"/>
  <c r="J294" i="8"/>
  <c r="H294" i="8"/>
  <c r="J293" i="8"/>
  <c r="H293" i="8"/>
  <c r="J292" i="8"/>
  <c r="H292" i="8"/>
  <c r="J291" i="8"/>
  <c r="H291" i="8"/>
  <c r="J290" i="8"/>
  <c r="H290" i="8"/>
  <c r="J289" i="8"/>
  <c r="H289" i="8"/>
  <c r="J288" i="8"/>
  <c r="H288" i="8"/>
  <c r="J287" i="8"/>
  <c r="H287" i="8"/>
  <c r="J286" i="8"/>
  <c r="H286" i="8"/>
  <c r="J285" i="8"/>
  <c r="H285" i="8"/>
  <c r="J284" i="8"/>
  <c r="H284" i="8"/>
  <c r="J283" i="8"/>
  <c r="H283" i="8"/>
  <c r="J282" i="8"/>
  <c r="H282" i="8"/>
  <c r="J281" i="8"/>
  <c r="H281" i="8"/>
  <c r="J280" i="8"/>
  <c r="H280" i="8"/>
  <c r="J279" i="8"/>
  <c r="H279" i="8"/>
  <c r="J278" i="8"/>
  <c r="H278" i="8"/>
  <c r="J277" i="8"/>
  <c r="H277" i="8"/>
  <c r="J276" i="8"/>
  <c r="H276" i="8"/>
  <c r="J275" i="8"/>
  <c r="H275" i="8"/>
  <c r="J274" i="8"/>
  <c r="H274" i="8"/>
  <c r="J273" i="8"/>
  <c r="H273" i="8"/>
  <c r="J272" i="8"/>
  <c r="H272" i="8"/>
  <c r="J271" i="8"/>
  <c r="H271" i="8"/>
  <c r="J270" i="8"/>
  <c r="H270" i="8"/>
  <c r="J269" i="8"/>
  <c r="H269" i="8"/>
  <c r="J268" i="8"/>
  <c r="H268" i="8"/>
  <c r="J267" i="8"/>
  <c r="H267" i="8"/>
  <c r="J266" i="8"/>
  <c r="H266" i="8"/>
  <c r="J265" i="8"/>
  <c r="H265" i="8"/>
  <c r="J264" i="8"/>
  <c r="H264" i="8"/>
  <c r="J263" i="8"/>
  <c r="H263" i="8"/>
  <c r="J262" i="8"/>
  <c r="H262" i="8"/>
  <c r="J261" i="8"/>
  <c r="H261" i="8"/>
  <c r="J260" i="8"/>
  <c r="H260" i="8"/>
  <c r="J259" i="8"/>
  <c r="H259" i="8"/>
  <c r="J258" i="8"/>
  <c r="H258" i="8"/>
  <c r="J257" i="8"/>
  <c r="H257" i="8"/>
  <c r="J256" i="8"/>
  <c r="H256" i="8"/>
  <c r="J255" i="8"/>
  <c r="H255" i="8"/>
  <c r="J254" i="8"/>
  <c r="H254" i="8"/>
  <c r="J253" i="8"/>
  <c r="H253" i="8"/>
  <c r="J252" i="8"/>
  <c r="H252" i="8"/>
  <c r="J251" i="8"/>
  <c r="H251" i="8"/>
  <c r="J250" i="8"/>
  <c r="H250" i="8"/>
  <c r="J249" i="8"/>
  <c r="H249" i="8"/>
  <c r="J248" i="8"/>
  <c r="H248" i="8"/>
  <c r="J247" i="8"/>
  <c r="H247" i="8"/>
  <c r="J246" i="8"/>
  <c r="H246" i="8"/>
  <c r="J245" i="8"/>
  <c r="H245" i="8"/>
  <c r="J244" i="8"/>
  <c r="H244" i="8"/>
  <c r="J243" i="8"/>
  <c r="H243" i="8"/>
  <c r="J242" i="8"/>
  <c r="H242" i="8"/>
  <c r="J241" i="8"/>
  <c r="H241" i="8"/>
  <c r="J240" i="8"/>
  <c r="H240" i="8"/>
  <c r="J239" i="8"/>
  <c r="H239" i="8"/>
  <c r="J238" i="8"/>
  <c r="H238" i="8"/>
  <c r="J237" i="8"/>
  <c r="H237" i="8"/>
  <c r="J236" i="8"/>
  <c r="H236" i="8"/>
  <c r="J235" i="8"/>
  <c r="H235" i="8"/>
  <c r="J234" i="8"/>
  <c r="H234" i="8"/>
  <c r="J233" i="8"/>
  <c r="H233" i="8"/>
  <c r="J232" i="8"/>
  <c r="H232" i="8"/>
  <c r="J231" i="8"/>
  <c r="H231" i="8"/>
  <c r="J230" i="8"/>
  <c r="H230" i="8"/>
  <c r="J229" i="8"/>
  <c r="H229" i="8"/>
  <c r="J228" i="8"/>
  <c r="H228" i="8"/>
  <c r="J227" i="8"/>
  <c r="H227" i="8"/>
  <c r="J226" i="8"/>
  <c r="H226" i="8"/>
  <c r="J225" i="8"/>
  <c r="H225" i="8"/>
  <c r="J224" i="8"/>
  <c r="H224" i="8"/>
  <c r="J223" i="8"/>
  <c r="H223" i="8"/>
  <c r="J222" i="8"/>
  <c r="H222" i="8"/>
  <c r="J221" i="8"/>
  <c r="H221" i="8"/>
  <c r="J220" i="8"/>
  <c r="H220" i="8"/>
  <c r="J219" i="8"/>
  <c r="H219" i="8"/>
  <c r="J218" i="8"/>
  <c r="H218" i="8"/>
  <c r="J217" i="8"/>
  <c r="H217" i="8"/>
  <c r="J216" i="8"/>
  <c r="H216" i="8"/>
  <c r="J215" i="8"/>
  <c r="H215" i="8"/>
  <c r="J214" i="8"/>
  <c r="H214" i="8"/>
  <c r="J213" i="8"/>
  <c r="H213" i="8"/>
  <c r="J212" i="8"/>
  <c r="H212" i="8"/>
  <c r="J211" i="8"/>
  <c r="H211" i="8"/>
  <c r="J210" i="8"/>
  <c r="H210" i="8"/>
  <c r="J209" i="8"/>
  <c r="H209" i="8"/>
  <c r="J208" i="8"/>
  <c r="H208" i="8"/>
  <c r="J207" i="8"/>
  <c r="H207" i="8"/>
  <c r="J206" i="8"/>
  <c r="H206" i="8"/>
  <c r="J205" i="8"/>
  <c r="H205" i="8"/>
  <c r="J204" i="8"/>
  <c r="H204" i="8"/>
  <c r="J203" i="8"/>
  <c r="H203" i="8"/>
  <c r="J202" i="8"/>
  <c r="H202" i="8"/>
  <c r="J201" i="8"/>
  <c r="H201" i="8"/>
  <c r="J200" i="8"/>
  <c r="H200" i="8"/>
  <c r="J199" i="8"/>
  <c r="H199" i="8"/>
  <c r="J198" i="8"/>
  <c r="H198" i="8"/>
  <c r="J197" i="8"/>
  <c r="H197" i="8"/>
  <c r="J196" i="8"/>
  <c r="H196" i="8"/>
  <c r="J195" i="8"/>
  <c r="H195" i="8"/>
  <c r="J194" i="8"/>
  <c r="H194" i="8"/>
  <c r="J193" i="8"/>
  <c r="H193" i="8"/>
  <c r="J192" i="8"/>
  <c r="H192" i="8"/>
  <c r="J191" i="8"/>
  <c r="H191" i="8"/>
  <c r="J190" i="8"/>
  <c r="H190" i="8"/>
  <c r="J189" i="8"/>
  <c r="H189" i="8"/>
  <c r="J188" i="8"/>
  <c r="H188" i="8"/>
  <c r="J187" i="8"/>
  <c r="H187" i="8"/>
  <c r="J186" i="8"/>
  <c r="H186" i="8"/>
  <c r="J185" i="8"/>
  <c r="H185" i="8"/>
  <c r="J184" i="8"/>
  <c r="H184" i="8"/>
  <c r="J183" i="8"/>
  <c r="H183" i="8"/>
  <c r="J182" i="8"/>
  <c r="H182" i="8"/>
  <c r="J181" i="8"/>
  <c r="H181" i="8"/>
  <c r="J180" i="8"/>
  <c r="H180" i="8"/>
  <c r="J179" i="8"/>
  <c r="H179" i="8"/>
  <c r="J178" i="8"/>
  <c r="H178" i="8"/>
  <c r="J177" i="8"/>
  <c r="H177" i="8"/>
  <c r="J176" i="8"/>
  <c r="H176" i="8"/>
  <c r="J175" i="8"/>
  <c r="H175" i="8"/>
  <c r="J174" i="8"/>
  <c r="H174" i="8"/>
  <c r="J173" i="8"/>
  <c r="H173" i="8"/>
  <c r="J172" i="8"/>
  <c r="H172" i="8"/>
  <c r="J171" i="8"/>
  <c r="H171" i="8"/>
  <c r="J170" i="8"/>
  <c r="H170" i="8"/>
  <c r="J169" i="8"/>
  <c r="H169" i="8"/>
  <c r="J168" i="8"/>
  <c r="H168" i="8"/>
  <c r="J167" i="8"/>
  <c r="H167" i="8"/>
  <c r="J166" i="8"/>
  <c r="H166" i="8"/>
  <c r="J165" i="8"/>
  <c r="H165" i="8"/>
  <c r="J164" i="8"/>
  <c r="H164" i="8"/>
  <c r="J163" i="8"/>
  <c r="H163" i="8"/>
  <c r="J162" i="8"/>
  <c r="H162" i="8"/>
  <c r="J161" i="8"/>
  <c r="H161" i="8"/>
  <c r="J160" i="8"/>
  <c r="H160" i="8"/>
  <c r="J159" i="8"/>
  <c r="H159" i="8"/>
  <c r="J158" i="8"/>
  <c r="H158" i="8"/>
  <c r="J157" i="8"/>
  <c r="H157" i="8"/>
  <c r="J156" i="8"/>
  <c r="H156" i="8"/>
  <c r="J155" i="8"/>
  <c r="H155" i="8"/>
  <c r="J154" i="8"/>
  <c r="H154" i="8"/>
  <c r="J153" i="8"/>
  <c r="H153" i="8"/>
  <c r="J152" i="8"/>
  <c r="H152" i="8"/>
  <c r="J151" i="8"/>
  <c r="H151" i="8"/>
  <c r="J150" i="8"/>
  <c r="H150" i="8"/>
  <c r="J149" i="8"/>
  <c r="H149" i="8"/>
  <c r="J148" i="8"/>
  <c r="H148" i="8"/>
  <c r="J147" i="8"/>
  <c r="H147" i="8"/>
  <c r="J146" i="8"/>
  <c r="H146" i="8"/>
  <c r="J145" i="8"/>
  <c r="H145" i="8"/>
  <c r="J144" i="8"/>
  <c r="H144" i="8"/>
  <c r="J143" i="8"/>
  <c r="H143" i="8"/>
  <c r="J142" i="8"/>
  <c r="H142" i="8"/>
  <c r="J141" i="8"/>
  <c r="H141" i="8"/>
  <c r="J140" i="8"/>
  <c r="H140" i="8"/>
  <c r="J139" i="8"/>
  <c r="H139" i="8"/>
  <c r="J138" i="8"/>
  <c r="H138" i="8"/>
  <c r="J137" i="8"/>
  <c r="H137" i="8"/>
  <c r="J136" i="8"/>
  <c r="H136" i="8"/>
  <c r="J135" i="8"/>
  <c r="H135" i="8"/>
  <c r="J134" i="8"/>
  <c r="H134" i="8"/>
  <c r="J133" i="8"/>
  <c r="H133" i="8"/>
  <c r="J132" i="8"/>
  <c r="H132" i="8"/>
  <c r="J131" i="8"/>
  <c r="H131" i="8"/>
  <c r="J130" i="8"/>
  <c r="H130" i="8"/>
  <c r="J129" i="8"/>
  <c r="H129" i="8"/>
  <c r="J128" i="8"/>
  <c r="H128" i="8"/>
  <c r="J127" i="8"/>
  <c r="H127" i="8"/>
  <c r="J126" i="8"/>
  <c r="H126" i="8"/>
  <c r="J125" i="8"/>
  <c r="H125" i="8"/>
  <c r="J124" i="8"/>
  <c r="H124" i="8"/>
  <c r="J123" i="8"/>
  <c r="H123" i="8"/>
  <c r="J122" i="8"/>
  <c r="H122" i="8"/>
  <c r="J121" i="8"/>
  <c r="H121" i="8"/>
  <c r="J120" i="8"/>
  <c r="H120" i="8"/>
  <c r="J119" i="8"/>
  <c r="H119" i="8"/>
  <c r="J118" i="8"/>
  <c r="H118" i="8"/>
  <c r="J117" i="8"/>
  <c r="H117" i="8"/>
  <c r="J116" i="8"/>
  <c r="H116" i="8"/>
  <c r="J115" i="8"/>
  <c r="H115" i="8"/>
  <c r="J114" i="8"/>
  <c r="H114" i="8"/>
  <c r="J113" i="8"/>
  <c r="H113" i="8"/>
  <c r="J112" i="8"/>
  <c r="H112" i="8"/>
  <c r="J111" i="8"/>
  <c r="H111" i="8"/>
  <c r="J110" i="8"/>
  <c r="H110" i="8"/>
  <c r="J109" i="8"/>
  <c r="H109" i="8"/>
  <c r="J108" i="8"/>
  <c r="H108" i="8"/>
  <c r="J107" i="8"/>
  <c r="H107" i="8"/>
  <c r="J106" i="8"/>
  <c r="H106" i="8"/>
  <c r="J105" i="8"/>
  <c r="H105" i="8"/>
  <c r="J104" i="8"/>
  <c r="H104" i="8"/>
  <c r="J103" i="8"/>
  <c r="H103" i="8"/>
  <c r="J102" i="8"/>
  <c r="H102" i="8"/>
  <c r="J101" i="8"/>
  <c r="H101" i="8"/>
  <c r="J100" i="8"/>
  <c r="H100" i="8"/>
  <c r="J99" i="8"/>
  <c r="H99" i="8"/>
  <c r="J98" i="8"/>
  <c r="H98" i="8"/>
  <c r="J97" i="8"/>
  <c r="H97" i="8"/>
  <c r="J96" i="8"/>
  <c r="H96" i="8"/>
  <c r="J95" i="8"/>
  <c r="H95" i="8"/>
  <c r="J94" i="8"/>
  <c r="H94" i="8"/>
  <c r="J93" i="8"/>
  <c r="H93" i="8"/>
  <c r="J92" i="8"/>
  <c r="H92" i="8"/>
  <c r="J91" i="8"/>
  <c r="H91" i="8"/>
  <c r="J90" i="8"/>
  <c r="H90" i="8"/>
  <c r="J89" i="8"/>
  <c r="H89" i="8"/>
  <c r="J88" i="8"/>
  <c r="H88" i="8"/>
  <c r="J87" i="8"/>
  <c r="H87" i="8"/>
  <c r="J86" i="8"/>
  <c r="H86" i="8"/>
  <c r="J85" i="8"/>
  <c r="H85" i="8"/>
  <c r="J84" i="8"/>
  <c r="H84" i="8"/>
  <c r="J83" i="8"/>
  <c r="H83" i="8"/>
  <c r="J82" i="8"/>
  <c r="H82" i="8"/>
  <c r="J81" i="8"/>
  <c r="H81" i="8"/>
  <c r="J80" i="8"/>
  <c r="H80" i="8"/>
  <c r="J79" i="8"/>
  <c r="H79" i="8"/>
  <c r="J78" i="8"/>
  <c r="H78" i="8"/>
  <c r="J77" i="8"/>
  <c r="H77" i="8"/>
  <c r="J76" i="8"/>
  <c r="H76" i="8"/>
  <c r="J75" i="8"/>
  <c r="H75" i="8"/>
  <c r="J74" i="8"/>
  <c r="H74" i="8"/>
  <c r="J73" i="8"/>
  <c r="H73" i="8"/>
  <c r="J72" i="8"/>
  <c r="H72" i="8"/>
  <c r="J71" i="8"/>
  <c r="H71" i="8"/>
  <c r="J70" i="8"/>
  <c r="H70" i="8"/>
  <c r="J69" i="8"/>
  <c r="H69" i="8"/>
  <c r="J68" i="8"/>
  <c r="H68" i="8"/>
  <c r="J67" i="8"/>
  <c r="H67" i="8"/>
  <c r="J66" i="8"/>
  <c r="H66" i="8"/>
  <c r="J65" i="8"/>
  <c r="H65" i="8"/>
  <c r="J64" i="8"/>
  <c r="H64" i="8"/>
  <c r="J63" i="8"/>
  <c r="H63" i="8"/>
  <c r="J62" i="8"/>
  <c r="H62" i="8"/>
  <c r="J61" i="8"/>
  <c r="H61" i="8"/>
  <c r="J60" i="8"/>
  <c r="H60" i="8"/>
  <c r="J59" i="8"/>
  <c r="H59" i="8"/>
  <c r="J58" i="8"/>
  <c r="H58" i="8"/>
  <c r="J57" i="8"/>
  <c r="H57" i="8"/>
  <c r="J56" i="8"/>
  <c r="H56" i="8"/>
  <c r="J55" i="8"/>
  <c r="H55" i="8"/>
  <c r="J54" i="8"/>
  <c r="H54" i="8"/>
  <c r="J53" i="8"/>
  <c r="H53" i="8"/>
  <c r="J52" i="8"/>
  <c r="H52" i="8"/>
  <c r="J51" i="8"/>
  <c r="H51" i="8"/>
  <c r="J50" i="8"/>
  <c r="H50" i="8"/>
  <c r="J49" i="8"/>
  <c r="H49" i="8"/>
  <c r="J48" i="8"/>
  <c r="H48" i="8"/>
  <c r="J47" i="8"/>
  <c r="H47" i="8"/>
  <c r="J46" i="8"/>
  <c r="H46" i="8"/>
  <c r="J45" i="8"/>
  <c r="H45" i="8"/>
  <c r="J44" i="8"/>
  <c r="H44" i="8"/>
  <c r="J43" i="8"/>
  <c r="H43" i="8"/>
  <c r="J42" i="8"/>
  <c r="H42" i="8"/>
  <c r="J41" i="8"/>
  <c r="H41" i="8"/>
  <c r="J40" i="8"/>
  <c r="H40" i="8"/>
  <c r="J39" i="8"/>
  <c r="H39" i="8"/>
  <c r="J38" i="8"/>
  <c r="H38" i="8"/>
  <c r="J37" i="8"/>
  <c r="H37" i="8"/>
  <c r="J36" i="8"/>
  <c r="H36" i="8"/>
  <c r="J35" i="8"/>
  <c r="H35" i="8"/>
  <c r="J34" i="8"/>
  <c r="H34" i="8"/>
  <c r="J33" i="8"/>
  <c r="H33" i="8"/>
  <c r="J32" i="8"/>
  <c r="H32" i="8"/>
  <c r="J31" i="8"/>
  <c r="H31" i="8"/>
  <c r="J30" i="8"/>
  <c r="H30" i="8"/>
  <c r="J29" i="8"/>
  <c r="H29" i="8"/>
  <c r="J28" i="8"/>
  <c r="H28" i="8"/>
  <c r="J27" i="8"/>
  <c r="H27" i="8"/>
  <c r="J26" i="8"/>
  <c r="H26" i="8"/>
  <c r="J25" i="8"/>
  <c r="H25" i="8"/>
  <c r="J24" i="8"/>
  <c r="H24" i="8"/>
  <c r="J23" i="8"/>
  <c r="H23" i="8"/>
  <c r="J22" i="8"/>
  <c r="H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H15" i="8"/>
  <c r="J14" i="8"/>
  <c r="H14" i="8"/>
  <c r="J13" i="8"/>
  <c r="H13" i="8"/>
  <c r="J12" i="8"/>
  <c r="H12" i="8"/>
  <c r="J11" i="8"/>
  <c r="H11" i="8"/>
  <c r="J10" i="8"/>
  <c r="H10" i="8"/>
  <c r="H10" i="6"/>
  <c r="H9" i="6"/>
  <c r="H8" i="6"/>
  <c r="H7" i="6"/>
  <c r="H6" i="6"/>
  <c r="H5" i="6"/>
  <c r="H4" i="6"/>
  <c r="I4" i="7" l="1"/>
  <c r="I5" i="7"/>
  <c r="I6" i="7"/>
  <c r="I7" i="7"/>
  <c r="I8" i="7"/>
  <c r="I9" i="7"/>
  <c r="I10" i="7"/>
  <c r="L22" i="6" l="1"/>
  <c r="L17" i="6"/>
  <c r="L9" i="6"/>
  <c r="L16" i="6" l="1"/>
  <c r="I10" i="6" l="1"/>
  <c r="M6" i="7"/>
  <c r="M10" i="7"/>
  <c r="M11" i="7"/>
  <c r="M23" i="7"/>
  <c r="M20" i="7"/>
  <c r="M12" i="7"/>
  <c r="J5" i="7"/>
  <c r="J6" i="7"/>
  <c r="J7" i="7"/>
  <c r="J8" i="7"/>
  <c r="J9" i="7"/>
  <c r="J10" i="7"/>
  <c r="J4" i="7"/>
  <c r="Q6" i="7"/>
  <c r="Q7" i="7"/>
  <c r="Q5" i="7"/>
  <c r="P6" i="7"/>
  <c r="P7" i="7"/>
  <c r="P5" i="7"/>
  <c r="M5" i="7"/>
  <c r="M7" i="7"/>
  <c r="M8" i="7"/>
  <c r="M9" i="7"/>
  <c r="M13" i="7"/>
  <c r="M14" i="7"/>
  <c r="M15" i="7"/>
  <c r="M16" i="7"/>
  <c r="M17" i="7"/>
  <c r="M18" i="7"/>
  <c r="M19" i="7"/>
  <c r="M21" i="7"/>
  <c r="M22" i="7"/>
  <c r="M4" i="7"/>
  <c r="J11" i="7" l="1"/>
  <c r="R5" i="7"/>
  <c r="O13" i="6"/>
  <c r="O12" i="6"/>
  <c r="L23" i="6"/>
  <c r="L24" i="6"/>
  <c r="L25" i="6"/>
  <c r="L26" i="6"/>
  <c r="L21" i="6"/>
  <c r="L14" i="6"/>
  <c r="L15" i="6"/>
  <c r="L18" i="6"/>
  <c r="L13" i="6"/>
  <c r="O5" i="6"/>
  <c r="O6" i="6"/>
  <c r="O7" i="6"/>
  <c r="O4" i="6"/>
  <c r="L5" i="6"/>
  <c r="L6" i="6"/>
  <c r="L7" i="6"/>
  <c r="L8" i="6"/>
  <c r="L10" i="6"/>
  <c r="L4" i="6"/>
  <c r="I4" i="6"/>
  <c r="I5" i="6"/>
  <c r="I6" i="6"/>
  <c r="I7" i="6"/>
  <c r="I8" i="6"/>
  <c r="I9" i="6"/>
  <c r="I11" i="6" l="1"/>
  <c r="R7" i="7"/>
  <c r="R6" i="7" l="1"/>
</calcChain>
</file>

<file path=xl/sharedStrings.xml><?xml version="1.0" encoding="utf-8"?>
<sst xmlns="http://schemas.openxmlformats.org/spreadsheetml/2006/main" count="4943" uniqueCount="1545">
  <si>
    <t>Solicitud de derivacion de pacientes. Mesa operativa FACOEP SE</t>
  </si>
  <si>
    <t>1= DETeCTAR</t>
  </si>
  <si>
    <t>1= sin cobertua</t>
  </si>
  <si>
    <t>1= red publica</t>
  </si>
  <si>
    <t xml:space="preserve">1= Gestion adecuada </t>
  </si>
  <si>
    <t>1= CoVid 19</t>
  </si>
  <si>
    <t>2= Polo sanitario</t>
  </si>
  <si>
    <t>2= OOSS</t>
  </si>
  <si>
    <t>2= efector privado</t>
  </si>
  <si>
    <t xml:space="preserve">2=Rechazo OOSS </t>
  </si>
  <si>
    <t>2= otro diagnóstico</t>
  </si>
  <si>
    <t>3= Geriatrico</t>
  </si>
  <si>
    <t>3= PAMI capita</t>
  </si>
  <si>
    <t>3= hotel</t>
  </si>
  <si>
    <t>3= rechazo  PAMI conformado</t>
  </si>
  <si>
    <t>4= Hospital</t>
  </si>
  <si>
    <t>4= PAMI extra capita</t>
  </si>
  <si>
    <t>4= Anulado</t>
  </si>
  <si>
    <t>4= rechazo PAMI no conformado</t>
  </si>
  <si>
    <t>5= PAMI</t>
  </si>
  <si>
    <t>5= paciente se retira</t>
  </si>
  <si>
    <t>6= UFU</t>
  </si>
  <si>
    <t>6= anulado</t>
  </si>
  <si>
    <t>Fecha</t>
  </si>
  <si>
    <t xml:space="preserve">Puerta entrada al sistema </t>
  </si>
  <si>
    <t>Cobertura</t>
  </si>
  <si>
    <t>Internacion</t>
  </si>
  <si>
    <t>Resultado</t>
  </si>
  <si>
    <t>Diagnostico</t>
  </si>
  <si>
    <t>Hospital</t>
  </si>
  <si>
    <t>PAMI capita</t>
  </si>
  <si>
    <t>Otro diagnostico</t>
  </si>
  <si>
    <t>UFU</t>
  </si>
  <si>
    <t>Red publica</t>
  </si>
  <si>
    <t>Gestion adecuada</t>
  </si>
  <si>
    <t>CoVid 19</t>
  </si>
  <si>
    <t>PAMI extra capita</t>
  </si>
  <si>
    <t>Efector privado</t>
  </si>
  <si>
    <t>Hotel</t>
  </si>
  <si>
    <t>PAMI</t>
  </si>
  <si>
    <t>Rechazo PAMI conformado</t>
  </si>
  <si>
    <t>Geriatrico</t>
  </si>
  <si>
    <t>Rechazo PAMI no conformado</t>
  </si>
  <si>
    <t>Pami Capita</t>
  </si>
  <si>
    <t>Pami extra capita</t>
  </si>
  <si>
    <t>otro diagnostico</t>
  </si>
  <si>
    <t>PAMI CAPITA</t>
  </si>
  <si>
    <t>Red Publica</t>
  </si>
  <si>
    <t>Efector Privado</t>
  </si>
  <si>
    <t>rechazo PAMI no conformado</t>
  </si>
  <si>
    <t>PAMI EXTRA CAPITA</t>
  </si>
  <si>
    <t>Sin Cobertura</t>
  </si>
  <si>
    <t>Anulado</t>
  </si>
  <si>
    <t>Paciente se retira</t>
  </si>
  <si>
    <t>OOSS</t>
  </si>
  <si>
    <t>Efector</t>
  </si>
  <si>
    <t>Tipo Unidad</t>
  </si>
  <si>
    <t>Afiliado</t>
  </si>
  <si>
    <t>NÂ° Documento</t>
  </si>
  <si>
    <t>Tipo de Internacion</t>
  </si>
  <si>
    <t>Alvarez</t>
  </si>
  <si>
    <t>Piso</t>
  </si>
  <si>
    <t>MOLINA , CARLOS ENRIQUE</t>
  </si>
  <si>
    <t>Programada</t>
  </si>
  <si>
    <t>Otros</t>
  </si>
  <si>
    <t>No programada</t>
  </si>
  <si>
    <t>LOPEZ , SILVIA DEL CARMEN</t>
  </si>
  <si>
    <t>Argerich</t>
  </si>
  <si>
    <t>UCO</t>
  </si>
  <si>
    <t>UTI</t>
  </si>
  <si>
    <t>Durand</t>
  </si>
  <si>
    <t>ROCCI , AMANDA NOEMI</t>
  </si>
  <si>
    <t>Fernandez</t>
  </si>
  <si>
    <t>Ferrer</t>
  </si>
  <si>
    <t>ROMERO , HILARIO RUBEN</t>
  </si>
  <si>
    <t>Penna</t>
  </si>
  <si>
    <t>MEDINA , AURORA GLADIS</t>
  </si>
  <si>
    <t xml:space="preserve">ECHEVERRIA GUEVERA, LUCIO </t>
  </si>
  <si>
    <t>Pirovano</t>
  </si>
  <si>
    <t xml:space="preserve">VENTURA , ROBERTO </t>
  </si>
  <si>
    <t>SCHIAVO , ORLANDO ADRIAN</t>
  </si>
  <si>
    <t>Ramos Mejia</t>
  </si>
  <si>
    <t>ANTONELLI , ANA MARIA</t>
  </si>
  <si>
    <t>LIM , WHA KYU</t>
  </si>
  <si>
    <t>ALLUE RIOS, MARIA LUISA</t>
  </si>
  <si>
    <t>PEREZ , ESTELLA MARINA</t>
  </si>
  <si>
    <t>Rivadavia</t>
  </si>
  <si>
    <t>Santojanni</t>
  </si>
  <si>
    <t xml:space="preserve">PAZ , ESTEBAN </t>
  </si>
  <si>
    <t>REARTE , GRISELDA TERESA LUZ</t>
  </si>
  <si>
    <t>Tornu</t>
  </si>
  <si>
    <t xml:space="preserve">GIMENEZ , ELENA </t>
  </si>
  <si>
    <t>Velez Sarsfield</t>
  </si>
  <si>
    <t xml:space="preserve">Usar siempre misma sigla </t>
  </si>
  <si>
    <t>Exito</t>
  </si>
  <si>
    <t>Sin Respuesta/Fracaso/No Posperó</t>
  </si>
  <si>
    <t>Suspendido/Cancelado</t>
  </si>
  <si>
    <t xml:space="preserve">En Gestion actualmente </t>
  </si>
  <si>
    <t>Error o sin OOSS</t>
  </si>
  <si>
    <t>Hisopado Negativo</t>
  </si>
  <si>
    <t>Derivado a domicilio por decisión médica</t>
  </si>
  <si>
    <t>Derivado a hospital por decisión médica</t>
  </si>
  <si>
    <t>Fecha ingreso a hotel</t>
  </si>
  <si>
    <t xml:space="preserve">Fecha inicio gestion </t>
  </si>
  <si>
    <t>Apellido</t>
  </si>
  <si>
    <t>Nombres</t>
  </si>
  <si>
    <t>DNI</t>
  </si>
  <si>
    <t xml:space="preserve">Operador </t>
  </si>
  <si>
    <t xml:space="preserve">Resultado </t>
  </si>
  <si>
    <t>Tiempo Gestion OS</t>
  </si>
  <si>
    <t>Arroyo</t>
  </si>
  <si>
    <t>Maria</t>
  </si>
  <si>
    <t>OSPSIP</t>
  </si>
  <si>
    <t>MACARENA</t>
  </si>
  <si>
    <t>AYAVIRI VALLEJOS</t>
  </si>
  <si>
    <t>Carlos</t>
  </si>
  <si>
    <t>Bernal</t>
  </si>
  <si>
    <t>Nestor Ezequiel</t>
  </si>
  <si>
    <t>Bernal Janco</t>
  </si>
  <si>
    <t>Ezequiel Ivan</t>
  </si>
  <si>
    <t>Cristina</t>
  </si>
  <si>
    <t>Janco Cayo</t>
  </si>
  <si>
    <t>Pamela</t>
  </si>
  <si>
    <t>OSPIT</t>
  </si>
  <si>
    <t>Buffa Ozuna</t>
  </si>
  <si>
    <t>Lucas Ezequiel</t>
  </si>
  <si>
    <t>Ozuna</t>
  </si>
  <si>
    <t>Daría</t>
  </si>
  <si>
    <t>Claros Vargas</t>
  </si>
  <si>
    <t>Margot Blanca</t>
  </si>
  <si>
    <t>OSCHOCA</t>
  </si>
  <si>
    <t>YASMIN</t>
  </si>
  <si>
    <t>Ferreyra</t>
  </si>
  <si>
    <t>Silvia</t>
  </si>
  <si>
    <t>Fonseca</t>
  </si>
  <si>
    <t>Hugo Ramon</t>
  </si>
  <si>
    <t>Galarza</t>
  </si>
  <si>
    <t>Jonathan Eduardo</t>
  </si>
  <si>
    <t>Mendez Rojas</t>
  </si>
  <si>
    <t>Vania Teresa</t>
  </si>
  <si>
    <t>ossimra</t>
  </si>
  <si>
    <t>Torrejon Mendez</t>
  </si>
  <si>
    <t>Alan Jhojan</t>
  </si>
  <si>
    <t>Pita</t>
  </si>
  <si>
    <t>Sebastián</t>
  </si>
  <si>
    <t>Rodriguez</t>
  </si>
  <si>
    <t>Mónica Isabel</t>
  </si>
  <si>
    <t>osdepym</t>
  </si>
  <si>
    <t>ROJAS</t>
  </si>
  <si>
    <t>Eduardo</t>
  </si>
  <si>
    <t>osuomra</t>
  </si>
  <si>
    <t>Sajama</t>
  </si>
  <si>
    <t>Cristian Alberto</t>
  </si>
  <si>
    <t>Yasmin</t>
  </si>
  <si>
    <t>Vargas</t>
  </si>
  <si>
    <t>Lucas Ramon</t>
  </si>
  <si>
    <t>OSUTHGRA</t>
  </si>
  <si>
    <t>YANA PUMA</t>
  </si>
  <si>
    <t>Brian Saúl</t>
  </si>
  <si>
    <t>OSUOMRA</t>
  </si>
  <si>
    <t xml:space="preserve">Acosta </t>
  </si>
  <si>
    <t>Shirley</t>
  </si>
  <si>
    <t xml:space="preserve"> </t>
  </si>
  <si>
    <t>Cris</t>
  </si>
  <si>
    <t>Aguayo</t>
  </si>
  <si>
    <t>Aguirre</t>
  </si>
  <si>
    <t>ospm Maestranza</t>
  </si>
  <si>
    <t>Barzi Bejarano</t>
  </si>
  <si>
    <t>Silvia Noemi</t>
  </si>
  <si>
    <t>osecac</t>
  </si>
  <si>
    <t>Damian</t>
  </si>
  <si>
    <t>Ezequiel</t>
  </si>
  <si>
    <t>Muriell jazmin</t>
  </si>
  <si>
    <t>Facundo</t>
  </si>
  <si>
    <t>Cruz</t>
  </si>
  <si>
    <t>Agustina</t>
  </si>
  <si>
    <t>Ainara Jazmin</t>
  </si>
  <si>
    <t>Camila Giselle</t>
  </si>
  <si>
    <t>Dalma Sofía</t>
  </si>
  <si>
    <t>Delgado</t>
  </si>
  <si>
    <t>Olanger</t>
  </si>
  <si>
    <t>figueroa</t>
  </si>
  <si>
    <t>roberto</t>
  </si>
  <si>
    <t>37041182</t>
  </si>
  <si>
    <t>oschoca</t>
  </si>
  <si>
    <t>juliana</t>
  </si>
  <si>
    <t>Galan Vargas</t>
  </si>
  <si>
    <t>Samuel Jessus</t>
  </si>
  <si>
    <t>96023255</t>
  </si>
  <si>
    <t>S/O.SOCIAL</t>
  </si>
  <si>
    <t>Juliana</t>
  </si>
  <si>
    <t>Gómez González</t>
  </si>
  <si>
    <t>Daiana</t>
  </si>
  <si>
    <t>SANIDAD</t>
  </si>
  <si>
    <t>Gonzalez</t>
  </si>
  <si>
    <t>Damian Agustín</t>
  </si>
  <si>
    <t>OSOETSYZRA</t>
  </si>
  <si>
    <t>Daniel</t>
  </si>
  <si>
    <t>Diego Lautaro</t>
  </si>
  <si>
    <t>Jara</t>
  </si>
  <si>
    <t>Gaston Nicolas</t>
  </si>
  <si>
    <t>Maestranza</t>
  </si>
  <si>
    <t>Jara Martinez</t>
  </si>
  <si>
    <t>Bruno Valentino</t>
  </si>
  <si>
    <t>yasmin</t>
  </si>
  <si>
    <t>Dante Miguel</t>
  </si>
  <si>
    <t>Indio Francisco</t>
  </si>
  <si>
    <t>Sofia Anabella</t>
  </si>
  <si>
    <t>Lage</t>
  </si>
  <si>
    <t>Alejandra</t>
  </si>
  <si>
    <t>pami</t>
  </si>
  <si>
    <t>Mamani</t>
  </si>
  <si>
    <t>Sabrina Vanesa</t>
  </si>
  <si>
    <t>Marin</t>
  </si>
  <si>
    <t>Edgar</t>
  </si>
  <si>
    <t>Pasteleros</t>
  </si>
  <si>
    <t>Julia</t>
  </si>
  <si>
    <t>Neyra Aparicio</t>
  </si>
  <si>
    <t>Lidia Rosa</t>
  </si>
  <si>
    <t>Osecac</t>
  </si>
  <si>
    <t>Ortiz</t>
  </si>
  <si>
    <t>Erica</t>
  </si>
  <si>
    <t>Ortiz Claro</t>
  </si>
  <si>
    <t>Anabella Melany</t>
  </si>
  <si>
    <t>Paz</t>
  </si>
  <si>
    <t>Verta</t>
  </si>
  <si>
    <t>Perez</t>
  </si>
  <si>
    <t>Pamela Vanesa</t>
  </si>
  <si>
    <t>camioneros</t>
  </si>
  <si>
    <t>Ramirez Coronel</t>
  </si>
  <si>
    <t>Melanie Nicole</t>
  </si>
  <si>
    <t>Silva</t>
  </si>
  <si>
    <t>Alan Dario</t>
  </si>
  <si>
    <t>Talavera</t>
  </si>
  <si>
    <t>Nahiara Guillermina</t>
  </si>
  <si>
    <t xml:space="preserve"> Huaman Mercado</t>
  </si>
  <si>
    <t>Jose</t>
  </si>
  <si>
    <t>Peones de taxi</t>
  </si>
  <si>
    <t>Acevedo Amarilla</t>
  </si>
  <si>
    <t>Ana Beatriz</t>
  </si>
  <si>
    <t>Benitez</t>
  </si>
  <si>
    <t xml:space="preserve">Jonatan abel </t>
  </si>
  <si>
    <t>OS chacinado</t>
  </si>
  <si>
    <t xml:space="preserve">Benitez </t>
  </si>
  <si>
    <t>Alan</t>
  </si>
  <si>
    <t>sin cobertura</t>
  </si>
  <si>
    <t>Enzo Brandon Daniel</t>
  </si>
  <si>
    <t>Victor Fabian</t>
  </si>
  <si>
    <t>Wilma Lorena</t>
  </si>
  <si>
    <t>Canteros</t>
  </si>
  <si>
    <t>Liliana</t>
  </si>
  <si>
    <t>Chinchay Flores</t>
  </si>
  <si>
    <t>Denis Orlando</t>
  </si>
  <si>
    <t>Claros</t>
  </si>
  <si>
    <t xml:space="preserve">Fernando </t>
  </si>
  <si>
    <t>damian</t>
  </si>
  <si>
    <t>Dellamed</t>
  </si>
  <si>
    <t>Erika</t>
  </si>
  <si>
    <t>Duran</t>
  </si>
  <si>
    <t>Thiago</t>
  </si>
  <si>
    <t>Flores Monje</t>
  </si>
  <si>
    <t xml:space="preserve"> Vicente</t>
  </si>
  <si>
    <t>Ospiv</t>
  </si>
  <si>
    <t>Gallardo</t>
  </si>
  <si>
    <t>Elias Molina</t>
  </si>
  <si>
    <t>Joaquín Vidal</t>
  </si>
  <si>
    <t>Lourdes</t>
  </si>
  <si>
    <t>Oriana Molina</t>
  </si>
  <si>
    <t>Rocio Molina</t>
  </si>
  <si>
    <t xml:space="preserve">Herrera </t>
  </si>
  <si>
    <t>Antonia</t>
  </si>
  <si>
    <t>Boxeadores</t>
  </si>
  <si>
    <t>Jerez</t>
  </si>
  <si>
    <t>Lucia Beatriz</t>
  </si>
  <si>
    <t>Lopez</t>
  </si>
  <si>
    <t>Luis Julio</t>
  </si>
  <si>
    <t>Osmedica</t>
  </si>
  <si>
    <t>Evangelina</t>
  </si>
  <si>
    <t>OSTPCHPYARA</t>
  </si>
  <si>
    <t>Veronica</t>
  </si>
  <si>
    <t>IOMA</t>
  </si>
  <si>
    <t>Medina Pérez</t>
  </si>
  <si>
    <t>Henry</t>
  </si>
  <si>
    <t>Personal jerarquico GoodYear</t>
  </si>
  <si>
    <t>Pacheco</t>
  </si>
  <si>
    <t>Cristian Leonardo</t>
  </si>
  <si>
    <t>Boxeadores agremiados</t>
  </si>
  <si>
    <t>Pais</t>
  </si>
  <si>
    <t xml:space="preserve"> 32996730</t>
  </si>
  <si>
    <t>Obra social de los trabajadores de prensa</t>
  </si>
  <si>
    <t>daniel</t>
  </si>
  <si>
    <t xml:space="preserve">Perez </t>
  </si>
  <si>
    <t>Delia Aurora</t>
  </si>
  <si>
    <t>Quiroz Armas</t>
  </si>
  <si>
    <t>Grover Javier</t>
  </si>
  <si>
    <t>OS personal naval</t>
  </si>
  <si>
    <t xml:space="preserve">Revollo </t>
  </si>
  <si>
    <t>Melitza margot</t>
  </si>
  <si>
    <t>Reynozo</t>
  </si>
  <si>
    <t>Leonardo Fabian</t>
  </si>
  <si>
    <t xml:space="preserve">Roa	</t>
  </si>
  <si>
    <t>Emilio Manuel</t>
  </si>
  <si>
    <t>OS INDUSTRIA DEL CHACINADO Y AFINES</t>
  </si>
  <si>
    <t>Saucedo</t>
  </si>
  <si>
    <t xml:space="preserve">Pedro Hugo </t>
  </si>
  <si>
    <t>cris</t>
  </si>
  <si>
    <t>Tella</t>
  </si>
  <si>
    <t xml:space="preserve">Monica </t>
  </si>
  <si>
    <t>Vasquez Gonzalez</t>
  </si>
  <si>
    <t>Edimir Milangel</t>
  </si>
  <si>
    <t>Osuthgra</t>
  </si>
  <si>
    <t>Vega</t>
  </si>
  <si>
    <t xml:space="preserve">Carlos Alberto </t>
  </si>
  <si>
    <t>Fedecamaras</t>
  </si>
  <si>
    <t>Aybar</t>
  </si>
  <si>
    <t>Rosana</t>
  </si>
  <si>
    <t>OSPACP</t>
  </si>
  <si>
    <t>Barrionuevo</t>
  </si>
  <si>
    <t>Lucas Ramiro</t>
  </si>
  <si>
    <t>Berta</t>
  </si>
  <si>
    <t>Lorena Silvana</t>
  </si>
  <si>
    <t>Borda</t>
  </si>
  <si>
    <t>Ricardo</t>
  </si>
  <si>
    <t xml:space="preserve">Obra social de Pasteleros
</t>
  </si>
  <si>
    <t>Choque</t>
  </si>
  <si>
    <t>Yael</t>
  </si>
  <si>
    <t>Coronel Cuentas</t>
  </si>
  <si>
    <t>Miguel</t>
  </si>
  <si>
    <t xml:space="preserve">OSBA  </t>
  </si>
  <si>
    <t>Cuello</t>
  </si>
  <si>
    <t>Angel Rodolfo</t>
  </si>
  <si>
    <t>Egel</t>
  </si>
  <si>
    <t>obra social autorizada</t>
  </si>
  <si>
    <t>facu</t>
  </si>
  <si>
    <t>Estigarriba</t>
  </si>
  <si>
    <t>Roxana</t>
  </si>
  <si>
    <t xml:space="preserve">OSPACP
</t>
  </si>
  <si>
    <t>Fuentes Gamboa</t>
  </si>
  <si>
    <t>Rene Efrain</t>
  </si>
  <si>
    <t>Fulco</t>
  </si>
  <si>
    <t>Miguel Angel</t>
  </si>
  <si>
    <t xml:space="preserve">OSPESGYPE </t>
  </si>
  <si>
    <t>Garzon</t>
  </si>
  <si>
    <t>Julio Nestor</t>
  </si>
  <si>
    <t>GOMEZ</t>
  </si>
  <si>
    <t>Sasha Aldeana</t>
  </si>
  <si>
    <t>Gutiérrez Arias</t>
  </si>
  <si>
    <t>Ariel</t>
  </si>
  <si>
    <t xml:space="preserve"> OSBA
</t>
  </si>
  <si>
    <t>Insfran Castillo</t>
  </si>
  <si>
    <t>Justino Andres</t>
  </si>
  <si>
    <t>Lemos</t>
  </si>
  <si>
    <t>Karina Elizabeth</t>
  </si>
  <si>
    <t>UP</t>
  </si>
  <si>
    <t>Linares</t>
  </si>
  <si>
    <t>Daiana Celeste</t>
  </si>
  <si>
    <t>Mamalli</t>
  </si>
  <si>
    <t xml:space="preserve">Marlene </t>
  </si>
  <si>
    <t>Mamani Ayanome</t>
  </si>
  <si>
    <t>Benjamin Sebastian</t>
  </si>
  <si>
    <t xml:space="preserve">Ladrilleros
</t>
  </si>
  <si>
    <t>Mamani Chura</t>
  </si>
  <si>
    <t>Sara</t>
  </si>
  <si>
    <t xml:space="preserve"> Maestranza.</t>
  </si>
  <si>
    <t xml:space="preserve">Mariani </t>
  </si>
  <si>
    <t xml:space="preserve">Diego </t>
  </si>
  <si>
    <t>Mercado Segura</t>
  </si>
  <si>
    <t>Maria Clara</t>
  </si>
  <si>
    <t>PALACIOS</t>
  </si>
  <si>
    <t xml:space="preserve">SEBASTIAN </t>
  </si>
  <si>
    <t xml:space="preserve">PAXI QUIÑONES	</t>
  </si>
  <si>
    <t>HUGO RAUL</t>
  </si>
  <si>
    <t>fOSFORO Y AFINES</t>
  </si>
  <si>
    <t>Quispe Ayarachi</t>
  </si>
  <si>
    <t>Grover</t>
  </si>
  <si>
    <t>Quispe Mamani</t>
  </si>
  <si>
    <t>Etzel Ayelen</t>
  </si>
  <si>
    <t>Maestranza.</t>
  </si>
  <si>
    <t>Quispe Serrano</t>
  </si>
  <si>
    <t>Maxs Javier</t>
  </si>
  <si>
    <t>Quispe Tito</t>
  </si>
  <si>
    <t xml:space="preserve">Noah Gael </t>
  </si>
  <si>
    <t>Roberto Leonel Franco</t>
  </si>
  <si>
    <t>Ramirez</t>
  </si>
  <si>
    <t>Patricia</t>
  </si>
  <si>
    <t xml:space="preserve">OSPM 
</t>
  </si>
  <si>
    <t xml:space="preserve">Ospetax
</t>
  </si>
  <si>
    <t>Rios</t>
  </si>
  <si>
    <t>Santa Jacilda</t>
  </si>
  <si>
    <t>Ruffolo Motta de Souza</t>
  </si>
  <si>
    <t xml:space="preserve"> Erika Gabriela</t>
  </si>
  <si>
    <t>Ruiz Diaz</t>
  </si>
  <si>
    <t>Emily</t>
  </si>
  <si>
    <t>Sandoval</t>
  </si>
  <si>
    <t>SILVEYRA</t>
  </si>
  <si>
    <t>MARCELA ALEJANDRA</t>
  </si>
  <si>
    <t>Toconas</t>
  </si>
  <si>
    <t xml:space="preserve">Gustavo </t>
  </si>
  <si>
    <t>Trujillo Quiroga</t>
  </si>
  <si>
    <t>Ruben</t>
  </si>
  <si>
    <t>julia</t>
  </si>
  <si>
    <t>Valdovinos Cañete</t>
  </si>
  <si>
    <t>Aurelia Concepcion</t>
  </si>
  <si>
    <t>IOSFA</t>
  </si>
  <si>
    <t>VELAZQUEZ</t>
  </si>
  <si>
    <t>Lucia Magalí</t>
  </si>
  <si>
    <t>Mirko Ezequiel</t>
  </si>
  <si>
    <t>VELAZQUEZ FRANCO</t>
  </si>
  <si>
    <t>Antonio Manuel</t>
  </si>
  <si>
    <t>Vidal</t>
  </si>
  <si>
    <t>Diego Rubén</t>
  </si>
  <si>
    <t>Villagra</t>
  </si>
  <si>
    <t>Jeremias Valentin</t>
  </si>
  <si>
    <t xml:space="preserve">Osba
</t>
  </si>
  <si>
    <t>Ado Gamarra</t>
  </si>
  <si>
    <t xml:space="preserve">Rosana </t>
  </si>
  <si>
    <t>DAMIAN</t>
  </si>
  <si>
    <t>Albarado</t>
  </si>
  <si>
    <t>Norma</t>
  </si>
  <si>
    <t>Arenillas</t>
  </si>
  <si>
    <t xml:space="preserve">Julian Leonel </t>
  </si>
  <si>
    <t>Avila</t>
  </si>
  <si>
    <t>Daniel Marcelo</t>
  </si>
  <si>
    <t>Baez Garcia</t>
  </si>
  <si>
    <t>Estela</t>
  </si>
  <si>
    <t>Ballester</t>
  </si>
  <si>
    <t>Juan Pablo</t>
  </si>
  <si>
    <t>Barba</t>
  </si>
  <si>
    <t xml:space="preserve">Walter Horacio </t>
  </si>
  <si>
    <t>19-06 10:43 hs</t>
  </si>
  <si>
    <t>Barrientos</t>
  </si>
  <si>
    <t>Raul Osmar</t>
  </si>
  <si>
    <t>FACUNDO</t>
  </si>
  <si>
    <t>19-06 10:55 hs</t>
  </si>
  <si>
    <t>Sarah Elena</t>
  </si>
  <si>
    <t>19-06 11 hs</t>
  </si>
  <si>
    <t>Barrios</t>
  </si>
  <si>
    <t xml:space="preserve">María Jimena </t>
  </si>
  <si>
    <t>19-06 11:16  hs</t>
  </si>
  <si>
    <t>Benegas</t>
  </si>
  <si>
    <t>Joana</t>
  </si>
  <si>
    <t xml:space="preserve">19-06 11:20  hs. QUEDA EN EL HOTEL POR DERIVACION </t>
  </si>
  <si>
    <t>Biskup</t>
  </si>
  <si>
    <t>Walter</t>
  </si>
  <si>
    <t>19-06 11:26  hs</t>
  </si>
  <si>
    <t>Bogado Lopez</t>
  </si>
  <si>
    <t>Gisela Maribel</t>
  </si>
  <si>
    <t>19-06 11:33  hs</t>
  </si>
  <si>
    <t>Brizuela Garay</t>
  </si>
  <si>
    <t>Sonia Luisa</t>
  </si>
  <si>
    <t>19-06 11:39  hs</t>
  </si>
  <si>
    <t xml:space="preserve">Canto </t>
  </si>
  <si>
    <t>Pablo Francisco</t>
  </si>
  <si>
    <t>19-06 11:45  hs</t>
  </si>
  <si>
    <t>Cardozo</t>
  </si>
  <si>
    <t>Claudio Guillermo</t>
  </si>
  <si>
    <t>19-06 11:56  hs</t>
  </si>
  <si>
    <t>Castanaeda</t>
  </si>
  <si>
    <t>19-06 11:59  hs</t>
  </si>
  <si>
    <t>Correas</t>
  </si>
  <si>
    <t>Axel Daniel</t>
  </si>
  <si>
    <t>19-06 12:05  hs</t>
  </si>
  <si>
    <t>Diaz</t>
  </si>
  <si>
    <t>Damian Eduardo</t>
  </si>
  <si>
    <t>19-06 12:10  hs</t>
  </si>
  <si>
    <t>Escalante Pacherres</t>
  </si>
  <si>
    <t>Anibal</t>
  </si>
  <si>
    <t>19-06 12:18  hs</t>
  </si>
  <si>
    <t>Esquivel</t>
  </si>
  <si>
    <t>Silvana Raquel</t>
  </si>
  <si>
    <t>19-06 12:23  hs</t>
  </si>
  <si>
    <t>Fay</t>
  </si>
  <si>
    <t>Gilda Viviana</t>
  </si>
  <si>
    <t>19-06 12:27  hs</t>
  </si>
  <si>
    <t>Garcia</t>
  </si>
  <si>
    <t xml:space="preserve">Gladys </t>
  </si>
  <si>
    <t>Gil</t>
  </si>
  <si>
    <t>Marcelo Fabian</t>
  </si>
  <si>
    <t>19/06 9.34</t>
  </si>
  <si>
    <t>Gimenez Rivero</t>
  </si>
  <si>
    <t>Silverio</t>
  </si>
  <si>
    <t>DANIEL</t>
  </si>
  <si>
    <t>19/06 9.42</t>
  </si>
  <si>
    <t>Gonzales Plata</t>
  </si>
  <si>
    <t>Fabiola Karent</t>
  </si>
  <si>
    <t>19/06 9.57</t>
  </si>
  <si>
    <t>Guarda González</t>
  </si>
  <si>
    <t>Juan Luis</t>
  </si>
  <si>
    <t>19/06 1025</t>
  </si>
  <si>
    <t>Leguiza</t>
  </si>
  <si>
    <t>Gerardo Jacinto</t>
  </si>
  <si>
    <t>19/06 10.55</t>
  </si>
  <si>
    <t xml:space="preserve">Lopez </t>
  </si>
  <si>
    <t>Manuel Geronimo</t>
  </si>
  <si>
    <t>Maldonado</t>
  </si>
  <si>
    <t>Mariza</t>
  </si>
  <si>
    <t>19/06 11.15</t>
  </si>
  <si>
    <t>Mamani Choque</t>
  </si>
  <si>
    <t>Doris Anabel</t>
  </si>
  <si>
    <t>19/06 11.42</t>
  </si>
  <si>
    <t>Medina Torres</t>
  </si>
  <si>
    <t>Liz Lorena</t>
  </si>
  <si>
    <t>19/06 12.05</t>
  </si>
  <si>
    <t>Mendible Villareal</t>
  </si>
  <si>
    <t>Omar</t>
  </si>
  <si>
    <t>19/06 12.19</t>
  </si>
  <si>
    <t>Milano</t>
  </si>
  <si>
    <t xml:space="preserve">Yamila Ayelen </t>
  </si>
  <si>
    <t>19/06 12.49</t>
  </si>
  <si>
    <t>Morales Fleita</t>
  </si>
  <si>
    <t xml:space="preserve">Nidia </t>
  </si>
  <si>
    <t>19/06 14.00</t>
  </si>
  <si>
    <t xml:space="preserve">Oviedo </t>
  </si>
  <si>
    <t>Roberto Ofaldo</t>
  </si>
  <si>
    <t>19/06 14.08</t>
  </si>
  <si>
    <t>Perdigero</t>
  </si>
  <si>
    <t>Andrea Silvia</t>
  </si>
  <si>
    <t>19.06 14.31</t>
  </si>
  <si>
    <t>Wilma</t>
  </si>
  <si>
    <t>19/06 14.40</t>
  </si>
  <si>
    <t>Perez Guzman</t>
  </si>
  <si>
    <t>Yhoselin</t>
  </si>
  <si>
    <t>10 :00</t>
  </si>
  <si>
    <t>Quisbert</t>
  </si>
  <si>
    <t xml:space="preserve">Daniela </t>
  </si>
  <si>
    <t>NATALIA</t>
  </si>
  <si>
    <t xml:space="preserve">Quispe </t>
  </si>
  <si>
    <t>Esmeralda</t>
  </si>
  <si>
    <t>Quispe</t>
  </si>
  <si>
    <t>Gael</t>
  </si>
  <si>
    <t>Iver</t>
  </si>
  <si>
    <t>Freddy Miguel</t>
  </si>
  <si>
    <t>Ruiz Berrocal</t>
  </si>
  <si>
    <t>Marcos Leon</t>
  </si>
  <si>
    <t xml:space="preserve"> 94318329</t>
  </si>
  <si>
    <t>Torres</t>
  </si>
  <si>
    <t>Agustina del Carmen</t>
  </si>
  <si>
    <t>Valenzuela</t>
  </si>
  <si>
    <t>Luciano</t>
  </si>
  <si>
    <t>Luciano Daniel</t>
  </si>
  <si>
    <t>Venegas Ayala</t>
  </si>
  <si>
    <t>Alexis Gabriel</t>
  </si>
  <si>
    <t>Videla Bogado</t>
  </si>
  <si>
    <t>Mayte Lujan</t>
  </si>
  <si>
    <t>Llanos</t>
  </si>
  <si>
    <t>Bárbara Diana lisette</t>
  </si>
  <si>
    <t>Aquino</t>
  </si>
  <si>
    <t>Maximiliano</t>
  </si>
  <si>
    <t>Arias</t>
  </si>
  <si>
    <t>Viviana Carmen</t>
  </si>
  <si>
    <t>Avegno</t>
  </si>
  <si>
    <t>Leticia Gabriela</t>
  </si>
  <si>
    <t>Blanco</t>
  </si>
  <si>
    <t>Juana</t>
  </si>
  <si>
    <t>Capalbo</t>
  </si>
  <si>
    <t>Lucas</t>
  </si>
  <si>
    <t>Santiago</t>
  </si>
  <si>
    <t>Castello</t>
  </si>
  <si>
    <t>Matias Ezequiel</t>
  </si>
  <si>
    <t>Correa</t>
  </si>
  <si>
    <t>Gustavo</t>
  </si>
  <si>
    <t>20/06 09.07</t>
  </si>
  <si>
    <t>Diego Ezequiel</t>
  </si>
  <si>
    <t>20/06 9.20</t>
  </si>
  <si>
    <t>Eusebio Federico</t>
  </si>
  <si>
    <t>20/06 9.44</t>
  </si>
  <si>
    <t>Erazo Baltazar</t>
  </si>
  <si>
    <t>Brigitte Jennifer</t>
  </si>
  <si>
    <t>20./06 10.04</t>
  </si>
  <si>
    <t>Gutierrez</t>
  </si>
  <si>
    <t>Jose Alberto</t>
  </si>
  <si>
    <t>20/06 10.40</t>
  </si>
  <si>
    <t>Guzmán</t>
  </si>
  <si>
    <t>Néstor dario</t>
  </si>
  <si>
    <t>20/06 10.50</t>
  </si>
  <si>
    <t>Heredia</t>
  </si>
  <si>
    <t>Daniela</t>
  </si>
  <si>
    <t>20/06 11.04</t>
  </si>
  <si>
    <t>Huaraca</t>
  </si>
  <si>
    <t>Jhoselyn</t>
  </si>
  <si>
    <t>20/06 11.16</t>
  </si>
  <si>
    <t>Miranda Dominguez</t>
  </si>
  <si>
    <t>Nestor Raul</t>
  </si>
  <si>
    <t>Osorio Gonzales</t>
  </si>
  <si>
    <t>Carlos Miliciades</t>
  </si>
  <si>
    <t>CRISTINA</t>
  </si>
  <si>
    <t>ROBLEDO</t>
  </si>
  <si>
    <t>Roberto Armando</t>
  </si>
  <si>
    <t>Silva Heredia</t>
  </si>
  <si>
    <t>Cielo</t>
  </si>
  <si>
    <t xml:space="preserve">HEREDIA PANOSO
</t>
  </si>
  <si>
    <t>daniela</t>
  </si>
  <si>
    <t>Stanizzo</t>
  </si>
  <si>
    <t>Luciano Damian</t>
  </si>
  <si>
    <t>Valdez</t>
  </si>
  <si>
    <t>Walter Antonio</t>
  </si>
  <si>
    <t>Vazquez</t>
  </si>
  <si>
    <t>Jonatan Leonel</t>
  </si>
  <si>
    <t>Villareal</t>
  </si>
  <si>
    <t>Martin Alfredo</t>
  </si>
  <si>
    <t>David Brian</t>
  </si>
  <si>
    <t>Alejandro Lima</t>
  </si>
  <si>
    <t>José Hamilton</t>
  </si>
  <si>
    <t>Altamirano</t>
  </si>
  <si>
    <t>Veronica Mariana</t>
  </si>
  <si>
    <t>NATY</t>
  </si>
  <si>
    <t>Alvarez Montalvo</t>
  </si>
  <si>
    <t>Elky Joel</t>
  </si>
  <si>
    <t>Cabrera Bracamonte</t>
  </si>
  <si>
    <t>David Alejandro</t>
  </si>
  <si>
    <t>Campolongo</t>
  </si>
  <si>
    <t>Juan Josè</t>
  </si>
  <si>
    <t>Cebulec</t>
  </si>
  <si>
    <t>Sandra</t>
  </si>
  <si>
    <t>Chinche Flores</t>
  </si>
  <si>
    <t>Luis Miguel</t>
  </si>
  <si>
    <t>Coronel Bogado</t>
  </si>
  <si>
    <t>Cristina Noemi</t>
  </si>
  <si>
    <t>DaCosta</t>
  </si>
  <si>
    <t>Domínguez</t>
  </si>
  <si>
    <t>Stella Maris</t>
  </si>
  <si>
    <t>Escobar</t>
  </si>
  <si>
    <t>Melanie</t>
  </si>
  <si>
    <t>Ferrerira Villalba</t>
  </si>
  <si>
    <t>Sandra elizabeth</t>
  </si>
  <si>
    <t>Flores</t>
  </si>
  <si>
    <t>Cristina Gabriela</t>
  </si>
  <si>
    <t>Gomez</t>
  </si>
  <si>
    <t>Gustavo Alexis</t>
  </si>
  <si>
    <t>Hugo Alberto</t>
  </si>
  <si>
    <t>Jannette Milagros</t>
  </si>
  <si>
    <t>Lautaro Agustin</t>
  </si>
  <si>
    <t>Nelson Daniel</t>
  </si>
  <si>
    <t>Gonzalez Mendoza</t>
  </si>
  <si>
    <t>Marcia Agostina</t>
  </si>
  <si>
    <t>Gonzalez Ramos</t>
  </si>
  <si>
    <t>Lola Mariel</t>
  </si>
  <si>
    <t>Hernan Ezequiel</t>
  </si>
  <si>
    <t>Juárez</t>
  </si>
  <si>
    <t>Delia</t>
  </si>
  <si>
    <t>Llanos Torrez</t>
  </si>
  <si>
    <t>Renata Adriana</t>
  </si>
  <si>
    <t>lopez</t>
  </si>
  <si>
    <t>Abigail Giovana</t>
  </si>
  <si>
    <t>Andrés Dario</t>
  </si>
  <si>
    <t>Joselyn Nahiara</t>
  </si>
  <si>
    <t>Lopez Sanabria</t>
  </si>
  <si>
    <t>Cesar Ruben</t>
  </si>
  <si>
    <t>Mamani Cano</t>
  </si>
  <si>
    <t>Eulalio Wilfredo</t>
  </si>
  <si>
    <t>Medina</t>
  </si>
  <si>
    <t>Jackeline Tamara</t>
  </si>
  <si>
    <t>9:00 me comunico con dr.Castillo Salvatierra es afiliado osecac queda en el hotel</t>
  </si>
  <si>
    <t>Molinas</t>
  </si>
  <si>
    <t>Victor Manuel</t>
  </si>
  <si>
    <t>Monzon</t>
  </si>
  <si>
    <t>Claudio Gabriel</t>
  </si>
  <si>
    <t>Sabrina Monica</t>
  </si>
  <si>
    <t>Ramos</t>
  </si>
  <si>
    <t>Mauricio Jeremias Gabriel</t>
  </si>
  <si>
    <t>Paula Andrea</t>
  </si>
  <si>
    <t>Carina</t>
  </si>
  <si>
    <t>Stuckel</t>
  </si>
  <si>
    <t>Ceferino Oscar</t>
  </si>
  <si>
    <t>Tappari</t>
  </si>
  <si>
    <t>Torrez Mendoza</t>
  </si>
  <si>
    <t>Liz Paola</t>
  </si>
  <si>
    <t>LLanos Montecinos</t>
  </si>
  <si>
    <t>Renta Adriana</t>
  </si>
  <si>
    <t>Valderrama</t>
  </si>
  <si>
    <t>Luciana</t>
  </si>
  <si>
    <t>Vieyra</t>
  </si>
  <si>
    <t>Matias Ariel</t>
  </si>
  <si>
    <t>Zuiga</t>
  </si>
  <si>
    <t>Santiago Emanuel</t>
  </si>
  <si>
    <t>Zunxxiga Carrillo</t>
  </si>
  <si>
    <t>Brandan Rembert</t>
  </si>
  <si>
    <t>Aramayo</t>
  </si>
  <si>
    <t>Aranda Sosa</t>
  </si>
  <si>
    <t>Naomi Guadalupe</t>
  </si>
  <si>
    <t>Cedeño</t>
  </si>
  <si>
    <t>Viana Yasibit</t>
  </si>
  <si>
    <t>Colque</t>
  </si>
  <si>
    <t>Juanita</t>
  </si>
  <si>
    <t>Zulema</t>
  </si>
  <si>
    <t>Di Rocco</t>
  </si>
  <si>
    <t>Lucrecia</t>
  </si>
  <si>
    <t>Andres Maximiliano</t>
  </si>
  <si>
    <t>Claudio Ramon</t>
  </si>
  <si>
    <t>Leanis</t>
  </si>
  <si>
    <t>Gladis</t>
  </si>
  <si>
    <t>Kea Aurelio</t>
  </si>
  <si>
    <t>22-06  09:30 hs</t>
  </si>
  <si>
    <t>Mozquez Mollo</t>
  </si>
  <si>
    <t>Marisol Micalea</t>
  </si>
  <si>
    <t>40.840.766</t>
  </si>
  <si>
    <t>22-06  10:06  hs</t>
  </si>
  <si>
    <t>Ortega Fernandez</t>
  </si>
  <si>
    <t>Jeremias</t>
  </si>
  <si>
    <t>22-06  10:20 hs</t>
  </si>
  <si>
    <t>Sierra</t>
  </si>
  <si>
    <t>Tomas</t>
  </si>
  <si>
    <t>22-06  10:30 hs</t>
  </si>
  <si>
    <t>SOTO</t>
  </si>
  <si>
    <t>Lionel</t>
  </si>
  <si>
    <t>22-06  10:38 hs</t>
  </si>
  <si>
    <t>VAZQUEZ</t>
  </si>
  <si>
    <t>22-06 21:00 HS</t>
  </si>
  <si>
    <t>PACA FLORES</t>
  </si>
  <si>
    <t>FRANCO</t>
  </si>
  <si>
    <t>OSECAC</t>
  </si>
  <si>
    <t>PACA ALMANZA</t>
  </si>
  <si>
    <t xml:space="preserve">ANASTACIO </t>
  </si>
  <si>
    <t>22-06 21:00HS</t>
  </si>
  <si>
    <t>CAROLINA</t>
  </si>
  <si>
    <t>9:30 hs</t>
  </si>
  <si>
    <t>Aguilar Colocaba</t>
  </si>
  <si>
    <t>Cesar Rolando</t>
  </si>
  <si>
    <t>USPM</t>
  </si>
  <si>
    <t>JULIANA</t>
  </si>
  <si>
    <t>Aguilar Marquez</t>
  </si>
  <si>
    <t>Gonzalo Cesar</t>
  </si>
  <si>
    <t>Cabral</t>
  </si>
  <si>
    <t>Elsa Beatriz</t>
  </si>
  <si>
    <t>o.s sanidad</t>
  </si>
  <si>
    <t>Caceres</t>
  </si>
  <si>
    <t>Sofía</t>
  </si>
  <si>
    <t>Elevar (pasteleros)</t>
  </si>
  <si>
    <t>Cantore</t>
  </si>
  <si>
    <t>Adrian Marcelo</t>
  </si>
  <si>
    <t>OSDEPYM</t>
  </si>
  <si>
    <t>Carrizo</t>
  </si>
  <si>
    <t>Alberto Ruben</t>
  </si>
  <si>
    <t>O.S de remises</t>
  </si>
  <si>
    <t>Cesped</t>
  </si>
  <si>
    <t>David</t>
  </si>
  <si>
    <t>OSPIV</t>
  </si>
  <si>
    <t>Cespedes</t>
  </si>
  <si>
    <t>Alejandro Gabriel</t>
  </si>
  <si>
    <t>SIN O.SOCIAL</t>
  </si>
  <si>
    <t>Chuquillianqui Barrientos</t>
  </si>
  <si>
    <t>Luis gerardo</t>
  </si>
  <si>
    <t>OSEIV</t>
  </si>
  <si>
    <t>08.30 am</t>
  </si>
  <si>
    <t>Cori</t>
  </si>
  <si>
    <t>Mia</t>
  </si>
  <si>
    <t>SIN OOSS</t>
  </si>
  <si>
    <t>08.50am</t>
  </si>
  <si>
    <t>Dallavia</t>
  </si>
  <si>
    <t>Fernando Luciano Victor</t>
  </si>
  <si>
    <t>09.10am</t>
  </si>
  <si>
    <t>de la quintana</t>
  </si>
  <si>
    <t>Cristian Joel</t>
  </si>
  <si>
    <t>09.15AM</t>
  </si>
  <si>
    <t>Ding</t>
  </si>
  <si>
    <t>Leonel</t>
  </si>
  <si>
    <t>Hosp Aleman</t>
  </si>
  <si>
    <t>09.40am</t>
  </si>
  <si>
    <t>Gaete</t>
  </si>
  <si>
    <t>Nestor Javier</t>
  </si>
  <si>
    <t>UTA</t>
  </si>
  <si>
    <t>10.20AM</t>
  </si>
  <si>
    <t>Gonzales Bernal</t>
  </si>
  <si>
    <t>Alex Hernan</t>
  </si>
  <si>
    <t>10.30am</t>
  </si>
  <si>
    <t>Lopez Antequera</t>
  </si>
  <si>
    <t>Yonaiker</t>
  </si>
  <si>
    <t>23-06 09:42 HS SE ENVIO MAIL A O.S</t>
  </si>
  <si>
    <t>Lugo</t>
  </si>
  <si>
    <t>Oscar Alberto</t>
  </si>
  <si>
    <t>23-06 09:53 HS SE ENVIO MAIL A O.S</t>
  </si>
  <si>
    <t>Mejia Cadena</t>
  </si>
  <si>
    <t>Fani Guillermina</t>
  </si>
  <si>
    <t>23-06 10:00 HS SE ENVIO MAIL A O.S</t>
  </si>
  <si>
    <t>Mendoza Aguilar</t>
  </si>
  <si>
    <t>Gabriel Alberto</t>
  </si>
  <si>
    <t>23-06 10:44 HS SE ENVIO MAIL A O.S</t>
  </si>
  <si>
    <t>Mendoza Vera</t>
  </si>
  <si>
    <t>Gabriel</t>
  </si>
  <si>
    <t>23-06 10:05 HS SE ENVIO MAIL A O.S</t>
  </si>
  <si>
    <t>Meza</t>
  </si>
  <si>
    <t>23-06 10:10 HS SE ENVIO MAIL A O.S</t>
  </si>
  <si>
    <t>Olivera</t>
  </si>
  <si>
    <t>23-06 10:07 HS SE ENVIO MAIL A O.S</t>
  </si>
  <si>
    <t>Rojas</t>
  </si>
  <si>
    <t>Karen Micaela</t>
  </si>
  <si>
    <t>Tolaba</t>
  </si>
  <si>
    <t>Camila</t>
  </si>
  <si>
    <t>Karen</t>
  </si>
  <si>
    <t>Varela</t>
  </si>
  <si>
    <t>Cristian Gastón</t>
  </si>
  <si>
    <t>Xu</t>
  </si>
  <si>
    <t>Wei</t>
  </si>
  <si>
    <t>Htal Aleman</t>
  </si>
  <si>
    <t>Blanco ramos</t>
  </si>
  <si>
    <t>Luis miguel</t>
  </si>
  <si>
    <t>HOMINIS</t>
  </si>
  <si>
    <t>JULIA</t>
  </si>
  <si>
    <t>Montivero</t>
  </si>
  <si>
    <t>Javier Domingo</t>
  </si>
  <si>
    <t>Rodríguez sanchez</t>
  </si>
  <si>
    <t>Yeison sanchez</t>
  </si>
  <si>
    <t>OSPAC</t>
  </si>
  <si>
    <t>Aguiar</t>
  </si>
  <si>
    <t>Juan Ezequiel</t>
  </si>
  <si>
    <t>Alcalde Jimenez</t>
  </si>
  <si>
    <t>Jacinto Prospero</t>
  </si>
  <si>
    <t>TEXTIL</t>
  </si>
  <si>
    <t>Alonso Prieto</t>
  </si>
  <si>
    <t>Guillermo Eusebio</t>
  </si>
  <si>
    <t>Peter</t>
  </si>
  <si>
    <t>Añazco Cuenca</t>
  </si>
  <si>
    <t>Johanna Stefany</t>
  </si>
  <si>
    <t>MEDIFE</t>
  </si>
  <si>
    <t>Aro Rosas</t>
  </si>
  <si>
    <t>Ana</t>
  </si>
  <si>
    <t>OSMSS</t>
  </si>
  <si>
    <t>Brizuela</t>
  </si>
  <si>
    <t>Julio Cesar</t>
  </si>
  <si>
    <t>OSEAM</t>
  </si>
  <si>
    <t>Caballero Correa</t>
  </si>
  <si>
    <t>Zulma</t>
  </si>
  <si>
    <t>Rocio Ludmila</t>
  </si>
  <si>
    <t>MAESTRANZA</t>
  </si>
  <si>
    <t>Cardozo Caballero</t>
  </si>
  <si>
    <t>Matias</t>
  </si>
  <si>
    <t>Castillo</t>
  </si>
  <si>
    <t>Carmen Liliana</t>
  </si>
  <si>
    <t>8.30 hs.</t>
  </si>
  <si>
    <t>Centurion</t>
  </si>
  <si>
    <t>Jesica Romina</t>
  </si>
  <si>
    <t>9:00 HS</t>
  </si>
  <si>
    <t>8:30 HS</t>
  </si>
  <si>
    <t>Cisneros</t>
  </si>
  <si>
    <t>Lukas</t>
  </si>
  <si>
    <t>OMINT</t>
  </si>
  <si>
    <t>Moisés</t>
  </si>
  <si>
    <t>Zoe</t>
  </si>
  <si>
    <t>Cueto Villaroel</t>
  </si>
  <si>
    <t>Delider</t>
  </si>
  <si>
    <t>08.40 am</t>
  </si>
  <si>
    <t>Dominguez</t>
  </si>
  <si>
    <t>Antonella Jazmin</t>
  </si>
  <si>
    <t>09.00 am</t>
  </si>
  <si>
    <t>Ende</t>
  </si>
  <si>
    <t>Rebeca Yolanda</t>
  </si>
  <si>
    <t>09.45 am</t>
  </si>
  <si>
    <t>FORTUNATO</t>
  </si>
  <si>
    <t>Camila Belen</t>
  </si>
  <si>
    <t>METALURGICA</t>
  </si>
  <si>
    <t>Ruben Dario</t>
  </si>
  <si>
    <t>Sofia Ailen</t>
  </si>
  <si>
    <t>10.00 am</t>
  </si>
  <si>
    <t>Garron</t>
  </si>
  <si>
    <t>Carmen Rosa</t>
  </si>
  <si>
    <t>10.10 am</t>
  </si>
  <si>
    <t>Maria Liliana</t>
  </si>
  <si>
    <t>MUTUAL SENDERO</t>
  </si>
  <si>
    <t>Hernandez Perez</t>
  </si>
  <si>
    <t>Claudia</t>
  </si>
  <si>
    <t xml:space="preserve">24-06 10:00 HS </t>
  </si>
  <si>
    <t>Hernandez Samaniergo</t>
  </si>
  <si>
    <t>Cinthya Ester</t>
  </si>
  <si>
    <t xml:space="preserve">24-06 10:05 HS </t>
  </si>
  <si>
    <t>Lazaro Mina</t>
  </si>
  <si>
    <t>Marina Elunei</t>
  </si>
  <si>
    <t>sin O.S</t>
  </si>
  <si>
    <t xml:space="preserve">24-06 10:07 HS </t>
  </si>
  <si>
    <t>Lucero</t>
  </si>
  <si>
    <t>Elizabeth</t>
  </si>
  <si>
    <t>OSPM</t>
  </si>
  <si>
    <t xml:space="preserve">24-06 10:10 HS </t>
  </si>
  <si>
    <t>Luna</t>
  </si>
  <si>
    <t>Adrian Matias</t>
  </si>
  <si>
    <t xml:space="preserve">24-06 10:34 HS </t>
  </si>
  <si>
    <t>Maidana</t>
  </si>
  <si>
    <t>Carla Edith</t>
  </si>
  <si>
    <t xml:space="preserve">24-06 10:39 HS </t>
  </si>
  <si>
    <t>Mamani Guanca</t>
  </si>
  <si>
    <t>Maria Luz</t>
  </si>
  <si>
    <t xml:space="preserve">24-06 10:52 HS </t>
  </si>
  <si>
    <t>Melgarejo</t>
  </si>
  <si>
    <t>Maria Lorena</t>
  </si>
  <si>
    <t xml:space="preserve">24-06 11:00 HS </t>
  </si>
  <si>
    <t>Mendoza Galeano</t>
  </si>
  <si>
    <t>Brenda Lujan</t>
  </si>
  <si>
    <t>OSDE</t>
  </si>
  <si>
    <t>Mina</t>
  </si>
  <si>
    <t>Elian Nicolas</t>
  </si>
  <si>
    <t>AGUSTINA</t>
  </si>
  <si>
    <t>Lucia Naimid</t>
  </si>
  <si>
    <t>Ricardo Mario</t>
  </si>
  <si>
    <t>Ojeda</t>
  </si>
  <si>
    <t>Carmen Josefina</t>
  </si>
  <si>
    <t>OSDOP</t>
  </si>
  <si>
    <t>Oliveira</t>
  </si>
  <si>
    <t>OSPIF</t>
  </si>
  <si>
    <t>Pacora Saire</t>
  </si>
  <si>
    <t>Jean Pier Alexis</t>
  </si>
  <si>
    <t>Pereira Quintana</t>
  </si>
  <si>
    <t>Marciana</t>
  </si>
  <si>
    <t>O.S La Maestranza</t>
  </si>
  <si>
    <t>Puma</t>
  </si>
  <si>
    <t>Elvia</t>
  </si>
  <si>
    <t>Lautaro Daniel</t>
  </si>
  <si>
    <t>NATALIA GOMEZ</t>
  </si>
  <si>
    <t>Sergio Alberto</t>
  </si>
  <si>
    <t>Rodriguez Urquia</t>
  </si>
  <si>
    <t>Olexis Alejandra</t>
  </si>
  <si>
    <t>Sabadini</t>
  </si>
  <si>
    <t>Gumersindo Jesus</t>
  </si>
  <si>
    <t>Saire</t>
  </si>
  <si>
    <t>Emilce Rosana</t>
  </si>
  <si>
    <t>Soto Brochero</t>
  </si>
  <si>
    <t>Jeisson Stic</t>
  </si>
  <si>
    <t>OSADEF</t>
  </si>
  <si>
    <t>Yalan Pizarro</t>
  </si>
  <si>
    <t>Heissy Massie</t>
  </si>
  <si>
    <t>Cantero Franco</t>
  </si>
  <si>
    <t>Brenda Monserrat</t>
  </si>
  <si>
    <t>CIPA 5440934</t>
  </si>
  <si>
    <t>VILCAPOMA ORCOHUARANGA</t>
  </si>
  <si>
    <t>Marleni</t>
  </si>
  <si>
    <t>25-06 09.50hs</t>
  </si>
  <si>
    <t>Aguilar</t>
  </si>
  <si>
    <t>Juan Manuel</t>
  </si>
  <si>
    <t>25-06 10.30hs</t>
  </si>
  <si>
    <t>Alarcon</t>
  </si>
  <si>
    <t>Nezei Jazmin</t>
  </si>
  <si>
    <t>SOESGYPE</t>
  </si>
  <si>
    <t>Alarcon Herrosa</t>
  </si>
  <si>
    <t>Mario</t>
  </si>
  <si>
    <t>25-06 10.50HS</t>
  </si>
  <si>
    <t>Alcocer</t>
  </si>
  <si>
    <t>25-06 11hs</t>
  </si>
  <si>
    <t>25-06 11.05hs</t>
  </si>
  <si>
    <t>Caro</t>
  </si>
  <si>
    <t>Veronica Belen</t>
  </si>
  <si>
    <t>UOM</t>
  </si>
  <si>
    <t>25-06 11.30hs</t>
  </si>
  <si>
    <t>Carpinelli</t>
  </si>
  <si>
    <t>Alejandro</t>
  </si>
  <si>
    <t>25-06 11.35hs</t>
  </si>
  <si>
    <t>Chambi Vilcapoma</t>
  </si>
  <si>
    <t>Abrahan Angelo</t>
  </si>
  <si>
    <t>James Dylan</t>
  </si>
  <si>
    <t>25-06 11.55HS</t>
  </si>
  <si>
    <t>Contreras</t>
  </si>
  <si>
    <t>Juan Alberto</t>
  </si>
  <si>
    <t>25-06 12.05 hs</t>
  </si>
  <si>
    <t>Cuevas</t>
  </si>
  <si>
    <t>Paola Ignacia</t>
  </si>
  <si>
    <t>25-06 12.20HS</t>
  </si>
  <si>
    <t>Frank</t>
  </si>
  <si>
    <t>Silvana Alejandra</t>
  </si>
  <si>
    <t>OESGYPE</t>
  </si>
  <si>
    <t>25-06 12.30HS</t>
  </si>
  <si>
    <t>Gastell Matute</t>
  </si>
  <si>
    <t>Rossana</t>
  </si>
  <si>
    <t>25-06 12.40HS</t>
  </si>
  <si>
    <t>Jorge</t>
  </si>
  <si>
    <t>25-06 13HS</t>
  </si>
  <si>
    <t>Mirta Patricia</t>
  </si>
  <si>
    <t>Martínez</t>
  </si>
  <si>
    <t>Martinez</t>
  </si>
  <si>
    <t>Rocio</t>
  </si>
  <si>
    <t>Mendoza</t>
  </si>
  <si>
    <t>Jorge DANIEL</t>
  </si>
  <si>
    <t>More Calderón</t>
  </si>
  <si>
    <t>Rosa Ysabel</t>
  </si>
  <si>
    <t>Ortigoza</t>
  </si>
  <si>
    <t>Nestor</t>
  </si>
  <si>
    <t>Ossio</t>
  </si>
  <si>
    <t>Renzo</t>
  </si>
  <si>
    <t>Parra</t>
  </si>
  <si>
    <t>Sofia</t>
  </si>
  <si>
    <t>Victoria</t>
  </si>
  <si>
    <t>Plancich</t>
  </si>
  <si>
    <t>Martin Damian</t>
  </si>
  <si>
    <t>25-06 13.58HS</t>
  </si>
  <si>
    <t>Rivas</t>
  </si>
  <si>
    <t>Rocio Aylen</t>
  </si>
  <si>
    <t>25-06 13.55 hs</t>
  </si>
  <si>
    <t>Romero</t>
  </si>
  <si>
    <t>Angelica</t>
  </si>
  <si>
    <t>25-06 13.42HS</t>
  </si>
  <si>
    <t>Diego</t>
  </si>
  <si>
    <t>25-06 13.40HS</t>
  </si>
  <si>
    <t>Salto</t>
  </si>
  <si>
    <t>Hector Oscar</t>
  </si>
  <si>
    <t>25-06 13.36hs</t>
  </si>
  <si>
    <t>Maximiliano Gabriel</t>
  </si>
  <si>
    <t>sin OOSS</t>
  </si>
  <si>
    <t>25-06 13.35HS</t>
  </si>
  <si>
    <t>Ugueto Palencia</t>
  </si>
  <si>
    <t>Ronaylis Alexandra</t>
  </si>
  <si>
    <t>25-06 13.30hs</t>
  </si>
  <si>
    <t>Vargas Rojas</t>
  </si>
  <si>
    <t>Gloria</t>
  </si>
  <si>
    <t>VICCHIO</t>
  </si>
  <si>
    <t>Guido Martin</t>
  </si>
  <si>
    <t>25-06 11.35</t>
  </si>
  <si>
    <t>Vilcapoma Montañez</t>
  </si>
  <si>
    <t>Nathaly</t>
  </si>
  <si>
    <t>25-06 10hs</t>
  </si>
  <si>
    <t>Villarroel Aguilar</t>
  </si>
  <si>
    <t>Juan Carlos</t>
  </si>
  <si>
    <t>Wuerich</t>
  </si>
  <si>
    <t>SUTHER</t>
  </si>
  <si>
    <t>25-06 12.55HS</t>
  </si>
  <si>
    <t>25-06 12.50HS</t>
  </si>
  <si>
    <t>Acosta</t>
  </si>
  <si>
    <t>25/6/2020 12.40HS</t>
  </si>
  <si>
    <t>25-06 12.35HS</t>
  </si>
  <si>
    <t>Ayala Barreto</t>
  </si>
  <si>
    <t>Evarista</t>
  </si>
  <si>
    <t>Ayanome Yucra</t>
  </si>
  <si>
    <t>Justina</t>
  </si>
  <si>
    <t>Barrios Melgarejo</t>
  </si>
  <si>
    <t>Marcia Emiliana</t>
  </si>
  <si>
    <t>Basile</t>
  </si>
  <si>
    <t>Jose Raul</t>
  </si>
  <si>
    <t>Belizan</t>
  </si>
  <si>
    <t>Cristian Gabriel</t>
  </si>
  <si>
    <t>Canaviri pillco,</t>
  </si>
  <si>
    <t>Damiana</t>
  </si>
  <si>
    <t>Carbajal</t>
  </si>
  <si>
    <t>Cesar</t>
  </si>
  <si>
    <t>Cardenas Choque</t>
  </si>
  <si>
    <t>Carrion Blas</t>
  </si>
  <si>
    <t>Ruben Alfredo</t>
  </si>
  <si>
    <t>Maria Marta</t>
  </si>
  <si>
    <t>Cayeta</t>
  </si>
  <si>
    <t>Mauro Edgard</t>
  </si>
  <si>
    <t>Mari Carmen</t>
  </si>
  <si>
    <t>Cicerchia</t>
  </si>
  <si>
    <t>Ailin</t>
  </si>
  <si>
    <t>Colman</t>
  </si>
  <si>
    <t>Cintia</t>
  </si>
  <si>
    <t>Colman Llano</t>
  </si>
  <si>
    <t>Maria Belen</t>
  </si>
  <si>
    <t>Luis Mariel</t>
  </si>
  <si>
    <t>Coroas</t>
  </si>
  <si>
    <t>Gabriela Natalia</t>
  </si>
  <si>
    <t>Cosceari</t>
  </si>
  <si>
    <t>Vanesa Maria José</t>
  </si>
  <si>
    <t>S/COBERTURA</t>
  </si>
  <si>
    <t>10:00 hs</t>
  </si>
  <si>
    <t>Domínguez Quiñones</t>
  </si>
  <si>
    <t>Carolina</t>
  </si>
  <si>
    <t>9:30 hs.</t>
  </si>
  <si>
    <t>OSTHUGRA</t>
  </si>
  <si>
    <t>S/cobertura</t>
  </si>
  <si>
    <t>FERNANDEZ GUTIERREZ</t>
  </si>
  <si>
    <t>Priscila Katherine</t>
  </si>
  <si>
    <t>PASTELEROS</t>
  </si>
  <si>
    <t>Fernandez Ortellado</t>
  </si>
  <si>
    <t>Aura Patricia</t>
  </si>
  <si>
    <t>Vicente</t>
  </si>
  <si>
    <t>Haydee Susana</t>
  </si>
  <si>
    <t>Gauto</t>
  </si>
  <si>
    <t>Cesar Nicolas</t>
  </si>
  <si>
    <t>25/6/2020 10:05:00 HS</t>
  </si>
  <si>
    <t>Maria Alejandra</t>
  </si>
  <si>
    <t>25/6/2020 10:10 HS</t>
  </si>
  <si>
    <t>González</t>
  </si>
  <si>
    <t>Guillermo Andrés</t>
  </si>
  <si>
    <t>25/6/2020 10:19 HS</t>
  </si>
  <si>
    <t>Grillo</t>
  </si>
  <si>
    <t>Ruben Oscar</t>
  </si>
  <si>
    <t>25/6/2020 10:25 HS</t>
  </si>
  <si>
    <t>Grosso</t>
  </si>
  <si>
    <t>Carlos Alfredo</t>
  </si>
  <si>
    <t>25/6/2020 10:29 HS</t>
  </si>
  <si>
    <t>Guardia Lezcano</t>
  </si>
  <si>
    <t>Maria Isabel</t>
  </si>
  <si>
    <t>OSTVLA</t>
  </si>
  <si>
    <t>25/6/2020 10:31 HS</t>
  </si>
  <si>
    <t>Herrera</t>
  </si>
  <si>
    <t>Lorena de los Angeles</t>
  </si>
  <si>
    <t>25/6/2020 10:35 HS</t>
  </si>
  <si>
    <t>Isla</t>
  </si>
  <si>
    <t>Analia Roxana</t>
  </si>
  <si>
    <t>OSPIN</t>
  </si>
  <si>
    <t>25/6/2020 10:41 HS</t>
  </si>
  <si>
    <t>ITALIANO</t>
  </si>
  <si>
    <t>Karina</t>
  </si>
  <si>
    <t>OSPEDIN</t>
  </si>
  <si>
    <t>Jauregui</t>
  </si>
  <si>
    <t>Mabel</t>
  </si>
  <si>
    <t>25/6/2020 10:48 HS</t>
  </si>
  <si>
    <t>Jimenez</t>
  </si>
  <si>
    <t>Candela</t>
  </si>
  <si>
    <t>25/6/2020 10:51 HS</t>
  </si>
  <si>
    <t>Juarez</t>
  </si>
  <si>
    <t>25/6/2020 10:53 HS</t>
  </si>
  <si>
    <t>Lagoria</t>
  </si>
  <si>
    <t>Maria Angelica</t>
  </si>
  <si>
    <t>SIN OS</t>
  </si>
  <si>
    <t>25/6/2020 10:56 HS</t>
  </si>
  <si>
    <t>benjamin Andres</t>
  </si>
  <si>
    <t>25/6/2020 11:25  HS</t>
  </si>
  <si>
    <t>OSMEDICA</t>
  </si>
  <si>
    <t>Lopez Rivera</t>
  </si>
  <si>
    <t>Frans</t>
  </si>
  <si>
    <t>25/6/2020 11:37  HS</t>
  </si>
  <si>
    <t>Magna</t>
  </si>
  <si>
    <t>25/6/2020 11:41  HS</t>
  </si>
  <si>
    <t>Marlene</t>
  </si>
  <si>
    <t>25/6/2020 11:45  HS</t>
  </si>
  <si>
    <t>OSPL</t>
  </si>
  <si>
    <t>25/6/2020 11:47  HS</t>
  </si>
  <si>
    <t>OSETYA</t>
  </si>
  <si>
    <t>25/6/2020 11:52  HS</t>
  </si>
  <si>
    <t>Ines Blanca</t>
  </si>
  <si>
    <t>25/6/2020 12:00  HS</t>
  </si>
  <si>
    <t>Roman Nicolas</t>
  </si>
  <si>
    <t>Montania Yahari</t>
  </si>
  <si>
    <t>Lidia Noemi</t>
  </si>
  <si>
    <t>25/6/2020 12:10  HS</t>
  </si>
  <si>
    <t>Natividad Rodríguez</t>
  </si>
  <si>
    <t>Roxana Carmen</t>
  </si>
  <si>
    <t>OSPSA</t>
  </si>
  <si>
    <t>Nieve</t>
  </si>
  <si>
    <t>Margarita Elvira</t>
  </si>
  <si>
    <t>OSBA</t>
  </si>
  <si>
    <t>25/6/2020 12:20  HS</t>
  </si>
  <si>
    <t>PAXI QUIÑONES</t>
  </si>
  <si>
    <t>25/6/2020 12:25  HS</t>
  </si>
  <si>
    <t>Peralta</t>
  </si>
  <si>
    <t>Laura</t>
  </si>
  <si>
    <t>25/6/2020 11:56  HS</t>
  </si>
  <si>
    <t>OSPENA</t>
  </si>
  <si>
    <t>Noah Gael</t>
  </si>
  <si>
    <t>Sandra Liliana</t>
  </si>
  <si>
    <t>Roa</t>
  </si>
  <si>
    <t>Maximiliano Hernan</t>
  </si>
  <si>
    <t>Erika Gabriela</t>
  </si>
  <si>
    <t>Sánchez Pérez</t>
  </si>
  <si>
    <t>Ronald</t>
  </si>
  <si>
    <t>25/6 alta</t>
  </si>
  <si>
    <t>Solis</t>
  </si>
  <si>
    <t>Leonel alan</t>
  </si>
  <si>
    <t>Monica</t>
  </si>
  <si>
    <t>Vallejos</t>
  </si>
  <si>
    <t>Nancy</t>
  </si>
  <si>
    <t>Sergio</t>
  </si>
  <si>
    <t>Velazquez</t>
  </si>
  <si>
    <t>Dario Oscar</t>
  </si>
  <si>
    <t>Vera Moreira</t>
  </si>
  <si>
    <t>Candida</t>
  </si>
  <si>
    <t>Violi</t>
  </si>
  <si>
    <t>Tamara Inés</t>
  </si>
  <si>
    <t>Vittori</t>
  </si>
  <si>
    <t>Jorge Ignacio</t>
  </si>
  <si>
    <t>Zarza</t>
  </si>
  <si>
    <t>Zavaleta Zurita</t>
  </si>
  <si>
    <t>Zepeda</t>
  </si>
  <si>
    <t>Eva Emilia</t>
  </si>
  <si>
    <t>Macarena Adela</t>
  </si>
  <si>
    <t>Ureta</t>
  </si>
  <si>
    <t>Iris Melitza</t>
  </si>
  <si>
    <t>DETeCTAR</t>
  </si>
  <si>
    <t>Polo sanitario</t>
  </si>
  <si>
    <t>Muñiz</t>
  </si>
  <si>
    <t>Piñero</t>
  </si>
  <si>
    <t>Total</t>
  </si>
  <si>
    <t>Solicitudes por Fecha</t>
  </si>
  <si>
    <t>Casos por Puerta de Entrada</t>
  </si>
  <si>
    <t>Casos por Financiador</t>
  </si>
  <si>
    <t>Casos Según Final del Paciente</t>
  </si>
  <si>
    <t>Casos Según Resultado de Gestion</t>
  </si>
  <si>
    <t>Casos Según Diagnóstico</t>
  </si>
  <si>
    <t>Internaciones ExtCap por Fecha</t>
  </si>
  <si>
    <t>Curie</t>
  </si>
  <si>
    <t>No Programada</t>
  </si>
  <si>
    <t xml:space="preserve">VARGAS ZUNILDA                                    </t>
  </si>
  <si>
    <t>Udaondo</t>
  </si>
  <si>
    <t xml:space="preserve">OJEDA REINA NELIDA                                </t>
  </si>
  <si>
    <t xml:space="preserve">SAYAGO , CASIMIRA </t>
  </si>
  <si>
    <t xml:space="preserve">MORALES BERNAL, JULIS </t>
  </si>
  <si>
    <t xml:space="preserve">TRIGO , ZULEMA </t>
  </si>
  <si>
    <t>Lagleyze</t>
  </si>
  <si>
    <t xml:space="preserve">VIVES MARIA OFELIA                                </t>
  </si>
  <si>
    <t>Internaciones por Efector</t>
  </si>
  <si>
    <t>Internaciones por Unidad y Diagnóstico</t>
  </si>
  <si>
    <t>GESTION MESA OPERATIVA FACOEP S.E.</t>
  </si>
  <si>
    <t>Generación de reportes: 12.00 AM - Debido a que se garantiza una recolección de datos más amplia y precisa</t>
  </si>
  <si>
    <t>Datos obtenidos del SIF actualizados a día vencido - Período: Últimos 7 días</t>
  </si>
  <si>
    <t>Datos obtenidos de SIGEHOS actualizados a día vencido - Período: Últimos 7 días</t>
  </si>
  <si>
    <t>Zubizarreta</t>
  </si>
  <si>
    <t>I.R.E.P</t>
  </si>
  <si>
    <t>En gestion</t>
  </si>
  <si>
    <t>ALTA POR COVID</t>
  </si>
  <si>
    <t>SCHENONE , ERMELINDA E</t>
  </si>
  <si>
    <t>PEREYRA , NOEMI OFELIA</t>
  </si>
  <si>
    <t>SILVETTI , MARIA DEL VALLE</t>
  </si>
  <si>
    <t>MANATTINI , MARIA SUSANA</t>
  </si>
  <si>
    <t>BASUALDO , JUAN CARLOS</t>
  </si>
  <si>
    <t>GOMEZ , ANDREA SILVANA</t>
  </si>
  <si>
    <t>VILLAVERDE , MARIA FLORA</t>
  </si>
  <si>
    <t>SUAREZ , MARTA GRACIELA</t>
  </si>
  <si>
    <t>ACOSTA , BLANCA ESTHER</t>
  </si>
  <si>
    <t>JIMENEZ , OSCAR NORBERTO</t>
  </si>
  <si>
    <t>DIBENEDETTO , ANGELA AIDA</t>
  </si>
  <si>
    <t>CACERES , ROSA CATALINA</t>
  </si>
  <si>
    <t>ARGANXXARAZ , PABLO ANTONIO</t>
  </si>
  <si>
    <t>ARNAIS , ELSA ESTHER</t>
  </si>
  <si>
    <t>BOGETTI , HECTOR AMBROSIO</t>
  </si>
  <si>
    <t>RTODRIGUEZ , OSCAR SEGUNDO</t>
  </si>
  <si>
    <t>FALCONE , MARIO ALBINO</t>
  </si>
  <si>
    <t>RIZZO , ARMANDO BARTOLOME</t>
  </si>
  <si>
    <t xml:space="preserve">FELMAN , BERNARDO </t>
  </si>
  <si>
    <t xml:space="preserve">GOTLEYB , REBECA </t>
  </si>
  <si>
    <t>MASTROMATTEO , CARLOS ANIBAL</t>
  </si>
  <si>
    <t>HERNANDEZ , ARMANDO RAUL</t>
  </si>
  <si>
    <t xml:space="preserve">MERIDA ARGOTE, BACILIA </t>
  </si>
  <si>
    <t xml:space="preserve">GONZALEZ , ANTONIO </t>
  </si>
  <si>
    <t xml:space="preserve">GONZALEZ , JESUS </t>
  </si>
  <si>
    <t>BILBAO , LUIS FRANCISCO</t>
  </si>
  <si>
    <t>TEIXEIRA , JUAN MANUEL</t>
  </si>
  <si>
    <t>CHACON , JUAN VENTURA</t>
  </si>
  <si>
    <t xml:space="preserve">HEREDIA MEJIA, JULIA </t>
  </si>
  <si>
    <t xml:space="preserve">MUÃ‘OZ CENTURION, PETRONA </t>
  </si>
  <si>
    <t xml:space="preserve">QUISPE ORAQUENI, EMILIO </t>
  </si>
  <si>
    <t>VIEYTES , MARIA MERCEDES</t>
  </si>
  <si>
    <t xml:space="preserve">CANTAFIO , SAVERIO </t>
  </si>
  <si>
    <t xml:space="preserve">HERRERA , ELSA </t>
  </si>
  <si>
    <t>CAMPANA , ANA MARÃA</t>
  </si>
  <si>
    <t>SAAVEDRA TAPIA, ERNESTINA DEL CARMEN</t>
  </si>
  <si>
    <t>GONZALEZ , MARTA SUSANA</t>
  </si>
  <si>
    <t xml:space="preserve">REY TRILLO, MANUEL </t>
  </si>
  <si>
    <t>ROMAY , LEONOR AMANDA</t>
  </si>
  <si>
    <t>SOSA , ANGEL TOMAS</t>
  </si>
  <si>
    <t xml:space="preserve">FIGUEROA HUGO LEONARDO                            </t>
  </si>
  <si>
    <t xml:space="preserve">BIANCANIELLO ROSA                                 </t>
  </si>
  <si>
    <t>MONZON , HAYDEE EUGENIA</t>
  </si>
  <si>
    <t>Hosiptal</t>
  </si>
  <si>
    <t>paciente se retira</t>
  </si>
  <si>
    <t>ASCITIS</t>
  </si>
  <si>
    <t>TVP</t>
  </si>
  <si>
    <t>ALTA POR COVID -</t>
  </si>
  <si>
    <t>SOSPECHA COVID</t>
  </si>
  <si>
    <t>DETEcTAR</t>
  </si>
  <si>
    <t>rechazo PAMI conformado</t>
  </si>
  <si>
    <t>Aguirre Vera</t>
  </si>
  <si>
    <t>Jorge Raul</t>
  </si>
  <si>
    <t>OSAMOC</t>
  </si>
  <si>
    <t>Mas de 24 hs</t>
  </si>
  <si>
    <t>Alderete</t>
  </si>
  <si>
    <t>1 a 3 hs</t>
  </si>
  <si>
    <t>Antezana</t>
  </si>
  <si>
    <t>Pablo</t>
  </si>
  <si>
    <t>Sin Respuesta</t>
  </si>
  <si>
    <t>Ayade Flores</t>
  </si>
  <si>
    <t>Teresa Eugenia</t>
  </si>
  <si>
    <t>BACIGALUPE</t>
  </si>
  <si>
    <t>Federico Juan Carlos</t>
  </si>
  <si>
    <t>Bianca</t>
  </si>
  <si>
    <t>OSECAC hija de Chocobar Edith</t>
  </si>
  <si>
    <t>3 a 6 hs</t>
  </si>
  <si>
    <t>Briana</t>
  </si>
  <si>
    <t>OSECAC hija de chocobar edith</t>
  </si>
  <si>
    <t>Bautista Marcos</t>
  </si>
  <si>
    <t>Condor Lastra</t>
  </si>
  <si>
    <t>s/o</t>
  </si>
  <si>
    <t>Blasco</t>
  </si>
  <si>
    <t>Johanna</t>
  </si>
  <si>
    <t>OSCTCP</t>
  </si>
  <si>
    <t>Bresque</t>
  </si>
  <si>
    <t>Diego Alejandro</t>
  </si>
  <si>
    <t>Pablo Daniel</t>
  </si>
  <si>
    <t>Cabrera</t>
  </si>
  <si>
    <t>Lucia</t>
  </si>
  <si>
    <t>ACCORD</t>
  </si>
  <si>
    <t>Canazas Salgado</t>
  </si>
  <si>
    <t>Roger</t>
  </si>
  <si>
    <t>Roberto</t>
  </si>
  <si>
    <t>OSCHOCHA</t>
  </si>
  <si>
    <t>Chocobar</t>
  </si>
  <si>
    <t>Edith Elizabeth</t>
  </si>
  <si>
    <t>DAMIAN CRISTINA</t>
  </si>
  <si>
    <t>Cordero Alderete</t>
  </si>
  <si>
    <t>NATALIA GUARDIA</t>
  </si>
  <si>
    <t>Espejo</t>
  </si>
  <si>
    <t>Yanela</t>
  </si>
  <si>
    <t>Florentin</t>
  </si>
  <si>
    <t>Lorenzo Nicolas</t>
  </si>
  <si>
    <t>UAI SALUD</t>
  </si>
  <si>
    <t>Valentino Benjamin</t>
  </si>
  <si>
    <t>Gimenez Gonzalez</t>
  </si>
  <si>
    <t>Lidia Mariana</t>
  </si>
  <si>
    <t>Martinez Gonzalez</t>
  </si>
  <si>
    <t>Máximo</t>
  </si>
  <si>
    <t>AGUSTINA/ NATALIA</t>
  </si>
  <si>
    <t>Miranda Bazan</t>
  </si>
  <si>
    <t>AGUSTINA/NATALIA</t>
  </si>
  <si>
    <t>Montoto</t>
  </si>
  <si>
    <t>Nuñez</t>
  </si>
  <si>
    <t>Ivana Sabrina</t>
  </si>
  <si>
    <t>MAENSTRANZA</t>
  </si>
  <si>
    <t>AGUSTINA/CRISTINA</t>
  </si>
  <si>
    <t>Ruiz</t>
  </si>
  <si>
    <t>Mario Hector</t>
  </si>
  <si>
    <t>ELEVAR</t>
  </si>
  <si>
    <t>Segovia</t>
  </si>
  <si>
    <t>SIN OS.</t>
  </si>
  <si>
    <t>AGUSTINA/DANIEL</t>
  </si>
  <si>
    <t>Villar</t>
  </si>
  <si>
    <t>Zalazar</t>
  </si>
  <si>
    <t>Micaela Soledad</t>
  </si>
  <si>
    <t>INCLUIR SALUD</t>
  </si>
  <si>
    <t>Azcarate</t>
  </si>
  <si>
    <t>Carolina Laura</t>
  </si>
  <si>
    <t>Millet</t>
  </si>
  <si>
    <t>Melisa barbara</t>
  </si>
  <si>
    <t>Tarqui</t>
  </si>
  <si>
    <t>Roberto Nina</t>
  </si>
  <si>
    <t>Abalos</t>
  </si>
  <si>
    <t>Cecilia</t>
  </si>
  <si>
    <t>ACOSTA</t>
  </si>
  <si>
    <t>Violetta Martina</t>
  </si>
  <si>
    <t>Alcira</t>
  </si>
  <si>
    <t>Adriano</t>
  </si>
  <si>
    <t>CHOQUE</t>
  </si>
  <si>
    <t>Karen Belen</t>
  </si>
  <si>
    <t>Luis Alberto</t>
  </si>
  <si>
    <t>Cinthia Francisca</t>
  </si>
  <si>
    <t>Baldovino</t>
  </si>
  <si>
    <t>ETICA SALUD</t>
  </si>
  <si>
    <t>Joaquin Alberto</t>
  </si>
  <si>
    <t>Maite Sofia</t>
  </si>
  <si>
    <t>Contreras Vergara</t>
  </si>
  <si>
    <t>Melody Solange</t>
  </si>
  <si>
    <t>Vergara Montano</t>
  </si>
  <si>
    <t>Mayra Alejandra</t>
  </si>
  <si>
    <t>natalia</t>
  </si>
  <si>
    <t>Coronado</t>
  </si>
  <si>
    <t>Luciano Juan</t>
  </si>
  <si>
    <t>CONSTRUIR SALUD</t>
  </si>
  <si>
    <t>Cortez</t>
  </si>
  <si>
    <t>Tahiel Jonás</t>
  </si>
  <si>
    <t>Ariel Virgilio</t>
  </si>
  <si>
    <t>Echeverria</t>
  </si>
  <si>
    <t>Aline</t>
  </si>
  <si>
    <t>Andrea</t>
  </si>
  <si>
    <t>Espinoza</t>
  </si>
  <si>
    <t>Miriam Soledad</t>
  </si>
  <si>
    <t>Fernandez Velarde</t>
  </si>
  <si>
    <t>Jhonny</t>
  </si>
  <si>
    <t>FIGUEROA</t>
  </si>
  <si>
    <t>Monica Marcela</t>
  </si>
  <si>
    <t>DANIEL / NATALIA</t>
  </si>
  <si>
    <t>Franco</t>
  </si>
  <si>
    <t>Nilda Roxana</t>
  </si>
  <si>
    <t>Gomez Melgarejo</t>
  </si>
  <si>
    <t>Rocio jazmin</t>
  </si>
  <si>
    <t>Hartmann</t>
  </si>
  <si>
    <t>Analia Graciela</t>
  </si>
  <si>
    <t>OSPERYH</t>
  </si>
  <si>
    <t>Irrazabal</t>
  </si>
  <si>
    <t>Lautaro Ezequiel</t>
  </si>
  <si>
    <t>Marquez Reyes</t>
  </si>
  <si>
    <t>Ibrahim Eduardo</t>
  </si>
  <si>
    <t>Ambar</t>
  </si>
  <si>
    <t>Camila Ayelen</t>
  </si>
  <si>
    <t>Lorena Paola</t>
  </si>
  <si>
    <t>Mattos</t>
  </si>
  <si>
    <t>Lautaro</t>
  </si>
  <si>
    <t>Merlotti</t>
  </si>
  <si>
    <t>Mim</t>
  </si>
  <si>
    <t>Millan</t>
  </si>
  <si>
    <t>Alexis</t>
  </si>
  <si>
    <t>Mosqueda</t>
  </si>
  <si>
    <t>Rubén Oscar</t>
  </si>
  <si>
    <t>OSPM(MOASISTA)</t>
  </si>
  <si>
    <t>Muro Ruiz</t>
  </si>
  <si>
    <t>Lucio Nicolas</t>
  </si>
  <si>
    <t>Niepomniescze</t>
  </si>
  <si>
    <t>Leonardo</t>
  </si>
  <si>
    <t>Niepomniszcze</t>
  </si>
  <si>
    <t>Andrea Graciela</t>
  </si>
  <si>
    <t>Olivo Durand</t>
  </si>
  <si>
    <t>Bautista Tahiel</t>
  </si>
  <si>
    <t>s/os</t>
  </si>
  <si>
    <t>Tiziano Benjamin</t>
  </si>
  <si>
    <t>Papilu</t>
  </si>
  <si>
    <t>German Alberto</t>
  </si>
  <si>
    <t>OBSBA??</t>
  </si>
  <si>
    <t>Pose Montes</t>
  </si>
  <si>
    <t>graciela</t>
  </si>
  <si>
    <t>Padilla</t>
  </si>
  <si>
    <t>Elsa</t>
  </si>
  <si>
    <t>s/0s</t>
  </si>
  <si>
    <t>Brandon Alexander</t>
  </si>
  <si>
    <t>Kevin Alexis</t>
  </si>
  <si>
    <t>Michel</t>
  </si>
  <si>
    <t>Quiroga</t>
  </si>
  <si>
    <t>Raquel</t>
  </si>
  <si>
    <t>Consuelo</t>
  </si>
  <si>
    <t>Quispe Cordova</t>
  </si>
  <si>
    <t>Giovana Loya</t>
  </si>
  <si>
    <t>OSPIM</t>
  </si>
  <si>
    <t>Laila Andrea</t>
  </si>
  <si>
    <t>Bruno Leandro</t>
  </si>
  <si>
    <t>Sisniegas Llatas</t>
  </si>
  <si>
    <t>Julio</t>
  </si>
  <si>
    <t>Sosa</t>
  </si>
  <si>
    <t>Jorge Ricardo</t>
  </si>
  <si>
    <t>OSBSBA</t>
  </si>
  <si>
    <t>Taboada</t>
  </si>
  <si>
    <t>Silvia Roxana</t>
  </si>
  <si>
    <t>Taype</t>
  </si>
  <si>
    <t>Mery</t>
  </si>
  <si>
    <t>PE 40131429</t>
  </si>
  <si>
    <t>Villalba Caballero</t>
  </si>
  <si>
    <t>OSPIT ??</t>
  </si>
  <si>
    <t>Villarroel</t>
  </si>
  <si>
    <t>Luz Miriam</t>
  </si>
  <si>
    <t xml:space="preserve">OBSBA </t>
  </si>
  <si>
    <t>Zamudio</t>
  </si>
  <si>
    <t>Romina Noelia</t>
  </si>
  <si>
    <t>S/OS</t>
  </si>
  <si>
    <t>ALBORNOZ</t>
  </si>
  <si>
    <t>ARIEL</t>
  </si>
  <si>
    <t>Alegre</t>
  </si>
  <si>
    <t>Bautista</t>
  </si>
  <si>
    <t>Manuel</t>
  </si>
  <si>
    <t>Cachon</t>
  </si>
  <si>
    <t>Leandro</t>
  </si>
  <si>
    <t>Hugo</t>
  </si>
  <si>
    <t>Cruz Cuba</t>
  </si>
  <si>
    <t>Rosa Amelia</t>
  </si>
  <si>
    <t>Martin Alejandro</t>
  </si>
  <si>
    <t>Emiliana Romina</t>
  </si>
  <si>
    <t>Figueroa</t>
  </si>
  <si>
    <t>Javier</t>
  </si>
  <si>
    <t>Frete</t>
  </si>
  <si>
    <t>Evangelina Noemi</t>
  </si>
  <si>
    <t>Freyte</t>
  </si>
  <si>
    <t>Lorena Ines</t>
  </si>
  <si>
    <t>Frisa</t>
  </si>
  <si>
    <t>6 a 24 hs</t>
  </si>
  <si>
    <t>GARCÍA SARDO</t>
  </si>
  <si>
    <t>ANDRÉS</t>
  </si>
  <si>
    <t>Giron</t>
  </si>
  <si>
    <t>Godoy</t>
  </si>
  <si>
    <t>Ernesto</t>
  </si>
  <si>
    <t>OSEN</t>
  </si>
  <si>
    <t>Natalia Yamila</t>
  </si>
  <si>
    <t>Thiago Ivan</t>
  </si>
  <si>
    <t>Hernandez</t>
  </si>
  <si>
    <t>Antonio Rodolfo</t>
  </si>
  <si>
    <t>Hurtado</t>
  </si>
  <si>
    <t>Cristal Naomi</t>
  </si>
  <si>
    <t>Hurtado Delgado</t>
  </si>
  <si>
    <t>Gael Esteban</t>
  </si>
  <si>
    <t>CTEP</t>
  </si>
  <si>
    <t>Mieres</t>
  </si>
  <si>
    <t>Rodrigo Alejandro</t>
  </si>
  <si>
    <t>OBSBA</t>
  </si>
  <si>
    <t>Miranda Salas</t>
  </si>
  <si>
    <t>Bryan</t>
  </si>
  <si>
    <t>Montero</t>
  </si>
  <si>
    <t>Gertrudis Javier</t>
  </si>
  <si>
    <t>MULETT VELASCO</t>
  </si>
  <si>
    <t>JENNIFER PAOLA</t>
  </si>
  <si>
    <t>Noguera</t>
  </si>
  <si>
    <t>Olmedo</t>
  </si>
  <si>
    <t>Javier Maximo</t>
  </si>
  <si>
    <t>OSPFP</t>
  </si>
  <si>
    <t>Paez Thompson</t>
  </si>
  <si>
    <t>Pereyra</t>
  </si>
  <si>
    <t>Chistian</t>
  </si>
  <si>
    <t>OSCEARA</t>
  </si>
  <si>
    <t>Ana Mabel</t>
  </si>
  <si>
    <t>Quipildor</t>
  </si>
  <si>
    <t>Flavio Alexander</t>
  </si>
  <si>
    <t>OSPRERA</t>
  </si>
  <si>
    <t>Quispe Loza</t>
  </si>
  <si>
    <t>Rene</t>
  </si>
  <si>
    <t>OSALARA</t>
  </si>
  <si>
    <t>Ramírez</t>
  </si>
  <si>
    <t>Patricia Andrea</t>
  </si>
  <si>
    <t>Sergio Alejandro</t>
  </si>
  <si>
    <t>Iris</t>
  </si>
  <si>
    <t>Giron Rodriguez</t>
  </si>
  <si>
    <t>Roezgas</t>
  </si>
  <si>
    <t>Gonzalo</t>
  </si>
  <si>
    <t>Rojas Rivero</t>
  </si>
  <si>
    <t>Milo</t>
  </si>
  <si>
    <t>Rivero</t>
  </si>
  <si>
    <t>Salas</t>
  </si>
  <si>
    <t>Sergio Cristian</t>
  </si>
  <si>
    <t>OSPACA</t>
  </si>
  <si>
    <t>Sanchez</t>
  </si>
  <si>
    <t>Sabrina Gisele</t>
  </si>
  <si>
    <t>DOSUBA</t>
  </si>
  <si>
    <t>Uryi</t>
  </si>
  <si>
    <t>Ladislao Jesus</t>
  </si>
  <si>
    <t>Lourdes Lorena</t>
  </si>
  <si>
    <t>Marcia Alejandra</t>
  </si>
  <si>
    <t>VALENZUELA</t>
  </si>
  <si>
    <t>Hugo Antonio</t>
  </si>
  <si>
    <t>Valeriano Villaroel</t>
  </si>
  <si>
    <t>Natali</t>
  </si>
  <si>
    <t>ATSA</t>
  </si>
  <si>
    <t>Vilches</t>
  </si>
  <si>
    <t>Jose Enrique</t>
  </si>
  <si>
    <t>#N/A</t>
  </si>
  <si>
    <t xml:space="preserve">DOMINGUEZ QUINTANA, RAFAEL </t>
  </si>
  <si>
    <t>LORU MORENO, MARTA ANTONIA</t>
  </si>
  <si>
    <t xml:space="preserve">CARREÃ‘O VASQUEZ, MARCELINO </t>
  </si>
  <si>
    <t>CRAVERO , BEATRIZ IRENE</t>
  </si>
  <si>
    <t>LORENZO , JORGE DANIEL</t>
  </si>
  <si>
    <t xml:space="preserve">BRASIL FERREIRA, ELIDA </t>
  </si>
  <si>
    <t>MORALES , LETICIA VISITACION</t>
  </si>
  <si>
    <t xml:space="preserve">GONZALEZ RODRIGUEZ, MARINA </t>
  </si>
  <si>
    <t>JURADO , MIRTA CRISTINA</t>
  </si>
  <si>
    <t>CALVO , VICTOR HUGO</t>
  </si>
  <si>
    <t xml:space="preserve">LOPEZ , LUCILA </t>
  </si>
  <si>
    <t>DE LA CRUZ, TORIBIO JUAN</t>
  </si>
  <si>
    <t>ANDRADE , SERGIO RICARDO</t>
  </si>
  <si>
    <t xml:space="preserve">GAONA , MODESTA </t>
  </si>
  <si>
    <t xml:space="preserve">RUBINSTEIN , CARLOS </t>
  </si>
  <si>
    <t>CRUZ , MARIA ROSALINDA</t>
  </si>
  <si>
    <t>RODRIGUEZ , BENITA ROSA</t>
  </si>
  <si>
    <t>MORENO , EMILIA ANTONIA</t>
  </si>
  <si>
    <t>TAN , IRMA ESTHER</t>
  </si>
  <si>
    <t>FERNANDEZ , NANCY BEATRIZ</t>
  </si>
  <si>
    <t>FERREYRA , SILVIA SUSANA</t>
  </si>
  <si>
    <t xml:space="preserve">RUIZ DIAZ, OSCAR </t>
  </si>
  <si>
    <t>SANCHEZ , JUAN CARLOS</t>
  </si>
  <si>
    <t>ASARBI , DORA NELIDA</t>
  </si>
  <si>
    <t>CIURCIOLO , AGUSTIN MARIO</t>
  </si>
  <si>
    <t>MEDINA , ROSA ISABEL</t>
  </si>
  <si>
    <t xml:space="preserve">MONTENEGRO LUZARDO, ALICIA </t>
  </si>
  <si>
    <t>GINDELLI , NELLO JORGE FERMIN</t>
  </si>
  <si>
    <t xml:space="preserve">EL JECHIN, ALDO </t>
  </si>
  <si>
    <t xml:space="preserve">GIGENA , CLEMENTINA </t>
  </si>
  <si>
    <t>PORRINI , CARLOS JOSE</t>
  </si>
  <si>
    <t>ROBLES , RICARDO DANIEL</t>
  </si>
  <si>
    <t>DIEZ , SUSANA FELISA</t>
  </si>
  <si>
    <t>RUIZ , NIDIA GLADYS</t>
  </si>
  <si>
    <t>INTERNACIONES EN LA RED PUBLICA - INGRESO DIARIO PACIENTES PAMI EXTRA CÁPITA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</si>
</sst>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\-mm"/>
    <numFmt numFmtId="165" formatCode="dd\-mm\ h:mm"/>
    <numFmt numFmtId="166" formatCode="dd/mm/yyyy;@"/>
  </numFmts>
  <fonts count="17" x14ac:knownFonts="1">
    <font>
      <sz val="10"/>
      <name val="Arial"/>
      <family val="2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Arial"/>
    </font>
    <font>
      <sz val="10"/>
      <color theme="1"/>
      <name val="Calibri"/>
    </font>
    <font>
      <b/>
      <i/>
      <sz val="10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7" fillId="0" borderId="0"/>
  </cellStyleXfs>
  <cellXfs count="122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2" fillId="2" borderId="5" xfId="0" applyFont="1" applyFill="1" applyBorder="1" applyAlignment="1"/>
    <xf numFmtId="0" fontId="2" fillId="0" borderId="6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5" xfId="0" applyFont="1" applyBorder="1"/>
    <xf numFmtId="0" fontId="2" fillId="0" borderId="2" xfId="0" applyFont="1" applyBorder="1" applyAlignment="1"/>
    <xf numFmtId="0" fontId="2" fillId="2" borderId="6" xfId="0" applyFont="1" applyFill="1" applyBorder="1" applyAlignment="1"/>
    <xf numFmtId="14" fontId="2" fillId="0" borderId="1" xfId="0" applyNumberFormat="1" applyFont="1" applyBorder="1" applyAlignment="1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1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14" fontId="0" fillId="0" borderId="7" xfId="0" applyNumberFormat="1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2" borderId="11" xfId="0" applyFont="1" applyFill="1" applyBorder="1" applyAlignment="1"/>
    <xf numFmtId="166" fontId="0" fillId="0" borderId="10" xfId="0" applyNumberFormat="1" applyBorder="1"/>
    <xf numFmtId="0" fontId="0" fillId="0" borderId="12" xfId="0" applyBorder="1"/>
    <xf numFmtId="0" fontId="0" fillId="0" borderId="10" xfId="0" applyFill="1" applyBorder="1"/>
    <xf numFmtId="0" fontId="0" fillId="0" borderId="4" xfId="0" applyFill="1" applyBorder="1"/>
    <xf numFmtId="0" fontId="0" fillId="0" borderId="11" xfId="0" applyFill="1" applyBorder="1"/>
    <xf numFmtId="0" fontId="0" fillId="0" borderId="6" xfId="0" applyFill="1" applyBorder="1"/>
    <xf numFmtId="166" fontId="0" fillId="0" borderId="1" xfId="0" applyNumberFormat="1" applyBorder="1"/>
    <xf numFmtId="14" fontId="0" fillId="0" borderId="5" xfId="0" applyNumberFormat="1" applyBorder="1"/>
    <xf numFmtId="0" fontId="0" fillId="0" borderId="5" xfId="0" applyBorder="1"/>
    <xf numFmtId="0" fontId="8" fillId="0" borderId="0" xfId="0" applyFont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/>
    <xf numFmtId="0" fontId="0" fillId="0" borderId="0" xfId="0" applyFont="1" applyAlignment="1"/>
    <xf numFmtId="14" fontId="10" fillId="0" borderId="16" xfId="0" applyNumberFormat="1" applyFont="1" applyBorder="1" applyAlignment="1"/>
    <xf numFmtId="0" fontId="4" fillId="6" borderId="15" xfId="0" applyFont="1" applyFill="1" applyBorder="1" applyAlignment="1"/>
    <xf numFmtId="0" fontId="4" fillId="6" borderId="14" xfId="0" applyFont="1" applyFill="1" applyBorder="1" applyAlignment="1"/>
    <xf numFmtId="0" fontId="10" fillId="0" borderId="15" xfId="0" applyFont="1" applyBorder="1" applyAlignment="1"/>
    <xf numFmtId="0" fontId="4" fillId="6" borderId="17" xfId="0" applyFont="1" applyFill="1" applyBorder="1" applyAlignment="1"/>
    <xf numFmtId="0" fontId="11" fillId="6" borderId="15" xfId="0" applyFont="1" applyFill="1" applyBorder="1" applyAlignment="1"/>
    <xf numFmtId="0" fontId="12" fillId="0" borderId="17" xfId="0" applyFont="1" applyBorder="1" applyAlignment="1"/>
    <xf numFmtId="14" fontId="10" fillId="0" borderId="17" xfId="0" applyNumberFormat="1" applyFont="1" applyBorder="1" applyAlignment="1"/>
    <xf numFmtId="0" fontId="11" fillId="6" borderId="17" xfId="0" applyFont="1" applyFill="1" applyBorder="1" applyAlignment="1"/>
    <xf numFmtId="0" fontId="10" fillId="0" borderId="17" xfId="0" applyFont="1" applyBorder="1" applyAlignment="1"/>
    <xf numFmtId="14" fontId="12" fillId="6" borderId="17" xfId="0" applyNumberFormat="1" applyFont="1" applyFill="1" applyBorder="1" applyAlignment="1"/>
    <xf numFmtId="14" fontId="12" fillId="6" borderId="18" xfId="0" applyNumberFormat="1" applyFont="1" applyFill="1" applyBorder="1" applyAlignment="1"/>
    <xf numFmtId="0" fontId="12" fillId="0" borderId="15" xfId="0" applyFont="1" applyBorder="1" applyAlignment="1"/>
    <xf numFmtId="14" fontId="12" fillId="6" borderId="16" xfId="0" applyNumberFormat="1" applyFont="1" applyFill="1" applyBorder="1" applyAlignment="1"/>
    <xf numFmtId="14" fontId="10" fillId="6" borderId="16" xfId="0" applyNumberFormat="1" applyFont="1" applyFill="1" applyBorder="1" applyAlignment="1"/>
    <xf numFmtId="14" fontId="10" fillId="6" borderId="17" xfId="0" applyNumberFormat="1" applyFont="1" applyFill="1" applyBorder="1" applyAlignment="1"/>
    <xf numFmtId="14" fontId="10" fillId="3" borderId="16" xfId="0" applyNumberFormat="1" applyFont="1" applyFill="1" applyBorder="1" applyAlignment="1"/>
    <xf numFmtId="0" fontId="10" fillId="3" borderId="15" xfId="0" applyFont="1" applyFill="1" applyBorder="1" applyAlignment="1"/>
    <xf numFmtId="0" fontId="4" fillId="3" borderId="17" xfId="0" applyFont="1" applyFill="1" applyBorder="1" applyAlignment="1"/>
    <xf numFmtId="0" fontId="10" fillId="3" borderId="17" xfId="0" applyFont="1" applyFill="1" applyBorder="1" applyAlignment="1"/>
    <xf numFmtId="0" fontId="10" fillId="6" borderId="17" xfId="0" applyFont="1" applyFill="1" applyBorder="1" applyAlignment="1"/>
    <xf numFmtId="0" fontId="13" fillId="7" borderId="19" xfId="0" applyFont="1" applyFill="1" applyBorder="1" applyAlignment="1">
      <alignment horizontal="center" vertical="center" wrapText="1"/>
    </xf>
    <xf numFmtId="14" fontId="14" fillId="6" borderId="17" xfId="0" applyNumberFormat="1" applyFont="1" applyFill="1" applyBorder="1" applyAlignment="1">
      <alignment horizontal="center"/>
    </xf>
    <xf numFmtId="0" fontId="14" fillId="6" borderId="17" xfId="0" applyFont="1" applyFill="1" applyBorder="1" applyAlignment="1"/>
    <xf numFmtId="0" fontId="14" fillId="6" borderId="17" xfId="0" applyFont="1" applyFill="1" applyBorder="1" applyAlignment="1">
      <alignment horizontal="left"/>
    </xf>
    <xf numFmtId="0" fontId="4" fillId="6" borderId="17" xfId="0" applyFont="1" applyFill="1" applyBorder="1"/>
    <xf numFmtId="0" fontId="15" fillId="0" borderId="17" xfId="0" applyFont="1" applyBorder="1" applyAlignment="1"/>
    <xf numFmtId="0" fontId="15" fillId="6" borderId="17" xfId="0" applyFont="1" applyFill="1" applyBorder="1" applyAlignment="1"/>
    <xf numFmtId="0" fontId="15" fillId="0" borderId="17" xfId="0" applyFont="1" applyBorder="1"/>
    <xf numFmtId="49" fontId="14" fillId="6" borderId="17" xfId="0" applyNumberFormat="1" applyFont="1" applyFill="1" applyBorder="1" applyAlignment="1"/>
    <xf numFmtId="49" fontId="14" fillId="6" borderId="17" xfId="0" applyNumberFormat="1" applyFont="1" applyFill="1" applyBorder="1" applyAlignment="1">
      <alignment horizontal="left"/>
    </xf>
    <xf numFmtId="49" fontId="4" fillId="6" borderId="17" xfId="0" applyNumberFormat="1" applyFont="1" applyFill="1" applyBorder="1" applyAlignment="1"/>
    <xf numFmtId="49" fontId="13" fillId="6" borderId="17" xfId="0" applyNumberFormat="1" applyFont="1" applyFill="1" applyBorder="1" applyAlignment="1">
      <alignment horizontal="left"/>
    </xf>
    <xf numFmtId="14" fontId="4" fillId="6" borderId="17" xfId="0" applyNumberFormat="1" applyFont="1" applyFill="1" applyBorder="1" applyAlignment="1">
      <alignment horizontal="center"/>
    </xf>
    <xf numFmtId="49" fontId="11" fillId="6" borderId="17" xfId="0" applyNumberFormat="1" applyFont="1" applyFill="1" applyBorder="1" applyAlignment="1"/>
    <xf numFmtId="14" fontId="4" fillId="0" borderId="17" xfId="0" applyNumberFormat="1" applyFont="1" applyBorder="1" applyAlignment="1">
      <alignment wrapText="1"/>
    </xf>
    <xf numFmtId="20" fontId="11" fillId="0" borderId="17" xfId="0" applyNumberFormat="1" applyFont="1" applyBorder="1" applyAlignment="1">
      <alignment horizontal="right" wrapText="1"/>
    </xf>
    <xf numFmtId="49" fontId="4" fillId="0" borderId="17" xfId="0" applyNumberFormat="1" applyFont="1" applyBorder="1" applyAlignment="1"/>
    <xf numFmtId="0" fontId="11" fillId="0" borderId="17" xfId="0" applyFont="1" applyBorder="1" applyAlignment="1">
      <alignment wrapText="1"/>
    </xf>
    <xf numFmtId="0" fontId="11" fillId="0" borderId="17" xfId="0" applyFont="1" applyBorder="1" applyAlignment="1"/>
    <xf numFmtId="20" fontId="11" fillId="0" borderId="17" xfId="0" applyNumberFormat="1" applyFont="1" applyBorder="1" applyAlignment="1">
      <alignment horizontal="right"/>
    </xf>
    <xf numFmtId="164" fontId="11" fillId="0" borderId="17" xfId="0" applyNumberFormat="1" applyFont="1" applyBorder="1" applyAlignment="1">
      <alignment horizontal="right" wrapText="1"/>
    </xf>
    <xf numFmtId="20" fontId="4" fillId="0" borderId="17" xfId="0" applyNumberFormat="1" applyFont="1" applyBorder="1" applyAlignment="1">
      <alignment horizontal="right" wrapText="1"/>
    </xf>
    <xf numFmtId="0" fontId="4" fillId="0" borderId="17" xfId="0" applyFont="1" applyBorder="1" applyAlignment="1"/>
    <xf numFmtId="0" fontId="4" fillId="0" borderId="17" xfId="0" applyFont="1" applyBorder="1" applyAlignment="1">
      <alignment wrapText="1"/>
    </xf>
    <xf numFmtId="0" fontId="11" fillId="0" borderId="17" xfId="0" applyFont="1" applyBorder="1" applyAlignment="1">
      <alignment horizontal="right" wrapText="1"/>
    </xf>
    <xf numFmtId="0" fontId="4" fillId="0" borderId="17" xfId="0" applyFont="1" applyBorder="1" applyAlignment="1">
      <alignment horizontal="right"/>
    </xf>
    <xf numFmtId="164" fontId="11" fillId="0" borderId="17" xfId="0" applyNumberFormat="1" applyFont="1" applyBorder="1" applyAlignment="1"/>
    <xf numFmtId="0" fontId="4" fillId="0" borderId="17" xfId="0" applyFont="1" applyBorder="1" applyAlignment="1">
      <alignment horizontal="right" wrapText="1"/>
    </xf>
    <xf numFmtId="21" fontId="11" fillId="0" borderId="17" xfId="0" applyNumberFormat="1" applyFont="1" applyBorder="1" applyAlignment="1">
      <alignment horizontal="right" wrapText="1"/>
    </xf>
    <xf numFmtId="164" fontId="4" fillId="0" borderId="17" xfId="0" applyNumberFormat="1" applyFont="1" applyBorder="1" applyAlignment="1">
      <alignment wrapText="1"/>
    </xf>
    <xf numFmtId="20" fontId="4" fillId="0" borderId="17" xfId="0" applyNumberFormat="1" applyFont="1" applyBorder="1" applyAlignment="1">
      <alignment wrapText="1"/>
    </xf>
    <xf numFmtId="20" fontId="4" fillId="0" borderId="17" xfId="0" applyNumberFormat="1" applyFont="1" applyBorder="1" applyAlignment="1"/>
    <xf numFmtId="20" fontId="11" fillId="0" borderId="17" xfId="0" applyNumberFormat="1" applyFont="1" applyBorder="1" applyAlignment="1">
      <alignment wrapText="1"/>
    </xf>
    <xf numFmtId="0" fontId="4" fillId="8" borderId="17" xfId="0" applyFont="1" applyFill="1" applyBorder="1" applyAlignment="1">
      <alignment horizontal="right"/>
    </xf>
    <xf numFmtId="165" fontId="11" fillId="0" borderId="17" xfId="0" applyNumberFormat="1" applyFont="1" applyBorder="1" applyAlignment="1"/>
    <xf numFmtId="16" fontId="15" fillId="0" borderId="17" xfId="0" applyNumberFormat="1" applyFont="1" applyBorder="1"/>
    <xf numFmtId="16" fontId="16" fillId="0" borderId="17" xfId="0" applyNumberFormat="1" applyFont="1" applyBorder="1"/>
    <xf numFmtId="0" fontId="16" fillId="0" borderId="17" xfId="0" applyFont="1" applyBorder="1"/>
    <xf numFmtId="0" fontId="14" fillId="0" borderId="0" xfId="0" applyFont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/>
    </xf>
    <xf numFmtId="0" fontId="13" fillId="7" borderId="20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Solicitud de derivacion por Fecha</a:t>
            </a:r>
          </a:p>
          <a:p>
            <a:pPr>
              <a:defRPr/>
            </a:pPr>
            <a:r>
              <a:rPr lang="es-AR" b="0"/>
              <a:t>N°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Solicitudes'!$H$4:$H$11</c:f>
              <c:strCache>
                <c:ptCount val="8"/>
                <c:pt idx="0">
                  <c:v>6/22/2020</c:v>
                </c:pt>
                <c:pt idx="1">
                  <c:v>6/23/2020</c:v>
                </c:pt>
                <c:pt idx="2">
                  <c:v>6/24/2020</c:v>
                </c:pt>
                <c:pt idx="3">
                  <c:v>6/25/2020</c:v>
                </c:pt>
                <c:pt idx="4">
                  <c:v>6/26/2020</c:v>
                </c:pt>
                <c:pt idx="5">
                  <c:v>6/27/2020</c:v>
                </c:pt>
                <c:pt idx="6">
                  <c:v>6/28/2020</c:v>
                </c:pt>
                <c:pt idx="7">
                  <c:v>Total</c:v>
                </c:pt>
              </c:strCache>
            </c:strRef>
          </c:cat>
          <c:val>
            <c:numRef>
              <c:f>'Detalle Ingreso Solicitudes'!$I$4:$I$11</c:f>
              <c:numCache>
                <c:formatCode>General</c:formatCode>
                <c:ptCount val="8"/>
                <c:pt idx="0">
                  <c:v>13</c:v>
                </c:pt>
                <c:pt idx="1">
                  <c:v>16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E-4159-9BFF-B9E30E5212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695904"/>
        <c:axId val="136852856"/>
      </c:lineChart>
      <c:catAx>
        <c:axId val="1616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852856"/>
        <c:crosses val="autoZero"/>
        <c:auto val="1"/>
        <c:lblAlgn val="ctr"/>
        <c:lblOffset val="100"/>
        <c:noMultiLvlLbl val="1"/>
      </c:catAx>
      <c:valAx>
        <c:axId val="136852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6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por puerta de entrada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Solicitudes'!$K$4:$K$10</c:f>
              <c:strCache>
                <c:ptCount val="7"/>
                <c:pt idx="0">
                  <c:v>DETeCTAR</c:v>
                </c:pt>
                <c:pt idx="1">
                  <c:v>Polo sanitario</c:v>
                </c:pt>
                <c:pt idx="2">
                  <c:v>Geriatrico</c:v>
                </c:pt>
                <c:pt idx="3">
                  <c:v>Hospital</c:v>
                </c:pt>
                <c:pt idx="4">
                  <c:v>PAMI</c:v>
                </c:pt>
                <c:pt idx="5">
                  <c:v>Hotel</c:v>
                </c:pt>
                <c:pt idx="6">
                  <c:v>UFU</c:v>
                </c:pt>
              </c:strCache>
            </c:strRef>
          </c:cat>
          <c:val>
            <c:numRef>
              <c:f>'Detalle Ingreso Solicitudes'!$L$4:$L$10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70</c:v>
                </c:pt>
                <c:pt idx="3">
                  <c:v>82</c:v>
                </c:pt>
                <c:pt idx="4">
                  <c:v>107</c:v>
                </c:pt>
                <c:pt idx="5">
                  <c:v>1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683-97F0-689739CD4B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0"/>
              <a:t>N° de casos según destino final del paciente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Solicitudes'!$K$13:$K$18</c:f>
              <c:strCache>
                <c:ptCount val="6"/>
                <c:pt idx="0">
                  <c:v>Red publica</c:v>
                </c:pt>
                <c:pt idx="1">
                  <c:v>Efector privado</c:v>
                </c:pt>
                <c:pt idx="2">
                  <c:v>Hotel</c:v>
                </c:pt>
                <c:pt idx="3">
                  <c:v>ALTA POR COVID</c:v>
                </c:pt>
                <c:pt idx="4">
                  <c:v>En gestion</c:v>
                </c:pt>
                <c:pt idx="5">
                  <c:v>Otros</c:v>
                </c:pt>
              </c:strCache>
            </c:strRef>
          </c:cat>
          <c:val>
            <c:numRef>
              <c:f>'Detalle Ingreso Solicitudes'!$L$13:$L$18</c:f>
              <c:numCache>
                <c:formatCode>General</c:formatCode>
                <c:ptCount val="6"/>
                <c:pt idx="0">
                  <c:v>191</c:v>
                </c:pt>
                <c:pt idx="1">
                  <c:v>104</c:v>
                </c:pt>
                <c:pt idx="2">
                  <c:v>9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493F-89D5-688950A294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4112744"/>
        <c:axId val="304113072"/>
      </c:barChart>
      <c:catAx>
        <c:axId val="30411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3072"/>
        <c:crosses val="autoZero"/>
        <c:auto val="1"/>
        <c:lblAlgn val="ctr"/>
        <c:lblOffset val="100"/>
        <c:noMultiLvlLbl val="0"/>
      </c:catAx>
      <c:valAx>
        <c:axId val="30411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resultado de la gestion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Solicitudes'!$K$21:$K$26</c:f>
              <c:strCache>
                <c:ptCount val="6"/>
                <c:pt idx="0">
                  <c:v>Anulado</c:v>
                </c:pt>
                <c:pt idx="1">
                  <c:v>En gestion</c:v>
                </c:pt>
                <c:pt idx="2">
                  <c:v>Gestion adecuada</c:v>
                </c:pt>
                <c:pt idx="3">
                  <c:v>Paciente se retira</c:v>
                </c:pt>
                <c:pt idx="4">
                  <c:v>Rechazo PAMI conformado</c:v>
                </c:pt>
                <c:pt idx="5">
                  <c:v>Rechazo PAMI no conformado</c:v>
                </c:pt>
              </c:strCache>
            </c:strRef>
          </c:cat>
          <c:val>
            <c:numRef>
              <c:f>'Detalle Ingreso Solicitudes'!$L$21:$L$26</c:f>
              <c:numCache>
                <c:formatCode>General</c:formatCode>
                <c:ptCount val="6"/>
                <c:pt idx="0">
                  <c:v>14</c:v>
                </c:pt>
                <c:pt idx="1">
                  <c:v>3</c:v>
                </c:pt>
                <c:pt idx="2">
                  <c:v>267</c:v>
                </c:pt>
                <c:pt idx="3">
                  <c:v>9</c:v>
                </c:pt>
                <c:pt idx="4">
                  <c:v>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9-4AA0-9F52-8693A1FFF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6853184"/>
        <c:axId val="161696560"/>
      </c:barChart>
      <c:catAx>
        <c:axId val="1368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6560"/>
        <c:crosses val="autoZero"/>
        <c:auto val="1"/>
        <c:lblAlgn val="ctr"/>
        <c:lblOffset val="100"/>
        <c:noMultiLvlLbl val="0"/>
      </c:catAx>
      <c:valAx>
        <c:axId val="16169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8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diagnóstico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Solicitudes'!$N$12:$N$13</c:f>
              <c:strCache>
                <c:ptCount val="2"/>
                <c:pt idx="0">
                  <c:v>CoVid 19</c:v>
                </c:pt>
                <c:pt idx="1">
                  <c:v>Otro diagnostico</c:v>
                </c:pt>
              </c:strCache>
            </c:strRef>
          </c:cat>
          <c:val>
            <c:numRef>
              <c:f>'Detalle Ingreso Solicitudes'!$O$12:$O$13</c:f>
              <c:numCache>
                <c:formatCode>General</c:formatCode>
                <c:ptCount val="2"/>
                <c:pt idx="0">
                  <c:v>214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CF2-83E7-6F12E8B233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1453640"/>
        <c:axId val="161450360"/>
      </c:barChart>
      <c:catAx>
        <c:axId val="1614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450360"/>
        <c:crosses val="autoZero"/>
        <c:auto val="1"/>
        <c:lblAlgn val="ctr"/>
        <c:lblOffset val="100"/>
        <c:noMultiLvlLbl val="0"/>
      </c:catAx>
      <c:valAx>
        <c:axId val="161450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45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financiador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Solicitudes'!$N$4:$N$7</c:f>
              <c:strCache>
                <c:ptCount val="4"/>
                <c:pt idx="0">
                  <c:v>Sin Cobertura</c:v>
                </c:pt>
                <c:pt idx="1">
                  <c:v>OOSS</c:v>
                </c:pt>
                <c:pt idx="2">
                  <c:v>PAMI capita</c:v>
                </c:pt>
                <c:pt idx="3">
                  <c:v>PAMI extra capita</c:v>
                </c:pt>
              </c:strCache>
            </c:strRef>
          </c:cat>
          <c:val>
            <c:numRef>
              <c:f>'Detalle Ingreso Solicitudes'!$O$4:$O$7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236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4-4E23-8053-6F6DE12CFD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N° de internaciones extracapita</a:t>
            </a:r>
          </a:p>
          <a:p>
            <a:pPr>
              <a:defRPr b="0"/>
            </a:pPr>
            <a:endParaRPr lang="es-A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ExtCap'!$I$4:$I$11</c:f>
              <c:strCache>
                <c:ptCount val="8"/>
                <c:pt idx="0">
                  <c:v>22/06/2020</c:v>
                </c:pt>
                <c:pt idx="1">
                  <c:v>23/06/2020</c:v>
                </c:pt>
                <c:pt idx="2">
                  <c:v>24/06/2020</c:v>
                </c:pt>
                <c:pt idx="3">
                  <c:v>25/06/2020</c:v>
                </c:pt>
                <c:pt idx="4">
                  <c:v>26/06/2020</c:v>
                </c:pt>
                <c:pt idx="5">
                  <c:v>27/06/2020</c:v>
                </c:pt>
                <c:pt idx="6">
                  <c:v>28/06/2020</c:v>
                </c:pt>
                <c:pt idx="7">
                  <c:v>Total</c:v>
                </c:pt>
              </c:strCache>
            </c:strRef>
          </c:cat>
          <c:val>
            <c:numRef>
              <c:f>'Detalle Internaciones ExtCap'!$J$4:$J$11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13</c:v>
                </c:pt>
                <c:pt idx="3">
                  <c:v>21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  <c:pt idx="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8-48EF-864F-D805FD176B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930880"/>
        <c:axId val="296931208"/>
      </c:lineChart>
      <c:catAx>
        <c:axId val="2969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6931208"/>
        <c:crosses val="autoZero"/>
        <c:auto val="1"/>
        <c:lblAlgn val="ctr"/>
        <c:lblOffset val="100"/>
        <c:noMultiLvlLbl val="1"/>
      </c:catAx>
      <c:valAx>
        <c:axId val="296931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69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total de casos por efector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ExtCap'!$L$4:$L$23</c:f>
              <c:strCache>
                <c:ptCount val="20"/>
                <c:pt idx="0">
                  <c:v>Alvarez</c:v>
                </c:pt>
                <c:pt idx="1">
                  <c:v>Argerich</c:v>
                </c:pt>
                <c:pt idx="2">
                  <c:v>Curie</c:v>
                </c:pt>
                <c:pt idx="3">
                  <c:v>Durand</c:v>
                </c:pt>
                <c:pt idx="4">
                  <c:v>Fernandez</c:v>
                </c:pt>
                <c:pt idx="5">
                  <c:v>Ferrer</c:v>
                </c:pt>
                <c:pt idx="6">
                  <c:v>Gutierrez</c:v>
                </c:pt>
                <c:pt idx="7">
                  <c:v>I.R.E.P</c:v>
                </c:pt>
                <c:pt idx="8">
                  <c:v>Lagleyze</c:v>
                </c:pt>
                <c:pt idx="9">
                  <c:v>Muñiz</c:v>
                </c:pt>
                <c:pt idx="10">
                  <c:v>Penna</c:v>
                </c:pt>
                <c:pt idx="11">
                  <c:v>Piñero</c:v>
                </c:pt>
                <c:pt idx="12">
                  <c:v>Pirovano</c:v>
                </c:pt>
                <c:pt idx="13">
                  <c:v>Ramos Mejia</c:v>
                </c:pt>
                <c:pt idx="14">
                  <c:v>Rivadavia</c:v>
                </c:pt>
                <c:pt idx="15">
                  <c:v>Santojanni</c:v>
                </c:pt>
                <c:pt idx="16">
                  <c:v>Udaondo</c:v>
                </c:pt>
                <c:pt idx="17">
                  <c:v>Tornu</c:v>
                </c:pt>
                <c:pt idx="18">
                  <c:v>Velez Sarsfield</c:v>
                </c:pt>
                <c:pt idx="19">
                  <c:v>Zubizarreta</c:v>
                </c:pt>
              </c:strCache>
            </c:strRef>
          </c:cat>
          <c:val>
            <c:numRef>
              <c:f>'Detalle Internaciones ExtCap'!$M$4:$M$23</c:f>
              <c:numCache>
                <c:formatCode>General</c:formatCode>
                <c:ptCount val="20"/>
                <c:pt idx="0">
                  <c:v>6</c:v>
                </c:pt>
                <c:pt idx="1">
                  <c:v>17</c:v>
                </c:pt>
                <c:pt idx="2">
                  <c:v>1</c:v>
                </c:pt>
                <c:pt idx="3">
                  <c:v>13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5</c:v>
                </c:pt>
                <c:pt idx="13">
                  <c:v>16</c:v>
                </c:pt>
                <c:pt idx="14">
                  <c:v>0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4DD-9DA2-16331BAEBE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9212008"/>
        <c:axId val="294029232"/>
      </c:barChart>
      <c:catAx>
        <c:axId val="37921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029232"/>
        <c:crosses val="autoZero"/>
        <c:auto val="1"/>
        <c:lblAlgn val="ctr"/>
        <c:lblOffset val="100"/>
        <c:noMultiLvlLbl val="0"/>
      </c:catAx>
      <c:valAx>
        <c:axId val="29402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21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N° de internaciones por unidad y diagnóstico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'Detalle Internaciones ExtCap'!$P$4</c:f>
              <c:strCache>
                <c:ptCount val="1"/>
                <c:pt idx="0">
                  <c:v>CoVid 19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ExtCap'!$P$5:$P$7</c:f>
              <c:numCache>
                <c:formatCode>General</c:formatCode>
                <c:ptCount val="3"/>
                <c:pt idx="0">
                  <c:v>33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5-4F1F-A3D1-EE03175D3984}"/>
            </c:ext>
          </c:extLst>
        </c:ser>
        <c:ser>
          <c:idx val="1"/>
          <c:order val="1"/>
          <c:tx>
            <c:strRef>
              <c:f>'Detalle Internaciones ExtCap'!$Q$4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ExtCap'!$Q$5:$Q$7</c:f>
              <c:numCache>
                <c:formatCode>General</c:formatCode>
                <c:ptCount val="3"/>
                <c:pt idx="0">
                  <c:v>58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5-4F1F-A3D1-EE03175D3984}"/>
            </c:ext>
          </c:extLst>
        </c:ser>
        <c:ser>
          <c:idx val="2"/>
          <c:order val="2"/>
          <c:tx>
            <c:strRef>
              <c:f>'Detalle Internaciones ExtCap'!$R$4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ExtCap'!$R$5:$R$7</c:f>
              <c:numCache>
                <c:formatCode>General</c:formatCode>
                <c:ptCount val="3"/>
                <c:pt idx="0">
                  <c:v>91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5-4F1F-A3D1-EE03175D39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7343368"/>
        <c:axId val="447354848"/>
      </c:barChart>
      <c:catAx>
        <c:axId val="4473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7354848"/>
        <c:crosses val="autoZero"/>
        <c:auto val="1"/>
        <c:lblAlgn val="ctr"/>
        <c:lblOffset val="100"/>
        <c:noMultiLvlLbl val="0"/>
      </c:catAx>
      <c:valAx>
        <c:axId val="447354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3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301286</xdr:colOff>
      <xdr:row>4</xdr:row>
      <xdr:rowOff>113484</xdr:rowOff>
    </xdr:from>
    <xdr:to>
      <xdr:col>6</xdr:col>
      <xdr:colOff>196511</xdr:colOff>
      <xdr:row>21</xdr:row>
      <xdr:rowOff>94435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CB49CC-6877-48DD-9D59-8647F0ADE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282236</xdr:colOff>
      <xdr:row>4</xdr:row>
      <xdr:rowOff>113484</xdr:rowOff>
    </xdr:from>
    <xdr:to>
      <xdr:col>12</xdr:col>
      <xdr:colOff>282236</xdr:colOff>
      <xdr:row>21</xdr:row>
      <xdr:rowOff>103960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298823</xdr:colOff>
      <xdr:row>22</xdr:row>
      <xdr:rowOff>22412</xdr:rowOff>
    </xdr:from>
    <xdr:to>
      <xdr:col>6</xdr:col>
      <xdr:colOff>201706</xdr:colOff>
      <xdr:row>39</xdr:row>
      <xdr:rowOff>11205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77CB84-A2C6-4C5B-AFA7-0E61A62F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280147</xdr:colOff>
      <xdr:row>22</xdr:row>
      <xdr:rowOff>33619</xdr:rowOff>
    </xdr:from>
    <xdr:to>
      <xdr:col>12</xdr:col>
      <xdr:colOff>268941</xdr:colOff>
      <xdr:row>39</xdr:row>
      <xdr:rowOff>11207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E326B9-69B6-475A-8B36-554CB3CF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398182</xdr:colOff>
      <xdr:row>22</xdr:row>
      <xdr:rowOff>33617</xdr:rowOff>
    </xdr:from>
    <xdr:to>
      <xdr:col>18</xdr:col>
      <xdr:colOff>403412</xdr:colOff>
      <xdr:row>38</xdr:row>
      <xdr:rowOff>145677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A0D4A2B-333C-4C35-914B-99C5381F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425823</xdr:colOff>
      <xdr:row>4</xdr:row>
      <xdr:rowOff>112059</xdr:rowOff>
    </xdr:from>
    <xdr:to>
      <xdr:col>18</xdr:col>
      <xdr:colOff>425823</xdr:colOff>
      <xdr:row>21</xdr:row>
      <xdr:rowOff>102535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114300</xdr:rowOff>
    </xdr:from>
    <xdr:to>
      <xdr:col>5</xdr:col>
      <xdr:colOff>762000</xdr:colOff>
      <xdr:row>21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9248B0-BABF-477C-B591-0D3D0BDE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4</xdr:row>
      <xdr:rowOff>114300</xdr:rowOff>
    </xdr:from>
    <xdr:to>
      <xdr:col>11</xdr:col>
      <xdr:colOff>711200</xdr:colOff>
      <xdr:row>21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952B26-E728-4016-A9B0-691ED8ED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114300</xdr:rowOff>
    </xdr:from>
    <xdr:to>
      <xdr:col>17</xdr:col>
      <xdr:colOff>698500</xdr:colOff>
      <xdr:row>21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AAD958-8813-4B8F-9F79-351712CC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4" zoomScale="70" zoomScaleNormal="70" workbookViewId="0">
      <selection activeCell="T5" sqref="T5"/>
    </sheetView>
  </sheetViews>
  <sheetFormatPr baseColWidth="10" defaultRowHeight="12.75" x14ac:dyDescent="0.2"/>
  <sheetData>
    <row r="1" spans="1:19" x14ac:dyDescent="0.2">
      <c r="A1" s="105" t="s">
        <v>1186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</row>
    <row r="2" spans="1:19" x14ac:dyDescent="0.2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</row>
    <row r="3" spans="1:19" x14ac:dyDescent="0.2">
      <c r="A3" s="111" t="s">
        <v>1188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19" x14ac:dyDescent="0.2">
      <c r="A4" s="114" t="s">
        <v>1187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</row>
    <row r="5" spans="1:19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19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19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</sheetData>
  <mergeCells count="3">
    <mergeCell ref="A1:S2"/>
    <mergeCell ref="A3:S3"/>
    <mergeCell ref="A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zoomScale="75" zoomScaleNormal="75" workbookViewId="0">
      <selection activeCell="A3" sqref="A3:S3"/>
    </sheetView>
  </sheetViews>
  <sheetFormatPr baseColWidth="10" defaultColWidth="9.140625" defaultRowHeight="12.75" x14ac:dyDescent="0.2"/>
  <cols>
    <col min="1" max="1025" width="11.5703125"/>
  </cols>
  <sheetData>
    <row r="1" spans="1:19" x14ac:dyDescent="0.2">
      <c r="A1" s="105" t="s">
        <v>1544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9" x14ac:dyDescent="0.2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</row>
    <row r="3" spans="1:19" x14ac:dyDescent="0.2">
      <c r="A3" s="111" t="s">
        <v>1189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19" x14ac:dyDescent="0.2">
      <c r="A4" s="114" t="s">
        <v>1187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</row>
  </sheetData>
  <mergeCells count="3">
    <mergeCell ref="A1:R2"/>
    <mergeCell ref="A3:S3"/>
    <mergeCell ref="A4:S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9"/>
  <sheetViews>
    <sheetView zoomScale="75" zoomScaleNormal="75" workbookViewId="0">
      <selection activeCell="I15" sqref="I15"/>
    </sheetView>
  </sheetViews>
  <sheetFormatPr baseColWidth="10" defaultColWidth="9.140625" defaultRowHeight="12.75" x14ac:dyDescent="0.2"/>
  <cols>
    <col min="1" max="1" width="30.7109375" customWidth="1"/>
    <col min="2" max="2" width="28.85546875" customWidth="1"/>
    <col min="3" max="3" width="18.28515625" customWidth="1"/>
    <col min="4" max="4" width="16.42578125" customWidth="1"/>
    <col min="5" max="5" width="28.28515625" customWidth="1"/>
    <col min="6" max="6" width="23.7109375" customWidth="1"/>
    <col min="7" max="8" width="11.5703125"/>
    <col min="9" max="9" width="13.28515625" bestFit="1" customWidth="1"/>
    <col min="10" max="10" width="11.5703125"/>
    <col min="11" max="11" width="29.140625" bestFit="1" customWidth="1"/>
    <col min="12" max="12" width="4.7109375" bestFit="1" customWidth="1"/>
    <col min="13" max="13" width="4.7109375" customWidth="1"/>
    <col min="14" max="1026" width="11.5703125"/>
  </cols>
  <sheetData>
    <row r="1" spans="1:15" ht="12.75" customHeight="1" x14ac:dyDescent="0.2">
      <c r="A1" s="117" t="s">
        <v>0</v>
      </c>
      <c r="B1" s="117"/>
      <c r="C1" s="117"/>
      <c r="D1" s="117"/>
      <c r="E1" s="117"/>
      <c r="F1" s="117"/>
    </row>
    <row r="2" spans="1:15" x14ac:dyDescent="0.2">
      <c r="A2" s="117"/>
      <c r="B2" s="117"/>
      <c r="C2" s="117"/>
      <c r="D2" s="117"/>
      <c r="E2" s="117"/>
      <c r="F2" s="117"/>
      <c r="H2" s="12"/>
    </row>
    <row r="3" spans="1:15" x14ac:dyDescent="0.2">
      <c r="A3" s="117"/>
      <c r="B3" s="117"/>
      <c r="C3" s="117"/>
      <c r="D3" s="117"/>
      <c r="E3" s="117"/>
      <c r="F3" s="117"/>
      <c r="H3" s="119" t="s">
        <v>1167</v>
      </c>
      <c r="I3" s="119"/>
      <c r="K3" s="116" t="s">
        <v>1168</v>
      </c>
      <c r="L3" s="116"/>
      <c r="M3" s="13"/>
      <c r="N3" s="116" t="s">
        <v>1169</v>
      </c>
      <c r="O3" s="116"/>
    </row>
    <row r="4" spans="1:15" ht="15" x14ac:dyDescent="0.25">
      <c r="A4" s="118"/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H4" s="18">
        <f ca="1">TODAY()-7</f>
        <v>44004</v>
      </c>
      <c r="I4" s="19">
        <f t="shared" ref="I4:I10" ca="1" si="0">COUNTIF($A:$A,H4)</f>
        <v>13</v>
      </c>
      <c r="K4" s="29" t="s">
        <v>1162</v>
      </c>
      <c r="L4" s="19">
        <f t="shared" ref="L4:L10" si="1">COUNTIF($B:$B,K4)</f>
        <v>4</v>
      </c>
      <c r="N4" s="26" t="s">
        <v>51</v>
      </c>
      <c r="O4" s="19">
        <f>COUNTIF($C:$C,N4)</f>
        <v>3</v>
      </c>
    </row>
    <row r="5" spans="1:15" ht="15" x14ac:dyDescent="0.25">
      <c r="A5" s="118"/>
      <c r="B5" s="1" t="s">
        <v>6</v>
      </c>
      <c r="C5" s="1" t="s">
        <v>7</v>
      </c>
      <c r="D5" s="1" t="s">
        <v>8</v>
      </c>
      <c r="E5" s="2" t="s">
        <v>9</v>
      </c>
      <c r="F5" s="3" t="s">
        <v>10</v>
      </c>
      <c r="H5" s="18">
        <f ca="1">TODAY()-6</f>
        <v>44005</v>
      </c>
      <c r="I5" s="20">
        <f t="shared" ca="1" si="0"/>
        <v>16</v>
      </c>
      <c r="K5" s="27" t="s">
        <v>1163</v>
      </c>
      <c r="L5" s="20">
        <f t="shared" si="1"/>
        <v>0</v>
      </c>
      <c r="N5" s="27" t="s">
        <v>54</v>
      </c>
      <c r="O5" s="20">
        <f>COUNTIF($C:$C,N5)</f>
        <v>6</v>
      </c>
    </row>
    <row r="6" spans="1:15" ht="15" x14ac:dyDescent="0.25">
      <c r="A6" s="118"/>
      <c r="B6" s="1" t="s">
        <v>11</v>
      </c>
      <c r="C6" s="1" t="s">
        <v>12</v>
      </c>
      <c r="D6" s="3" t="s">
        <v>13</v>
      </c>
      <c r="E6" s="2" t="s">
        <v>14</v>
      </c>
      <c r="F6" s="1"/>
      <c r="H6" s="18">
        <f ca="1">TODAY()-5</f>
        <v>44006</v>
      </c>
      <c r="I6" s="20">
        <f t="shared" ca="1" si="0"/>
        <v>8</v>
      </c>
      <c r="K6" s="27" t="s">
        <v>41</v>
      </c>
      <c r="L6" s="20">
        <f t="shared" si="1"/>
        <v>70</v>
      </c>
      <c r="N6" s="27" t="s">
        <v>30</v>
      </c>
      <c r="O6" s="20">
        <f>COUNTIF($C:$C,N6)</f>
        <v>236</v>
      </c>
    </row>
    <row r="7" spans="1:15" ht="15" x14ac:dyDescent="0.25">
      <c r="A7" s="118"/>
      <c r="B7" s="1" t="s">
        <v>15</v>
      </c>
      <c r="C7" s="1" t="s">
        <v>16</v>
      </c>
      <c r="D7" s="3" t="s">
        <v>17</v>
      </c>
      <c r="E7" s="2" t="s">
        <v>18</v>
      </c>
      <c r="F7" s="1"/>
      <c r="H7" s="18">
        <f ca="1">TODAY()-4</f>
        <v>44007</v>
      </c>
      <c r="I7" s="20">
        <f t="shared" ca="1" si="0"/>
        <v>12</v>
      </c>
      <c r="K7" s="27" t="s">
        <v>29</v>
      </c>
      <c r="L7" s="20">
        <f t="shared" si="1"/>
        <v>82</v>
      </c>
      <c r="N7" s="28" t="s">
        <v>36</v>
      </c>
      <c r="O7" s="21">
        <f>COUNTIF($C:$C,N7)</f>
        <v>83</v>
      </c>
    </row>
    <row r="8" spans="1:15" ht="15" x14ac:dyDescent="0.25">
      <c r="A8" s="118"/>
      <c r="B8" s="1" t="s">
        <v>19</v>
      </c>
      <c r="C8" s="1"/>
      <c r="E8" s="3" t="s">
        <v>20</v>
      </c>
      <c r="F8" s="1"/>
      <c r="H8" s="18">
        <f ca="1">TODAY()-3</f>
        <v>44008</v>
      </c>
      <c r="I8" s="20">
        <f t="shared" ca="1" si="0"/>
        <v>13</v>
      </c>
      <c r="K8" s="27" t="s">
        <v>39</v>
      </c>
      <c r="L8" s="20">
        <f t="shared" si="1"/>
        <v>107</v>
      </c>
    </row>
    <row r="9" spans="1:15" ht="15" x14ac:dyDescent="0.25">
      <c r="A9" s="118"/>
      <c r="B9" s="4" t="s">
        <v>21</v>
      </c>
      <c r="C9" s="5"/>
      <c r="D9" s="6"/>
      <c r="E9" s="7" t="s">
        <v>22</v>
      </c>
      <c r="F9" s="8"/>
      <c r="H9" s="18">
        <f ca="1">TODAY()-2</f>
        <v>44009</v>
      </c>
      <c r="I9" s="20">
        <f t="shared" ca="1" si="0"/>
        <v>11</v>
      </c>
      <c r="K9" s="27" t="s">
        <v>38</v>
      </c>
      <c r="L9" s="20">
        <f t="shared" si="1"/>
        <v>1</v>
      </c>
    </row>
    <row r="10" spans="1:15" ht="15" x14ac:dyDescent="0.25">
      <c r="A10" s="9" t="s">
        <v>23</v>
      </c>
      <c r="B10" s="4" t="s">
        <v>24</v>
      </c>
      <c r="C10" s="10" t="s">
        <v>25</v>
      </c>
      <c r="D10" s="6" t="s">
        <v>26</v>
      </c>
      <c r="E10" s="10" t="s">
        <v>27</v>
      </c>
      <c r="F10" s="6" t="s">
        <v>28</v>
      </c>
      <c r="H10" s="18">
        <f ca="1">TODAY()-1</f>
        <v>44010</v>
      </c>
      <c r="I10" s="21">
        <f t="shared" ca="1" si="0"/>
        <v>9</v>
      </c>
      <c r="K10" s="30" t="s">
        <v>32</v>
      </c>
      <c r="L10" s="21">
        <f t="shared" si="1"/>
        <v>60</v>
      </c>
    </row>
    <row r="11" spans="1:15" ht="15" customHeight="1" x14ac:dyDescent="0.25">
      <c r="A11" s="45">
        <v>44010</v>
      </c>
      <c r="B11" s="46" t="s">
        <v>1237</v>
      </c>
      <c r="C11" s="47" t="s">
        <v>30</v>
      </c>
      <c r="D11" s="48" t="s">
        <v>1192</v>
      </c>
      <c r="E11" s="47" t="s">
        <v>1192</v>
      </c>
      <c r="F11" s="48" t="s">
        <v>31</v>
      </c>
      <c r="H11" s="38" t="s">
        <v>1166</v>
      </c>
      <c r="I11" s="39">
        <f ca="1">SUM(I4:I10)</f>
        <v>82</v>
      </c>
      <c r="N11" s="115" t="s">
        <v>1172</v>
      </c>
      <c r="O11" s="115"/>
    </row>
    <row r="12" spans="1:15" ht="15" customHeight="1" x14ac:dyDescent="0.25">
      <c r="A12" s="45">
        <v>44010</v>
      </c>
      <c r="B12" s="46" t="s">
        <v>1237</v>
      </c>
      <c r="C12" s="47" t="s">
        <v>30</v>
      </c>
      <c r="D12" s="48" t="s">
        <v>52</v>
      </c>
      <c r="E12" s="47" t="s">
        <v>52</v>
      </c>
      <c r="F12" s="48" t="s">
        <v>35</v>
      </c>
      <c r="H12" s="12"/>
      <c r="K12" s="115" t="s">
        <v>1170</v>
      </c>
      <c r="L12" s="115"/>
      <c r="N12" s="22" t="s">
        <v>35</v>
      </c>
      <c r="O12" s="19">
        <f>COUNTIF($F:$F,N12)</f>
        <v>214</v>
      </c>
    </row>
    <row r="13" spans="1:15" ht="15" customHeight="1" x14ac:dyDescent="0.25">
      <c r="A13" s="45">
        <v>44010</v>
      </c>
      <c r="B13" s="46" t="s">
        <v>39</v>
      </c>
      <c r="C13" s="47" t="s">
        <v>30</v>
      </c>
      <c r="D13" s="48" t="s">
        <v>33</v>
      </c>
      <c r="E13" s="47" t="s">
        <v>34</v>
      </c>
      <c r="F13" s="48" t="s">
        <v>31</v>
      </c>
      <c r="H13" s="12"/>
      <c r="K13" s="22" t="s">
        <v>33</v>
      </c>
      <c r="L13" s="19">
        <f t="shared" ref="L13:L18" si="2">COUNTIF($D:$D,K13)</f>
        <v>191</v>
      </c>
      <c r="N13" s="24" t="s">
        <v>31</v>
      </c>
      <c r="O13" s="21">
        <f>COUNTIF($F:$F,N13)</f>
        <v>110</v>
      </c>
    </row>
    <row r="14" spans="1:15" ht="15" customHeight="1" x14ac:dyDescent="0.25">
      <c r="A14" s="45">
        <v>44010</v>
      </c>
      <c r="B14" s="46" t="s">
        <v>1237</v>
      </c>
      <c r="C14" s="47" t="s">
        <v>36</v>
      </c>
      <c r="D14" s="48" t="s">
        <v>37</v>
      </c>
      <c r="E14" s="47" t="s">
        <v>34</v>
      </c>
      <c r="F14" s="48" t="s">
        <v>31</v>
      </c>
      <c r="H14" s="12"/>
      <c r="K14" s="23" t="s">
        <v>37</v>
      </c>
      <c r="L14" s="20">
        <f t="shared" si="2"/>
        <v>104</v>
      </c>
    </row>
    <row r="15" spans="1:15" ht="15" customHeight="1" x14ac:dyDescent="0.25">
      <c r="A15" s="45">
        <v>44010</v>
      </c>
      <c r="B15" s="46" t="s">
        <v>39</v>
      </c>
      <c r="C15" s="47" t="s">
        <v>30</v>
      </c>
      <c r="D15" s="48" t="s">
        <v>33</v>
      </c>
      <c r="E15" s="47" t="s">
        <v>34</v>
      </c>
      <c r="F15" s="48" t="s">
        <v>31</v>
      </c>
      <c r="H15" s="12"/>
      <c r="K15" s="23" t="s">
        <v>38</v>
      </c>
      <c r="L15" s="20">
        <f t="shared" si="2"/>
        <v>9</v>
      </c>
    </row>
    <row r="16" spans="1:15" ht="15" customHeight="1" x14ac:dyDescent="0.25">
      <c r="A16" s="45">
        <v>44010</v>
      </c>
      <c r="B16" s="46" t="s">
        <v>32</v>
      </c>
      <c r="C16" s="47" t="s">
        <v>30</v>
      </c>
      <c r="D16" s="48" t="s">
        <v>52</v>
      </c>
      <c r="E16" s="47" t="s">
        <v>1238</v>
      </c>
      <c r="F16" s="48" t="s">
        <v>35</v>
      </c>
      <c r="H16" s="12"/>
      <c r="K16" s="23" t="s">
        <v>1193</v>
      </c>
      <c r="L16" s="20">
        <f t="shared" si="2"/>
        <v>0</v>
      </c>
    </row>
    <row r="17" spans="1:12" ht="15" customHeight="1" x14ac:dyDescent="0.25">
      <c r="A17" s="45">
        <v>44010</v>
      </c>
      <c r="B17" s="46" t="s">
        <v>32</v>
      </c>
      <c r="C17" s="47" t="s">
        <v>30</v>
      </c>
      <c r="D17" s="48" t="s">
        <v>33</v>
      </c>
      <c r="E17" s="47" t="s">
        <v>34</v>
      </c>
      <c r="F17" s="48" t="s">
        <v>35</v>
      </c>
      <c r="H17" s="12"/>
      <c r="K17" s="23" t="s">
        <v>1192</v>
      </c>
      <c r="L17" s="20">
        <f t="shared" si="2"/>
        <v>3</v>
      </c>
    </row>
    <row r="18" spans="1:12" ht="15" customHeight="1" x14ac:dyDescent="0.25">
      <c r="A18" s="45">
        <v>44010</v>
      </c>
      <c r="B18" s="46" t="s">
        <v>1237</v>
      </c>
      <c r="C18" s="47" t="s">
        <v>30</v>
      </c>
      <c r="D18" s="48" t="s">
        <v>33</v>
      </c>
      <c r="E18" s="47" t="s">
        <v>34</v>
      </c>
      <c r="F18" s="48" t="s">
        <v>31</v>
      </c>
      <c r="H18" s="12"/>
      <c r="K18" s="24" t="s">
        <v>64</v>
      </c>
      <c r="L18" s="21">
        <f t="shared" si="2"/>
        <v>0</v>
      </c>
    </row>
    <row r="19" spans="1:12" ht="15" customHeight="1" x14ac:dyDescent="0.25">
      <c r="A19" s="45">
        <v>44010</v>
      </c>
      <c r="B19" s="46" t="s">
        <v>39</v>
      </c>
      <c r="C19" s="47" t="s">
        <v>30</v>
      </c>
      <c r="D19" s="48" t="s">
        <v>33</v>
      </c>
      <c r="E19" s="47" t="s">
        <v>34</v>
      </c>
      <c r="F19" s="48" t="s">
        <v>31</v>
      </c>
      <c r="H19" s="12"/>
    </row>
    <row r="20" spans="1:12" ht="15" customHeight="1" x14ac:dyDescent="0.25">
      <c r="A20" s="45">
        <v>44009</v>
      </c>
      <c r="B20" s="46" t="s">
        <v>41</v>
      </c>
      <c r="C20" s="49" t="s">
        <v>36</v>
      </c>
      <c r="D20" s="48" t="s">
        <v>37</v>
      </c>
      <c r="E20" s="47" t="s">
        <v>34</v>
      </c>
      <c r="F20" s="48" t="s">
        <v>35</v>
      </c>
      <c r="H20" s="12"/>
      <c r="K20" s="115" t="s">
        <v>1171</v>
      </c>
      <c r="L20" s="116"/>
    </row>
    <row r="21" spans="1:12" ht="15" customHeight="1" x14ac:dyDescent="0.25">
      <c r="A21" s="45">
        <v>44009</v>
      </c>
      <c r="B21" s="46" t="s">
        <v>41</v>
      </c>
      <c r="C21" s="49" t="s">
        <v>36</v>
      </c>
      <c r="D21" s="48" t="s">
        <v>37</v>
      </c>
      <c r="E21" s="47" t="s">
        <v>34</v>
      </c>
      <c r="F21" s="48" t="s">
        <v>35</v>
      </c>
      <c r="H21" s="12"/>
      <c r="K21" s="22" t="s">
        <v>52</v>
      </c>
      <c r="L21" s="19">
        <f t="shared" ref="L21:L26" si="3">COUNTIF($E:$E,K21)</f>
        <v>14</v>
      </c>
    </row>
    <row r="22" spans="1:12" ht="15" customHeight="1" x14ac:dyDescent="0.25">
      <c r="A22" s="45">
        <v>44009</v>
      </c>
      <c r="B22" s="46" t="s">
        <v>29</v>
      </c>
      <c r="C22" s="47" t="s">
        <v>30</v>
      </c>
      <c r="D22" s="50" t="s">
        <v>33</v>
      </c>
      <c r="E22" s="47" t="s">
        <v>34</v>
      </c>
      <c r="F22" s="48" t="s">
        <v>35</v>
      </c>
      <c r="H22" s="12"/>
      <c r="K22" s="23" t="s">
        <v>1192</v>
      </c>
      <c r="L22" s="20">
        <f t="shared" si="3"/>
        <v>3</v>
      </c>
    </row>
    <row r="23" spans="1:12" ht="15" customHeight="1" x14ac:dyDescent="0.25">
      <c r="A23" s="45">
        <v>44009</v>
      </c>
      <c r="B23" s="46" t="s">
        <v>39</v>
      </c>
      <c r="C23" s="47" t="s">
        <v>30</v>
      </c>
      <c r="D23" s="50" t="s">
        <v>33</v>
      </c>
      <c r="E23" s="47" t="s">
        <v>34</v>
      </c>
      <c r="F23" s="51" t="s">
        <v>31</v>
      </c>
      <c r="H23" s="12"/>
      <c r="K23" s="23" t="s">
        <v>34</v>
      </c>
      <c r="L23" s="20">
        <f t="shared" si="3"/>
        <v>267</v>
      </c>
    </row>
    <row r="24" spans="1:12" ht="15" customHeight="1" x14ac:dyDescent="0.25">
      <c r="A24" s="45">
        <v>44009</v>
      </c>
      <c r="B24" s="46" t="s">
        <v>39</v>
      </c>
      <c r="C24" s="47" t="s">
        <v>30</v>
      </c>
      <c r="D24" s="50" t="s">
        <v>33</v>
      </c>
      <c r="E24" s="47" t="s">
        <v>34</v>
      </c>
      <c r="F24" s="48" t="s">
        <v>1239</v>
      </c>
      <c r="H24" s="12"/>
      <c r="K24" s="23" t="s">
        <v>53</v>
      </c>
      <c r="L24" s="20">
        <f t="shared" si="3"/>
        <v>9</v>
      </c>
    </row>
    <row r="25" spans="1:12" ht="15" customHeight="1" x14ac:dyDescent="0.25">
      <c r="A25" s="45">
        <v>44009</v>
      </c>
      <c r="B25" s="46" t="s">
        <v>32</v>
      </c>
      <c r="C25" s="47" t="s">
        <v>30</v>
      </c>
      <c r="D25" s="50" t="s">
        <v>33</v>
      </c>
      <c r="E25" s="47" t="s">
        <v>34</v>
      </c>
      <c r="F25" s="48" t="s">
        <v>35</v>
      </c>
      <c r="H25" s="12"/>
      <c r="K25" s="23" t="s">
        <v>40</v>
      </c>
      <c r="L25" s="20">
        <f t="shared" si="3"/>
        <v>8</v>
      </c>
    </row>
    <row r="26" spans="1:12" ht="15" customHeight="1" x14ac:dyDescent="0.25">
      <c r="A26" s="45">
        <v>44009</v>
      </c>
      <c r="B26" s="46" t="s">
        <v>32</v>
      </c>
      <c r="C26" s="47" t="s">
        <v>30</v>
      </c>
      <c r="D26" s="50" t="s">
        <v>33</v>
      </c>
      <c r="E26" s="47" t="s">
        <v>34</v>
      </c>
      <c r="F26" s="48" t="s">
        <v>35</v>
      </c>
      <c r="H26" s="12"/>
      <c r="K26" s="24" t="s">
        <v>42</v>
      </c>
      <c r="L26" s="21">
        <f t="shared" si="3"/>
        <v>27</v>
      </c>
    </row>
    <row r="27" spans="1:12" ht="15" customHeight="1" x14ac:dyDescent="0.25">
      <c r="A27" s="45">
        <v>44009</v>
      </c>
      <c r="B27" s="46" t="s">
        <v>32</v>
      </c>
      <c r="C27" s="47" t="s">
        <v>30</v>
      </c>
      <c r="D27" s="50" t="s">
        <v>33</v>
      </c>
      <c r="E27" s="47" t="s">
        <v>34</v>
      </c>
      <c r="F27" s="48" t="s">
        <v>35</v>
      </c>
    </row>
    <row r="28" spans="1:12" ht="15" customHeight="1" x14ac:dyDescent="0.25">
      <c r="A28" s="45">
        <v>44009</v>
      </c>
      <c r="B28" s="46" t="s">
        <v>29</v>
      </c>
      <c r="C28" s="47" t="s">
        <v>30</v>
      </c>
      <c r="D28" s="50" t="s">
        <v>33</v>
      </c>
      <c r="E28" s="47" t="s">
        <v>34</v>
      </c>
      <c r="F28" s="48" t="s">
        <v>35</v>
      </c>
    </row>
    <row r="29" spans="1:12" ht="15" customHeight="1" x14ac:dyDescent="0.25">
      <c r="A29" s="45">
        <v>44009</v>
      </c>
      <c r="B29" s="46" t="s">
        <v>1162</v>
      </c>
      <c r="C29" s="47" t="s">
        <v>30</v>
      </c>
      <c r="D29" s="50" t="s">
        <v>33</v>
      </c>
      <c r="E29" s="47" t="s">
        <v>34</v>
      </c>
      <c r="F29" s="48" t="s">
        <v>35</v>
      </c>
    </row>
    <row r="30" spans="1:12" ht="15" customHeight="1" x14ac:dyDescent="0.25">
      <c r="A30" s="45">
        <v>44009</v>
      </c>
      <c r="B30" s="46" t="s">
        <v>39</v>
      </c>
      <c r="C30" s="47" t="s">
        <v>30</v>
      </c>
      <c r="D30" s="48" t="s">
        <v>37</v>
      </c>
      <c r="E30" s="49" t="s">
        <v>49</v>
      </c>
      <c r="F30" s="48" t="s">
        <v>35</v>
      </c>
    </row>
    <row r="31" spans="1:12" ht="15" customHeight="1" x14ac:dyDescent="0.25">
      <c r="A31" s="52">
        <v>44008</v>
      </c>
      <c r="B31" s="49" t="s">
        <v>29</v>
      </c>
      <c r="C31" s="47" t="s">
        <v>30</v>
      </c>
      <c r="D31" s="50" t="s">
        <v>33</v>
      </c>
      <c r="E31" s="49" t="s">
        <v>34</v>
      </c>
      <c r="F31" s="48" t="s">
        <v>35</v>
      </c>
    </row>
    <row r="32" spans="1:12" ht="15" customHeight="1" x14ac:dyDescent="0.25">
      <c r="A32" s="52">
        <v>44008</v>
      </c>
      <c r="B32" s="49" t="s">
        <v>29</v>
      </c>
      <c r="C32" s="49" t="s">
        <v>36</v>
      </c>
      <c r="D32" s="53" t="s">
        <v>37</v>
      </c>
      <c r="E32" s="49" t="s">
        <v>34</v>
      </c>
      <c r="F32" s="51" t="s">
        <v>31</v>
      </c>
    </row>
    <row r="33" spans="1:6" ht="15" customHeight="1" x14ac:dyDescent="0.25">
      <c r="A33" s="52">
        <v>44008</v>
      </c>
      <c r="B33" s="49" t="s">
        <v>29</v>
      </c>
      <c r="C33" s="49" t="s">
        <v>36</v>
      </c>
      <c r="D33" s="53" t="s">
        <v>37</v>
      </c>
      <c r="E33" s="49" t="s">
        <v>34</v>
      </c>
      <c r="F33" s="51" t="s">
        <v>31</v>
      </c>
    </row>
    <row r="34" spans="1:6" ht="15" customHeight="1" x14ac:dyDescent="0.25">
      <c r="A34" s="52">
        <v>44008</v>
      </c>
      <c r="B34" s="53" t="s">
        <v>39</v>
      </c>
      <c r="C34" s="47" t="s">
        <v>30</v>
      </c>
      <c r="D34" s="50" t="s">
        <v>33</v>
      </c>
      <c r="E34" s="49" t="s">
        <v>34</v>
      </c>
      <c r="F34" s="54" t="s">
        <v>1240</v>
      </c>
    </row>
    <row r="35" spans="1:6" ht="15" customHeight="1" x14ac:dyDescent="0.25">
      <c r="A35" s="52">
        <v>44008</v>
      </c>
      <c r="B35" s="53" t="s">
        <v>39</v>
      </c>
      <c r="C35" s="47" t="s">
        <v>30</v>
      </c>
      <c r="D35" s="50" t="s">
        <v>33</v>
      </c>
      <c r="E35" s="49" t="s">
        <v>34</v>
      </c>
      <c r="F35" s="51" t="s">
        <v>31</v>
      </c>
    </row>
    <row r="36" spans="1:6" ht="15" customHeight="1" x14ac:dyDescent="0.25">
      <c r="A36" s="52">
        <v>44008</v>
      </c>
      <c r="B36" s="53" t="s">
        <v>39</v>
      </c>
      <c r="C36" s="49" t="s">
        <v>36</v>
      </c>
      <c r="D36" s="53" t="s">
        <v>37</v>
      </c>
      <c r="E36" s="49" t="s">
        <v>34</v>
      </c>
      <c r="F36" s="51" t="s">
        <v>35</v>
      </c>
    </row>
    <row r="37" spans="1:6" ht="15" customHeight="1" x14ac:dyDescent="0.25">
      <c r="A37" s="52">
        <v>44008</v>
      </c>
      <c r="B37" s="53" t="s">
        <v>39</v>
      </c>
      <c r="C37" s="47" t="s">
        <v>30</v>
      </c>
      <c r="D37" s="53" t="s">
        <v>37</v>
      </c>
      <c r="E37" s="49" t="s">
        <v>34</v>
      </c>
      <c r="F37" s="51" t="s">
        <v>31</v>
      </c>
    </row>
    <row r="38" spans="1:6" ht="15" customHeight="1" x14ac:dyDescent="0.25">
      <c r="A38" s="52">
        <v>44008</v>
      </c>
      <c r="B38" s="53" t="s">
        <v>39</v>
      </c>
      <c r="C38" s="47" t="s">
        <v>30</v>
      </c>
      <c r="D38" s="50" t="s">
        <v>33</v>
      </c>
      <c r="E38" s="49" t="s">
        <v>34</v>
      </c>
      <c r="F38" s="51" t="s">
        <v>31</v>
      </c>
    </row>
    <row r="39" spans="1:6" ht="15" customHeight="1" x14ac:dyDescent="0.25">
      <c r="A39" s="52">
        <v>44008</v>
      </c>
      <c r="B39" s="53" t="s">
        <v>39</v>
      </c>
      <c r="C39" s="47" t="s">
        <v>30</v>
      </c>
      <c r="D39" s="50" t="s">
        <v>33</v>
      </c>
      <c r="E39" s="49" t="s">
        <v>34</v>
      </c>
      <c r="F39" s="51" t="s">
        <v>35</v>
      </c>
    </row>
    <row r="40" spans="1:6" ht="15" customHeight="1" x14ac:dyDescent="0.25">
      <c r="A40" s="52">
        <v>44008</v>
      </c>
      <c r="B40" s="49" t="s">
        <v>32</v>
      </c>
      <c r="C40" s="47" t="s">
        <v>30</v>
      </c>
      <c r="D40" s="49" t="s">
        <v>52</v>
      </c>
      <c r="E40" s="49" t="s">
        <v>52</v>
      </c>
      <c r="F40" s="51" t="s">
        <v>35</v>
      </c>
    </row>
    <row r="41" spans="1:6" ht="15" customHeight="1" x14ac:dyDescent="0.25">
      <c r="A41" s="52">
        <v>44008</v>
      </c>
      <c r="B41" s="49" t="s">
        <v>29</v>
      </c>
      <c r="C41" s="47" t="s">
        <v>30</v>
      </c>
      <c r="D41" s="50" t="s">
        <v>33</v>
      </c>
      <c r="E41" s="49" t="s">
        <v>34</v>
      </c>
      <c r="F41" s="51" t="s">
        <v>35</v>
      </c>
    </row>
    <row r="42" spans="1:6" ht="15" customHeight="1" x14ac:dyDescent="0.25">
      <c r="A42" s="52">
        <v>44008</v>
      </c>
      <c r="B42" s="53" t="s">
        <v>39</v>
      </c>
      <c r="C42" s="47" t="s">
        <v>30</v>
      </c>
      <c r="D42" s="53" t="s">
        <v>37</v>
      </c>
      <c r="E42" s="49" t="s">
        <v>49</v>
      </c>
      <c r="F42" s="51" t="s">
        <v>35</v>
      </c>
    </row>
    <row r="43" spans="1:6" ht="15" x14ac:dyDescent="0.25">
      <c r="A43" s="52">
        <v>44008</v>
      </c>
      <c r="B43" s="53" t="s">
        <v>39</v>
      </c>
      <c r="C43" s="49" t="s">
        <v>36</v>
      </c>
      <c r="D43" s="53" t="s">
        <v>37</v>
      </c>
      <c r="E43" s="49" t="s">
        <v>34</v>
      </c>
      <c r="F43" s="51" t="s">
        <v>35</v>
      </c>
    </row>
    <row r="44" spans="1:6" ht="15" x14ac:dyDescent="0.25">
      <c r="A44" s="55">
        <v>44007</v>
      </c>
      <c r="B44" s="53" t="s">
        <v>39</v>
      </c>
      <c r="C44" s="49" t="s">
        <v>36</v>
      </c>
      <c r="D44" s="53" t="s">
        <v>37</v>
      </c>
      <c r="E44" s="49" t="s">
        <v>34</v>
      </c>
      <c r="F44" s="51" t="s">
        <v>35</v>
      </c>
    </row>
    <row r="45" spans="1:6" ht="15" customHeight="1" x14ac:dyDescent="0.25">
      <c r="A45" s="55">
        <v>44007</v>
      </c>
      <c r="B45" s="53" t="s">
        <v>39</v>
      </c>
      <c r="C45" s="47" t="s">
        <v>30</v>
      </c>
      <c r="D45" s="53" t="s">
        <v>37</v>
      </c>
      <c r="E45" s="49" t="s">
        <v>49</v>
      </c>
      <c r="F45" s="51" t="s">
        <v>35</v>
      </c>
    </row>
    <row r="46" spans="1:6" ht="15" customHeight="1" x14ac:dyDescent="0.25">
      <c r="A46" s="56">
        <v>44007</v>
      </c>
      <c r="B46" s="49" t="s">
        <v>29</v>
      </c>
      <c r="C46" s="47" t="s">
        <v>30</v>
      </c>
      <c r="D46" s="50" t="s">
        <v>33</v>
      </c>
      <c r="E46" s="46" t="s">
        <v>34</v>
      </c>
      <c r="F46" s="57" t="s">
        <v>31</v>
      </c>
    </row>
    <row r="47" spans="1:6" ht="15" customHeight="1" x14ac:dyDescent="0.25">
      <c r="A47" s="58">
        <v>44007</v>
      </c>
      <c r="B47" s="53" t="s">
        <v>29</v>
      </c>
      <c r="C47" s="49" t="s">
        <v>36</v>
      </c>
      <c r="D47" s="53" t="s">
        <v>1192</v>
      </c>
      <c r="E47" s="53" t="s">
        <v>1192</v>
      </c>
      <c r="F47" s="51" t="s">
        <v>31</v>
      </c>
    </row>
    <row r="48" spans="1:6" ht="15" customHeight="1" x14ac:dyDescent="0.25">
      <c r="A48" s="58">
        <v>44007</v>
      </c>
      <c r="B48" s="53" t="s">
        <v>32</v>
      </c>
      <c r="C48" s="47" t="s">
        <v>30</v>
      </c>
      <c r="D48" s="53" t="s">
        <v>33</v>
      </c>
      <c r="E48" s="49" t="s">
        <v>34</v>
      </c>
      <c r="F48" s="51" t="s">
        <v>35</v>
      </c>
    </row>
    <row r="49" spans="1:6" ht="15" customHeight="1" x14ac:dyDescent="0.25">
      <c r="A49" s="58">
        <v>44007</v>
      </c>
      <c r="B49" s="53" t="s">
        <v>39</v>
      </c>
      <c r="C49" s="47" t="s">
        <v>30</v>
      </c>
      <c r="D49" s="53" t="s">
        <v>33</v>
      </c>
      <c r="E49" s="49" t="s">
        <v>34</v>
      </c>
      <c r="F49" s="51" t="s">
        <v>31</v>
      </c>
    </row>
    <row r="50" spans="1:6" ht="15" customHeight="1" x14ac:dyDescent="0.25">
      <c r="A50" s="58">
        <v>44007</v>
      </c>
      <c r="B50" s="53" t="s">
        <v>29</v>
      </c>
      <c r="C50" s="47" t="s">
        <v>30</v>
      </c>
      <c r="D50" s="53" t="s">
        <v>33</v>
      </c>
      <c r="E50" s="49" t="s">
        <v>34</v>
      </c>
      <c r="F50" s="51" t="s">
        <v>31</v>
      </c>
    </row>
    <row r="51" spans="1:6" ht="15" customHeight="1" x14ac:dyDescent="0.25">
      <c r="A51" s="58">
        <v>44007</v>
      </c>
      <c r="B51" s="53" t="s">
        <v>39</v>
      </c>
      <c r="C51" s="47" t="s">
        <v>30</v>
      </c>
      <c r="D51" s="53" t="s">
        <v>33</v>
      </c>
      <c r="E51" s="49" t="s">
        <v>34</v>
      </c>
      <c r="F51" s="51" t="s">
        <v>35</v>
      </c>
    </row>
    <row r="52" spans="1:6" ht="15" customHeight="1" x14ac:dyDescent="0.25">
      <c r="A52" s="58">
        <v>44007</v>
      </c>
      <c r="B52" s="53" t="s">
        <v>39</v>
      </c>
      <c r="C52" s="47" t="s">
        <v>30</v>
      </c>
      <c r="D52" s="53" t="s">
        <v>37</v>
      </c>
      <c r="E52" s="49" t="s">
        <v>49</v>
      </c>
      <c r="F52" s="51" t="s">
        <v>35</v>
      </c>
    </row>
    <row r="53" spans="1:6" ht="15" customHeight="1" x14ac:dyDescent="0.25">
      <c r="A53" s="58">
        <v>44007</v>
      </c>
      <c r="B53" s="53" t="s">
        <v>39</v>
      </c>
      <c r="C53" s="47" t="s">
        <v>30</v>
      </c>
      <c r="D53" s="53" t="s">
        <v>37</v>
      </c>
      <c r="E53" s="49" t="s">
        <v>49</v>
      </c>
      <c r="F53" s="51" t="s">
        <v>35</v>
      </c>
    </row>
    <row r="54" spans="1:6" ht="15" customHeight="1" x14ac:dyDescent="0.25">
      <c r="A54" s="58">
        <v>44007</v>
      </c>
      <c r="B54" s="53" t="s">
        <v>32</v>
      </c>
      <c r="C54" s="47" t="s">
        <v>30</v>
      </c>
      <c r="D54" s="53" t="s">
        <v>33</v>
      </c>
      <c r="E54" s="49" t="s">
        <v>34</v>
      </c>
      <c r="F54" s="51" t="s">
        <v>35</v>
      </c>
    </row>
    <row r="55" spans="1:6" ht="15" customHeight="1" x14ac:dyDescent="0.25">
      <c r="A55" s="58">
        <v>44007</v>
      </c>
      <c r="B55" s="53" t="s">
        <v>39</v>
      </c>
      <c r="C55" s="47" t="s">
        <v>30</v>
      </c>
      <c r="D55" s="53" t="s">
        <v>33</v>
      </c>
      <c r="E55" s="49" t="s">
        <v>34</v>
      </c>
      <c r="F55" s="51" t="s">
        <v>35</v>
      </c>
    </row>
    <row r="56" spans="1:6" ht="15" customHeight="1" x14ac:dyDescent="0.25">
      <c r="A56" s="59">
        <v>44006</v>
      </c>
      <c r="B56" s="46" t="s">
        <v>29</v>
      </c>
      <c r="C56" s="47" t="s">
        <v>30</v>
      </c>
      <c r="D56" s="53" t="s">
        <v>1192</v>
      </c>
      <c r="E56" s="47" t="s">
        <v>1192</v>
      </c>
      <c r="F56" s="54" t="s">
        <v>31</v>
      </c>
    </row>
    <row r="57" spans="1:6" ht="15" customHeight="1" x14ac:dyDescent="0.25">
      <c r="A57" s="59">
        <v>44006</v>
      </c>
      <c r="B57" s="46" t="s">
        <v>32</v>
      </c>
      <c r="C57" s="47" t="s">
        <v>30</v>
      </c>
      <c r="D57" s="46" t="s">
        <v>33</v>
      </c>
      <c r="E57" s="47" t="s">
        <v>34</v>
      </c>
      <c r="F57" s="54" t="s">
        <v>35</v>
      </c>
    </row>
    <row r="58" spans="1:6" ht="15" customHeight="1" x14ac:dyDescent="0.25">
      <c r="A58" s="59">
        <v>44006</v>
      </c>
      <c r="B58" s="46" t="s">
        <v>32</v>
      </c>
      <c r="C58" s="47" t="s">
        <v>36</v>
      </c>
      <c r="D58" s="46" t="s">
        <v>37</v>
      </c>
      <c r="E58" s="47" t="s">
        <v>34</v>
      </c>
      <c r="F58" s="54" t="s">
        <v>35</v>
      </c>
    </row>
    <row r="59" spans="1:6" ht="15" customHeight="1" x14ac:dyDescent="0.25">
      <c r="A59" s="59">
        <v>44006</v>
      </c>
      <c r="B59" s="46" t="s">
        <v>32</v>
      </c>
      <c r="C59" s="47" t="s">
        <v>30</v>
      </c>
      <c r="D59" s="46" t="s">
        <v>33</v>
      </c>
      <c r="E59" s="47" t="s">
        <v>34</v>
      </c>
      <c r="F59" s="54" t="s">
        <v>35</v>
      </c>
    </row>
    <row r="60" spans="1:6" ht="15" customHeight="1" x14ac:dyDescent="0.25">
      <c r="A60" s="59">
        <v>44006</v>
      </c>
      <c r="B60" s="46" t="s">
        <v>32</v>
      </c>
      <c r="C60" s="47" t="s">
        <v>30</v>
      </c>
      <c r="D60" s="46" t="s">
        <v>33</v>
      </c>
      <c r="E60" s="47" t="s">
        <v>34</v>
      </c>
      <c r="F60" s="54" t="s">
        <v>35</v>
      </c>
    </row>
    <row r="61" spans="1:6" ht="15" customHeight="1" x14ac:dyDescent="0.25">
      <c r="A61" s="59">
        <v>44006</v>
      </c>
      <c r="B61" s="46" t="s">
        <v>38</v>
      </c>
      <c r="C61" s="47" t="s">
        <v>30</v>
      </c>
      <c r="D61" s="46" t="s">
        <v>33</v>
      </c>
      <c r="E61" s="47" t="s">
        <v>34</v>
      </c>
      <c r="F61" s="54" t="s">
        <v>35</v>
      </c>
    </row>
    <row r="62" spans="1:6" ht="15" customHeight="1" x14ac:dyDescent="0.25">
      <c r="A62" s="59">
        <v>44006</v>
      </c>
      <c r="B62" s="46" t="s">
        <v>32</v>
      </c>
      <c r="C62" s="47" t="s">
        <v>30</v>
      </c>
      <c r="D62" s="46" t="s">
        <v>33</v>
      </c>
      <c r="E62" s="47" t="s">
        <v>34</v>
      </c>
      <c r="F62" s="54" t="s">
        <v>35</v>
      </c>
    </row>
    <row r="63" spans="1:6" ht="15" customHeight="1" x14ac:dyDescent="0.25">
      <c r="A63" s="59">
        <v>44006</v>
      </c>
      <c r="B63" s="46" t="s">
        <v>39</v>
      </c>
      <c r="C63" s="47" t="s">
        <v>30</v>
      </c>
      <c r="D63" s="46" t="s">
        <v>33</v>
      </c>
      <c r="E63" s="47" t="s">
        <v>34</v>
      </c>
      <c r="F63" s="54" t="s">
        <v>35</v>
      </c>
    </row>
    <row r="64" spans="1:6" ht="15" customHeight="1" x14ac:dyDescent="0.25">
      <c r="A64" s="60">
        <v>44005</v>
      </c>
      <c r="B64" s="49" t="s">
        <v>29</v>
      </c>
      <c r="C64" s="49" t="s">
        <v>30</v>
      </c>
      <c r="D64" s="49" t="s">
        <v>37</v>
      </c>
      <c r="E64" s="47" t="s">
        <v>40</v>
      </c>
      <c r="F64" s="54" t="s">
        <v>31</v>
      </c>
    </row>
    <row r="65" spans="1:6" ht="15" customHeight="1" x14ac:dyDescent="0.25">
      <c r="A65" s="60">
        <v>44005</v>
      </c>
      <c r="B65" s="49" t="s">
        <v>39</v>
      </c>
      <c r="C65" s="49" t="s">
        <v>36</v>
      </c>
      <c r="D65" s="49" t="s">
        <v>37</v>
      </c>
      <c r="E65" s="47" t="s">
        <v>34</v>
      </c>
      <c r="F65" s="54" t="s">
        <v>31</v>
      </c>
    </row>
    <row r="66" spans="1:6" ht="15" customHeight="1" x14ac:dyDescent="0.25">
      <c r="A66" s="60">
        <v>44005</v>
      </c>
      <c r="B66" s="49" t="s">
        <v>29</v>
      </c>
      <c r="C66" s="49" t="s">
        <v>30</v>
      </c>
      <c r="D66" s="49" t="s">
        <v>33</v>
      </c>
      <c r="E66" s="47" t="s">
        <v>34</v>
      </c>
      <c r="F66" s="54" t="s">
        <v>35</v>
      </c>
    </row>
    <row r="67" spans="1:6" ht="15" customHeight="1" x14ac:dyDescent="0.25">
      <c r="A67" s="60">
        <v>44005</v>
      </c>
      <c r="B67" s="49" t="s">
        <v>41</v>
      </c>
      <c r="C67" s="49" t="s">
        <v>30</v>
      </c>
      <c r="D67" s="49" t="s">
        <v>33</v>
      </c>
      <c r="E67" s="47" t="s">
        <v>34</v>
      </c>
      <c r="F67" s="54" t="s">
        <v>35</v>
      </c>
    </row>
    <row r="68" spans="1:6" ht="15" customHeight="1" x14ac:dyDescent="0.25">
      <c r="A68" s="60">
        <v>44005</v>
      </c>
      <c r="B68" s="49" t="s">
        <v>29</v>
      </c>
      <c r="C68" s="49" t="s">
        <v>36</v>
      </c>
      <c r="D68" s="49" t="s">
        <v>37</v>
      </c>
      <c r="E68" s="49" t="s">
        <v>42</v>
      </c>
      <c r="F68" s="54" t="s">
        <v>31</v>
      </c>
    </row>
    <row r="69" spans="1:6" ht="15" customHeight="1" x14ac:dyDescent="0.25">
      <c r="A69" s="60">
        <v>44005</v>
      </c>
      <c r="B69" s="49" t="s">
        <v>41</v>
      </c>
      <c r="C69" s="49" t="s">
        <v>30</v>
      </c>
      <c r="D69" s="49" t="s">
        <v>33</v>
      </c>
      <c r="E69" s="47" t="s">
        <v>34</v>
      </c>
      <c r="F69" s="54" t="s">
        <v>35</v>
      </c>
    </row>
    <row r="70" spans="1:6" ht="15" customHeight="1" x14ac:dyDescent="0.25">
      <c r="A70" s="60">
        <v>44005</v>
      </c>
      <c r="B70" s="49" t="s">
        <v>41</v>
      </c>
      <c r="C70" s="49" t="s">
        <v>36</v>
      </c>
      <c r="D70" s="49" t="s">
        <v>37</v>
      </c>
      <c r="E70" s="47" t="s">
        <v>34</v>
      </c>
      <c r="F70" s="54" t="s">
        <v>35</v>
      </c>
    </row>
    <row r="71" spans="1:6" ht="15" customHeight="1" x14ac:dyDescent="0.25">
      <c r="A71" s="60">
        <v>44005</v>
      </c>
      <c r="B71" s="49" t="s">
        <v>41</v>
      </c>
      <c r="C71" s="49" t="s">
        <v>36</v>
      </c>
      <c r="D71" s="49" t="s">
        <v>37</v>
      </c>
      <c r="E71" s="47" t="s">
        <v>34</v>
      </c>
      <c r="F71" s="54" t="s">
        <v>35</v>
      </c>
    </row>
    <row r="72" spans="1:6" ht="15" customHeight="1" x14ac:dyDescent="0.25">
      <c r="A72" s="60">
        <v>44005</v>
      </c>
      <c r="B72" s="49" t="s">
        <v>41</v>
      </c>
      <c r="C72" s="49" t="s">
        <v>36</v>
      </c>
      <c r="D72" s="49" t="s">
        <v>37</v>
      </c>
      <c r="E72" s="47" t="s">
        <v>34</v>
      </c>
      <c r="F72" s="54" t="s">
        <v>35</v>
      </c>
    </row>
    <row r="73" spans="1:6" ht="15" customHeight="1" x14ac:dyDescent="0.25">
      <c r="A73" s="60">
        <v>44005</v>
      </c>
      <c r="B73" s="49" t="s">
        <v>41</v>
      </c>
      <c r="C73" s="49" t="s">
        <v>36</v>
      </c>
      <c r="D73" s="49" t="s">
        <v>37</v>
      </c>
      <c r="E73" s="47" t="s">
        <v>34</v>
      </c>
      <c r="F73" s="54" t="s">
        <v>35</v>
      </c>
    </row>
    <row r="74" spans="1:6" ht="15" customHeight="1" x14ac:dyDescent="0.25">
      <c r="A74" s="60">
        <v>44005</v>
      </c>
      <c r="B74" s="49" t="s">
        <v>41</v>
      </c>
      <c r="C74" s="49" t="s">
        <v>36</v>
      </c>
      <c r="D74" s="49" t="s">
        <v>37</v>
      </c>
      <c r="E74" s="47" t="s">
        <v>34</v>
      </c>
      <c r="F74" s="54" t="s">
        <v>35</v>
      </c>
    </row>
    <row r="75" spans="1:6" ht="15" customHeight="1" x14ac:dyDescent="0.25">
      <c r="A75" s="60">
        <v>44005</v>
      </c>
      <c r="B75" s="49" t="s">
        <v>29</v>
      </c>
      <c r="C75" s="49" t="s">
        <v>30</v>
      </c>
      <c r="D75" s="49" t="s">
        <v>33</v>
      </c>
      <c r="E75" s="47" t="s">
        <v>34</v>
      </c>
      <c r="F75" s="54" t="s">
        <v>35</v>
      </c>
    </row>
    <row r="76" spans="1:6" ht="15" customHeight="1" x14ac:dyDescent="0.25">
      <c r="A76" s="60">
        <v>44005</v>
      </c>
      <c r="B76" s="49" t="s">
        <v>32</v>
      </c>
      <c r="C76" s="49" t="s">
        <v>30</v>
      </c>
      <c r="D76" s="49" t="s">
        <v>1241</v>
      </c>
      <c r="E76" s="47" t="s">
        <v>34</v>
      </c>
      <c r="F76" s="49" t="s">
        <v>1242</v>
      </c>
    </row>
    <row r="77" spans="1:6" ht="15" customHeight="1" x14ac:dyDescent="0.25">
      <c r="A77" s="60">
        <v>44005</v>
      </c>
      <c r="B77" s="49" t="s">
        <v>32</v>
      </c>
      <c r="C77" s="49" t="s">
        <v>30</v>
      </c>
      <c r="D77" s="49" t="s">
        <v>1241</v>
      </c>
      <c r="E77" s="47" t="s">
        <v>34</v>
      </c>
      <c r="F77" s="49" t="s">
        <v>1242</v>
      </c>
    </row>
    <row r="78" spans="1:6" ht="15" customHeight="1" x14ac:dyDescent="0.25">
      <c r="A78" s="60">
        <v>44005</v>
      </c>
      <c r="B78" s="49" t="s">
        <v>29</v>
      </c>
      <c r="C78" s="49" t="s">
        <v>30</v>
      </c>
      <c r="D78" s="49" t="s">
        <v>33</v>
      </c>
      <c r="E78" s="47" t="s">
        <v>34</v>
      </c>
      <c r="F78" s="54" t="s">
        <v>35</v>
      </c>
    </row>
    <row r="79" spans="1:6" ht="15" customHeight="1" x14ac:dyDescent="0.25">
      <c r="A79" s="60">
        <v>44005</v>
      </c>
      <c r="B79" s="49" t="s">
        <v>29</v>
      </c>
      <c r="C79" s="49" t="s">
        <v>30</v>
      </c>
      <c r="D79" s="49" t="s">
        <v>33</v>
      </c>
      <c r="E79" s="47" t="s">
        <v>34</v>
      </c>
      <c r="F79" s="54" t="s">
        <v>35</v>
      </c>
    </row>
    <row r="80" spans="1:6" ht="15" customHeight="1" x14ac:dyDescent="0.25">
      <c r="A80" s="45">
        <v>44004</v>
      </c>
      <c r="B80" s="48" t="s">
        <v>39</v>
      </c>
      <c r="C80" s="49" t="s">
        <v>43</v>
      </c>
      <c r="D80" s="54" t="s">
        <v>33</v>
      </c>
      <c r="E80" s="49" t="s">
        <v>34</v>
      </c>
      <c r="F80" s="54" t="s">
        <v>31</v>
      </c>
    </row>
    <row r="81" spans="1:6" ht="15" customHeight="1" x14ac:dyDescent="0.25">
      <c r="A81" s="45">
        <v>44004</v>
      </c>
      <c r="B81" s="48" t="s">
        <v>29</v>
      </c>
      <c r="C81" s="49" t="s">
        <v>43</v>
      </c>
      <c r="D81" s="54" t="s">
        <v>33</v>
      </c>
      <c r="E81" s="47" t="s">
        <v>34</v>
      </c>
      <c r="F81" s="54" t="s">
        <v>35</v>
      </c>
    </row>
    <row r="82" spans="1:6" ht="15" customHeight="1" x14ac:dyDescent="0.25">
      <c r="A82" s="45">
        <v>44004</v>
      </c>
      <c r="B82" s="48" t="s">
        <v>29</v>
      </c>
      <c r="C82" s="49" t="s">
        <v>44</v>
      </c>
      <c r="D82" s="54" t="s">
        <v>37</v>
      </c>
      <c r="E82" s="49" t="s">
        <v>34</v>
      </c>
      <c r="F82" s="54" t="s">
        <v>31</v>
      </c>
    </row>
    <row r="83" spans="1:6" ht="15" customHeight="1" x14ac:dyDescent="0.25">
      <c r="A83" s="45">
        <v>44004</v>
      </c>
      <c r="B83" s="48" t="s">
        <v>32</v>
      </c>
      <c r="C83" s="49" t="s">
        <v>43</v>
      </c>
      <c r="D83" s="54" t="s">
        <v>33</v>
      </c>
      <c r="E83" s="49" t="s">
        <v>34</v>
      </c>
      <c r="F83" s="54" t="s">
        <v>35</v>
      </c>
    </row>
    <row r="84" spans="1:6" ht="15" customHeight="1" x14ac:dyDescent="0.25">
      <c r="A84" s="45">
        <v>44004</v>
      </c>
      <c r="B84" s="48" t="s">
        <v>29</v>
      </c>
      <c r="C84" s="49" t="s">
        <v>44</v>
      </c>
      <c r="D84" s="54" t="s">
        <v>37</v>
      </c>
      <c r="E84" s="49" t="s">
        <v>34</v>
      </c>
      <c r="F84" s="54" t="s">
        <v>31</v>
      </c>
    </row>
    <row r="85" spans="1:6" ht="15" customHeight="1" x14ac:dyDescent="0.25">
      <c r="A85" s="61">
        <v>44004</v>
      </c>
      <c r="B85" s="62" t="s">
        <v>32</v>
      </c>
      <c r="C85" s="63" t="s">
        <v>44</v>
      </c>
      <c r="D85" s="62" t="s">
        <v>33</v>
      </c>
      <c r="E85" s="63" t="s">
        <v>34</v>
      </c>
      <c r="F85" s="64" t="s">
        <v>35</v>
      </c>
    </row>
    <row r="86" spans="1:6" ht="15" customHeight="1" x14ac:dyDescent="0.25">
      <c r="A86" s="45">
        <v>44004</v>
      </c>
      <c r="B86" s="48" t="s">
        <v>32</v>
      </c>
      <c r="C86" s="49" t="s">
        <v>43</v>
      </c>
      <c r="D86" s="54" t="s">
        <v>33</v>
      </c>
      <c r="E86" s="49" t="s">
        <v>34</v>
      </c>
      <c r="F86" s="54" t="s">
        <v>35</v>
      </c>
    </row>
    <row r="87" spans="1:6" ht="15" customHeight="1" x14ac:dyDescent="0.25">
      <c r="A87" s="45">
        <v>44004</v>
      </c>
      <c r="B87" s="48" t="s">
        <v>32</v>
      </c>
      <c r="C87" s="49" t="s">
        <v>43</v>
      </c>
      <c r="D87" s="54" t="s">
        <v>33</v>
      </c>
      <c r="E87" s="49" t="s">
        <v>34</v>
      </c>
      <c r="F87" s="54" t="s">
        <v>35</v>
      </c>
    </row>
    <row r="88" spans="1:6" ht="15" customHeight="1" x14ac:dyDescent="0.25">
      <c r="A88" s="45">
        <v>44004</v>
      </c>
      <c r="B88" s="48" t="s">
        <v>29</v>
      </c>
      <c r="C88" s="49" t="s">
        <v>43</v>
      </c>
      <c r="D88" s="54" t="s">
        <v>33</v>
      </c>
      <c r="E88" s="49" t="s">
        <v>34</v>
      </c>
      <c r="F88" s="54" t="s">
        <v>31</v>
      </c>
    </row>
    <row r="89" spans="1:6" ht="15" customHeight="1" x14ac:dyDescent="0.25">
      <c r="A89" s="45">
        <v>44004</v>
      </c>
      <c r="B89" s="48" t="s">
        <v>32</v>
      </c>
      <c r="C89" s="49" t="s">
        <v>44</v>
      </c>
      <c r="D89" s="54" t="s">
        <v>37</v>
      </c>
      <c r="E89" s="49" t="s">
        <v>34</v>
      </c>
      <c r="F89" s="54" t="s">
        <v>35</v>
      </c>
    </row>
    <row r="90" spans="1:6" ht="15" customHeight="1" x14ac:dyDescent="0.25">
      <c r="A90" s="45">
        <v>44004</v>
      </c>
      <c r="B90" s="48" t="s">
        <v>29</v>
      </c>
      <c r="C90" s="49" t="s">
        <v>43</v>
      </c>
      <c r="D90" s="54" t="s">
        <v>33</v>
      </c>
      <c r="E90" s="49" t="s">
        <v>34</v>
      </c>
      <c r="F90" s="54" t="s">
        <v>31</v>
      </c>
    </row>
    <row r="91" spans="1:6" ht="15" customHeight="1" x14ac:dyDescent="0.25">
      <c r="A91" s="45">
        <v>44004</v>
      </c>
      <c r="B91" s="48" t="s">
        <v>29</v>
      </c>
      <c r="C91" s="49" t="s">
        <v>44</v>
      </c>
      <c r="D91" s="54" t="s">
        <v>37</v>
      </c>
      <c r="E91" s="49" t="s">
        <v>34</v>
      </c>
      <c r="F91" s="54" t="s">
        <v>35</v>
      </c>
    </row>
    <row r="92" spans="1:6" ht="15" customHeight="1" x14ac:dyDescent="0.25">
      <c r="A92" s="45">
        <v>44004</v>
      </c>
      <c r="B92" s="48" t="s">
        <v>32</v>
      </c>
      <c r="C92" s="49" t="s">
        <v>43</v>
      </c>
      <c r="D92" s="54" t="s">
        <v>33</v>
      </c>
      <c r="E92" s="49" t="s">
        <v>34</v>
      </c>
      <c r="F92" s="54" t="s">
        <v>35</v>
      </c>
    </row>
    <row r="93" spans="1:6" ht="15" customHeight="1" x14ac:dyDescent="0.25">
      <c r="A93" s="52">
        <v>44003</v>
      </c>
      <c r="B93" s="54" t="s">
        <v>41</v>
      </c>
      <c r="C93" s="49" t="s">
        <v>43</v>
      </c>
      <c r="D93" s="54" t="s">
        <v>33</v>
      </c>
      <c r="E93" s="49" t="s">
        <v>34</v>
      </c>
      <c r="F93" s="54" t="s">
        <v>35</v>
      </c>
    </row>
    <row r="94" spans="1:6" ht="15" customHeight="1" x14ac:dyDescent="0.25">
      <c r="A94" s="52">
        <v>44003</v>
      </c>
      <c r="B94" s="54" t="s">
        <v>29</v>
      </c>
      <c r="C94" s="49" t="s">
        <v>43</v>
      </c>
      <c r="D94" s="54" t="s">
        <v>33</v>
      </c>
      <c r="E94" s="49" t="s">
        <v>34</v>
      </c>
      <c r="F94" s="54" t="s">
        <v>35</v>
      </c>
    </row>
    <row r="95" spans="1:6" ht="15" customHeight="1" x14ac:dyDescent="0.25">
      <c r="A95" s="52">
        <v>44003</v>
      </c>
      <c r="B95" s="54" t="s">
        <v>39</v>
      </c>
      <c r="C95" s="49" t="s">
        <v>43</v>
      </c>
      <c r="D95" s="54" t="s">
        <v>33</v>
      </c>
      <c r="E95" s="49" t="s">
        <v>34</v>
      </c>
      <c r="F95" s="54" t="s">
        <v>35</v>
      </c>
    </row>
    <row r="96" spans="1:6" ht="15" customHeight="1" x14ac:dyDescent="0.25">
      <c r="A96" s="52">
        <v>44003</v>
      </c>
      <c r="B96" s="54" t="s">
        <v>29</v>
      </c>
      <c r="C96" s="49" t="s">
        <v>44</v>
      </c>
      <c r="D96" s="54" t="s">
        <v>37</v>
      </c>
      <c r="E96" s="49" t="s">
        <v>34</v>
      </c>
      <c r="F96" s="54" t="s">
        <v>31</v>
      </c>
    </row>
    <row r="97" spans="1:6" ht="15" customHeight="1" x14ac:dyDescent="0.25">
      <c r="A97" s="52">
        <v>44003</v>
      </c>
      <c r="B97" s="54" t="s">
        <v>39</v>
      </c>
      <c r="C97" s="49" t="s">
        <v>43</v>
      </c>
      <c r="D97" s="54" t="s">
        <v>33</v>
      </c>
      <c r="E97" s="49" t="s">
        <v>34</v>
      </c>
      <c r="F97" s="54" t="s">
        <v>31</v>
      </c>
    </row>
    <row r="98" spans="1:6" ht="15" customHeight="1" x14ac:dyDescent="0.25">
      <c r="A98" s="52">
        <v>44003</v>
      </c>
      <c r="B98" s="54" t="s">
        <v>41</v>
      </c>
      <c r="C98" s="49" t="s">
        <v>43</v>
      </c>
      <c r="D98" s="54" t="s">
        <v>33</v>
      </c>
      <c r="E98" s="49" t="s">
        <v>34</v>
      </c>
      <c r="F98" s="54" t="s">
        <v>35</v>
      </c>
    </row>
    <row r="99" spans="1:6" ht="15" customHeight="1" x14ac:dyDescent="0.25">
      <c r="A99" s="52">
        <v>44003</v>
      </c>
      <c r="B99" s="54" t="s">
        <v>41</v>
      </c>
      <c r="C99" s="49" t="s">
        <v>43</v>
      </c>
      <c r="D99" s="54" t="s">
        <v>33</v>
      </c>
      <c r="E99" s="49" t="s">
        <v>34</v>
      </c>
      <c r="F99" s="54" t="s">
        <v>35</v>
      </c>
    </row>
    <row r="100" spans="1:6" ht="15" customHeight="1" x14ac:dyDescent="0.25">
      <c r="A100" s="52">
        <v>44003</v>
      </c>
      <c r="B100" s="54" t="s">
        <v>41</v>
      </c>
      <c r="C100" s="49" t="s">
        <v>43</v>
      </c>
      <c r="D100" s="54" t="s">
        <v>33</v>
      </c>
      <c r="E100" s="49" t="s">
        <v>34</v>
      </c>
      <c r="F100" s="54" t="s">
        <v>35</v>
      </c>
    </row>
    <row r="101" spans="1:6" ht="15" customHeight="1" x14ac:dyDescent="0.25">
      <c r="A101" s="52">
        <v>44003</v>
      </c>
      <c r="B101" s="54" t="s">
        <v>41</v>
      </c>
      <c r="C101" s="49" t="s">
        <v>43</v>
      </c>
      <c r="D101" s="54" t="s">
        <v>33</v>
      </c>
      <c r="E101" s="49" t="s">
        <v>34</v>
      </c>
      <c r="F101" s="54" t="s">
        <v>35</v>
      </c>
    </row>
    <row r="102" spans="1:6" ht="15" customHeight="1" x14ac:dyDescent="0.25">
      <c r="A102" s="52">
        <v>44003</v>
      </c>
      <c r="B102" s="54" t="s">
        <v>41</v>
      </c>
      <c r="C102" s="49" t="s">
        <v>43</v>
      </c>
      <c r="D102" s="54" t="s">
        <v>33</v>
      </c>
      <c r="E102" s="49" t="s">
        <v>34</v>
      </c>
      <c r="F102" s="54" t="s">
        <v>35</v>
      </c>
    </row>
    <row r="103" spans="1:6" ht="15" customHeight="1" x14ac:dyDescent="0.25">
      <c r="A103" s="52">
        <v>44003</v>
      </c>
      <c r="B103" s="54" t="s">
        <v>41</v>
      </c>
      <c r="C103" s="49" t="s">
        <v>43</v>
      </c>
      <c r="D103" s="54" t="s">
        <v>33</v>
      </c>
      <c r="E103" s="49" t="s">
        <v>34</v>
      </c>
      <c r="F103" s="54" t="s">
        <v>35</v>
      </c>
    </row>
    <row r="104" spans="1:6" ht="15" customHeight="1" x14ac:dyDescent="0.25">
      <c r="A104" s="52">
        <v>44003</v>
      </c>
      <c r="B104" s="54" t="s">
        <v>41</v>
      </c>
      <c r="C104" s="49" t="s">
        <v>43</v>
      </c>
      <c r="D104" s="54" t="s">
        <v>33</v>
      </c>
      <c r="E104" s="49" t="s">
        <v>34</v>
      </c>
      <c r="F104" s="54" t="s">
        <v>35</v>
      </c>
    </row>
    <row r="105" spans="1:6" ht="15" customHeight="1" x14ac:dyDescent="0.25">
      <c r="A105" s="52">
        <v>44003</v>
      </c>
      <c r="B105" s="54" t="s">
        <v>41</v>
      </c>
      <c r="C105" s="49" t="s">
        <v>43</v>
      </c>
      <c r="D105" s="54" t="s">
        <v>33</v>
      </c>
      <c r="E105" s="49" t="s">
        <v>34</v>
      </c>
      <c r="F105" s="54" t="s">
        <v>35</v>
      </c>
    </row>
    <row r="106" spans="1:6" ht="15" customHeight="1" x14ac:dyDescent="0.25">
      <c r="A106" s="52">
        <v>44003</v>
      </c>
      <c r="B106" s="54" t="s">
        <v>41</v>
      </c>
      <c r="C106" s="49" t="s">
        <v>43</v>
      </c>
      <c r="D106" s="54" t="s">
        <v>33</v>
      </c>
      <c r="E106" s="49" t="s">
        <v>34</v>
      </c>
      <c r="F106" s="54" t="s">
        <v>35</v>
      </c>
    </row>
    <row r="107" spans="1:6" ht="15" customHeight="1" x14ac:dyDescent="0.25">
      <c r="A107" s="52">
        <v>44003</v>
      </c>
      <c r="B107" s="54" t="s">
        <v>41</v>
      </c>
      <c r="C107" s="49" t="s">
        <v>43</v>
      </c>
      <c r="D107" s="54" t="s">
        <v>33</v>
      </c>
      <c r="E107" s="49" t="s">
        <v>34</v>
      </c>
      <c r="F107" s="54" t="s">
        <v>35</v>
      </c>
    </row>
    <row r="108" spans="1:6" ht="15" customHeight="1" x14ac:dyDescent="0.25">
      <c r="A108" s="52">
        <v>44003</v>
      </c>
      <c r="B108" s="54" t="s">
        <v>41</v>
      </c>
      <c r="C108" s="49" t="s">
        <v>43</v>
      </c>
      <c r="D108" s="54" t="s">
        <v>33</v>
      </c>
      <c r="E108" s="49" t="s">
        <v>34</v>
      </c>
      <c r="F108" s="54" t="s">
        <v>35</v>
      </c>
    </row>
    <row r="109" spans="1:6" ht="15" customHeight="1" x14ac:dyDescent="0.25">
      <c r="A109" s="52">
        <v>44003</v>
      </c>
      <c r="B109" s="54" t="s">
        <v>41</v>
      </c>
      <c r="C109" s="49" t="s">
        <v>43</v>
      </c>
      <c r="D109" s="54" t="s">
        <v>33</v>
      </c>
      <c r="E109" s="49" t="s">
        <v>34</v>
      </c>
      <c r="F109" s="54" t="s">
        <v>35</v>
      </c>
    </row>
    <row r="110" spans="1:6" ht="15" customHeight="1" x14ac:dyDescent="0.25">
      <c r="A110" s="52">
        <v>44003</v>
      </c>
      <c r="B110" s="54" t="s">
        <v>41</v>
      </c>
      <c r="C110" s="49" t="s">
        <v>43</v>
      </c>
      <c r="D110" s="54" t="s">
        <v>33</v>
      </c>
      <c r="E110" s="49" t="s">
        <v>34</v>
      </c>
      <c r="F110" s="54" t="s">
        <v>35</v>
      </c>
    </row>
    <row r="111" spans="1:6" ht="15" customHeight="1" x14ac:dyDescent="0.25">
      <c r="A111" s="52">
        <v>44003</v>
      </c>
      <c r="B111" s="54" t="s">
        <v>41</v>
      </c>
      <c r="C111" s="49" t="s">
        <v>43</v>
      </c>
      <c r="D111" s="54" t="s">
        <v>33</v>
      </c>
      <c r="E111" s="49" t="s">
        <v>34</v>
      </c>
      <c r="F111" s="54" t="s">
        <v>35</v>
      </c>
    </row>
    <row r="112" spans="1:6" ht="15" customHeight="1" x14ac:dyDescent="0.25">
      <c r="A112" s="52">
        <v>44003</v>
      </c>
      <c r="B112" s="54" t="s">
        <v>41</v>
      </c>
      <c r="C112" s="49" t="s">
        <v>43</v>
      </c>
      <c r="D112" s="54" t="s">
        <v>33</v>
      </c>
      <c r="E112" s="49" t="s">
        <v>34</v>
      </c>
      <c r="F112" s="54" t="s">
        <v>35</v>
      </c>
    </row>
    <row r="113" spans="1:6" ht="15" customHeight="1" x14ac:dyDescent="0.25">
      <c r="A113" s="52">
        <v>44003</v>
      </c>
      <c r="B113" s="54" t="s">
        <v>41</v>
      </c>
      <c r="C113" s="49" t="s">
        <v>43</v>
      </c>
      <c r="D113" s="54" t="s">
        <v>33</v>
      </c>
      <c r="E113" s="49" t="s">
        <v>34</v>
      </c>
      <c r="F113" s="54" t="s">
        <v>35</v>
      </c>
    </row>
    <row r="114" spans="1:6" ht="15" customHeight="1" x14ac:dyDescent="0.25">
      <c r="A114" s="52">
        <v>44003</v>
      </c>
      <c r="B114" s="54" t="s">
        <v>41</v>
      </c>
      <c r="C114" s="49" t="s">
        <v>43</v>
      </c>
      <c r="D114" s="54" t="s">
        <v>33</v>
      </c>
      <c r="E114" s="49" t="s">
        <v>34</v>
      </c>
      <c r="F114" s="54" t="s">
        <v>35</v>
      </c>
    </row>
    <row r="115" spans="1:6" ht="15" x14ac:dyDescent="0.25">
      <c r="A115" s="52">
        <v>44003</v>
      </c>
      <c r="B115" s="54" t="s">
        <v>41</v>
      </c>
      <c r="C115" s="49" t="s">
        <v>43</v>
      </c>
      <c r="D115" s="54" t="s">
        <v>33</v>
      </c>
      <c r="E115" s="49" t="s">
        <v>34</v>
      </c>
      <c r="F115" s="54" t="s">
        <v>35</v>
      </c>
    </row>
    <row r="116" spans="1:6" ht="15" x14ac:dyDescent="0.25">
      <c r="A116" s="52">
        <v>44003</v>
      </c>
      <c r="B116" s="54" t="s">
        <v>41</v>
      </c>
      <c r="C116" s="49" t="s">
        <v>43</v>
      </c>
      <c r="D116" s="54" t="s">
        <v>33</v>
      </c>
      <c r="E116" s="49" t="s">
        <v>34</v>
      </c>
      <c r="F116" s="54" t="s">
        <v>35</v>
      </c>
    </row>
    <row r="117" spans="1:6" ht="15" x14ac:dyDescent="0.25">
      <c r="A117" s="52">
        <v>44003</v>
      </c>
      <c r="B117" s="54" t="s">
        <v>41</v>
      </c>
      <c r="C117" s="49" t="s">
        <v>43</v>
      </c>
      <c r="D117" s="54" t="s">
        <v>33</v>
      </c>
      <c r="E117" s="49" t="s">
        <v>34</v>
      </c>
      <c r="F117" s="54" t="s">
        <v>35</v>
      </c>
    </row>
    <row r="118" spans="1:6" ht="15" x14ac:dyDescent="0.25">
      <c r="A118" s="52">
        <v>44003</v>
      </c>
      <c r="B118" s="54" t="s">
        <v>41</v>
      </c>
      <c r="C118" s="49" t="s">
        <v>43</v>
      </c>
      <c r="D118" s="54" t="s">
        <v>33</v>
      </c>
      <c r="E118" s="49" t="s">
        <v>34</v>
      </c>
      <c r="F118" s="54" t="s">
        <v>35</v>
      </c>
    </row>
    <row r="119" spans="1:6" ht="15" x14ac:dyDescent="0.25">
      <c r="A119" s="52">
        <v>44003</v>
      </c>
      <c r="B119" s="54" t="s">
        <v>41</v>
      </c>
      <c r="C119" s="49" t="s">
        <v>43</v>
      </c>
      <c r="D119" s="54" t="s">
        <v>33</v>
      </c>
      <c r="E119" s="49" t="s">
        <v>34</v>
      </c>
      <c r="F119" s="54" t="s">
        <v>35</v>
      </c>
    </row>
    <row r="120" spans="1:6" ht="15" x14ac:dyDescent="0.25">
      <c r="A120" s="52">
        <v>44003</v>
      </c>
      <c r="B120" s="54" t="s">
        <v>41</v>
      </c>
      <c r="C120" s="49" t="s">
        <v>43</v>
      </c>
      <c r="D120" s="54" t="s">
        <v>33</v>
      </c>
      <c r="E120" s="49" t="s">
        <v>34</v>
      </c>
      <c r="F120" s="54" t="s">
        <v>35</v>
      </c>
    </row>
    <row r="121" spans="1:6" ht="15" x14ac:dyDescent="0.25">
      <c r="A121" s="52">
        <v>44003</v>
      </c>
      <c r="B121" s="54" t="s">
        <v>41</v>
      </c>
      <c r="C121" s="49" t="s">
        <v>44</v>
      </c>
      <c r="D121" s="54" t="s">
        <v>37</v>
      </c>
      <c r="E121" s="49" t="s">
        <v>34</v>
      </c>
      <c r="F121" s="54" t="s">
        <v>35</v>
      </c>
    </row>
    <row r="122" spans="1:6" ht="15" x14ac:dyDescent="0.25">
      <c r="A122" s="52">
        <v>44003</v>
      </c>
      <c r="B122" s="54" t="s">
        <v>32</v>
      </c>
      <c r="C122" s="49" t="s">
        <v>43</v>
      </c>
      <c r="D122" s="54" t="s">
        <v>33</v>
      </c>
      <c r="E122" s="49" t="s">
        <v>34</v>
      </c>
      <c r="F122" s="54" t="s">
        <v>35</v>
      </c>
    </row>
    <row r="123" spans="1:6" ht="15" x14ac:dyDescent="0.25">
      <c r="A123" s="52">
        <v>44003</v>
      </c>
      <c r="B123" s="54" t="s">
        <v>41</v>
      </c>
      <c r="C123" s="49" t="s">
        <v>43</v>
      </c>
      <c r="D123" s="54" t="s">
        <v>33</v>
      </c>
      <c r="E123" s="49" t="s">
        <v>34</v>
      </c>
      <c r="F123" s="54" t="s">
        <v>35</v>
      </c>
    </row>
    <row r="124" spans="1:6" ht="15" x14ac:dyDescent="0.25">
      <c r="A124" s="52">
        <v>44003</v>
      </c>
      <c r="B124" s="54" t="s">
        <v>32</v>
      </c>
      <c r="C124" s="49" t="s">
        <v>43</v>
      </c>
      <c r="D124" s="54" t="s">
        <v>33</v>
      </c>
      <c r="E124" s="49" t="s">
        <v>34</v>
      </c>
      <c r="F124" s="54" t="s">
        <v>35</v>
      </c>
    </row>
    <row r="125" spans="1:6" ht="15" x14ac:dyDescent="0.25">
      <c r="A125" s="52">
        <v>44003</v>
      </c>
      <c r="B125" s="54" t="s">
        <v>29</v>
      </c>
      <c r="C125" s="49" t="s">
        <v>43</v>
      </c>
      <c r="D125" s="54" t="s">
        <v>33</v>
      </c>
      <c r="E125" s="49" t="s">
        <v>34</v>
      </c>
      <c r="F125" s="54" t="s">
        <v>45</v>
      </c>
    </row>
    <row r="126" spans="1:6" ht="15" x14ac:dyDescent="0.25">
      <c r="A126" s="52">
        <v>44003</v>
      </c>
      <c r="B126" s="54" t="s">
        <v>41</v>
      </c>
      <c r="C126" s="49" t="s">
        <v>43</v>
      </c>
      <c r="D126" s="54" t="s">
        <v>33</v>
      </c>
      <c r="E126" s="49" t="s">
        <v>34</v>
      </c>
      <c r="F126" s="54" t="s">
        <v>35</v>
      </c>
    </row>
    <row r="127" spans="1:6" ht="15" x14ac:dyDescent="0.25">
      <c r="A127" s="52">
        <v>44003</v>
      </c>
      <c r="B127" s="54" t="s">
        <v>32</v>
      </c>
      <c r="C127" s="49" t="s">
        <v>44</v>
      </c>
      <c r="D127" s="54" t="s">
        <v>37</v>
      </c>
      <c r="E127" s="49" t="s">
        <v>34</v>
      </c>
      <c r="F127" s="54" t="s">
        <v>35</v>
      </c>
    </row>
    <row r="128" spans="1:6" ht="15" x14ac:dyDescent="0.25">
      <c r="A128" s="52">
        <v>44003</v>
      </c>
      <c r="B128" s="54" t="s">
        <v>41</v>
      </c>
      <c r="C128" s="49" t="s">
        <v>43</v>
      </c>
      <c r="D128" s="54" t="s">
        <v>33</v>
      </c>
      <c r="E128" s="49" t="s">
        <v>34</v>
      </c>
      <c r="F128" s="54" t="s">
        <v>35</v>
      </c>
    </row>
    <row r="129" spans="1:6" ht="15" x14ac:dyDescent="0.25">
      <c r="A129" s="52">
        <v>44003</v>
      </c>
      <c r="B129" s="54" t="s">
        <v>41</v>
      </c>
      <c r="C129" s="49" t="s">
        <v>43</v>
      </c>
      <c r="D129" s="54" t="s">
        <v>33</v>
      </c>
      <c r="E129" s="49" t="s">
        <v>34</v>
      </c>
      <c r="F129" s="54" t="s">
        <v>35</v>
      </c>
    </row>
    <row r="130" spans="1:6" ht="15" x14ac:dyDescent="0.25">
      <c r="A130" s="52">
        <v>44003</v>
      </c>
      <c r="B130" s="54" t="s">
        <v>39</v>
      </c>
      <c r="C130" s="49" t="s">
        <v>43</v>
      </c>
      <c r="D130" s="54" t="s">
        <v>37</v>
      </c>
      <c r="E130" s="49" t="s">
        <v>42</v>
      </c>
      <c r="F130" s="54" t="s">
        <v>45</v>
      </c>
    </row>
    <row r="131" spans="1:6" ht="15" x14ac:dyDescent="0.25">
      <c r="A131" s="52">
        <v>44003</v>
      </c>
      <c r="B131" s="54" t="s">
        <v>39</v>
      </c>
      <c r="C131" s="49" t="s">
        <v>43</v>
      </c>
      <c r="D131" s="54" t="s">
        <v>33</v>
      </c>
      <c r="E131" s="49" t="s">
        <v>34</v>
      </c>
      <c r="F131" s="54" t="s">
        <v>35</v>
      </c>
    </row>
    <row r="132" spans="1:6" ht="15" x14ac:dyDescent="0.25">
      <c r="A132" s="45">
        <v>44002</v>
      </c>
      <c r="B132" s="46" t="s">
        <v>41</v>
      </c>
      <c r="C132" s="47" t="s">
        <v>46</v>
      </c>
      <c r="D132" s="48" t="s">
        <v>47</v>
      </c>
      <c r="E132" s="47" t="s">
        <v>34</v>
      </c>
      <c r="F132" s="48" t="s">
        <v>35</v>
      </c>
    </row>
    <row r="133" spans="1:6" ht="15" x14ac:dyDescent="0.25">
      <c r="A133" s="45">
        <v>44002</v>
      </c>
      <c r="B133" s="46" t="s">
        <v>32</v>
      </c>
      <c r="C133" s="47" t="s">
        <v>46</v>
      </c>
      <c r="D133" s="48" t="s">
        <v>47</v>
      </c>
      <c r="E133" s="47" t="s">
        <v>34</v>
      </c>
      <c r="F133" s="48" t="s">
        <v>35</v>
      </c>
    </row>
    <row r="134" spans="1:6" ht="15" x14ac:dyDescent="0.25">
      <c r="A134" s="45">
        <v>44002</v>
      </c>
      <c r="B134" s="46" t="s">
        <v>32</v>
      </c>
      <c r="C134" s="47" t="s">
        <v>46</v>
      </c>
      <c r="D134" s="48" t="s">
        <v>47</v>
      </c>
      <c r="E134" s="47" t="s">
        <v>34</v>
      </c>
      <c r="F134" s="48" t="s">
        <v>35</v>
      </c>
    </row>
    <row r="135" spans="1:6" ht="15" x14ac:dyDescent="0.25">
      <c r="A135" s="45">
        <v>44002</v>
      </c>
      <c r="B135" s="46" t="s">
        <v>32</v>
      </c>
      <c r="C135" s="47" t="s">
        <v>46</v>
      </c>
      <c r="D135" s="48" t="s">
        <v>47</v>
      </c>
      <c r="E135" s="47" t="s">
        <v>34</v>
      </c>
      <c r="F135" s="48" t="s">
        <v>35</v>
      </c>
    </row>
    <row r="136" spans="1:6" ht="15" x14ac:dyDescent="0.25">
      <c r="A136" s="45">
        <v>44002</v>
      </c>
      <c r="B136" s="46" t="s">
        <v>32</v>
      </c>
      <c r="C136" s="47" t="s">
        <v>46</v>
      </c>
      <c r="D136" s="48" t="s">
        <v>47</v>
      </c>
      <c r="E136" s="47" t="s">
        <v>34</v>
      </c>
      <c r="F136" s="48" t="s">
        <v>35</v>
      </c>
    </row>
    <row r="137" spans="1:6" ht="15" x14ac:dyDescent="0.25">
      <c r="A137" s="45">
        <v>44002</v>
      </c>
      <c r="B137" s="46" t="s">
        <v>32</v>
      </c>
      <c r="C137" s="47" t="s">
        <v>46</v>
      </c>
      <c r="D137" s="48" t="s">
        <v>47</v>
      </c>
      <c r="E137" s="47" t="s">
        <v>34</v>
      </c>
      <c r="F137" s="48" t="s">
        <v>35</v>
      </c>
    </row>
    <row r="138" spans="1:6" ht="15" x14ac:dyDescent="0.25">
      <c r="A138" s="45">
        <v>44002</v>
      </c>
      <c r="B138" s="46" t="s">
        <v>39</v>
      </c>
      <c r="C138" s="47" t="s">
        <v>46</v>
      </c>
      <c r="D138" s="48" t="s">
        <v>48</v>
      </c>
      <c r="E138" s="47" t="s">
        <v>49</v>
      </c>
      <c r="F138" s="48" t="s">
        <v>35</v>
      </c>
    </row>
    <row r="139" spans="1:6" ht="15" x14ac:dyDescent="0.25">
      <c r="A139" s="45">
        <v>44001</v>
      </c>
      <c r="B139" s="46" t="s">
        <v>29</v>
      </c>
      <c r="C139" s="54" t="s">
        <v>50</v>
      </c>
      <c r="D139" s="48" t="s">
        <v>48</v>
      </c>
      <c r="E139" s="47" t="s">
        <v>34</v>
      </c>
      <c r="F139" s="48" t="s">
        <v>35</v>
      </c>
    </row>
    <row r="140" spans="1:6" ht="15" x14ac:dyDescent="0.25">
      <c r="A140" s="45">
        <v>44001</v>
      </c>
      <c r="B140" s="46" t="s">
        <v>32</v>
      </c>
      <c r="C140" s="54" t="s">
        <v>50</v>
      </c>
      <c r="D140" s="48" t="s">
        <v>48</v>
      </c>
      <c r="E140" s="47" t="s">
        <v>34</v>
      </c>
      <c r="F140" s="48" t="s">
        <v>35</v>
      </c>
    </row>
    <row r="141" spans="1:6" ht="15" x14ac:dyDescent="0.25">
      <c r="A141" s="45">
        <v>44001</v>
      </c>
      <c r="B141" s="46" t="s">
        <v>39</v>
      </c>
      <c r="C141" s="47" t="s">
        <v>46</v>
      </c>
      <c r="D141" s="48" t="s">
        <v>47</v>
      </c>
      <c r="E141" s="47" t="s">
        <v>34</v>
      </c>
      <c r="F141" s="48" t="s">
        <v>35</v>
      </c>
    </row>
    <row r="142" spans="1:6" ht="15" x14ac:dyDescent="0.25">
      <c r="A142" s="45">
        <v>44001</v>
      </c>
      <c r="B142" s="46" t="s">
        <v>39</v>
      </c>
      <c r="C142" s="47" t="s">
        <v>46</v>
      </c>
      <c r="D142" s="48" t="s">
        <v>47</v>
      </c>
      <c r="E142" s="47" t="s">
        <v>34</v>
      </c>
      <c r="F142" s="48" t="s">
        <v>35</v>
      </c>
    </row>
    <row r="143" spans="1:6" ht="15" x14ac:dyDescent="0.25">
      <c r="A143" s="45">
        <v>44001</v>
      </c>
      <c r="B143" s="46" t="s">
        <v>39</v>
      </c>
      <c r="C143" s="47" t="s">
        <v>46</v>
      </c>
      <c r="D143" s="48" t="s">
        <v>47</v>
      </c>
      <c r="E143" s="47" t="s">
        <v>34</v>
      </c>
      <c r="F143" s="48" t="s">
        <v>35</v>
      </c>
    </row>
    <row r="144" spans="1:6" ht="15" x14ac:dyDescent="0.25">
      <c r="A144" s="45">
        <v>44001</v>
      </c>
      <c r="B144" s="46" t="s">
        <v>39</v>
      </c>
      <c r="C144" s="47" t="s">
        <v>46</v>
      </c>
      <c r="D144" s="48" t="s">
        <v>48</v>
      </c>
      <c r="E144" s="47" t="s">
        <v>49</v>
      </c>
      <c r="F144" s="48" t="s">
        <v>35</v>
      </c>
    </row>
    <row r="145" spans="1:6" ht="15" x14ac:dyDescent="0.25">
      <c r="A145" s="45">
        <v>44001</v>
      </c>
      <c r="B145" s="46" t="s">
        <v>39</v>
      </c>
      <c r="C145" s="47" t="s">
        <v>46</v>
      </c>
      <c r="D145" s="48" t="s">
        <v>47</v>
      </c>
      <c r="E145" s="47" t="s">
        <v>34</v>
      </c>
      <c r="F145" s="48" t="s">
        <v>35</v>
      </c>
    </row>
    <row r="146" spans="1:6" ht="15" x14ac:dyDescent="0.25">
      <c r="A146" s="45">
        <v>44001</v>
      </c>
      <c r="B146" s="46" t="s">
        <v>39</v>
      </c>
      <c r="C146" s="47" t="s">
        <v>46</v>
      </c>
      <c r="D146" s="48" t="s">
        <v>48</v>
      </c>
      <c r="E146" s="47" t="s">
        <v>49</v>
      </c>
      <c r="F146" s="48" t="s">
        <v>35</v>
      </c>
    </row>
    <row r="147" spans="1:6" ht="15" x14ac:dyDescent="0.25">
      <c r="A147" s="45">
        <v>44001</v>
      </c>
      <c r="B147" s="46" t="s">
        <v>39</v>
      </c>
      <c r="C147" s="47" t="s">
        <v>46</v>
      </c>
      <c r="D147" s="48" t="s">
        <v>48</v>
      </c>
      <c r="E147" s="47" t="s">
        <v>49</v>
      </c>
      <c r="F147" s="48" t="s">
        <v>35</v>
      </c>
    </row>
    <row r="148" spans="1:6" ht="15" x14ac:dyDescent="0.25">
      <c r="A148" s="45">
        <v>44000</v>
      </c>
      <c r="B148" s="46" t="s">
        <v>39</v>
      </c>
      <c r="C148" s="47" t="s">
        <v>46</v>
      </c>
      <c r="D148" s="48" t="s">
        <v>48</v>
      </c>
      <c r="E148" s="47" t="s">
        <v>49</v>
      </c>
      <c r="F148" s="54" t="s">
        <v>45</v>
      </c>
    </row>
    <row r="149" spans="1:6" ht="15" x14ac:dyDescent="0.25">
      <c r="A149" s="45">
        <v>44000</v>
      </c>
      <c r="B149" s="46" t="s">
        <v>29</v>
      </c>
      <c r="C149" s="54" t="s">
        <v>50</v>
      </c>
      <c r="D149" s="48" t="s">
        <v>48</v>
      </c>
      <c r="E149" s="47" t="s">
        <v>34</v>
      </c>
      <c r="F149" s="54" t="s">
        <v>45</v>
      </c>
    </row>
    <row r="150" spans="1:6" ht="15" x14ac:dyDescent="0.25">
      <c r="A150" s="45">
        <v>44000</v>
      </c>
      <c r="B150" s="46" t="s">
        <v>39</v>
      </c>
      <c r="C150" s="47" t="s">
        <v>46</v>
      </c>
      <c r="D150" s="48" t="s">
        <v>47</v>
      </c>
      <c r="E150" s="47" t="s">
        <v>34</v>
      </c>
      <c r="F150" s="54" t="s">
        <v>45</v>
      </c>
    </row>
    <row r="151" spans="1:6" ht="15" x14ac:dyDescent="0.25">
      <c r="A151" s="45">
        <v>44000</v>
      </c>
      <c r="B151" s="46" t="s">
        <v>29</v>
      </c>
      <c r="C151" s="47" t="s">
        <v>46</v>
      </c>
      <c r="D151" s="48" t="s">
        <v>47</v>
      </c>
      <c r="E151" s="47" t="s">
        <v>34</v>
      </c>
      <c r="F151" s="54" t="s">
        <v>45</v>
      </c>
    </row>
    <row r="152" spans="1:6" ht="15" x14ac:dyDescent="0.25">
      <c r="A152" s="45">
        <v>44000</v>
      </c>
      <c r="B152" s="46" t="s">
        <v>39</v>
      </c>
      <c r="C152" s="47" t="s">
        <v>46</v>
      </c>
      <c r="D152" s="48" t="s">
        <v>47</v>
      </c>
      <c r="E152" s="47" t="s">
        <v>34</v>
      </c>
      <c r="F152" s="54" t="s">
        <v>35</v>
      </c>
    </row>
    <row r="153" spans="1:6" ht="15" x14ac:dyDescent="0.25">
      <c r="A153" s="45">
        <v>44000</v>
      </c>
      <c r="B153" s="46" t="s">
        <v>39</v>
      </c>
      <c r="C153" s="47" t="s">
        <v>46</v>
      </c>
      <c r="D153" s="48" t="s">
        <v>47</v>
      </c>
      <c r="E153" s="47" t="s">
        <v>34</v>
      </c>
      <c r="F153" s="54" t="s">
        <v>45</v>
      </c>
    </row>
    <row r="154" spans="1:6" ht="15" x14ac:dyDescent="0.25">
      <c r="A154" s="45">
        <v>44000</v>
      </c>
      <c r="B154" s="46" t="s">
        <v>29</v>
      </c>
      <c r="C154" s="47" t="s">
        <v>46</v>
      </c>
      <c r="D154" s="48" t="s">
        <v>47</v>
      </c>
      <c r="E154" s="47" t="s">
        <v>34</v>
      </c>
      <c r="F154" s="54" t="s">
        <v>35</v>
      </c>
    </row>
    <row r="155" spans="1:6" ht="15" x14ac:dyDescent="0.25">
      <c r="A155" s="45">
        <v>44000</v>
      </c>
      <c r="B155" s="46" t="s">
        <v>39</v>
      </c>
      <c r="C155" s="47" t="s">
        <v>46</v>
      </c>
      <c r="D155" s="48" t="s">
        <v>47</v>
      </c>
      <c r="E155" s="47" t="s">
        <v>34</v>
      </c>
      <c r="F155" s="54" t="s">
        <v>35</v>
      </c>
    </row>
    <row r="156" spans="1:6" ht="15" x14ac:dyDescent="0.25">
      <c r="A156" s="45">
        <v>44000</v>
      </c>
      <c r="B156" s="46" t="s">
        <v>39</v>
      </c>
      <c r="C156" s="47" t="s">
        <v>46</v>
      </c>
      <c r="D156" s="48" t="s">
        <v>47</v>
      </c>
      <c r="E156" s="47" t="s">
        <v>34</v>
      </c>
      <c r="F156" s="54" t="s">
        <v>35</v>
      </c>
    </row>
    <row r="157" spans="1:6" ht="15" x14ac:dyDescent="0.25">
      <c r="A157" s="45">
        <v>44000</v>
      </c>
      <c r="B157" s="46" t="s">
        <v>29</v>
      </c>
      <c r="C157" s="47" t="s">
        <v>46</v>
      </c>
      <c r="D157" s="48" t="s">
        <v>47</v>
      </c>
      <c r="E157" s="47" t="s">
        <v>34</v>
      </c>
      <c r="F157" s="54" t="s">
        <v>35</v>
      </c>
    </row>
    <row r="158" spans="1:6" ht="15" x14ac:dyDescent="0.25">
      <c r="A158" s="45">
        <v>44000</v>
      </c>
      <c r="B158" s="46" t="s">
        <v>29</v>
      </c>
      <c r="C158" s="47" t="s">
        <v>46</v>
      </c>
      <c r="D158" s="48" t="s">
        <v>47</v>
      </c>
      <c r="E158" s="47" t="s">
        <v>34</v>
      </c>
      <c r="F158" s="54" t="s">
        <v>35</v>
      </c>
    </row>
    <row r="159" spans="1:6" ht="15" x14ac:dyDescent="0.25">
      <c r="A159" s="45">
        <v>43999</v>
      </c>
      <c r="B159" s="46" t="s">
        <v>29</v>
      </c>
      <c r="C159" s="47" t="s">
        <v>46</v>
      </c>
      <c r="D159" s="48" t="s">
        <v>47</v>
      </c>
      <c r="E159" s="47" t="s">
        <v>34</v>
      </c>
      <c r="F159" s="54" t="s">
        <v>45</v>
      </c>
    </row>
    <row r="160" spans="1:6" ht="15" x14ac:dyDescent="0.25">
      <c r="A160" s="45">
        <v>43999</v>
      </c>
      <c r="B160" s="46" t="s">
        <v>32</v>
      </c>
      <c r="C160" s="47" t="s">
        <v>46</v>
      </c>
      <c r="D160" s="48" t="s">
        <v>47</v>
      </c>
      <c r="E160" s="47" t="s">
        <v>34</v>
      </c>
      <c r="F160" s="54" t="s">
        <v>35</v>
      </c>
    </row>
    <row r="161" spans="1:6" ht="15" x14ac:dyDescent="0.25">
      <c r="A161" s="45">
        <v>43999</v>
      </c>
      <c r="B161" s="46" t="s">
        <v>29</v>
      </c>
      <c r="C161" s="54" t="s">
        <v>50</v>
      </c>
      <c r="D161" s="48" t="s">
        <v>48</v>
      </c>
      <c r="E161" s="47" t="s">
        <v>34</v>
      </c>
      <c r="F161" s="54" t="s">
        <v>45</v>
      </c>
    </row>
    <row r="162" spans="1:6" ht="15" x14ac:dyDescent="0.25">
      <c r="A162" s="45">
        <v>43999</v>
      </c>
      <c r="B162" s="46" t="s">
        <v>39</v>
      </c>
      <c r="C162" s="47" t="s">
        <v>46</v>
      </c>
      <c r="D162" s="48" t="s">
        <v>48</v>
      </c>
      <c r="E162" s="47" t="s">
        <v>49</v>
      </c>
      <c r="F162" s="54" t="s">
        <v>45</v>
      </c>
    </row>
    <row r="163" spans="1:6" ht="15" x14ac:dyDescent="0.25">
      <c r="A163" s="45">
        <v>43999</v>
      </c>
      <c r="B163" s="46" t="s">
        <v>39</v>
      </c>
      <c r="C163" s="47" t="s">
        <v>46</v>
      </c>
      <c r="D163" s="48" t="s">
        <v>47</v>
      </c>
      <c r="E163" s="47" t="s">
        <v>34</v>
      </c>
      <c r="F163" s="54" t="s">
        <v>45</v>
      </c>
    </row>
    <row r="164" spans="1:6" ht="15" x14ac:dyDescent="0.25">
      <c r="A164" s="45">
        <v>43999</v>
      </c>
      <c r="B164" s="46" t="s">
        <v>39</v>
      </c>
      <c r="C164" s="47" t="s">
        <v>46</v>
      </c>
      <c r="D164" s="48" t="s">
        <v>47</v>
      </c>
      <c r="E164" s="47" t="s">
        <v>34</v>
      </c>
      <c r="F164" s="54" t="s">
        <v>45</v>
      </c>
    </row>
    <row r="165" spans="1:6" ht="15" x14ac:dyDescent="0.25">
      <c r="A165" s="45">
        <v>43999</v>
      </c>
      <c r="B165" s="46" t="s">
        <v>39</v>
      </c>
      <c r="C165" s="47" t="s">
        <v>51</v>
      </c>
      <c r="D165" s="48" t="s">
        <v>47</v>
      </c>
      <c r="E165" s="47" t="s">
        <v>52</v>
      </c>
      <c r="F165" s="54" t="s">
        <v>45</v>
      </c>
    </row>
    <row r="166" spans="1:6" ht="15" x14ac:dyDescent="0.25">
      <c r="A166" s="45">
        <v>43999</v>
      </c>
      <c r="B166" s="46" t="s">
        <v>32</v>
      </c>
      <c r="C166" s="47" t="s">
        <v>46</v>
      </c>
      <c r="D166" s="48" t="s">
        <v>47</v>
      </c>
      <c r="E166" s="47" t="s">
        <v>34</v>
      </c>
      <c r="F166" s="54" t="s">
        <v>35</v>
      </c>
    </row>
    <row r="167" spans="1:6" ht="15" x14ac:dyDescent="0.25">
      <c r="A167" s="45">
        <v>43999</v>
      </c>
      <c r="B167" s="46" t="s">
        <v>29</v>
      </c>
      <c r="C167" s="47" t="s">
        <v>46</v>
      </c>
      <c r="D167" s="48" t="s">
        <v>47</v>
      </c>
      <c r="E167" s="47" t="s">
        <v>34</v>
      </c>
      <c r="F167" s="54" t="s">
        <v>35</v>
      </c>
    </row>
    <row r="168" spans="1:6" ht="15" x14ac:dyDescent="0.25">
      <c r="A168" s="45">
        <v>43999</v>
      </c>
      <c r="B168" s="46" t="s">
        <v>39</v>
      </c>
      <c r="C168" s="47" t="s">
        <v>46</v>
      </c>
      <c r="D168" s="48" t="s">
        <v>47</v>
      </c>
      <c r="E168" s="47" t="s">
        <v>34</v>
      </c>
      <c r="F168" s="54" t="s">
        <v>35</v>
      </c>
    </row>
    <row r="169" spans="1:6" ht="15" x14ac:dyDescent="0.25">
      <c r="A169" s="45">
        <v>43999</v>
      </c>
      <c r="B169" s="46" t="s">
        <v>39</v>
      </c>
      <c r="C169" s="47" t="s">
        <v>46</v>
      </c>
      <c r="D169" s="48" t="s">
        <v>47</v>
      </c>
      <c r="E169" s="47" t="s">
        <v>34</v>
      </c>
      <c r="F169" s="54" t="s">
        <v>35</v>
      </c>
    </row>
    <row r="170" spans="1:6" ht="15" x14ac:dyDescent="0.25">
      <c r="A170" s="45">
        <v>43999</v>
      </c>
      <c r="B170" s="46" t="s">
        <v>39</v>
      </c>
      <c r="C170" s="47" t="s">
        <v>46</v>
      </c>
      <c r="D170" s="48" t="s">
        <v>47</v>
      </c>
      <c r="E170" s="47" t="s">
        <v>34</v>
      </c>
      <c r="F170" s="54" t="s">
        <v>35</v>
      </c>
    </row>
    <row r="171" spans="1:6" ht="15" x14ac:dyDescent="0.25">
      <c r="A171" s="45">
        <v>43999</v>
      </c>
      <c r="B171" s="46" t="s">
        <v>29</v>
      </c>
      <c r="C171" s="54" t="s">
        <v>50</v>
      </c>
      <c r="D171" s="48" t="s">
        <v>48</v>
      </c>
      <c r="E171" s="47" t="s">
        <v>34</v>
      </c>
      <c r="F171" s="54" t="s">
        <v>45</v>
      </c>
    </row>
    <row r="172" spans="1:6" ht="15" x14ac:dyDescent="0.25">
      <c r="A172" s="45">
        <v>43999</v>
      </c>
      <c r="B172" s="46" t="s">
        <v>39</v>
      </c>
      <c r="C172" s="47" t="s">
        <v>46</v>
      </c>
      <c r="D172" s="48" t="s">
        <v>47</v>
      </c>
      <c r="E172" s="47" t="s">
        <v>49</v>
      </c>
      <c r="F172" s="54" t="s">
        <v>45</v>
      </c>
    </row>
    <row r="173" spans="1:6" ht="15" x14ac:dyDescent="0.25">
      <c r="A173" s="45">
        <v>43999</v>
      </c>
      <c r="B173" s="46" t="s">
        <v>39</v>
      </c>
      <c r="C173" s="47" t="s">
        <v>46</v>
      </c>
      <c r="D173" s="48" t="s">
        <v>47</v>
      </c>
      <c r="E173" s="47" t="s">
        <v>34</v>
      </c>
      <c r="F173" s="54" t="s">
        <v>45</v>
      </c>
    </row>
    <row r="174" spans="1:6" ht="15" x14ac:dyDescent="0.25">
      <c r="A174" s="45">
        <v>43999</v>
      </c>
      <c r="B174" s="46" t="s">
        <v>29</v>
      </c>
      <c r="C174" s="47" t="s">
        <v>46</v>
      </c>
      <c r="D174" s="48" t="s">
        <v>47</v>
      </c>
      <c r="E174" s="47" t="s">
        <v>34</v>
      </c>
      <c r="F174" s="54" t="s">
        <v>35</v>
      </c>
    </row>
    <row r="175" spans="1:6" ht="15" x14ac:dyDescent="0.25">
      <c r="A175" s="45">
        <v>43998</v>
      </c>
      <c r="B175" s="46" t="s">
        <v>39</v>
      </c>
      <c r="C175" s="47" t="s">
        <v>46</v>
      </c>
      <c r="D175" s="48" t="s">
        <v>47</v>
      </c>
      <c r="E175" s="47" t="s">
        <v>34</v>
      </c>
      <c r="F175" s="54" t="s">
        <v>45</v>
      </c>
    </row>
    <row r="176" spans="1:6" ht="15" x14ac:dyDescent="0.25">
      <c r="A176" s="45">
        <v>43998</v>
      </c>
      <c r="B176" s="46" t="s">
        <v>32</v>
      </c>
      <c r="C176" s="47" t="s">
        <v>46</v>
      </c>
      <c r="D176" s="48" t="s">
        <v>47</v>
      </c>
      <c r="E176" s="47" t="s">
        <v>34</v>
      </c>
      <c r="F176" s="54" t="s">
        <v>35</v>
      </c>
    </row>
    <row r="177" spans="1:6" ht="15" x14ac:dyDescent="0.25">
      <c r="A177" s="45">
        <v>43998</v>
      </c>
      <c r="B177" s="46" t="s">
        <v>39</v>
      </c>
      <c r="C177" s="47" t="s">
        <v>46</v>
      </c>
      <c r="D177" s="48" t="s">
        <v>48</v>
      </c>
      <c r="E177" s="47" t="s">
        <v>49</v>
      </c>
      <c r="F177" s="54" t="s">
        <v>45</v>
      </c>
    </row>
    <row r="178" spans="1:6" ht="15" x14ac:dyDescent="0.25">
      <c r="A178" s="45">
        <v>43998</v>
      </c>
      <c r="B178" s="46" t="s">
        <v>39</v>
      </c>
      <c r="C178" s="47" t="s">
        <v>46</v>
      </c>
      <c r="D178" s="48" t="s">
        <v>47</v>
      </c>
      <c r="E178" s="47" t="s">
        <v>34</v>
      </c>
      <c r="F178" s="54" t="s">
        <v>45</v>
      </c>
    </row>
    <row r="179" spans="1:6" ht="15" x14ac:dyDescent="0.25">
      <c r="A179" s="45">
        <v>43998</v>
      </c>
      <c r="B179" s="46" t="s">
        <v>41</v>
      </c>
      <c r="C179" s="47" t="s">
        <v>46</v>
      </c>
      <c r="D179" s="48" t="s">
        <v>47</v>
      </c>
      <c r="E179" s="47" t="s">
        <v>34</v>
      </c>
      <c r="F179" s="54" t="s">
        <v>35</v>
      </c>
    </row>
    <row r="180" spans="1:6" ht="15" x14ac:dyDescent="0.25">
      <c r="A180" s="45">
        <v>43998</v>
      </c>
      <c r="B180" s="46" t="s">
        <v>41</v>
      </c>
      <c r="C180" s="47" t="s">
        <v>46</v>
      </c>
      <c r="D180" s="48" t="s">
        <v>47</v>
      </c>
      <c r="E180" s="47" t="s">
        <v>34</v>
      </c>
      <c r="F180" s="54" t="s">
        <v>35</v>
      </c>
    </row>
    <row r="181" spans="1:6" ht="15" x14ac:dyDescent="0.25">
      <c r="A181" s="45">
        <v>43998</v>
      </c>
      <c r="B181" s="46" t="s">
        <v>39</v>
      </c>
      <c r="C181" s="47" t="s">
        <v>46</v>
      </c>
      <c r="D181" s="48" t="s">
        <v>48</v>
      </c>
      <c r="E181" s="47" t="s">
        <v>49</v>
      </c>
      <c r="F181" s="54" t="s">
        <v>45</v>
      </c>
    </row>
    <row r="182" spans="1:6" ht="15" x14ac:dyDescent="0.25">
      <c r="A182" s="45">
        <v>43997</v>
      </c>
      <c r="B182" s="46" t="s">
        <v>29</v>
      </c>
      <c r="C182" s="47" t="s">
        <v>46</v>
      </c>
      <c r="D182" s="48" t="s">
        <v>47</v>
      </c>
      <c r="E182" s="47" t="s">
        <v>34</v>
      </c>
      <c r="F182" s="54" t="s">
        <v>45</v>
      </c>
    </row>
    <row r="183" spans="1:6" ht="15" x14ac:dyDescent="0.25">
      <c r="A183" s="45">
        <v>43997</v>
      </c>
      <c r="B183" s="46" t="s">
        <v>29</v>
      </c>
      <c r="C183" s="47" t="s">
        <v>46</v>
      </c>
      <c r="D183" s="48" t="s">
        <v>47</v>
      </c>
      <c r="E183" s="47" t="s">
        <v>34</v>
      </c>
      <c r="F183" s="54" t="s">
        <v>45</v>
      </c>
    </row>
    <row r="184" spans="1:6" ht="15" x14ac:dyDescent="0.25">
      <c r="A184" s="45">
        <v>43997</v>
      </c>
      <c r="B184" s="46" t="s">
        <v>32</v>
      </c>
      <c r="C184" s="47" t="s">
        <v>46</v>
      </c>
      <c r="D184" s="48" t="s">
        <v>47</v>
      </c>
      <c r="E184" s="47" t="s">
        <v>34</v>
      </c>
      <c r="F184" s="54" t="s">
        <v>35</v>
      </c>
    </row>
    <row r="185" spans="1:6" ht="15" x14ac:dyDescent="0.25">
      <c r="A185" s="45">
        <v>43997</v>
      </c>
      <c r="B185" s="46" t="s">
        <v>29</v>
      </c>
      <c r="C185" s="54" t="s">
        <v>50</v>
      </c>
      <c r="D185" s="48" t="s">
        <v>48</v>
      </c>
      <c r="E185" s="47" t="s">
        <v>34</v>
      </c>
      <c r="F185" s="54" t="s">
        <v>45</v>
      </c>
    </row>
    <row r="186" spans="1:6" ht="15" x14ac:dyDescent="0.25">
      <c r="A186" s="52">
        <v>43997</v>
      </c>
      <c r="B186" s="46" t="s">
        <v>32</v>
      </c>
      <c r="C186" s="54" t="s">
        <v>50</v>
      </c>
      <c r="D186" s="48" t="s">
        <v>48</v>
      </c>
      <c r="E186" s="47" t="s">
        <v>34</v>
      </c>
      <c r="F186" s="54" t="s">
        <v>35</v>
      </c>
    </row>
    <row r="187" spans="1:6" ht="15" x14ac:dyDescent="0.25">
      <c r="A187" s="52">
        <v>43996</v>
      </c>
      <c r="B187" s="46" t="s">
        <v>39</v>
      </c>
      <c r="C187" s="47" t="s">
        <v>46</v>
      </c>
      <c r="D187" s="48" t="s">
        <v>47</v>
      </c>
      <c r="E187" s="47" t="s">
        <v>34</v>
      </c>
      <c r="F187" s="54" t="s">
        <v>45</v>
      </c>
    </row>
    <row r="188" spans="1:6" ht="15" x14ac:dyDescent="0.25">
      <c r="A188" s="52">
        <v>43996</v>
      </c>
      <c r="B188" s="46" t="s">
        <v>41</v>
      </c>
      <c r="C188" s="54" t="s">
        <v>50</v>
      </c>
      <c r="D188" s="48" t="s">
        <v>48</v>
      </c>
      <c r="E188" s="47" t="s">
        <v>34</v>
      </c>
      <c r="F188" s="54" t="s">
        <v>35</v>
      </c>
    </row>
    <row r="189" spans="1:6" ht="15" x14ac:dyDescent="0.25">
      <c r="A189" s="52">
        <v>43996</v>
      </c>
      <c r="B189" s="46" t="s">
        <v>32</v>
      </c>
      <c r="C189" s="54" t="s">
        <v>50</v>
      </c>
      <c r="D189" s="54" t="s">
        <v>38</v>
      </c>
      <c r="E189" s="47" t="s">
        <v>34</v>
      </c>
      <c r="F189" s="54" t="s">
        <v>35</v>
      </c>
    </row>
    <row r="190" spans="1:6" ht="15" x14ac:dyDescent="0.25">
      <c r="A190" s="52">
        <v>43996</v>
      </c>
      <c r="B190" s="46" t="s">
        <v>32</v>
      </c>
      <c r="C190" s="54" t="s">
        <v>50</v>
      </c>
      <c r="D190" s="54" t="s">
        <v>52</v>
      </c>
      <c r="E190" s="49" t="s">
        <v>53</v>
      </c>
      <c r="F190" s="54" t="s">
        <v>35</v>
      </c>
    </row>
    <row r="191" spans="1:6" ht="15" x14ac:dyDescent="0.25">
      <c r="A191" s="52">
        <v>43996</v>
      </c>
      <c r="B191" s="46" t="s">
        <v>41</v>
      </c>
      <c r="C191" s="47" t="s">
        <v>46</v>
      </c>
      <c r="D191" s="48" t="s">
        <v>47</v>
      </c>
      <c r="E191" s="47" t="s">
        <v>34</v>
      </c>
      <c r="F191" s="54" t="s">
        <v>35</v>
      </c>
    </row>
    <row r="192" spans="1:6" ht="15" x14ac:dyDescent="0.25">
      <c r="A192" s="52">
        <v>43996</v>
      </c>
      <c r="B192" s="46" t="s">
        <v>32</v>
      </c>
      <c r="C192" s="54" t="s">
        <v>50</v>
      </c>
      <c r="D192" s="54" t="s">
        <v>52</v>
      </c>
      <c r="E192" s="49" t="s">
        <v>53</v>
      </c>
      <c r="F192" s="54" t="s">
        <v>35</v>
      </c>
    </row>
    <row r="193" spans="1:6" ht="15" x14ac:dyDescent="0.25">
      <c r="A193" s="52">
        <v>43996</v>
      </c>
      <c r="B193" s="46" t="s">
        <v>39</v>
      </c>
      <c r="C193" s="54" t="s">
        <v>50</v>
      </c>
      <c r="D193" s="54" t="s">
        <v>52</v>
      </c>
      <c r="E193" s="49" t="s">
        <v>53</v>
      </c>
      <c r="F193" s="54" t="s">
        <v>35</v>
      </c>
    </row>
    <row r="194" spans="1:6" ht="15" x14ac:dyDescent="0.25">
      <c r="A194" s="52">
        <v>43996</v>
      </c>
      <c r="B194" s="46" t="s">
        <v>41</v>
      </c>
      <c r="C194" s="47" t="s">
        <v>46</v>
      </c>
      <c r="D194" s="48" t="s">
        <v>47</v>
      </c>
      <c r="E194" s="47" t="s">
        <v>34</v>
      </c>
      <c r="F194" s="54" t="s">
        <v>35</v>
      </c>
    </row>
    <row r="195" spans="1:6" ht="15" x14ac:dyDescent="0.25">
      <c r="A195" s="52">
        <v>43996</v>
      </c>
      <c r="B195" s="46" t="s">
        <v>41</v>
      </c>
      <c r="C195" s="47" t="s">
        <v>46</v>
      </c>
      <c r="D195" s="48" t="s">
        <v>47</v>
      </c>
      <c r="E195" s="47" t="s">
        <v>34</v>
      </c>
      <c r="F195" s="54" t="s">
        <v>35</v>
      </c>
    </row>
    <row r="196" spans="1:6" ht="15" x14ac:dyDescent="0.25">
      <c r="A196" s="52">
        <v>43996</v>
      </c>
      <c r="B196" s="46" t="s">
        <v>41</v>
      </c>
      <c r="C196" s="47" t="s">
        <v>46</v>
      </c>
      <c r="D196" s="54" t="s">
        <v>52</v>
      </c>
      <c r="E196" s="49" t="s">
        <v>53</v>
      </c>
      <c r="F196" s="54" t="s">
        <v>35</v>
      </c>
    </row>
    <row r="197" spans="1:6" ht="15" x14ac:dyDescent="0.25">
      <c r="A197" s="52">
        <v>43995</v>
      </c>
      <c r="B197" s="46" t="s">
        <v>39</v>
      </c>
      <c r="C197" s="47" t="s">
        <v>46</v>
      </c>
      <c r="D197" s="48" t="s">
        <v>47</v>
      </c>
      <c r="E197" s="47" t="s">
        <v>34</v>
      </c>
      <c r="F197" s="54" t="s">
        <v>45</v>
      </c>
    </row>
    <row r="198" spans="1:6" ht="15" x14ac:dyDescent="0.25">
      <c r="A198" s="52">
        <v>43995</v>
      </c>
      <c r="B198" s="46" t="s">
        <v>39</v>
      </c>
      <c r="C198" s="54" t="s">
        <v>50</v>
      </c>
      <c r="D198" s="48" t="s">
        <v>48</v>
      </c>
      <c r="E198" s="47" t="s">
        <v>34</v>
      </c>
      <c r="F198" s="54" t="s">
        <v>45</v>
      </c>
    </row>
    <row r="199" spans="1:6" ht="15" x14ac:dyDescent="0.25">
      <c r="A199" s="52">
        <v>43995</v>
      </c>
      <c r="B199" s="46" t="s">
        <v>29</v>
      </c>
      <c r="C199" s="47" t="s">
        <v>46</v>
      </c>
      <c r="D199" s="48" t="s">
        <v>47</v>
      </c>
      <c r="E199" s="47" t="s">
        <v>34</v>
      </c>
      <c r="F199" s="54" t="s">
        <v>35</v>
      </c>
    </row>
    <row r="200" spans="1:6" ht="15" x14ac:dyDescent="0.25">
      <c r="A200" s="52">
        <v>43995</v>
      </c>
      <c r="B200" s="46" t="s">
        <v>29</v>
      </c>
      <c r="C200" s="47" t="s">
        <v>46</v>
      </c>
      <c r="D200" s="48" t="s">
        <v>47</v>
      </c>
      <c r="E200" s="47" t="s">
        <v>34</v>
      </c>
      <c r="F200" s="54" t="s">
        <v>45</v>
      </c>
    </row>
    <row r="201" spans="1:6" ht="15" x14ac:dyDescent="0.25">
      <c r="A201" s="52">
        <v>43995</v>
      </c>
      <c r="B201" s="46" t="s">
        <v>41</v>
      </c>
      <c r="C201" s="47" t="s">
        <v>46</v>
      </c>
      <c r="D201" s="48" t="s">
        <v>47</v>
      </c>
      <c r="E201" s="47" t="s">
        <v>34</v>
      </c>
      <c r="F201" s="54" t="s">
        <v>35</v>
      </c>
    </row>
    <row r="202" spans="1:6" ht="15" x14ac:dyDescent="0.25">
      <c r="A202" s="52">
        <v>43995</v>
      </c>
      <c r="B202" s="46" t="s">
        <v>32</v>
      </c>
      <c r="C202" s="47" t="s">
        <v>46</v>
      </c>
      <c r="D202" s="48" t="s">
        <v>47</v>
      </c>
      <c r="E202" s="47" t="s">
        <v>34</v>
      </c>
      <c r="F202" s="54" t="s">
        <v>35</v>
      </c>
    </row>
    <row r="203" spans="1:6" ht="15" x14ac:dyDescent="0.25">
      <c r="A203" s="52">
        <v>43995</v>
      </c>
      <c r="B203" s="46" t="s">
        <v>29</v>
      </c>
      <c r="C203" s="54" t="s">
        <v>50</v>
      </c>
      <c r="D203" s="48" t="s">
        <v>48</v>
      </c>
      <c r="E203" s="47" t="s">
        <v>34</v>
      </c>
      <c r="F203" s="54" t="s">
        <v>45</v>
      </c>
    </row>
    <row r="204" spans="1:6" ht="15" x14ac:dyDescent="0.25">
      <c r="A204" s="52">
        <v>43995</v>
      </c>
      <c r="B204" s="46" t="s">
        <v>32</v>
      </c>
      <c r="C204" s="54" t="s">
        <v>50</v>
      </c>
      <c r="D204" s="54" t="s">
        <v>52</v>
      </c>
      <c r="E204" s="49" t="s">
        <v>52</v>
      </c>
      <c r="F204" s="54" t="s">
        <v>35</v>
      </c>
    </row>
    <row r="205" spans="1:6" ht="15" x14ac:dyDescent="0.25">
      <c r="A205" s="52">
        <v>43994</v>
      </c>
      <c r="B205" s="46" t="s">
        <v>39</v>
      </c>
      <c r="C205" s="47" t="s">
        <v>46</v>
      </c>
      <c r="D205" s="48" t="s">
        <v>48</v>
      </c>
      <c r="E205" s="47" t="s">
        <v>49</v>
      </c>
      <c r="F205" s="54" t="s">
        <v>35</v>
      </c>
    </row>
    <row r="206" spans="1:6" ht="15" x14ac:dyDescent="0.25">
      <c r="A206" s="52">
        <v>43994</v>
      </c>
      <c r="B206" s="46" t="s">
        <v>39</v>
      </c>
      <c r="C206" s="47" t="s">
        <v>46</v>
      </c>
      <c r="D206" s="48" t="s">
        <v>47</v>
      </c>
      <c r="E206" s="47" t="s">
        <v>34</v>
      </c>
      <c r="F206" s="54" t="s">
        <v>45</v>
      </c>
    </row>
    <row r="207" spans="1:6" ht="15" x14ac:dyDescent="0.25">
      <c r="A207" s="52">
        <v>43994</v>
      </c>
      <c r="B207" s="46" t="s">
        <v>29</v>
      </c>
      <c r="C207" s="54" t="s">
        <v>50</v>
      </c>
      <c r="D207" s="48" t="s">
        <v>48</v>
      </c>
      <c r="E207" s="47" t="s">
        <v>34</v>
      </c>
      <c r="F207" s="54" t="s">
        <v>35</v>
      </c>
    </row>
    <row r="208" spans="1:6" ht="15" x14ac:dyDescent="0.25">
      <c r="A208" s="52">
        <v>43994</v>
      </c>
      <c r="B208" s="49" t="s">
        <v>1243</v>
      </c>
      <c r="C208" s="47" t="s">
        <v>46</v>
      </c>
      <c r="D208" s="48" t="s">
        <v>47</v>
      </c>
      <c r="E208" s="47" t="s">
        <v>34</v>
      </c>
      <c r="F208" s="54" t="s">
        <v>35</v>
      </c>
    </row>
    <row r="209" spans="1:6" ht="15" x14ac:dyDescent="0.25">
      <c r="A209" s="52">
        <v>43994</v>
      </c>
      <c r="B209" s="46" t="s">
        <v>32</v>
      </c>
      <c r="C209" s="47" t="s">
        <v>46</v>
      </c>
      <c r="D209" s="48" t="s">
        <v>47</v>
      </c>
      <c r="E209" s="47" t="s">
        <v>34</v>
      </c>
      <c r="F209" s="54" t="s">
        <v>35</v>
      </c>
    </row>
    <row r="210" spans="1:6" ht="15" x14ac:dyDescent="0.25">
      <c r="A210" s="52">
        <v>43994</v>
      </c>
      <c r="B210" s="46" t="s">
        <v>29</v>
      </c>
      <c r="C210" s="47" t="s">
        <v>46</v>
      </c>
      <c r="D210" s="54" t="s">
        <v>38</v>
      </c>
      <c r="E210" s="47" t="s">
        <v>34</v>
      </c>
      <c r="F210" s="54" t="s">
        <v>45</v>
      </c>
    </row>
    <row r="211" spans="1:6" ht="15" x14ac:dyDescent="0.25">
      <c r="A211" s="52">
        <v>43994</v>
      </c>
      <c r="B211" s="46" t="s">
        <v>32</v>
      </c>
      <c r="C211" s="54" t="s">
        <v>50</v>
      </c>
      <c r="D211" s="54" t="s">
        <v>52</v>
      </c>
      <c r="E211" s="49" t="s">
        <v>52</v>
      </c>
      <c r="F211" s="54" t="s">
        <v>35</v>
      </c>
    </row>
    <row r="212" spans="1:6" ht="15" x14ac:dyDescent="0.25">
      <c r="A212" s="52">
        <v>43994</v>
      </c>
      <c r="B212" s="46" t="s">
        <v>39</v>
      </c>
      <c r="C212" s="47" t="s">
        <v>46</v>
      </c>
      <c r="D212" s="48" t="s">
        <v>47</v>
      </c>
      <c r="E212" s="47" t="s">
        <v>34</v>
      </c>
      <c r="F212" s="54" t="s">
        <v>45</v>
      </c>
    </row>
    <row r="213" spans="1:6" ht="15" x14ac:dyDescent="0.25">
      <c r="A213" s="52">
        <v>43994</v>
      </c>
      <c r="B213" s="46" t="s">
        <v>41</v>
      </c>
      <c r="C213" s="47" t="s">
        <v>46</v>
      </c>
      <c r="D213" s="48" t="s">
        <v>48</v>
      </c>
      <c r="E213" s="47" t="s">
        <v>34</v>
      </c>
      <c r="F213" s="54" t="s">
        <v>35</v>
      </c>
    </row>
    <row r="214" spans="1:6" ht="15" x14ac:dyDescent="0.25">
      <c r="A214" s="52">
        <v>43994</v>
      </c>
      <c r="B214" s="46" t="s">
        <v>32</v>
      </c>
      <c r="C214" s="54" t="s">
        <v>50</v>
      </c>
      <c r="D214" s="54" t="s">
        <v>38</v>
      </c>
      <c r="E214" s="47" t="s">
        <v>34</v>
      </c>
      <c r="F214" s="54" t="s">
        <v>35</v>
      </c>
    </row>
    <row r="215" spans="1:6" ht="15" x14ac:dyDescent="0.25">
      <c r="A215" s="52">
        <v>43994</v>
      </c>
      <c r="B215" s="46" t="s">
        <v>39</v>
      </c>
      <c r="C215" s="47" t="s">
        <v>46</v>
      </c>
      <c r="D215" s="48" t="s">
        <v>47</v>
      </c>
      <c r="E215" s="47" t="s">
        <v>34</v>
      </c>
      <c r="F215" s="54" t="s">
        <v>35</v>
      </c>
    </row>
    <row r="216" spans="1:6" ht="15" x14ac:dyDescent="0.25">
      <c r="A216" s="52">
        <v>43994</v>
      </c>
      <c r="B216" s="46" t="s">
        <v>32</v>
      </c>
      <c r="C216" s="54" t="s">
        <v>50</v>
      </c>
      <c r="D216" s="48" t="s">
        <v>48</v>
      </c>
      <c r="E216" s="47" t="s">
        <v>34</v>
      </c>
      <c r="F216" s="54" t="s">
        <v>35</v>
      </c>
    </row>
    <row r="217" spans="1:6" ht="15" x14ac:dyDescent="0.25">
      <c r="A217" s="52">
        <v>43994</v>
      </c>
      <c r="B217" s="46" t="s">
        <v>39</v>
      </c>
      <c r="C217" s="47" t="s">
        <v>46</v>
      </c>
      <c r="D217" s="54" t="s">
        <v>52</v>
      </c>
      <c r="E217" s="49" t="s">
        <v>52</v>
      </c>
      <c r="F217" s="54" t="s">
        <v>35</v>
      </c>
    </row>
    <row r="218" spans="1:6" ht="15" x14ac:dyDescent="0.25">
      <c r="A218" s="52">
        <v>43994</v>
      </c>
      <c r="B218" s="46" t="s">
        <v>29</v>
      </c>
      <c r="C218" s="47" t="s">
        <v>46</v>
      </c>
      <c r="D218" s="48" t="s">
        <v>47</v>
      </c>
      <c r="E218" s="47" t="s">
        <v>34</v>
      </c>
      <c r="F218" s="54" t="s">
        <v>35</v>
      </c>
    </row>
    <row r="219" spans="1:6" ht="15" x14ac:dyDescent="0.25">
      <c r="A219" s="52">
        <v>43994</v>
      </c>
      <c r="B219" s="46" t="s">
        <v>29</v>
      </c>
      <c r="C219" s="54" t="s">
        <v>50</v>
      </c>
      <c r="D219" s="48" t="s">
        <v>48</v>
      </c>
      <c r="E219" s="47" t="s">
        <v>34</v>
      </c>
      <c r="F219" s="54" t="s">
        <v>35</v>
      </c>
    </row>
    <row r="220" spans="1:6" ht="15" x14ac:dyDescent="0.25">
      <c r="A220" s="60">
        <v>43993</v>
      </c>
      <c r="B220" s="46" t="s">
        <v>29</v>
      </c>
      <c r="C220" s="54" t="s">
        <v>50</v>
      </c>
      <c r="D220" s="48" t="s">
        <v>48</v>
      </c>
      <c r="E220" s="47" t="s">
        <v>34</v>
      </c>
      <c r="F220" s="54" t="s">
        <v>45</v>
      </c>
    </row>
    <row r="221" spans="1:6" ht="15" x14ac:dyDescent="0.25">
      <c r="A221" s="60">
        <v>43993</v>
      </c>
      <c r="B221" s="46" t="s">
        <v>29</v>
      </c>
      <c r="C221" s="54" t="s">
        <v>50</v>
      </c>
      <c r="D221" s="48" t="s">
        <v>48</v>
      </c>
      <c r="E221" s="47" t="s">
        <v>34</v>
      </c>
      <c r="F221" s="54" t="s">
        <v>45</v>
      </c>
    </row>
    <row r="222" spans="1:6" ht="15" x14ac:dyDescent="0.25">
      <c r="A222" s="60">
        <v>43993</v>
      </c>
      <c r="B222" s="46" t="s">
        <v>29</v>
      </c>
      <c r="C222" s="47" t="s">
        <v>46</v>
      </c>
      <c r="D222" s="48" t="s">
        <v>47</v>
      </c>
      <c r="E222" s="47" t="s">
        <v>34</v>
      </c>
      <c r="F222" s="54" t="s">
        <v>35</v>
      </c>
    </row>
    <row r="223" spans="1:6" ht="15" x14ac:dyDescent="0.25">
      <c r="A223" s="60">
        <v>43993</v>
      </c>
      <c r="B223" s="46" t="s">
        <v>39</v>
      </c>
      <c r="C223" s="47" t="s">
        <v>46</v>
      </c>
      <c r="D223" s="54" t="s">
        <v>38</v>
      </c>
      <c r="E223" s="65" t="s">
        <v>53</v>
      </c>
      <c r="F223" s="54" t="s">
        <v>45</v>
      </c>
    </row>
    <row r="224" spans="1:6" ht="15" x14ac:dyDescent="0.25">
      <c r="A224" s="60">
        <v>43993</v>
      </c>
      <c r="B224" s="46" t="s">
        <v>29</v>
      </c>
      <c r="C224" s="47" t="s">
        <v>46</v>
      </c>
      <c r="D224" s="48" t="s">
        <v>47</v>
      </c>
      <c r="E224" s="47" t="s">
        <v>34</v>
      </c>
      <c r="F224" s="54" t="s">
        <v>35</v>
      </c>
    </row>
    <row r="225" spans="1:6" ht="15" x14ac:dyDescent="0.25">
      <c r="A225" s="60">
        <v>43993</v>
      </c>
      <c r="B225" s="46" t="s">
        <v>39</v>
      </c>
      <c r="C225" s="47" t="s">
        <v>46</v>
      </c>
      <c r="D225" s="54" t="s">
        <v>38</v>
      </c>
      <c r="E225" s="65" t="s">
        <v>53</v>
      </c>
      <c r="F225" s="54" t="s">
        <v>45</v>
      </c>
    </row>
    <row r="226" spans="1:6" ht="15" x14ac:dyDescent="0.25">
      <c r="A226" s="60">
        <v>43993</v>
      </c>
      <c r="B226" s="46" t="s">
        <v>39</v>
      </c>
      <c r="C226" s="47" t="s">
        <v>46</v>
      </c>
      <c r="D226" s="54" t="s">
        <v>38</v>
      </c>
      <c r="E226" s="65" t="s">
        <v>53</v>
      </c>
      <c r="F226" s="54" t="s">
        <v>45</v>
      </c>
    </row>
    <row r="227" spans="1:6" ht="15" x14ac:dyDescent="0.25">
      <c r="A227" s="60">
        <v>43992</v>
      </c>
      <c r="B227" s="46" t="s">
        <v>39</v>
      </c>
      <c r="C227" s="47" t="s">
        <v>46</v>
      </c>
      <c r="D227" s="48" t="s">
        <v>48</v>
      </c>
      <c r="E227" s="47" t="s">
        <v>49</v>
      </c>
      <c r="F227" s="54" t="s">
        <v>45</v>
      </c>
    </row>
    <row r="228" spans="1:6" ht="15" x14ac:dyDescent="0.25">
      <c r="A228" s="60">
        <v>43992</v>
      </c>
      <c r="B228" s="46" t="s">
        <v>39</v>
      </c>
      <c r="C228" s="47" t="s">
        <v>46</v>
      </c>
      <c r="D228" s="48" t="s">
        <v>47</v>
      </c>
      <c r="E228" s="47" t="s">
        <v>49</v>
      </c>
      <c r="F228" s="54" t="s">
        <v>45</v>
      </c>
    </row>
    <row r="229" spans="1:6" ht="15" x14ac:dyDescent="0.25">
      <c r="A229" s="60">
        <v>43992</v>
      </c>
      <c r="B229" s="46" t="s">
        <v>39</v>
      </c>
      <c r="C229" s="47" t="s">
        <v>46</v>
      </c>
      <c r="D229" s="48" t="s">
        <v>47</v>
      </c>
      <c r="E229" s="47" t="s">
        <v>34</v>
      </c>
      <c r="F229" s="54" t="s">
        <v>45</v>
      </c>
    </row>
    <row r="230" spans="1:6" ht="15" x14ac:dyDescent="0.25">
      <c r="A230" s="60">
        <v>43992</v>
      </c>
      <c r="B230" s="46" t="s">
        <v>29</v>
      </c>
      <c r="C230" s="47" t="s">
        <v>46</v>
      </c>
      <c r="D230" s="48" t="s">
        <v>47</v>
      </c>
      <c r="E230" s="47" t="s">
        <v>34</v>
      </c>
      <c r="F230" s="54" t="s">
        <v>45</v>
      </c>
    </row>
    <row r="231" spans="1:6" ht="15" x14ac:dyDescent="0.25">
      <c r="A231" s="60">
        <v>43992</v>
      </c>
      <c r="B231" s="46" t="s">
        <v>39</v>
      </c>
      <c r="C231" s="47" t="s">
        <v>46</v>
      </c>
      <c r="D231" s="48" t="s">
        <v>47</v>
      </c>
      <c r="E231" s="47" t="s">
        <v>34</v>
      </c>
      <c r="F231" s="54" t="s">
        <v>35</v>
      </c>
    </row>
    <row r="232" spans="1:6" ht="15" x14ac:dyDescent="0.25">
      <c r="A232" s="60">
        <v>43992</v>
      </c>
      <c r="B232" s="46" t="s">
        <v>32</v>
      </c>
      <c r="C232" s="47" t="s">
        <v>46</v>
      </c>
      <c r="D232" s="48" t="s">
        <v>47</v>
      </c>
      <c r="E232" s="47" t="s">
        <v>34</v>
      </c>
      <c r="F232" s="54" t="s">
        <v>35</v>
      </c>
    </row>
    <row r="233" spans="1:6" ht="15" x14ac:dyDescent="0.25">
      <c r="A233" s="60">
        <v>43992</v>
      </c>
      <c r="B233" s="46" t="s">
        <v>29</v>
      </c>
      <c r="C233" s="47" t="s">
        <v>46</v>
      </c>
      <c r="D233" s="54" t="s">
        <v>52</v>
      </c>
      <c r="E233" s="47" t="s">
        <v>52</v>
      </c>
      <c r="F233" s="54" t="s">
        <v>45</v>
      </c>
    </row>
    <row r="234" spans="1:6" ht="15" x14ac:dyDescent="0.25">
      <c r="A234" s="60">
        <v>43992</v>
      </c>
      <c r="B234" s="46" t="s">
        <v>29</v>
      </c>
      <c r="C234" s="54" t="s">
        <v>50</v>
      </c>
      <c r="D234" s="48" t="s">
        <v>48</v>
      </c>
      <c r="E234" s="47" t="s">
        <v>34</v>
      </c>
      <c r="F234" s="54" t="s">
        <v>45</v>
      </c>
    </row>
    <row r="235" spans="1:6" ht="15" x14ac:dyDescent="0.25">
      <c r="A235" s="60">
        <v>43992</v>
      </c>
      <c r="B235" s="46" t="s">
        <v>29</v>
      </c>
      <c r="C235" s="47" t="s">
        <v>46</v>
      </c>
      <c r="D235" s="48" t="s">
        <v>47</v>
      </c>
      <c r="E235" s="47" t="s">
        <v>34</v>
      </c>
      <c r="F235" s="54" t="s">
        <v>45</v>
      </c>
    </row>
    <row r="236" spans="1:6" ht="15" x14ac:dyDescent="0.25">
      <c r="A236" s="60">
        <v>43991</v>
      </c>
      <c r="B236" s="46" t="s">
        <v>29</v>
      </c>
      <c r="C236" s="47" t="s">
        <v>46</v>
      </c>
      <c r="D236" s="54" t="s">
        <v>52</v>
      </c>
      <c r="E236" s="47" t="s">
        <v>52</v>
      </c>
      <c r="F236" s="54" t="s">
        <v>45</v>
      </c>
    </row>
    <row r="237" spans="1:6" ht="15" x14ac:dyDescent="0.25">
      <c r="A237" s="60">
        <v>43991</v>
      </c>
      <c r="B237" s="46" t="s">
        <v>32</v>
      </c>
      <c r="C237" s="54" t="s">
        <v>50</v>
      </c>
      <c r="D237" s="48" t="s">
        <v>48</v>
      </c>
      <c r="E237" s="47" t="s">
        <v>34</v>
      </c>
      <c r="F237" s="54" t="s">
        <v>35</v>
      </c>
    </row>
    <row r="238" spans="1:6" ht="15" x14ac:dyDescent="0.25">
      <c r="A238" s="60">
        <v>43991</v>
      </c>
      <c r="B238" s="46" t="s">
        <v>39</v>
      </c>
      <c r="C238" s="54" t="s">
        <v>50</v>
      </c>
      <c r="D238" s="48" t="s">
        <v>48</v>
      </c>
      <c r="E238" s="47" t="s">
        <v>34</v>
      </c>
      <c r="F238" s="54" t="s">
        <v>45</v>
      </c>
    </row>
    <row r="239" spans="1:6" ht="15" x14ac:dyDescent="0.25">
      <c r="A239" s="60">
        <v>43991</v>
      </c>
      <c r="B239" s="46" t="s">
        <v>39</v>
      </c>
      <c r="C239" s="47" t="s">
        <v>46</v>
      </c>
      <c r="D239" s="48" t="s">
        <v>47</v>
      </c>
      <c r="E239" s="47" t="s">
        <v>34</v>
      </c>
      <c r="F239" s="54" t="s">
        <v>45</v>
      </c>
    </row>
    <row r="240" spans="1:6" ht="15" x14ac:dyDescent="0.25">
      <c r="A240" s="60">
        <v>43991</v>
      </c>
      <c r="B240" s="46" t="s">
        <v>39</v>
      </c>
      <c r="C240" s="47" t="s">
        <v>46</v>
      </c>
      <c r="D240" s="48" t="s">
        <v>47</v>
      </c>
      <c r="E240" s="47" t="s">
        <v>34</v>
      </c>
      <c r="F240" s="54" t="s">
        <v>45</v>
      </c>
    </row>
    <row r="241" spans="1:6" ht="15" x14ac:dyDescent="0.25">
      <c r="A241" s="60">
        <v>43991</v>
      </c>
      <c r="B241" s="46" t="s">
        <v>39</v>
      </c>
      <c r="C241" s="47" t="s">
        <v>46</v>
      </c>
      <c r="D241" s="48" t="s">
        <v>48</v>
      </c>
      <c r="E241" s="47" t="s">
        <v>49</v>
      </c>
      <c r="F241" s="54" t="s">
        <v>45</v>
      </c>
    </row>
    <row r="242" spans="1:6" ht="15" x14ac:dyDescent="0.25">
      <c r="A242" s="60">
        <v>43991</v>
      </c>
      <c r="B242" s="46" t="s">
        <v>39</v>
      </c>
      <c r="C242" s="47" t="s">
        <v>46</v>
      </c>
      <c r="D242" s="48" t="s">
        <v>47</v>
      </c>
      <c r="E242" s="47" t="s">
        <v>34</v>
      </c>
      <c r="F242" s="54" t="s">
        <v>35</v>
      </c>
    </row>
    <row r="243" spans="1:6" ht="15" x14ac:dyDescent="0.25">
      <c r="A243" s="60">
        <v>43991</v>
      </c>
      <c r="B243" s="46" t="s">
        <v>39</v>
      </c>
      <c r="C243" s="47" t="s">
        <v>46</v>
      </c>
      <c r="D243" s="48" t="s">
        <v>48</v>
      </c>
      <c r="E243" s="47" t="s">
        <v>49</v>
      </c>
      <c r="F243" s="54" t="s">
        <v>45</v>
      </c>
    </row>
    <row r="244" spans="1:6" ht="15" x14ac:dyDescent="0.25">
      <c r="A244" s="60">
        <v>43991</v>
      </c>
      <c r="B244" s="46" t="s">
        <v>39</v>
      </c>
      <c r="C244" s="47" t="s">
        <v>46</v>
      </c>
      <c r="D244" s="48" t="s">
        <v>47</v>
      </c>
      <c r="E244" s="47" t="s">
        <v>34</v>
      </c>
      <c r="F244" s="54" t="s">
        <v>35</v>
      </c>
    </row>
    <row r="245" spans="1:6" ht="15" x14ac:dyDescent="0.25">
      <c r="A245" s="60">
        <v>43991</v>
      </c>
      <c r="B245" s="46" t="s">
        <v>32</v>
      </c>
      <c r="C245" s="47" t="s">
        <v>46</v>
      </c>
      <c r="D245" s="48" t="s">
        <v>47</v>
      </c>
      <c r="E245" s="47" t="s">
        <v>34</v>
      </c>
      <c r="F245" s="54" t="s">
        <v>35</v>
      </c>
    </row>
    <row r="246" spans="1:6" ht="15" x14ac:dyDescent="0.25">
      <c r="A246" s="60">
        <v>43990</v>
      </c>
      <c r="B246" s="46" t="s">
        <v>29</v>
      </c>
      <c r="C246" s="47" t="s">
        <v>46</v>
      </c>
      <c r="D246" s="48" t="s">
        <v>47</v>
      </c>
      <c r="E246" s="47" t="s">
        <v>34</v>
      </c>
      <c r="F246" s="54" t="s">
        <v>35</v>
      </c>
    </row>
    <row r="247" spans="1:6" ht="15" x14ac:dyDescent="0.25">
      <c r="A247" s="60">
        <v>43990</v>
      </c>
      <c r="B247" s="46" t="s">
        <v>29</v>
      </c>
      <c r="C247" s="54" t="s">
        <v>50</v>
      </c>
      <c r="D247" s="48" t="s">
        <v>48</v>
      </c>
      <c r="E247" s="47" t="s">
        <v>34</v>
      </c>
      <c r="F247" s="54" t="s">
        <v>35</v>
      </c>
    </row>
    <row r="248" spans="1:6" ht="15" x14ac:dyDescent="0.25">
      <c r="A248" s="60">
        <v>43990</v>
      </c>
      <c r="B248" s="46" t="s">
        <v>29</v>
      </c>
      <c r="C248" s="54" t="s">
        <v>50</v>
      </c>
      <c r="D248" s="48" t="s">
        <v>48</v>
      </c>
      <c r="E248" s="47" t="s">
        <v>34</v>
      </c>
      <c r="F248" s="54" t="s">
        <v>45</v>
      </c>
    </row>
    <row r="249" spans="1:6" ht="15" x14ac:dyDescent="0.25">
      <c r="A249" s="60">
        <v>43990</v>
      </c>
      <c r="B249" s="46" t="s">
        <v>29</v>
      </c>
      <c r="C249" s="54" t="s">
        <v>50</v>
      </c>
      <c r="D249" s="48" t="s">
        <v>48</v>
      </c>
      <c r="E249" s="47" t="s">
        <v>49</v>
      </c>
      <c r="F249" s="54" t="s">
        <v>45</v>
      </c>
    </row>
    <row r="250" spans="1:6" ht="15" x14ac:dyDescent="0.25">
      <c r="A250" s="60">
        <v>43990</v>
      </c>
      <c r="B250" s="46" t="s">
        <v>39</v>
      </c>
      <c r="C250" s="47" t="s">
        <v>46</v>
      </c>
      <c r="D250" s="48" t="s">
        <v>47</v>
      </c>
      <c r="E250" s="47" t="s">
        <v>34</v>
      </c>
      <c r="F250" s="54" t="s">
        <v>45</v>
      </c>
    </row>
    <row r="251" spans="1:6" ht="15" x14ac:dyDescent="0.25">
      <c r="A251" s="60">
        <v>43990</v>
      </c>
      <c r="B251" s="46" t="s">
        <v>39</v>
      </c>
      <c r="C251" s="47" t="s">
        <v>46</v>
      </c>
      <c r="D251" s="48" t="s">
        <v>47</v>
      </c>
      <c r="E251" s="47" t="s">
        <v>34</v>
      </c>
      <c r="F251" s="54" t="s">
        <v>35</v>
      </c>
    </row>
    <row r="252" spans="1:6" ht="15" x14ac:dyDescent="0.25">
      <c r="A252" s="60">
        <v>43990</v>
      </c>
      <c r="B252" s="46" t="s">
        <v>39</v>
      </c>
      <c r="C252" s="47" t="s">
        <v>46</v>
      </c>
      <c r="D252" s="48" t="s">
        <v>47</v>
      </c>
      <c r="E252" s="47" t="s">
        <v>34</v>
      </c>
      <c r="F252" s="54" t="s">
        <v>45</v>
      </c>
    </row>
    <row r="253" spans="1:6" ht="15" x14ac:dyDescent="0.25">
      <c r="A253" s="60">
        <v>43990</v>
      </c>
      <c r="B253" s="46" t="s">
        <v>29</v>
      </c>
      <c r="C253" s="54" t="s">
        <v>50</v>
      </c>
      <c r="D253" s="48" t="s">
        <v>48</v>
      </c>
      <c r="E253" s="47" t="s">
        <v>34</v>
      </c>
      <c r="F253" s="54" t="s">
        <v>35</v>
      </c>
    </row>
    <row r="254" spans="1:6" ht="15" x14ac:dyDescent="0.25">
      <c r="A254" s="60">
        <v>43990</v>
      </c>
      <c r="B254" s="46" t="s">
        <v>29</v>
      </c>
      <c r="C254" s="47" t="s">
        <v>46</v>
      </c>
      <c r="D254" s="54" t="s">
        <v>52</v>
      </c>
      <c r="E254" s="47" t="s">
        <v>52</v>
      </c>
      <c r="F254" s="54" t="s">
        <v>45</v>
      </c>
    </row>
    <row r="255" spans="1:6" ht="15" x14ac:dyDescent="0.25">
      <c r="A255" s="60">
        <v>43990</v>
      </c>
      <c r="B255" s="46" t="s">
        <v>29</v>
      </c>
      <c r="C255" s="47" t="s">
        <v>46</v>
      </c>
      <c r="D255" s="48" t="s">
        <v>47</v>
      </c>
      <c r="E255" s="47" t="s">
        <v>34</v>
      </c>
      <c r="F255" s="54" t="s">
        <v>35</v>
      </c>
    </row>
    <row r="256" spans="1:6" ht="15" x14ac:dyDescent="0.25">
      <c r="A256" s="60">
        <v>43990</v>
      </c>
      <c r="B256" s="46" t="s">
        <v>29</v>
      </c>
      <c r="C256" s="47" t="s">
        <v>46</v>
      </c>
      <c r="D256" s="48" t="s">
        <v>47</v>
      </c>
      <c r="E256" s="47" t="s">
        <v>34</v>
      </c>
      <c r="F256" s="54" t="s">
        <v>45</v>
      </c>
    </row>
    <row r="257" spans="1:6" ht="15" x14ac:dyDescent="0.25">
      <c r="A257" s="60">
        <v>43990</v>
      </c>
      <c r="B257" s="46" t="s">
        <v>32</v>
      </c>
      <c r="C257" s="54" t="s">
        <v>50</v>
      </c>
      <c r="D257" s="48" t="s">
        <v>48</v>
      </c>
      <c r="E257" s="47" t="s">
        <v>34</v>
      </c>
      <c r="F257" s="54" t="s">
        <v>35</v>
      </c>
    </row>
    <row r="258" spans="1:6" ht="15" x14ac:dyDescent="0.25">
      <c r="A258" s="60">
        <v>43989</v>
      </c>
      <c r="B258" s="46" t="s">
        <v>39</v>
      </c>
      <c r="C258" s="47" t="s">
        <v>46</v>
      </c>
      <c r="D258" s="48" t="s">
        <v>47</v>
      </c>
      <c r="E258" s="47" t="s">
        <v>34</v>
      </c>
      <c r="F258" s="54" t="s">
        <v>45</v>
      </c>
    </row>
    <row r="259" spans="1:6" ht="15" x14ac:dyDescent="0.25">
      <c r="A259" s="60">
        <v>43989</v>
      </c>
      <c r="B259" s="46" t="s">
        <v>29</v>
      </c>
      <c r="C259" s="47" t="s">
        <v>46</v>
      </c>
      <c r="D259" s="48" t="s">
        <v>47</v>
      </c>
      <c r="E259" s="47" t="s">
        <v>34</v>
      </c>
      <c r="F259" s="54" t="s">
        <v>45</v>
      </c>
    </row>
    <row r="260" spans="1:6" ht="15" x14ac:dyDescent="0.25">
      <c r="A260" s="60">
        <v>43989</v>
      </c>
      <c r="B260" s="46" t="s">
        <v>32</v>
      </c>
      <c r="C260" s="65" t="s">
        <v>54</v>
      </c>
      <c r="D260" s="48" t="s">
        <v>47</v>
      </c>
      <c r="E260" s="47" t="s">
        <v>34</v>
      </c>
      <c r="F260" s="54" t="s">
        <v>35</v>
      </c>
    </row>
    <row r="261" spans="1:6" ht="15" x14ac:dyDescent="0.25">
      <c r="A261" s="60">
        <v>43989</v>
      </c>
      <c r="B261" s="46" t="s">
        <v>39</v>
      </c>
      <c r="C261" s="54" t="s">
        <v>50</v>
      </c>
      <c r="D261" s="48" t="s">
        <v>48</v>
      </c>
      <c r="E261" s="47" t="s">
        <v>34</v>
      </c>
      <c r="F261" s="54" t="s">
        <v>35</v>
      </c>
    </row>
    <row r="262" spans="1:6" ht="15" x14ac:dyDescent="0.25">
      <c r="A262" s="60">
        <v>43989</v>
      </c>
      <c r="B262" s="46" t="s">
        <v>39</v>
      </c>
      <c r="C262" s="47" t="s">
        <v>46</v>
      </c>
      <c r="D262" s="48" t="s">
        <v>47</v>
      </c>
      <c r="E262" s="47" t="s">
        <v>34</v>
      </c>
      <c r="F262" s="54" t="s">
        <v>35</v>
      </c>
    </row>
    <row r="263" spans="1:6" ht="15" x14ac:dyDescent="0.25">
      <c r="A263" s="60">
        <v>43989</v>
      </c>
      <c r="B263" s="46" t="s">
        <v>29</v>
      </c>
      <c r="C263" s="47" t="s">
        <v>46</v>
      </c>
      <c r="D263" s="54" t="s">
        <v>38</v>
      </c>
      <c r="E263" s="47" t="s">
        <v>34</v>
      </c>
      <c r="F263" s="54" t="s">
        <v>45</v>
      </c>
    </row>
    <row r="264" spans="1:6" ht="15" x14ac:dyDescent="0.25">
      <c r="A264" s="60">
        <v>43989</v>
      </c>
      <c r="B264" s="46" t="s">
        <v>39</v>
      </c>
      <c r="C264" s="47" t="s">
        <v>46</v>
      </c>
      <c r="D264" s="48" t="s">
        <v>47</v>
      </c>
      <c r="E264" s="65" t="s">
        <v>40</v>
      </c>
      <c r="F264" s="54" t="s">
        <v>45</v>
      </c>
    </row>
    <row r="265" spans="1:6" ht="15" x14ac:dyDescent="0.25">
      <c r="A265" s="60">
        <v>43989</v>
      </c>
      <c r="B265" s="46" t="s">
        <v>32</v>
      </c>
      <c r="C265" s="54" t="s">
        <v>50</v>
      </c>
      <c r="D265" s="48" t="s">
        <v>48</v>
      </c>
      <c r="E265" s="47" t="s">
        <v>34</v>
      </c>
      <c r="F265" s="54" t="s">
        <v>35</v>
      </c>
    </row>
    <row r="266" spans="1:6" ht="15" x14ac:dyDescent="0.25">
      <c r="A266" s="60">
        <v>43988</v>
      </c>
      <c r="B266" s="46" t="s">
        <v>41</v>
      </c>
      <c r="C266" s="54" t="s">
        <v>50</v>
      </c>
      <c r="D266" s="48" t="s">
        <v>48</v>
      </c>
      <c r="E266" s="47" t="s">
        <v>34</v>
      </c>
      <c r="F266" s="54" t="s">
        <v>35</v>
      </c>
    </row>
    <row r="267" spans="1:6" ht="15" x14ac:dyDescent="0.25">
      <c r="A267" s="60">
        <v>43988</v>
      </c>
      <c r="B267" s="46" t="s">
        <v>41</v>
      </c>
      <c r="C267" s="54" t="s">
        <v>50</v>
      </c>
      <c r="D267" s="48" t="s">
        <v>48</v>
      </c>
      <c r="E267" s="47" t="s">
        <v>34</v>
      </c>
      <c r="F267" s="54" t="s">
        <v>35</v>
      </c>
    </row>
    <row r="268" spans="1:6" ht="15" x14ac:dyDescent="0.25">
      <c r="A268" s="60">
        <v>43988</v>
      </c>
      <c r="B268" s="46" t="s">
        <v>41</v>
      </c>
      <c r="C268" s="54" t="s">
        <v>50</v>
      </c>
      <c r="D268" s="54" t="s">
        <v>38</v>
      </c>
      <c r="E268" s="47" t="s">
        <v>34</v>
      </c>
      <c r="F268" s="54" t="s">
        <v>35</v>
      </c>
    </row>
    <row r="269" spans="1:6" ht="15" x14ac:dyDescent="0.25">
      <c r="A269" s="60">
        <v>43988</v>
      </c>
      <c r="B269" s="46" t="s">
        <v>32</v>
      </c>
      <c r="C269" s="65" t="s">
        <v>54</v>
      </c>
      <c r="D269" s="48" t="s">
        <v>48</v>
      </c>
      <c r="E269" s="47" t="s">
        <v>34</v>
      </c>
      <c r="F269" s="54" t="s">
        <v>35</v>
      </c>
    </row>
    <row r="270" spans="1:6" ht="15" x14ac:dyDescent="0.25">
      <c r="A270" s="60">
        <v>43988</v>
      </c>
      <c r="B270" s="46" t="s">
        <v>39</v>
      </c>
      <c r="C270" s="47" t="s">
        <v>46</v>
      </c>
      <c r="D270" s="48" t="s">
        <v>47</v>
      </c>
      <c r="E270" s="47" t="s">
        <v>34</v>
      </c>
      <c r="F270" s="54" t="s">
        <v>45</v>
      </c>
    </row>
    <row r="271" spans="1:6" ht="15" x14ac:dyDescent="0.25">
      <c r="A271" s="60">
        <v>43988</v>
      </c>
      <c r="B271" s="46" t="s">
        <v>41</v>
      </c>
      <c r="C271" s="47" t="s">
        <v>46</v>
      </c>
      <c r="D271" s="48" t="s">
        <v>47</v>
      </c>
      <c r="E271" s="47" t="s">
        <v>34</v>
      </c>
      <c r="F271" s="54" t="s">
        <v>35</v>
      </c>
    </row>
    <row r="272" spans="1:6" ht="15" x14ac:dyDescent="0.25">
      <c r="A272" s="60">
        <v>43988</v>
      </c>
      <c r="B272" s="46" t="s">
        <v>41</v>
      </c>
      <c r="C272" s="47" t="s">
        <v>46</v>
      </c>
      <c r="D272" s="48" t="s">
        <v>47</v>
      </c>
      <c r="E272" s="47" t="s">
        <v>34</v>
      </c>
      <c r="F272" s="54" t="s">
        <v>35</v>
      </c>
    </row>
    <row r="273" spans="1:6" ht="15" x14ac:dyDescent="0.25">
      <c r="A273" s="60">
        <v>43987</v>
      </c>
      <c r="B273" s="46" t="s">
        <v>39</v>
      </c>
      <c r="C273" s="47" t="s">
        <v>46</v>
      </c>
      <c r="D273" s="48" t="s">
        <v>48</v>
      </c>
      <c r="E273" s="65" t="s">
        <v>40</v>
      </c>
      <c r="F273" s="54" t="s">
        <v>45</v>
      </c>
    </row>
    <row r="274" spans="1:6" ht="15" x14ac:dyDescent="0.25">
      <c r="A274" s="60">
        <v>43987</v>
      </c>
      <c r="B274" s="46" t="s">
        <v>41</v>
      </c>
      <c r="C274" s="47" t="s">
        <v>46</v>
      </c>
      <c r="D274" s="48" t="s">
        <v>47</v>
      </c>
      <c r="E274" s="47" t="s">
        <v>34</v>
      </c>
      <c r="F274" s="54" t="s">
        <v>35</v>
      </c>
    </row>
    <row r="275" spans="1:6" ht="15" x14ac:dyDescent="0.25">
      <c r="A275" s="60">
        <v>43987</v>
      </c>
      <c r="B275" s="46" t="s">
        <v>41</v>
      </c>
      <c r="C275" s="65" t="s">
        <v>54</v>
      </c>
      <c r="D275" s="48" t="s">
        <v>47</v>
      </c>
      <c r="E275" s="47" t="s">
        <v>34</v>
      </c>
      <c r="F275" s="54" t="s">
        <v>35</v>
      </c>
    </row>
    <row r="276" spans="1:6" ht="15" x14ac:dyDescent="0.25">
      <c r="A276" s="60">
        <v>43987</v>
      </c>
      <c r="B276" s="46" t="s">
        <v>41</v>
      </c>
      <c r="C276" s="65" t="s">
        <v>54</v>
      </c>
      <c r="D276" s="48" t="s">
        <v>47</v>
      </c>
      <c r="E276" s="47" t="s">
        <v>34</v>
      </c>
      <c r="F276" s="54" t="s">
        <v>35</v>
      </c>
    </row>
    <row r="277" spans="1:6" ht="15" x14ac:dyDescent="0.25">
      <c r="A277" s="60">
        <v>43987</v>
      </c>
      <c r="B277" s="46" t="s">
        <v>41</v>
      </c>
      <c r="C277" s="65" t="s">
        <v>54</v>
      </c>
      <c r="D277" s="48" t="s">
        <v>47</v>
      </c>
      <c r="E277" s="47" t="s">
        <v>34</v>
      </c>
      <c r="F277" s="54" t="s">
        <v>35</v>
      </c>
    </row>
    <row r="278" spans="1:6" ht="15" x14ac:dyDescent="0.25">
      <c r="A278" s="52">
        <v>43986</v>
      </c>
      <c r="B278" s="46" t="s">
        <v>29</v>
      </c>
      <c r="C278" s="54" t="s">
        <v>50</v>
      </c>
      <c r="D278" s="48" t="s">
        <v>48</v>
      </c>
      <c r="E278" s="47" t="s">
        <v>34</v>
      </c>
      <c r="F278" s="54" t="s">
        <v>35</v>
      </c>
    </row>
    <row r="279" spans="1:6" ht="15" x14ac:dyDescent="0.25">
      <c r="A279" s="52">
        <v>43986</v>
      </c>
      <c r="B279" s="46" t="s">
        <v>41</v>
      </c>
      <c r="C279" s="54" t="s">
        <v>50</v>
      </c>
      <c r="D279" s="48" t="s">
        <v>48</v>
      </c>
      <c r="E279" s="47" t="s">
        <v>34</v>
      </c>
      <c r="F279" s="54" t="s">
        <v>35</v>
      </c>
    </row>
    <row r="280" spans="1:6" ht="15" x14ac:dyDescent="0.25">
      <c r="A280" s="52">
        <v>43986</v>
      </c>
      <c r="B280" s="46" t="s">
        <v>39</v>
      </c>
      <c r="C280" s="47" t="s">
        <v>46</v>
      </c>
      <c r="D280" s="54" t="s">
        <v>52</v>
      </c>
      <c r="E280" s="49" t="s">
        <v>53</v>
      </c>
      <c r="F280" s="54" t="s">
        <v>35</v>
      </c>
    </row>
    <row r="281" spans="1:6" ht="15" x14ac:dyDescent="0.25">
      <c r="A281" s="52">
        <v>43986</v>
      </c>
      <c r="B281" s="46" t="s">
        <v>39</v>
      </c>
      <c r="C281" s="47" t="s">
        <v>46</v>
      </c>
      <c r="D281" s="48" t="s">
        <v>48</v>
      </c>
      <c r="E281" s="47" t="s">
        <v>49</v>
      </c>
      <c r="F281" s="54" t="s">
        <v>45</v>
      </c>
    </row>
    <row r="282" spans="1:6" ht="15" x14ac:dyDescent="0.25">
      <c r="A282" s="52">
        <v>43986</v>
      </c>
      <c r="B282" s="46" t="s">
        <v>41</v>
      </c>
      <c r="C282" s="54" t="s">
        <v>50</v>
      </c>
      <c r="D282" s="48" t="s">
        <v>48</v>
      </c>
      <c r="E282" s="47" t="s">
        <v>34</v>
      </c>
      <c r="F282" s="54" t="s">
        <v>35</v>
      </c>
    </row>
    <row r="283" spans="1:6" ht="15" x14ac:dyDescent="0.25">
      <c r="A283" s="52">
        <v>43986</v>
      </c>
      <c r="B283" s="46" t="s">
        <v>29</v>
      </c>
      <c r="C283" s="47" t="s">
        <v>46</v>
      </c>
      <c r="D283" s="48" t="s">
        <v>47</v>
      </c>
      <c r="E283" s="47" t="s">
        <v>34</v>
      </c>
      <c r="F283" s="54" t="s">
        <v>45</v>
      </c>
    </row>
    <row r="284" spans="1:6" ht="15" x14ac:dyDescent="0.25">
      <c r="A284" s="52">
        <v>43986</v>
      </c>
      <c r="B284" s="46" t="s">
        <v>39</v>
      </c>
      <c r="C284" s="47" t="s">
        <v>51</v>
      </c>
      <c r="D284" s="54" t="s">
        <v>52</v>
      </c>
      <c r="E284" s="49" t="s">
        <v>52</v>
      </c>
      <c r="F284" s="54" t="s">
        <v>35</v>
      </c>
    </row>
    <row r="285" spans="1:6" ht="15" x14ac:dyDescent="0.25">
      <c r="A285" s="52">
        <v>43985</v>
      </c>
      <c r="B285" s="46" t="s">
        <v>39</v>
      </c>
      <c r="C285" s="47" t="s">
        <v>46</v>
      </c>
      <c r="D285" s="48" t="s">
        <v>47</v>
      </c>
      <c r="E285" s="47" t="s">
        <v>34</v>
      </c>
      <c r="F285" s="54" t="s">
        <v>35</v>
      </c>
    </row>
    <row r="286" spans="1:6" ht="15" x14ac:dyDescent="0.25">
      <c r="A286" s="52">
        <v>43985</v>
      </c>
      <c r="B286" s="46" t="s">
        <v>39</v>
      </c>
      <c r="C286" s="47" t="s">
        <v>46</v>
      </c>
      <c r="D286" s="48" t="s">
        <v>47</v>
      </c>
      <c r="E286" s="47" t="s">
        <v>34</v>
      </c>
      <c r="F286" s="54" t="s">
        <v>35</v>
      </c>
    </row>
    <row r="287" spans="1:6" ht="15" x14ac:dyDescent="0.25">
      <c r="A287" s="52">
        <v>43985</v>
      </c>
      <c r="B287" s="46" t="s">
        <v>39</v>
      </c>
      <c r="C287" s="47" t="s">
        <v>46</v>
      </c>
      <c r="D287" s="48" t="s">
        <v>47</v>
      </c>
      <c r="E287" s="47" t="s">
        <v>34</v>
      </c>
      <c r="F287" s="54" t="s">
        <v>35</v>
      </c>
    </row>
    <row r="288" spans="1:6" ht="15" x14ac:dyDescent="0.25">
      <c r="A288" s="52">
        <v>43985</v>
      </c>
      <c r="B288" s="46" t="s">
        <v>32</v>
      </c>
      <c r="C288" s="54" t="s">
        <v>50</v>
      </c>
      <c r="D288" s="48" t="s">
        <v>48</v>
      </c>
      <c r="E288" s="47" t="s">
        <v>34</v>
      </c>
      <c r="F288" s="54" t="s">
        <v>35</v>
      </c>
    </row>
    <row r="289" spans="1:6" ht="15" x14ac:dyDescent="0.25">
      <c r="A289" s="52">
        <v>43985</v>
      </c>
      <c r="B289" s="46" t="s">
        <v>39</v>
      </c>
      <c r="C289" s="47" t="s">
        <v>46</v>
      </c>
      <c r="D289" s="48" t="s">
        <v>47</v>
      </c>
      <c r="E289" s="47" t="s">
        <v>34</v>
      </c>
      <c r="F289" s="54" t="s">
        <v>35</v>
      </c>
    </row>
    <row r="290" spans="1:6" ht="15" x14ac:dyDescent="0.25">
      <c r="A290" s="52">
        <v>43984</v>
      </c>
      <c r="B290" s="46" t="s">
        <v>39</v>
      </c>
      <c r="C290" s="47" t="s">
        <v>46</v>
      </c>
      <c r="D290" s="48" t="s">
        <v>47</v>
      </c>
      <c r="E290" s="47" t="s">
        <v>34</v>
      </c>
      <c r="F290" s="54" t="s">
        <v>45</v>
      </c>
    </row>
    <row r="291" spans="1:6" ht="15" x14ac:dyDescent="0.25">
      <c r="A291" s="52">
        <v>43984</v>
      </c>
      <c r="B291" s="49" t="s">
        <v>1243</v>
      </c>
      <c r="C291" s="47" t="s">
        <v>46</v>
      </c>
      <c r="D291" s="48" t="s">
        <v>47</v>
      </c>
      <c r="E291" s="47" t="s">
        <v>34</v>
      </c>
      <c r="F291" s="54" t="s">
        <v>45</v>
      </c>
    </row>
    <row r="292" spans="1:6" ht="15" x14ac:dyDescent="0.25">
      <c r="A292" s="52">
        <v>43984</v>
      </c>
      <c r="B292" s="46" t="s">
        <v>39</v>
      </c>
      <c r="C292" s="47" t="s">
        <v>46</v>
      </c>
      <c r="D292" s="48" t="s">
        <v>48</v>
      </c>
      <c r="E292" s="65" t="s">
        <v>40</v>
      </c>
      <c r="F292" s="54" t="s">
        <v>45</v>
      </c>
    </row>
    <row r="293" spans="1:6" ht="15" x14ac:dyDescent="0.25">
      <c r="A293" s="52">
        <v>43984</v>
      </c>
      <c r="B293" s="49" t="s">
        <v>1243</v>
      </c>
      <c r="C293" s="47" t="s">
        <v>46</v>
      </c>
      <c r="D293" s="48" t="s">
        <v>47</v>
      </c>
      <c r="E293" s="47" t="s">
        <v>34</v>
      </c>
      <c r="F293" s="54" t="s">
        <v>45</v>
      </c>
    </row>
    <row r="294" spans="1:6" ht="15" x14ac:dyDescent="0.25">
      <c r="A294" s="52">
        <v>43984</v>
      </c>
      <c r="B294" s="46" t="s">
        <v>39</v>
      </c>
      <c r="C294" s="47" t="s">
        <v>46</v>
      </c>
      <c r="D294" s="48" t="s">
        <v>48</v>
      </c>
      <c r="E294" s="47" t="s">
        <v>49</v>
      </c>
      <c r="F294" s="54" t="s">
        <v>45</v>
      </c>
    </row>
    <row r="295" spans="1:6" ht="15" x14ac:dyDescent="0.25">
      <c r="A295" s="52">
        <v>43984</v>
      </c>
      <c r="B295" s="46" t="s">
        <v>39</v>
      </c>
      <c r="C295" s="47" t="s">
        <v>46</v>
      </c>
      <c r="D295" s="48" t="s">
        <v>48</v>
      </c>
      <c r="E295" s="47" t="s">
        <v>49</v>
      </c>
      <c r="F295" s="54" t="s">
        <v>45</v>
      </c>
    </row>
    <row r="296" spans="1:6" ht="15" x14ac:dyDescent="0.25">
      <c r="A296" s="52">
        <v>43984</v>
      </c>
      <c r="B296" s="46" t="s">
        <v>39</v>
      </c>
      <c r="C296" s="54" t="s">
        <v>50</v>
      </c>
      <c r="D296" s="48" t="s">
        <v>48</v>
      </c>
      <c r="E296" s="54" t="s">
        <v>34</v>
      </c>
      <c r="F296" s="54" t="s">
        <v>35</v>
      </c>
    </row>
    <row r="297" spans="1:6" ht="15" x14ac:dyDescent="0.25">
      <c r="A297" s="52">
        <v>43983</v>
      </c>
      <c r="B297" s="46" t="s">
        <v>29</v>
      </c>
      <c r="C297" s="54" t="s">
        <v>50</v>
      </c>
      <c r="D297" s="54" t="s">
        <v>38</v>
      </c>
      <c r="E297" s="47" t="s">
        <v>34</v>
      </c>
      <c r="F297" s="54" t="s">
        <v>45</v>
      </c>
    </row>
    <row r="298" spans="1:6" ht="15" x14ac:dyDescent="0.25">
      <c r="A298" s="52">
        <v>43983</v>
      </c>
      <c r="B298" s="46" t="s">
        <v>32</v>
      </c>
      <c r="C298" s="54" t="s">
        <v>50</v>
      </c>
      <c r="D298" s="48" t="s">
        <v>48</v>
      </c>
      <c r="E298" s="47" t="s">
        <v>34</v>
      </c>
      <c r="F298" s="54" t="s">
        <v>35</v>
      </c>
    </row>
    <row r="299" spans="1:6" ht="15" x14ac:dyDescent="0.25">
      <c r="A299" s="52">
        <v>43983</v>
      </c>
      <c r="B299" s="46" t="s">
        <v>29</v>
      </c>
      <c r="C299" s="47" t="s">
        <v>46</v>
      </c>
      <c r="D299" s="48" t="s">
        <v>47</v>
      </c>
      <c r="E299" s="47" t="s">
        <v>34</v>
      </c>
      <c r="F299" s="54" t="s">
        <v>45</v>
      </c>
    </row>
    <row r="300" spans="1:6" ht="15" x14ac:dyDescent="0.25">
      <c r="A300" s="52">
        <v>43983</v>
      </c>
      <c r="B300" s="46" t="s">
        <v>41</v>
      </c>
      <c r="C300" s="54" t="s">
        <v>50</v>
      </c>
      <c r="D300" s="54" t="s">
        <v>52</v>
      </c>
      <c r="E300" s="49" t="s">
        <v>52</v>
      </c>
      <c r="F300" s="54" t="s">
        <v>35</v>
      </c>
    </row>
    <row r="301" spans="1:6" ht="15" x14ac:dyDescent="0.25">
      <c r="A301" s="52">
        <v>43983</v>
      </c>
      <c r="B301" s="46" t="s">
        <v>39</v>
      </c>
      <c r="C301" s="47" t="s">
        <v>46</v>
      </c>
      <c r="D301" s="48" t="s">
        <v>48</v>
      </c>
      <c r="E301" s="54" t="s">
        <v>1244</v>
      </c>
      <c r="F301" s="54" t="s">
        <v>35</v>
      </c>
    </row>
    <row r="302" spans="1:6" ht="15" x14ac:dyDescent="0.25">
      <c r="A302" s="52">
        <v>43983</v>
      </c>
      <c r="B302" s="46" t="s">
        <v>39</v>
      </c>
      <c r="C302" s="47" t="s">
        <v>46</v>
      </c>
      <c r="D302" s="48" t="s">
        <v>48</v>
      </c>
      <c r="E302" s="54" t="s">
        <v>1244</v>
      </c>
      <c r="F302" s="54" t="s">
        <v>35</v>
      </c>
    </row>
    <row r="303" spans="1:6" ht="15" x14ac:dyDescent="0.25">
      <c r="A303" s="52">
        <v>43983</v>
      </c>
      <c r="B303" s="46" t="s">
        <v>39</v>
      </c>
      <c r="C303" s="47" t="s">
        <v>46</v>
      </c>
      <c r="D303" s="48" t="s">
        <v>48</v>
      </c>
      <c r="E303" s="54" t="s">
        <v>1244</v>
      </c>
      <c r="F303" s="54" t="s">
        <v>35</v>
      </c>
    </row>
    <row r="304" spans="1:6" ht="15" x14ac:dyDescent="0.25">
      <c r="A304" s="52">
        <v>43983</v>
      </c>
      <c r="B304" s="46" t="s">
        <v>32</v>
      </c>
      <c r="C304" s="47" t="s">
        <v>51</v>
      </c>
      <c r="D304" s="48" t="s">
        <v>47</v>
      </c>
      <c r="E304" s="47" t="s">
        <v>34</v>
      </c>
      <c r="F304" s="54" t="s">
        <v>35</v>
      </c>
    </row>
    <row r="305" spans="1:6" ht="15" x14ac:dyDescent="0.25">
      <c r="A305" s="52">
        <v>43982</v>
      </c>
      <c r="B305" s="46" t="s">
        <v>29</v>
      </c>
      <c r="C305" s="47" t="s">
        <v>46</v>
      </c>
      <c r="D305" s="54" t="s">
        <v>52</v>
      </c>
      <c r="E305" s="47" t="s">
        <v>52</v>
      </c>
      <c r="F305" s="54" t="s">
        <v>45</v>
      </c>
    </row>
    <row r="306" spans="1:6" ht="15" x14ac:dyDescent="0.25">
      <c r="A306" s="52">
        <v>43982</v>
      </c>
      <c r="B306" s="46" t="s">
        <v>29</v>
      </c>
      <c r="C306" s="47" t="s">
        <v>46</v>
      </c>
      <c r="D306" s="54" t="s">
        <v>52</v>
      </c>
      <c r="E306" s="47" t="s">
        <v>52</v>
      </c>
      <c r="F306" s="54" t="s">
        <v>45</v>
      </c>
    </row>
    <row r="307" spans="1:6" ht="15" x14ac:dyDescent="0.25">
      <c r="A307" s="52">
        <v>43982</v>
      </c>
      <c r="B307" s="46" t="s">
        <v>29</v>
      </c>
      <c r="C307" s="47" t="s">
        <v>46</v>
      </c>
      <c r="D307" s="48" t="s">
        <v>48</v>
      </c>
      <c r="E307" s="65" t="s">
        <v>40</v>
      </c>
      <c r="F307" s="54" t="s">
        <v>45</v>
      </c>
    </row>
    <row r="308" spans="1:6" ht="15" x14ac:dyDescent="0.25">
      <c r="A308" s="52">
        <v>43982</v>
      </c>
      <c r="B308" s="46" t="s">
        <v>39</v>
      </c>
      <c r="C308" s="47" t="s">
        <v>46</v>
      </c>
      <c r="D308" s="48" t="s">
        <v>47</v>
      </c>
      <c r="E308" s="47" t="s">
        <v>34</v>
      </c>
      <c r="F308" s="54" t="s">
        <v>35</v>
      </c>
    </row>
    <row r="309" spans="1:6" ht="15" x14ac:dyDescent="0.25">
      <c r="A309" s="52">
        <v>43982</v>
      </c>
      <c r="B309" s="46" t="s">
        <v>29</v>
      </c>
      <c r="C309" s="54" t="s">
        <v>50</v>
      </c>
      <c r="D309" s="48" t="s">
        <v>48</v>
      </c>
      <c r="E309" s="47" t="s">
        <v>34</v>
      </c>
      <c r="F309" s="54" t="s">
        <v>35</v>
      </c>
    </row>
    <row r="310" spans="1:6" ht="15" x14ac:dyDescent="0.25">
      <c r="A310" s="52">
        <v>43982</v>
      </c>
      <c r="B310" s="46" t="s">
        <v>41</v>
      </c>
      <c r="C310" s="47" t="s">
        <v>46</v>
      </c>
      <c r="D310" s="48" t="s">
        <v>47</v>
      </c>
      <c r="E310" s="47" t="s">
        <v>34</v>
      </c>
      <c r="F310" s="54" t="s">
        <v>35</v>
      </c>
    </row>
    <row r="311" spans="1:6" ht="15" x14ac:dyDescent="0.25">
      <c r="A311" s="52">
        <v>43982</v>
      </c>
      <c r="B311" s="46" t="s">
        <v>41</v>
      </c>
      <c r="C311" s="54" t="s">
        <v>50</v>
      </c>
      <c r="D311" s="48" t="s">
        <v>48</v>
      </c>
      <c r="E311" s="47" t="s">
        <v>34</v>
      </c>
      <c r="F311" s="54" t="s">
        <v>35</v>
      </c>
    </row>
    <row r="312" spans="1:6" ht="15" x14ac:dyDescent="0.25">
      <c r="A312" s="52">
        <v>43982</v>
      </c>
      <c r="B312" s="46" t="s">
        <v>41</v>
      </c>
      <c r="C312" s="54" t="s">
        <v>50</v>
      </c>
      <c r="D312" s="48" t="s">
        <v>48</v>
      </c>
      <c r="E312" s="47" t="s">
        <v>34</v>
      </c>
      <c r="F312" s="54" t="s">
        <v>35</v>
      </c>
    </row>
    <row r="313" spans="1:6" ht="15" x14ac:dyDescent="0.25">
      <c r="A313" s="52">
        <v>43982</v>
      </c>
      <c r="B313" s="46" t="s">
        <v>41</v>
      </c>
      <c r="C313" s="47" t="s">
        <v>46</v>
      </c>
      <c r="D313" s="48" t="s">
        <v>47</v>
      </c>
      <c r="E313" s="47" t="s">
        <v>34</v>
      </c>
      <c r="F313" s="54" t="s">
        <v>35</v>
      </c>
    </row>
    <row r="314" spans="1:6" ht="15" x14ac:dyDescent="0.25">
      <c r="A314" s="52">
        <v>43982</v>
      </c>
      <c r="B314" s="46" t="s">
        <v>41</v>
      </c>
      <c r="C314" s="54" t="s">
        <v>50</v>
      </c>
      <c r="D314" s="48" t="s">
        <v>48</v>
      </c>
      <c r="E314" s="47" t="s">
        <v>34</v>
      </c>
      <c r="F314" s="54" t="s">
        <v>35</v>
      </c>
    </row>
    <row r="315" spans="1:6" ht="15" x14ac:dyDescent="0.25">
      <c r="A315" s="52">
        <v>43982</v>
      </c>
      <c r="B315" s="46" t="s">
        <v>41</v>
      </c>
      <c r="C315" s="54" t="s">
        <v>50</v>
      </c>
      <c r="D315" s="48" t="s">
        <v>48</v>
      </c>
      <c r="E315" s="47" t="s">
        <v>34</v>
      </c>
      <c r="F315" s="54" t="s">
        <v>35</v>
      </c>
    </row>
    <row r="316" spans="1:6" ht="15" x14ac:dyDescent="0.25">
      <c r="A316" s="52">
        <v>43982</v>
      </c>
      <c r="B316" s="46" t="s">
        <v>29</v>
      </c>
      <c r="C316" s="47" t="s">
        <v>46</v>
      </c>
      <c r="D316" s="48" t="s">
        <v>47</v>
      </c>
      <c r="E316" s="47" t="s">
        <v>34</v>
      </c>
      <c r="F316" s="54" t="s">
        <v>45</v>
      </c>
    </row>
    <row r="317" spans="1:6" ht="15" x14ac:dyDescent="0.25">
      <c r="A317" s="52">
        <v>43982</v>
      </c>
      <c r="B317" s="46" t="s">
        <v>39</v>
      </c>
      <c r="C317" s="47" t="s">
        <v>46</v>
      </c>
      <c r="D317" s="48" t="s">
        <v>48</v>
      </c>
      <c r="E317" s="47" t="s">
        <v>34</v>
      </c>
      <c r="F317" s="54" t="s">
        <v>45</v>
      </c>
    </row>
    <row r="318" spans="1:6" ht="15" x14ac:dyDescent="0.25">
      <c r="A318" s="52">
        <v>43982</v>
      </c>
      <c r="B318" s="46" t="s">
        <v>29</v>
      </c>
      <c r="C318" s="54" t="s">
        <v>50</v>
      </c>
      <c r="D318" s="48" t="s">
        <v>48</v>
      </c>
      <c r="E318" s="47" t="s">
        <v>49</v>
      </c>
      <c r="F318" s="54" t="s">
        <v>35</v>
      </c>
    </row>
    <row r="319" spans="1:6" ht="15" x14ac:dyDescent="0.25">
      <c r="A319" s="52">
        <v>43982</v>
      </c>
      <c r="B319" s="46" t="s">
        <v>29</v>
      </c>
      <c r="C319" s="47" t="s">
        <v>46</v>
      </c>
      <c r="D319" s="54" t="s">
        <v>52</v>
      </c>
      <c r="E319" s="49" t="s">
        <v>52</v>
      </c>
      <c r="F319" s="54" t="s">
        <v>35</v>
      </c>
    </row>
    <row r="320" spans="1:6" ht="15" x14ac:dyDescent="0.25">
      <c r="A320" s="60">
        <v>43981</v>
      </c>
      <c r="B320" s="46" t="s">
        <v>29</v>
      </c>
      <c r="C320" s="54" t="s">
        <v>50</v>
      </c>
      <c r="D320" s="48" t="s">
        <v>48</v>
      </c>
      <c r="E320" s="47" t="s">
        <v>34</v>
      </c>
      <c r="F320" s="54" t="s">
        <v>45</v>
      </c>
    </row>
    <row r="321" spans="1:6" ht="15" x14ac:dyDescent="0.25">
      <c r="A321" s="60">
        <v>43981</v>
      </c>
      <c r="B321" s="46" t="s">
        <v>32</v>
      </c>
      <c r="C321" s="65" t="s">
        <v>54</v>
      </c>
      <c r="D321" s="48" t="s">
        <v>47</v>
      </c>
      <c r="E321" s="47" t="s">
        <v>34</v>
      </c>
      <c r="F321" s="54" t="s">
        <v>35</v>
      </c>
    </row>
    <row r="322" spans="1:6" ht="15" x14ac:dyDescent="0.25">
      <c r="A322" s="60">
        <v>43981</v>
      </c>
      <c r="B322" s="46" t="s">
        <v>41</v>
      </c>
      <c r="C322" s="54" t="s">
        <v>50</v>
      </c>
      <c r="D322" s="48" t="s">
        <v>48</v>
      </c>
      <c r="E322" s="47" t="s">
        <v>34</v>
      </c>
      <c r="F322" s="54" t="s">
        <v>35</v>
      </c>
    </row>
    <row r="323" spans="1:6" ht="15" x14ac:dyDescent="0.25">
      <c r="A323" s="60">
        <v>43981</v>
      </c>
      <c r="B323" s="46" t="s">
        <v>41</v>
      </c>
      <c r="C323" s="54" t="s">
        <v>50</v>
      </c>
      <c r="D323" s="48" t="s">
        <v>48</v>
      </c>
      <c r="E323" s="47" t="s">
        <v>34</v>
      </c>
      <c r="F323" s="54" t="s">
        <v>35</v>
      </c>
    </row>
    <row r="324" spans="1:6" ht="15" x14ac:dyDescent="0.25">
      <c r="A324" s="60">
        <v>43981</v>
      </c>
      <c r="B324" s="46" t="s">
        <v>41</v>
      </c>
      <c r="C324" s="54" t="s">
        <v>50</v>
      </c>
      <c r="D324" s="48" t="s">
        <v>48</v>
      </c>
      <c r="E324" s="47" t="s">
        <v>34</v>
      </c>
      <c r="F324" s="54" t="s">
        <v>35</v>
      </c>
    </row>
    <row r="325" spans="1:6" ht="15" x14ac:dyDescent="0.25">
      <c r="A325" s="60">
        <v>43981</v>
      </c>
      <c r="B325" s="46" t="s">
        <v>41</v>
      </c>
      <c r="C325" s="54" t="s">
        <v>50</v>
      </c>
      <c r="D325" s="48" t="s">
        <v>48</v>
      </c>
      <c r="E325" s="47" t="s">
        <v>34</v>
      </c>
      <c r="F325" s="54" t="s">
        <v>35</v>
      </c>
    </row>
    <row r="326" spans="1:6" ht="15" x14ac:dyDescent="0.25">
      <c r="A326" s="60">
        <v>43981</v>
      </c>
      <c r="B326" s="46" t="s">
        <v>32</v>
      </c>
      <c r="C326" s="54" t="s">
        <v>50</v>
      </c>
      <c r="D326" s="48" t="s">
        <v>48</v>
      </c>
      <c r="E326" s="47" t="s">
        <v>34</v>
      </c>
      <c r="F326" s="54" t="s">
        <v>35</v>
      </c>
    </row>
    <row r="327" spans="1:6" ht="15" x14ac:dyDescent="0.25">
      <c r="A327" s="60">
        <v>43981</v>
      </c>
      <c r="B327" s="46" t="s">
        <v>29</v>
      </c>
      <c r="C327" s="47" t="s">
        <v>46</v>
      </c>
      <c r="D327" s="48" t="s">
        <v>47</v>
      </c>
      <c r="E327" s="47" t="s">
        <v>34</v>
      </c>
      <c r="F327" s="54" t="s">
        <v>35</v>
      </c>
    </row>
    <row r="328" spans="1:6" ht="15" x14ac:dyDescent="0.25">
      <c r="A328" s="52">
        <v>43980</v>
      </c>
      <c r="B328" s="46" t="s">
        <v>29</v>
      </c>
      <c r="C328" s="47" t="s">
        <v>46</v>
      </c>
      <c r="D328" s="48" t="s">
        <v>47</v>
      </c>
      <c r="E328" s="47" t="s">
        <v>34</v>
      </c>
      <c r="F328" s="54" t="s">
        <v>35</v>
      </c>
    </row>
    <row r="329" spans="1:6" ht="15" x14ac:dyDescent="0.25">
      <c r="A329" s="52">
        <v>43980</v>
      </c>
      <c r="B329" s="46" t="s">
        <v>29</v>
      </c>
      <c r="C329" s="47" t="s">
        <v>46</v>
      </c>
      <c r="D329" s="48" t="s">
        <v>47</v>
      </c>
      <c r="E329" s="47" t="s">
        <v>34</v>
      </c>
      <c r="F329" s="54" t="s">
        <v>35</v>
      </c>
    </row>
    <row r="330" spans="1:6" ht="15" x14ac:dyDescent="0.25">
      <c r="A330" s="52">
        <v>43980</v>
      </c>
      <c r="B330" s="46" t="s">
        <v>29</v>
      </c>
      <c r="C330" s="47" t="s">
        <v>46</v>
      </c>
      <c r="D330" s="48" t="s">
        <v>47</v>
      </c>
      <c r="E330" s="47" t="s">
        <v>34</v>
      </c>
      <c r="F330" s="54" t="s">
        <v>45</v>
      </c>
    </row>
    <row r="331" spans="1:6" ht="15" x14ac:dyDescent="0.25">
      <c r="A331" s="52">
        <v>43980</v>
      </c>
      <c r="B331" s="46" t="s">
        <v>32</v>
      </c>
      <c r="C331" s="54" t="s">
        <v>50</v>
      </c>
      <c r="D331" s="48" t="s">
        <v>48</v>
      </c>
      <c r="E331" s="47" t="s">
        <v>34</v>
      </c>
      <c r="F331" s="54" t="s">
        <v>45</v>
      </c>
    </row>
    <row r="332" spans="1:6" ht="15" x14ac:dyDescent="0.25">
      <c r="A332" s="52">
        <v>43980</v>
      </c>
      <c r="B332" s="46" t="s">
        <v>32</v>
      </c>
      <c r="C332" s="47" t="s">
        <v>46</v>
      </c>
      <c r="D332" s="48" t="s">
        <v>47</v>
      </c>
      <c r="E332" s="47" t="s">
        <v>34</v>
      </c>
      <c r="F332" s="54" t="s">
        <v>35</v>
      </c>
    </row>
    <row r="333" spans="1:6" ht="15" x14ac:dyDescent="0.25">
      <c r="A333" s="52">
        <v>43979</v>
      </c>
      <c r="B333" s="46" t="s">
        <v>39</v>
      </c>
      <c r="C333" s="47" t="s">
        <v>46</v>
      </c>
      <c r="D333" s="48" t="s">
        <v>47</v>
      </c>
      <c r="E333" s="47" t="s">
        <v>34</v>
      </c>
      <c r="F333" s="54" t="s">
        <v>45</v>
      </c>
    </row>
    <row r="334" spans="1:6" ht="15" x14ac:dyDescent="0.25">
      <c r="A334" s="52">
        <v>43978</v>
      </c>
      <c r="B334" s="46" t="s">
        <v>32</v>
      </c>
      <c r="C334" s="54" t="s">
        <v>50</v>
      </c>
      <c r="D334" s="48" t="s">
        <v>48</v>
      </c>
      <c r="E334" s="47" t="s">
        <v>34</v>
      </c>
      <c r="F334" s="54" t="s">
        <v>35</v>
      </c>
    </row>
    <row r="335" spans="1:6" ht="15" x14ac:dyDescent="0.25">
      <c r="A335" s="52">
        <v>43978</v>
      </c>
      <c r="B335" s="46" t="s">
        <v>32</v>
      </c>
      <c r="C335" s="54" t="s">
        <v>50</v>
      </c>
      <c r="D335" s="48" t="s">
        <v>48</v>
      </c>
      <c r="E335" s="47" t="s">
        <v>34</v>
      </c>
      <c r="F335" s="54" t="s">
        <v>35</v>
      </c>
    </row>
    <row r="336" spans="1:6" ht="15" x14ac:dyDescent="0.25">
      <c r="A336" s="52">
        <v>43978</v>
      </c>
      <c r="B336" s="46" t="s">
        <v>39</v>
      </c>
      <c r="C336" s="47" t="s">
        <v>46</v>
      </c>
      <c r="D336" s="48" t="s">
        <v>47</v>
      </c>
      <c r="E336" s="47" t="s">
        <v>34</v>
      </c>
      <c r="F336" s="54" t="s">
        <v>45</v>
      </c>
    </row>
    <row r="337" spans="1:6" ht="15" x14ac:dyDescent="0.25">
      <c r="A337" s="52">
        <v>43978</v>
      </c>
      <c r="B337" s="46" t="s">
        <v>29</v>
      </c>
      <c r="C337" s="47" t="s">
        <v>46</v>
      </c>
      <c r="D337" s="48" t="s">
        <v>47</v>
      </c>
      <c r="E337" s="47" t="s">
        <v>34</v>
      </c>
      <c r="F337" s="54" t="s">
        <v>45</v>
      </c>
    </row>
    <row r="338" spans="1:6" ht="15" x14ac:dyDescent="0.25">
      <c r="A338" s="52">
        <v>43978</v>
      </c>
      <c r="B338" s="46" t="s">
        <v>39</v>
      </c>
      <c r="C338" s="47" t="s">
        <v>46</v>
      </c>
      <c r="D338" s="48" t="s">
        <v>48</v>
      </c>
      <c r="E338" s="47" t="s">
        <v>49</v>
      </c>
      <c r="F338" s="54" t="s">
        <v>45</v>
      </c>
    </row>
    <row r="1129" spans="1:1" ht="15" x14ac:dyDescent="0.25">
      <c r="A1129" s="11">
        <v>43992</v>
      </c>
    </row>
  </sheetData>
  <autoFilter ref="A10:F114"/>
  <mergeCells count="8">
    <mergeCell ref="K12:L12"/>
    <mergeCell ref="K20:L20"/>
    <mergeCell ref="N11:O11"/>
    <mergeCell ref="A1:F3"/>
    <mergeCell ref="A4:A9"/>
    <mergeCell ref="H3:I3"/>
    <mergeCell ref="K3:L3"/>
    <mergeCell ref="N3:O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abSelected="1" zoomScale="75" zoomScaleNormal="75" workbookViewId="0">
      <selection activeCell="K22" sqref="K22"/>
    </sheetView>
  </sheetViews>
  <sheetFormatPr baseColWidth="10" defaultColWidth="9.140625" defaultRowHeight="12.75" x14ac:dyDescent="0.2"/>
  <cols>
    <col min="1" max="7" width="11.42578125"/>
    <col min="8" max="8" width="11.5703125"/>
    <col min="9" max="9" width="22.42578125" style="15" customWidth="1"/>
    <col min="10" max="10" width="9.7109375" customWidth="1"/>
    <col min="11" max="1025" width="11.5703125"/>
  </cols>
  <sheetData>
    <row r="1" spans="1:18" x14ac:dyDescent="0.2">
      <c r="A1" t="s">
        <v>23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28</v>
      </c>
    </row>
    <row r="2" spans="1:18" x14ac:dyDescent="0.2">
      <c r="A2" s="12">
        <v>44010</v>
      </c>
      <c r="B2" t="s">
        <v>60</v>
      </c>
      <c r="C2" t="s">
        <v>61</v>
      </c>
      <c r="D2" t="s">
        <v>1510</v>
      </c>
      <c r="E2">
        <v>4067961</v>
      </c>
      <c r="F2" t="s">
        <v>65</v>
      </c>
      <c r="G2" t="s">
        <v>64</v>
      </c>
    </row>
    <row r="3" spans="1:18" x14ac:dyDescent="0.2">
      <c r="A3" s="12">
        <v>44009</v>
      </c>
      <c r="B3" t="s">
        <v>60</v>
      </c>
      <c r="C3" t="s">
        <v>61</v>
      </c>
      <c r="D3" t="s">
        <v>1196</v>
      </c>
      <c r="E3">
        <v>3993248</v>
      </c>
      <c r="F3" t="s">
        <v>65</v>
      </c>
      <c r="G3" t="s">
        <v>35</v>
      </c>
      <c r="I3" s="115" t="s">
        <v>1173</v>
      </c>
      <c r="J3" s="115"/>
      <c r="L3" s="115" t="s">
        <v>1184</v>
      </c>
      <c r="M3" s="115"/>
      <c r="O3" s="115" t="s">
        <v>1185</v>
      </c>
      <c r="P3" s="115"/>
      <c r="Q3" s="115"/>
      <c r="R3" s="115"/>
    </row>
    <row r="4" spans="1:18" x14ac:dyDescent="0.2">
      <c r="A4" s="12">
        <v>44005</v>
      </c>
      <c r="B4" t="s">
        <v>60</v>
      </c>
      <c r="C4" t="s">
        <v>61</v>
      </c>
      <c r="D4" t="s">
        <v>1511</v>
      </c>
      <c r="E4">
        <v>5657060</v>
      </c>
      <c r="F4" t="s">
        <v>63</v>
      </c>
      <c r="G4" t="s">
        <v>64</v>
      </c>
      <c r="I4" s="31">
        <f ca="1">TODAY()-7</f>
        <v>44004</v>
      </c>
      <c r="J4" s="20">
        <f ca="1">COUNTIF($A:$A,I4)</f>
        <v>16</v>
      </c>
      <c r="L4" s="23" t="s">
        <v>60</v>
      </c>
      <c r="M4" s="20">
        <f>COUNTIF($B:$B,L4)</f>
        <v>6</v>
      </c>
      <c r="O4" s="17"/>
      <c r="P4" s="17" t="s">
        <v>35</v>
      </c>
      <c r="Q4" s="17" t="s">
        <v>64</v>
      </c>
      <c r="R4" s="17" t="s">
        <v>1166</v>
      </c>
    </row>
    <row r="5" spans="1:18" x14ac:dyDescent="0.2">
      <c r="A5" s="12">
        <v>44005</v>
      </c>
      <c r="B5" t="s">
        <v>60</v>
      </c>
      <c r="C5" t="s">
        <v>61</v>
      </c>
      <c r="D5" t="s">
        <v>62</v>
      </c>
      <c r="E5">
        <v>7360490</v>
      </c>
      <c r="F5" t="s">
        <v>63</v>
      </c>
      <c r="G5" t="s">
        <v>64</v>
      </c>
      <c r="I5" s="31">
        <f ca="1">TODAY()-6</f>
        <v>44005</v>
      </c>
      <c r="J5" s="20">
        <f ca="1">COUNTIF($A:$A,I5)</f>
        <v>17</v>
      </c>
      <c r="L5" s="23" t="s">
        <v>67</v>
      </c>
      <c r="M5" s="20">
        <f>COUNTIF($B:$B,L5)</f>
        <v>17</v>
      </c>
      <c r="O5" s="17" t="s">
        <v>61</v>
      </c>
      <c r="P5" s="25">
        <f>COUNTIFS($C:$C,O5,$G:$G,$P$4)</f>
        <v>33</v>
      </c>
      <c r="Q5" s="25">
        <f>COUNTIFS($C:$C,O5,$G:$G,$Q$4)</f>
        <v>58</v>
      </c>
      <c r="R5" s="17">
        <f>SUM(P5:Q5)</f>
        <v>91</v>
      </c>
    </row>
    <row r="6" spans="1:18" x14ac:dyDescent="0.2">
      <c r="A6" s="12">
        <v>44004</v>
      </c>
      <c r="B6" t="s">
        <v>60</v>
      </c>
      <c r="C6" t="s">
        <v>61</v>
      </c>
      <c r="D6" t="s">
        <v>66</v>
      </c>
      <c r="E6">
        <v>13480365</v>
      </c>
      <c r="F6" t="s">
        <v>65</v>
      </c>
      <c r="G6" t="s">
        <v>64</v>
      </c>
      <c r="I6" s="31">
        <f ca="1">TODAY()-5</f>
        <v>44006</v>
      </c>
      <c r="J6" s="20">
        <f ca="1">COUNTIF($A:$A,I6)</f>
        <v>13</v>
      </c>
      <c r="L6" s="23" t="s">
        <v>1174</v>
      </c>
      <c r="M6" s="20">
        <f>COUNTIF($B:$B,L6)</f>
        <v>1</v>
      </c>
      <c r="O6" s="17" t="s">
        <v>68</v>
      </c>
      <c r="P6" s="25">
        <f>COUNTIFS($C:$C,O6,$G:$G,$P$4)</f>
        <v>0</v>
      </c>
      <c r="Q6" s="25">
        <f>COUNTIFS($C:$C,O6,$G:$G,$Q$4)</f>
        <v>4</v>
      </c>
      <c r="R6" s="17">
        <f t="shared" ref="R6:R7" si="0">SUM(P6:Q6)</f>
        <v>4</v>
      </c>
    </row>
    <row r="7" spans="1:18" x14ac:dyDescent="0.2">
      <c r="A7" s="12">
        <v>44004</v>
      </c>
      <c r="B7" t="s">
        <v>60</v>
      </c>
      <c r="C7" t="s">
        <v>61</v>
      </c>
      <c r="D7" t="s">
        <v>1512</v>
      </c>
      <c r="E7">
        <v>92997575</v>
      </c>
      <c r="F7" t="s">
        <v>65</v>
      </c>
      <c r="G7" t="s">
        <v>35</v>
      </c>
      <c r="I7" s="31">
        <f ca="1">TODAY()-4</f>
        <v>44007</v>
      </c>
      <c r="J7" s="20">
        <f ca="1">COUNTIF($A:$A,I7)</f>
        <v>21</v>
      </c>
      <c r="L7" s="23" t="s">
        <v>70</v>
      </c>
      <c r="M7" s="20">
        <f>COUNTIF($B:$B,L7)</f>
        <v>13</v>
      </c>
      <c r="O7" s="17" t="s">
        <v>69</v>
      </c>
      <c r="P7" s="32">
        <f>COUNTIFS($C:$C,O7,$G:$G,$P$4)</f>
        <v>2</v>
      </c>
      <c r="Q7" s="32">
        <f>COUNTIFS($C:$C,O7,$G:$G,$Q$4)</f>
        <v>1</v>
      </c>
      <c r="R7" s="17">
        <f t="shared" si="0"/>
        <v>3</v>
      </c>
    </row>
    <row r="8" spans="1:18" x14ac:dyDescent="0.2">
      <c r="A8" s="12">
        <v>44010</v>
      </c>
      <c r="B8" t="s">
        <v>67</v>
      </c>
      <c r="C8" t="s">
        <v>61</v>
      </c>
      <c r="D8" t="s">
        <v>1197</v>
      </c>
      <c r="E8">
        <v>5811305</v>
      </c>
      <c r="F8" t="s">
        <v>63</v>
      </c>
      <c r="G8" t="s">
        <v>64</v>
      </c>
      <c r="I8" s="31">
        <f ca="1">TODAY()-3</f>
        <v>44008</v>
      </c>
      <c r="J8" s="20">
        <f ca="1">COUNTIF($A:$A,I8)</f>
        <v>11</v>
      </c>
      <c r="L8" s="23" t="s">
        <v>72</v>
      </c>
      <c r="M8" s="20">
        <f>COUNTIF($B:$B,L8)</f>
        <v>7</v>
      </c>
      <c r="Q8" s="14"/>
    </row>
    <row r="9" spans="1:18" x14ac:dyDescent="0.2">
      <c r="A9" s="12">
        <v>44010</v>
      </c>
      <c r="B9" t="s">
        <v>67</v>
      </c>
      <c r="C9" t="s">
        <v>61</v>
      </c>
      <c r="D9" t="s">
        <v>1513</v>
      </c>
      <c r="E9">
        <v>12857326</v>
      </c>
      <c r="F9" t="s">
        <v>65</v>
      </c>
      <c r="G9" t="s">
        <v>64</v>
      </c>
      <c r="I9" s="31">
        <f ca="1">TODAY()-2</f>
        <v>44009</v>
      </c>
      <c r="J9" s="20">
        <f ca="1">COUNTIF($A:$A,I9)</f>
        <v>8</v>
      </c>
      <c r="L9" s="23" t="s">
        <v>73</v>
      </c>
      <c r="M9" s="20">
        <f>COUNTIF($B:$B,L9)</f>
        <v>2</v>
      </c>
      <c r="Q9" s="14"/>
    </row>
    <row r="10" spans="1:18" x14ac:dyDescent="0.2">
      <c r="A10" s="12">
        <v>44008</v>
      </c>
      <c r="B10" t="s">
        <v>67</v>
      </c>
      <c r="C10" t="s">
        <v>61</v>
      </c>
      <c r="D10" t="s">
        <v>1198</v>
      </c>
      <c r="E10">
        <v>5220406</v>
      </c>
      <c r="F10" t="s">
        <v>65</v>
      </c>
      <c r="G10" t="s">
        <v>64</v>
      </c>
      <c r="I10" s="31">
        <f ca="1">TODAY()-1</f>
        <v>44010</v>
      </c>
      <c r="J10" s="20">
        <f ca="1">COUNTIF($A:$A,I10)</f>
        <v>12</v>
      </c>
      <c r="L10" s="23" t="s">
        <v>569</v>
      </c>
      <c r="M10" s="20">
        <f>COUNTIF($B:$B,L10)</f>
        <v>0</v>
      </c>
      <c r="Q10" s="14"/>
    </row>
    <row r="11" spans="1:18" x14ac:dyDescent="0.2">
      <c r="A11" s="12">
        <v>44008</v>
      </c>
      <c r="B11" t="s">
        <v>67</v>
      </c>
      <c r="C11" t="s">
        <v>61</v>
      </c>
      <c r="D11" t="s">
        <v>1199</v>
      </c>
      <c r="E11">
        <v>30910250</v>
      </c>
      <c r="F11" t="s">
        <v>65</v>
      </c>
      <c r="G11" t="s">
        <v>64</v>
      </c>
      <c r="I11" s="37" t="s">
        <v>1166</v>
      </c>
      <c r="J11" s="17">
        <f ca="1">SUM(J4:J10)</f>
        <v>98</v>
      </c>
      <c r="L11" s="33" t="s">
        <v>1191</v>
      </c>
      <c r="M11" s="34">
        <f>COUNTIF($B:$B,L11)</f>
        <v>0</v>
      </c>
      <c r="Q11" s="14"/>
    </row>
    <row r="12" spans="1:18" x14ac:dyDescent="0.2">
      <c r="A12" s="12">
        <v>44007</v>
      </c>
      <c r="B12" t="s">
        <v>67</v>
      </c>
      <c r="C12" t="s">
        <v>61</v>
      </c>
      <c r="D12" t="s">
        <v>1514</v>
      </c>
      <c r="E12">
        <v>10460509</v>
      </c>
      <c r="F12" t="s">
        <v>65</v>
      </c>
      <c r="G12" t="s">
        <v>64</v>
      </c>
      <c r="I12" s="14"/>
      <c r="L12" s="23" t="s">
        <v>1182</v>
      </c>
      <c r="M12" s="20">
        <f>COUNTIF($B:$B,L12)</f>
        <v>1</v>
      </c>
      <c r="Q12" s="14"/>
    </row>
    <row r="13" spans="1:18" x14ac:dyDescent="0.2">
      <c r="A13" s="12">
        <v>44007</v>
      </c>
      <c r="B13" t="s">
        <v>67</v>
      </c>
      <c r="C13" t="s">
        <v>61</v>
      </c>
      <c r="D13" t="s">
        <v>1201</v>
      </c>
      <c r="E13">
        <v>11044488</v>
      </c>
      <c r="F13" t="s">
        <v>65</v>
      </c>
      <c r="G13" t="s">
        <v>35</v>
      </c>
      <c r="I13" s="14"/>
      <c r="L13" s="23" t="s">
        <v>1164</v>
      </c>
      <c r="M13" s="20">
        <f>COUNTIF($B:$B,L13)</f>
        <v>2</v>
      </c>
      <c r="Q13" s="14"/>
    </row>
    <row r="14" spans="1:18" x14ac:dyDescent="0.2">
      <c r="A14" s="12">
        <v>44007</v>
      </c>
      <c r="B14" t="s">
        <v>67</v>
      </c>
      <c r="C14" t="s">
        <v>61</v>
      </c>
      <c r="D14" t="s">
        <v>1515</v>
      </c>
      <c r="E14">
        <v>92304853</v>
      </c>
      <c r="F14" t="s">
        <v>65</v>
      </c>
      <c r="G14" t="s">
        <v>64</v>
      </c>
      <c r="I14" s="14"/>
      <c r="L14" s="23" t="s">
        <v>75</v>
      </c>
      <c r="M14" s="20">
        <f>COUNTIF($B:$B,L14)</f>
        <v>2</v>
      </c>
      <c r="Q14" s="14"/>
    </row>
    <row r="15" spans="1:18" x14ac:dyDescent="0.2">
      <c r="A15" s="12">
        <v>44007</v>
      </c>
      <c r="B15" t="s">
        <v>67</v>
      </c>
      <c r="C15" t="s">
        <v>61</v>
      </c>
      <c r="D15" t="s">
        <v>1200</v>
      </c>
      <c r="E15">
        <v>93879416</v>
      </c>
      <c r="F15" t="s">
        <v>65</v>
      </c>
      <c r="G15" t="s">
        <v>64</v>
      </c>
      <c r="I15" s="14"/>
      <c r="L15" s="23" t="s">
        <v>1165</v>
      </c>
      <c r="M15" s="20">
        <f>COUNTIF($B:$B,L15)</f>
        <v>7</v>
      </c>
      <c r="Q15" s="14"/>
    </row>
    <row r="16" spans="1:18" x14ac:dyDescent="0.2">
      <c r="A16" s="12">
        <v>44006</v>
      </c>
      <c r="B16" t="s">
        <v>67</v>
      </c>
      <c r="C16" t="s">
        <v>61</v>
      </c>
      <c r="D16" t="s">
        <v>1203</v>
      </c>
      <c r="E16">
        <v>7998527</v>
      </c>
      <c r="F16" t="s">
        <v>65</v>
      </c>
      <c r="G16" t="s">
        <v>35</v>
      </c>
      <c r="I16" s="14"/>
      <c r="L16" s="23" t="s">
        <v>78</v>
      </c>
      <c r="M16" s="20">
        <f>COUNTIF($B:$B,L16)</f>
        <v>5</v>
      </c>
      <c r="Q16" s="14"/>
    </row>
    <row r="17" spans="1:17" x14ac:dyDescent="0.2">
      <c r="A17" s="12">
        <v>44006</v>
      </c>
      <c r="B17" t="s">
        <v>67</v>
      </c>
      <c r="C17" t="s">
        <v>61</v>
      </c>
      <c r="D17" t="s">
        <v>1202</v>
      </c>
      <c r="E17">
        <v>1409741</v>
      </c>
      <c r="F17" t="s">
        <v>65</v>
      </c>
      <c r="G17" t="s">
        <v>64</v>
      </c>
      <c r="I17" s="14"/>
      <c r="L17" s="23" t="s">
        <v>81</v>
      </c>
      <c r="M17" s="20">
        <f>COUNTIF($B:$B,L17)</f>
        <v>16</v>
      </c>
      <c r="Q17" s="14"/>
    </row>
    <row r="18" spans="1:17" x14ac:dyDescent="0.2">
      <c r="A18" s="12">
        <v>44005</v>
      </c>
      <c r="B18" t="s">
        <v>67</v>
      </c>
      <c r="C18" t="s">
        <v>61</v>
      </c>
      <c r="D18" t="s">
        <v>1204</v>
      </c>
      <c r="E18">
        <v>3078961</v>
      </c>
      <c r="F18" t="s">
        <v>65</v>
      </c>
      <c r="G18" t="s">
        <v>64</v>
      </c>
      <c r="I18" s="14"/>
      <c r="L18" s="23" t="s">
        <v>86</v>
      </c>
      <c r="M18" s="20">
        <f>COUNTIF($B:$B,L18)</f>
        <v>0</v>
      </c>
      <c r="Q18" s="14"/>
    </row>
    <row r="19" spans="1:17" x14ac:dyDescent="0.2">
      <c r="A19" s="12">
        <v>44004</v>
      </c>
      <c r="B19" t="s">
        <v>67</v>
      </c>
      <c r="C19" t="s">
        <v>61</v>
      </c>
      <c r="D19" t="s">
        <v>1209</v>
      </c>
      <c r="E19">
        <v>4955877</v>
      </c>
      <c r="F19" t="s">
        <v>65</v>
      </c>
      <c r="G19" t="s">
        <v>64</v>
      </c>
      <c r="I19" s="14"/>
      <c r="L19" s="23" t="s">
        <v>87</v>
      </c>
      <c r="M19" s="20">
        <f>COUNTIF($B:$B,L19)</f>
        <v>6</v>
      </c>
      <c r="Q19" s="14"/>
    </row>
    <row r="20" spans="1:17" x14ac:dyDescent="0.2">
      <c r="A20" s="12">
        <v>44004</v>
      </c>
      <c r="B20" t="s">
        <v>67</v>
      </c>
      <c r="C20" t="s">
        <v>61</v>
      </c>
      <c r="D20" t="s">
        <v>1207</v>
      </c>
      <c r="E20">
        <v>92382586</v>
      </c>
      <c r="F20" t="s">
        <v>65</v>
      </c>
      <c r="G20" t="s">
        <v>64</v>
      </c>
      <c r="I20" s="14"/>
      <c r="L20" s="23" t="s">
        <v>1177</v>
      </c>
      <c r="M20" s="20">
        <f>COUNTIF($B:$B,L20)</f>
        <v>3</v>
      </c>
      <c r="Q20" s="14"/>
    </row>
    <row r="21" spans="1:17" x14ac:dyDescent="0.2">
      <c r="A21" s="12">
        <v>44004</v>
      </c>
      <c r="B21" t="s">
        <v>67</v>
      </c>
      <c r="C21" t="s">
        <v>61</v>
      </c>
      <c r="D21" t="s">
        <v>1206</v>
      </c>
      <c r="E21">
        <v>7014995</v>
      </c>
      <c r="F21" t="s">
        <v>65</v>
      </c>
      <c r="G21" t="s">
        <v>64</v>
      </c>
      <c r="I21" s="14"/>
      <c r="L21" s="23" t="s">
        <v>90</v>
      </c>
      <c r="M21" s="20">
        <f>COUNTIF($B:$B,L21)</f>
        <v>3</v>
      </c>
      <c r="Q21" s="14"/>
    </row>
    <row r="22" spans="1:17" x14ac:dyDescent="0.2">
      <c r="A22" s="12">
        <v>44004</v>
      </c>
      <c r="B22" t="s">
        <v>67</v>
      </c>
      <c r="C22" t="s">
        <v>61</v>
      </c>
      <c r="D22" t="s">
        <v>1208</v>
      </c>
      <c r="E22">
        <v>4131234</v>
      </c>
      <c r="F22" t="s">
        <v>65</v>
      </c>
      <c r="G22" t="s">
        <v>35</v>
      </c>
      <c r="I22" s="14"/>
      <c r="L22" s="23" t="s">
        <v>92</v>
      </c>
      <c r="M22" s="20">
        <f>COUNTIF($B:$B,L22)</f>
        <v>0</v>
      </c>
      <c r="Q22" s="14"/>
    </row>
    <row r="23" spans="1:17" x14ac:dyDescent="0.2">
      <c r="A23" s="12">
        <v>44004</v>
      </c>
      <c r="B23" t="s">
        <v>67</v>
      </c>
      <c r="C23" t="s">
        <v>61</v>
      </c>
      <c r="D23" t="s">
        <v>1210</v>
      </c>
      <c r="E23">
        <v>5056534</v>
      </c>
      <c r="F23" t="s">
        <v>65</v>
      </c>
      <c r="G23" t="s">
        <v>35</v>
      </c>
      <c r="I23" s="14"/>
      <c r="L23" s="35" t="s">
        <v>1190</v>
      </c>
      <c r="M23" s="36">
        <f>COUNTIF($B:$B,L23)</f>
        <v>7</v>
      </c>
      <c r="Q23" s="14"/>
    </row>
    <row r="24" spans="1:17" x14ac:dyDescent="0.2">
      <c r="A24" s="12">
        <v>44004</v>
      </c>
      <c r="B24" t="s">
        <v>67</v>
      </c>
      <c r="C24" t="s">
        <v>61</v>
      </c>
      <c r="D24" t="s">
        <v>1205</v>
      </c>
      <c r="E24">
        <v>92179524</v>
      </c>
      <c r="F24" t="s">
        <v>65</v>
      </c>
      <c r="G24" t="s">
        <v>35</v>
      </c>
      <c r="I24" s="14"/>
      <c r="Q24" s="14"/>
    </row>
    <row r="25" spans="1:17" x14ac:dyDescent="0.2">
      <c r="A25" s="12">
        <v>44009</v>
      </c>
      <c r="B25" t="s">
        <v>70</v>
      </c>
      <c r="C25" t="s">
        <v>61</v>
      </c>
      <c r="D25" t="s">
        <v>1212</v>
      </c>
      <c r="E25">
        <v>4143300</v>
      </c>
      <c r="F25" t="s">
        <v>65</v>
      </c>
      <c r="G25" t="s">
        <v>64</v>
      </c>
      <c r="I25" s="14"/>
      <c r="Q25" s="14"/>
    </row>
    <row r="26" spans="1:17" x14ac:dyDescent="0.2">
      <c r="A26" s="12">
        <v>44009</v>
      </c>
      <c r="B26" t="s">
        <v>70</v>
      </c>
      <c r="C26" t="s">
        <v>61</v>
      </c>
      <c r="D26" t="s">
        <v>1211</v>
      </c>
      <c r="E26">
        <v>8480213</v>
      </c>
      <c r="F26" t="s">
        <v>65</v>
      </c>
      <c r="G26" t="s">
        <v>64</v>
      </c>
      <c r="I26" s="14"/>
      <c r="Q26" s="14"/>
    </row>
    <row r="27" spans="1:17" x14ac:dyDescent="0.2">
      <c r="A27" s="12">
        <v>44008</v>
      </c>
      <c r="B27" t="s">
        <v>70</v>
      </c>
      <c r="C27" t="s">
        <v>61</v>
      </c>
      <c r="D27" t="s">
        <v>1213</v>
      </c>
      <c r="E27">
        <v>120550</v>
      </c>
      <c r="F27" t="s">
        <v>65</v>
      </c>
      <c r="G27" t="s">
        <v>64</v>
      </c>
      <c r="I27" s="14"/>
      <c r="Q27" s="14"/>
    </row>
    <row r="28" spans="1:17" x14ac:dyDescent="0.2">
      <c r="A28" s="12">
        <v>44007</v>
      </c>
      <c r="B28" t="s">
        <v>70</v>
      </c>
      <c r="C28" t="s">
        <v>61</v>
      </c>
      <c r="D28" t="s">
        <v>1194</v>
      </c>
      <c r="E28">
        <v>3695976</v>
      </c>
      <c r="F28" t="s">
        <v>65</v>
      </c>
      <c r="G28" t="s">
        <v>64</v>
      </c>
      <c r="I28" s="14"/>
      <c r="Q28" s="14"/>
    </row>
    <row r="29" spans="1:17" x14ac:dyDescent="0.2">
      <c r="A29" s="12">
        <v>44007</v>
      </c>
      <c r="B29" t="s">
        <v>70</v>
      </c>
      <c r="C29" t="s">
        <v>61</v>
      </c>
      <c r="D29" t="s">
        <v>71</v>
      </c>
      <c r="E29">
        <v>12227317</v>
      </c>
      <c r="F29" t="s">
        <v>63</v>
      </c>
      <c r="G29" t="s">
        <v>64</v>
      </c>
      <c r="I29" s="14"/>
      <c r="Q29" s="14"/>
    </row>
    <row r="30" spans="1:17" x14ac:dyDescent="0.2">
      <c r="A30" s="12">
        <v>44007</v>
      </c>
      <c r="B30" t="s">
        <v>70</v>
      </c>
      <c r="C30" t="s">
        <v>61</v>
      </c>
      <c r="D30" t="s">
        <v>1214</v>
      </c>
      <c r="E30">
        <v>4206625</v>
      </c>
      <c r="F30" t="s">
        <v>65</v>
      </c>
      <c r="G30" t="s">
        <v>64</v>
      </c>
      <c r="I30" s="14"/>
      <c r="Q30" s="14"/>
    </row>
    <row r="31" spans="1:17" x14ac:dyDescent="0.2">
      <c r="A31" s="12">
        <v>44007</v>
      </c>
      <c r="B31" t="s">
        <v>70</v>
      </c>
      <c r="C31" t="s">
        <v>61</v>
      </c>
      <c r="D31" t="s">
        <v>1215</v>
      </c>
      <c r="E31">
        <v>11603415</v>
      </c>
      <c r="F31" t="s">
        <v>65</v>
      </c>
      <c r="G31" t="s">
        <v>35</v>
      </c>
      <c r="I31" s="14"/>
      <c r="Q31" s="14"/>
    </row>
    <row r="32" spans="1:17" x14ac:dyDescent="0.2">
      <c r="A32" s="12">
        <v>44007</v>
      </c>
      <c r="B32" t="s">
        <v>70</v>
      </c>
      <c r="C32" t="s">
        <v>61</v>
      </c>
      <c r="D32" t="s">
        <v>1516</v>
      </c>
      <c r="E32">
        <v>11152403</v>
      </c>
      <c r="F32" t="s">
        <v>63</v>
      </c>
      <c r="G32" t="s">
        <v>64</v>
      </c>
      <c r="I32" s="14"/>
      <c r="Q32" s="14"/>
    </row>
    <row r="33" spans="1:17" x14ac:dyDescent="0.2">
      <c r="A33" s="12">
        <v>44007</v>
      </c>
      <c r="B33" t="s">
        <v>70</v>
      </c>
      <c r="C33" t="s">
        <v>61</v>
      </c>
      <c r="D33" t="s">
        <v>1517</v>
      </c>
      <c r="E33">
        <v>93366638</v>
      </c>
      <c r="F33" t="s">
        <v>65</v>
      </c>
      <c r="G33" t="s">
        <v>64</v>
      </c>
      <c r="I33" s="14"/>
      <c r="Q33" s="14"/>
    </row>
    <row r="34" spans="1:17" x14ac:dyDescent="0.2">
      <c r="A34" s="12">
        <v>44005</v>
      </c>
      <c r="B34" t="s">
        <v>70</v>
      </c>
      <c r="C34" t="s">
        <v>61</v>
      </c>
      <c r="D34" t="s">
        <v>1518</v>
      </c>
      <c r="E34">
        <v>11842064</v>
      </c>
      <c r="F34" t="s">
        <v>65</v>
      </c>
      <c r="G34" t="s">
        <v>64</v>
      </c>
      <c r="I34" s="14"/>
      <c r="Q34" s="14"/>
    </row>
    <row r="35" spans="1:17" x14ac:dyDescent="0.2">
      <c r="A35" s="12">
        <v>44005</v>
      </c>
      <c r="B35" t="s">
        <v>70</v>
      </c>
      <c r="C35" t="s">
        <v>61</v>
      </c>
      <c r="D35" t="s">
        <v>1216</v>
      </c>
      <c r="E35">
        <v>92139933</v>
      </c>
      <c r="F35" t="s">
        <v>65</v>
      </c>
      <c r="G35" t="s">
        <v>35</v>
      </c>
      <c r="I35" s="14"/>
      <c r="Q35" s="14"/>
    </row>
    <row r="36" spans="1:17" x14ac:dyDescent="0.2">
      <c r="A36" s="12">
        <v>44004</v>
      </c>
      <c r="B36" t="s">
        <v>70</v>
      </c>
      <c r="C36" t="s">
        <v>61</v>
      </c>
      <c r="D36" t="s">
        <v>1519</v>
      </c>
      <c r="E36">
        <v>12114796</v>
      </c>
      <c r="F36" t="s">
        <v>63</v>
      </c>
      <c r="G36" t="s">
        <v>64</v>
      </c>
      <c r="I36" s="14"/>
      <c r="Q36" s="14"/>
    </row>
    <row r="37" spans="1:17" x14ac:dyDescent="0.2">
      <c r="A37" s="12">
        <v>44004</v>
      </c>
      <c r="B37" t="s">
        <v>70</v>
      </c>
      <c r="C37" t="s">
        <v>61</v>
      </c>
      <c r="D37" t="s">
        <v>1217</v>
      </c>
      <c r="E37">
        <v>11158191</v>
      </c>
      <c r="F37" t="s">
        <v>65</v>
      </c>
      <c r="G37" t="s">
        <v>64</v>
      </c>
    </row>
    <row r="38" spans="1:17" x14ac:dyDescent="0.2">
      <c r="A38" s="12">
        <v>44010</v>
      </c>
      <c r="B38" t="s">
        <v>72</v>
      </c>
      <c r="C38" t="s">
        <v>68</v>
      </c>
      <c r="D38" t="s">
        <v>1218</v>
      </c>
      <c r="E38">
        <v>10637655</v>
      </c>
      <c r="F38" t="s">
        <v>65</v>
      </c>
      <c r="G38" t="s">
        <v>64</v>
      </c>
    </row>
    <row r="39" spans="1:17" x14ac:dyDescent="0.2">
      <c r="A39" s="12">
        <v>44009</v>
      </c>
      <c r="B39" t="s">
        <v>72</v>
      </c>
      <c r="C39" t="s">
        <v>61</v>
      </c>
      <c r="D39" t="s">
        <v>1220</v>
      </c>
      <c r="E39">
        <v>8262739</v>
      </c>
      <c r="F39" t="s">
        <v>65</v>
      </c>
      <c r="G39" t="s">
        <v>35</v>
      </c>
    </row>
    <row r="40" spans="1:17" x14ac:dyDescent="0.2">
      <c r="A40" s="12">
        <v>44009</v>
      </c>
      <c r="B40" t="s">
        <v>72</v>
      </c>
      <c r="C40" t="s">
        <v>61</v>
      </c>
      <c r="D40" t="s">
        <v>1219</v>
      </c>
      <c r="E40">
        <v>5421859</v>
      </c>
      <c r="F40" t="s">
        <v>65</v>
      </c>
      <c r="G40" t="s">
        <v>64</v>
      </c>
    </row>
    <row r="41" spans="1:17" x14ac:dyDescent="0.2">
      <c r="A41" s="12">
        <v>44008</v>
      </c>
      <c r="B41" t="s">
        <v>72</v>
      </c>
      <c r="C41" t="s">
        <v>68</v>
      </c>
      <c r="D41" t="s">
        <v>1221</v>
      </c>
      <c r="E41">
        <v>4126058</v>
      </c>
      <c r="F41" t="s">
        <v>65</v>
      </c>
      <c r="G41" t="s">
        <v>64</v>
      </c>
    </row>
    <row r="42" spans="1:17" x14ac:dyDescent="0.2">
      <c r="A42" s="12">
        <v>44007</v>
      </c>
      <c r="B42" t="s">
        <v>72</v>
      </c>
      <c r="C42" t="s">
        <v>61</v>
      </c>
      <c r="D42" t="s">
        <v>1195</v>
      </c>
      <c r="E42">
        <v>6231108</v>
      </c>
      <c r="F42" t="s">
        <v>65</v>
      </c>
      <c r="G42" t="s">
        <v>35</v>
      </c>
    </row>
    <row r="43" spans="1:17" x14ac:dyDescent="0.2">
      <c r="A43" s="12">
        <v>44006</v>
      </c>
      <c r="B43" t="s">
        <v>72</v>
      </c>
      <c r="C43" t="s">
        <v>61</v>
      </c>
      <c r="D43" t="s">
        <v>1520</v>
      </c>
      <c r="E43">
        <v>93203511</v>
      </c>
      <c r="F43" t="s">
        <v>65</v>
      </c>
      <c r="G43" t="s">
        <v>35</v>
      </c>
    </row>
    <row r="44" spans="1:17" x14ac:dyDescent="0.2">
      <c r="A44" s="12">
        <v>44004</v>
      </c>
      <c r="B44" t="s">
        <v>72</v>
      </c>
      <c r="C44" t="s">
        <v>61</v>
      </c>
      <c r="D44" t="s">
        <v>1521</v>
      </c>
      <c r="E44">
        <v>7584488</v>
      </c>
      <c r="F44" t="s">
        <v>65</v>
      </c>
      <c r="G44" t="s">
        <v>64</v>
      </c>
    </row>
    <row r="45" spans="1:17" x14ac:dyDescent="0.2">
      <c r="A45" s="12">
        <v>44009</v>
      </c>
      <c r="B45" t="s">
        <v>73</v>
      </c>
      <c r="C45" t="s">
        <v>69</v>
      </c>
      <c r="D45" t="s">
        <v>1222</v>
      </c>
      <c r="E45">
        <v>18832472</v>
      </c>
      <c r="F45" t="s">
        <v>65</v>
      </c>
      <c r="G45" t="s">
        <v>35</v>
      </c>
    </row>
    <row r="46" spans="1:17" x14ac:dyDescent="0.2">
      <c r="A46" s="12">
        <v>44007</v>
      </c>
      <c r="B46" t="s">
        <v>73</v>
      </c>
      <c r="C46" t="s">
        <v>61</v>
      </c>
      <c r="D46" t="s">
        <v>1522</v>
      </c>
      <c r="E46">
        <v>7648830</v>
      </c>
      <c r="F46" t="s">
        <v>63</v>
      </c>
      <c r="G46" t="s">
        <v>64</v>
      </c>
    </row>
    <row r="47" spans="1:17" x14ac:dyDescent="0.2">
      <c r="A47" s="12">
        <v>44006</v>
      </c>
      <c r="B47" t="s">
        <v>1164</v>
      </c>
      <c r="C47" t="s">
        <v>61</v>
      </c>
      <c r="D47" t="s">
        <v>74</v>
      </c>
      <c r="E47">
        <v>10136277</v>
      </c>
      <c r="F47" t="s">
        <v>65</v>
      </c>
      <c r="G47" t="s">
        <v>35</v>
      </c>
    </row>
    <row r="48" spans="1:17" x14ac:dyDescent="0.2">
      <c r="A48" s="12">
        <v>44006</v>
      </c>
      <c r="B48" t="s">
        <v>1164</v>
      </c>
      <c r="C48" t="s">
        <v>61</v>
      </c>
      <c r="D48" t="s">
        <v>1223</v>
      </c>
      <c r="E48">
        <v>92038927</v>
      </c>
      <c r="F48" t="s">
        <v>65</v>
      </c>
      <c r="G48" t="s">
        <v>35</v>
      </c>
    </row>
    <row r="49" spans="1:7" x14ac:dyDescent="0.2">
      <c r="A49" s="12"/>
    </row>
    <row r="50" spans="1:7" x14ac:dyDescent="0.2">
      <c r="A50" s="12"/>
    </row>
    <row r="51" spans="1:7" x14ac:dyDescent="0.2">
      <c r="A51" s="12"/>
    </row>
    <row r="52" spans="1:7" x14ac:dyDescent="0.2">
      <c r="A52" s="12"/>
    </row>
    <row r="53" spans="1:7" x14ac:dyDescent="0.2">
      <c r="A53" s="12"/>
    </row>
    <row r="54" spans="1:7" x14ac:dyDescent="0.2">
      <c r="A54" s="12"/>
    </row>
    <row r="55" spans="1:7" x14ac:dyDescent="0.2">
      <c r="A55" s="12"/>
    </row>
    <row r="56" spans="1:7" x14ac:dyDescent="0.2">
      <c r="A56" s="12"/>
    </row>
    <row r="57" spans="1:7" x14ac:dyDescent="0.2">
      <c r="A57" s="12"/>
    </row>
    <row r="58" spans="1:7" x14ac:dyDescent="0.2">
      <c r="A58" s="12"/>
    </row>
    <row r="59" spans="1:7" x14ac:dyDescent="0.2">
      <c r="A59" s="12"/>
    </row>
    <row r="60" spans="1:7" x14ac:dyDescent="0.2">
      <c r="A60" s="12"/>
    </row>
    <row r="61" spans="1:7" x14ac:dyDescent="0.2">
      <c r="A61" s="12"/>
    </row>
    <row r="62" spans="1:7" x14ac:dyDescent="0.2">
      <c r="A62" s="12"/>
    </row>
    <row r="63" spans="1:7" x14ac:dyDescent="0.2">
      <c r="A63" s="12"/>
    </row>
    <row r="64" spans="1:7" x14ac:dyDescent="0.2">
      <c r="A64" s="12">
        <v>44007</v>
      </c>
      <c r="B64" t="s">
        <v>75</v>
      </c>
      <c r="C64" t="s">
        <v>61</v>
      </c>
      <c r="D64" t="s">
        <v>1523</v>
      </c>
      <c r="E64">
        <v>92093193</v>
      </c>
      <c r="F64" t="s">
        <v>65</v>
      </c>
      <c r="G64" t="s">
        <v>64</v>
      </c>
    </row>
    <row r="65" spans="1:7" x14ac:dyDescent="0.2">
      <c r="A65" s="12">
        <v>44006</v>
      </c>
      <c r="B65" t="s">
        <v>75</v>
      </c>
      <c r="C65" t="s">
        <v>61</v>
      </c>
      <c r="D65" t="s">
        <v>76</v>
      </c>
      <c r="E65">
        <v>5992083</v>
      </c>
      <c r="F65" t="s">
        <v>65</v>
      </c>
      <c r="G65" t="s">
        <v>64</v>
      </c>
    </row>
    <row r="66" spans="1:7" x14ac:dyDescent="0.2">
      <c r="A66" s="12"/>
    </row>
    <row r="67" spans="1:7" x14ac:dyDescent="0.2">
      <c r="A67" s="12"/>
    </row>
    <row r="68" spans="1:7" x14ac:dyDescent="0.2">
      <c r="A68" s="12"/>
    </row>
    <row r="69" spans="1:7" x14ac:dyDescent="0.2">
      <c r="A69" s="12"/>
    </row>
    <row r="70" spans="1:7" x14ac:dyDescent="0.2">
      <c r="A70" s="12"/>
    </row>
    <row r="71" spans="1:7" x14ac:dyDescent="0.2">
      <c r="A71" s="12"/>
    </row>
    <row r="72" spans="1:7" x14ac:dyDescent="0.2">
      <c r="A72" s="12">
        <v>44010</v>
      </c>
      <c r="B72" t="s">
        <v>1165</v>
      </c>
      <c r="C72" t="s">
        <v>61</v>
      </c>
      <c r="D72" t="s">
        <v>1524</v>
      </c>
      <c r="E72">
        <v>4280814</v>
      </c>
      <c r="F72" t="s">
        <v>65</v>
      </c>
      <c r="G72" t="s">
        <v>64</v>
      </c>
    </row>
    <row r="73" spans="1:7" x14ac:dyDescent="0.2">
      <c r="A73" s="12">
        <v>44008</v>
      </c>
      <c r="B73" t="s">
        <v>1165</v>
      </c>
      <c r="C73" t="s">
        <v>61</v>
      </c>
      <c r="D73" t="s">
        <v>1525</v>
      </c>
      <c r="E73">
        <v>11231080</v>
      </c>
      <c r="F73" t="s">
        <v>65</v>
      </c>
      <c r="G73" t="s">
        <v>64</v>
      </c>
    </row>
    <row r="74" spans="1:7" x14ac:dyDescent="0.2">
      <c r="A74" s="12">
        <v>44007</v>
      </c>
      <c r="B74" t="s">
        <v>1165</v>
      </c>
      <c r="C74" t="s">
        <v>61</v>
      </c>
      <c r="D74" t="s">
        <v>1224</v>
      </c>
      <c r="E74">
        <v>93061061</v>
      </c>
      <c r="F74" t="s">
        <v>65</v>
      </c>
      <c r="G74" t="s">
        <v>35</v>
      </c>
    </row>
    <row r="75" spans="1:7" x14ac:dyDescent="0.2">
      <c r="A75" s="12">
        <v>44006</v>
      </c>
      <c r="B75" t="s">
        <v>1165</v>
      </c>
      <c r="C75" t="s">
        <v>61</v>
      </c>
      <c r="D75" t="s">
        <v>1526</v>
      </c>
      <c r="E75">
        <v>4821266</v>
      </c>
      <c r="F75" t="s">
        <v>65</v>
      </c>
      <c r="G75" t="s">
        <v>64</v>
      </c>
    </row>
    <row r="76" spans="1:7" x14ac:dyDescent="0.2">
      <c r="A76" s="12">
        <v>44005</v>
      </c>
      <c r="B76" t="s">
        <v>1165</v>
      </c>
      <c r="C76" t="s">
        <v>61</v>
      </c>
      <c r="D76" t="s">
        <v>77</v>
      </c>
      <c r="E76">
        <v>93536431</v>
      </c>
      <c r="F76" t="s">
        <v>65</v>
      </c>
      <c r="G76" t="s">
        <v>35</v>
      </c>
    </row>
    <row r="77" spans="1:7" x14ac:dyDescent="0.2">
      <c r="A77" s="12">
        <v>44005</v>
      </c>
      <c r="B77" t="s">
        <v>1165</v>
      </c>
      <c r="C77" t="s">
        <v>61</v>
      </c>
      <c r="D77" t="s">
        <v>1527</v>
      </c>
      <c r="E77">
        <v>10752515</v>
      </c>
      <c r="F77" t="s">
        <v>65</v>
      </c>
      <c r="G77" t="s">
        <v>35</v>
      </c>
    </row>
    <row r="78" spans="1:7" x14ac:dyDescent="0.2">
      <c r="A78" s="12">
        <v>44004</v>
      </c>
      <c r="B78" t="s">
        <v>1165</v>
      </c>
      <c r="C78" t="s">
        <v>61</v>
      </c>
      <c r="D78" t="s">
        <v>1528</v>
      </c>
      <c r="E78">
        <v>4877026</v>
      </c>
      <c r="F78" t="s">
        <v>65</v>
      </c>
      <c r="G78" t="s">
        <v>64</v>
      </c>
    </row>
    <row r="79" spans="1:7" x14ac:dyDescent="0.2">
      <c r="A79" s="12"/>
    </row>
    <row r="80" spans="1:7" x14ac:dyDescent="0.2">
      <c r="A80" s="12"/>
    </row>
    <row r="81" spans="1:7" x14ac:dyDescent="0.2">
      <c r="A81" s="12"/>
    </row>
    <row r="82" spans="1:7" x14ac:dyDescent="0.2">
      <c r="A82" s="12"/>
    </row>
    <row r="83" spans="1:7" x14ac:dyDescent="0.2">
      <c r="A83" s="12"/>
    </row>
    <row r="84" spans="1:7" x14ac:dyDescent="0.2">
      <c r="A84" s="12"/>
    </row>
    <row r="85" spans="1:7" x14ac:dyDescent="0.2">
      <c r="A85" s="12"/>
    </row>
    <row r="86" spans="1:7" x14ac:dyDescent="0.2">
      <c r="A86" s="12"/>
    </row>
    <row r="87" spans="1:7" x14ac:dyDescent="0.2">
      <c r="A87" s="12"/>
    </row>
    <row r="88" spans="1:7" x14ac:dyDescent="0.2">
      <c r="A88" s="12"/>
    </row>
    <row r="89" spans="1:7" x14ac:dyDescent="0.2">
      <c r="A89" s="12"/>
    </row>
    <row r="90" spans="1:7" x14ac:dyDescent="0.2">
      <c r="A90" s="12"/>
    </row>
    <row r="91" spans="1:7" x14ac:dyDescent="0.2">
      <c r="A91" s="12"/>
    </row>
    <row r="92" spans="1:7" x14ac:dyDescent="0.2">
      <c r="A92" s="12">
        <v>44010</v>
      </c>
      <c r="B92" t="s">
        <v>78</v>
      </c>
      <c r="C92" t="s">
        <v>61</v>
      </c>
      <c r="D92" t="s">
        <v>1225</v>
      </c>
      <c r="E92">
        <v>104523</v>
      </c>
      <c r="F92" t="s">
        <v>65</v>
      </c>
      <c r="G92" t="s">
        <v>64</v>
      </c>
    </row>
    <row r="93" spans="1:7" x14ac:dyDescent="0.2">
      <c r="A93" s="12">
        <v>44008</v>
      </c>
      <c r="B93" t="s">
        <v>78</v>
      </c>
      <c r="C93" t="s">
        <v>68</v>
      </c>
      <c r="D93" t="s">
        <v>1226</v>
      </c>
      <c r="E93">
        <v>93380429</v>
      </c>
      <c r="F93" t="s">
        <v>65</v>
      </c>
      <c r="G93" t="s">
        <v>64</v>
      </c>
    </row>
    <row r="94" spans="1:7" x14ac:dyDescent="0.2">
      <c r="A94" s="12">
        <v>44006</v>
      </c>
      <c r="B94" t="s">
        <v>78</v>
      </c>
      <c r="C94" t="s">
        <v>68</v>
      </c>
      <c r="D94" t="s">
        <v>79</v>
      </c>
      <c r="E94">
        <v>4201588</v>
      </c>
      <c r="F94" t="s">
        <v>65</v>
      </c>
      <c r="G94" t="s">
        <v>64</v>
      </c>
    </row>
    <row r="95" spans="1:7" x14ac:dyDescent="0.2">
      <c r="A95" s="12">
        <v>44005</v>
      </c>
      <c r="B95" t="s">
        <v>78</v>
      </c>
      <c r="C95" t="s">
        <v>61</v>
      </c>
      <c r="D95" t="s">
        <v>80</v>
      </c>
      <c r="E95">
        <v>4754154</v>
      </c>
      <c r="F95" t="s">
        <v>65</v>
      </c>
      <c r="G95" t="s">
        <v>35</v>
      </c>
    </row>
    <row r="96" spans="1:7" x14ac:dyDescent="0.2">
      <c r="A96" s="12">
        <v>44004</v>
      </c>
      <c r="B96" t="s">
        <v>78</v>
      </c>
      <c r="C96" t="s">
        <v>61</v>
      </c>
      <c r="D96" t="s">
        <v>1529</v>
      </c>
      <c r="E96">
        <v>23273592</v>
      </c>
      <c r="F96" t="s">
        <v>63</v>
      </c>
      <c r="G96" t="s">
        <v>64</v>
      </c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7" x14ac:dyDescent="0.2">
      <c r="A113" s="12"/>
    </row>
    <row r="114" spans="1:7" x14ac:dyDescent="0.2">
      <c r="A114" s="12"/>
    </row>
    <row r="115" spans="1:7" x14ac:dyDescent="0.2">
      <c r="A115" s="12"/>
    </row>
    <row r="116" spans="1:7" x14ac:dyDescent="0.2">
      <c r="A116" s="12"/>
    </row>
    <row r="117" spans="1:7" x14ac:dyDescent="0.2">
      <c r="A117" s="12"/>
    </row>
    <row r="118" spans="1:7" x14ac:dyDescent="0.2">
      <c r="A118" s="12">
        <v>44010</v>
      </c>
      <c r="B118" t="s">
        <v>81</v>
      </c>
      <c r="C118" t="s">
        <v>61</v>
      </c>
      <c r="D118" t="s">
        <v>1530</v>
      </c>
      <c r="E118">
        <v>24204064</v>
      </c>
      <c r="F118" t="s">
        <v>65</v>
      </c>
      <c r="G118" t="s">
        <v>35</v>
      </c>
    </row>
    <row r="119" spans="1:7" x14ac:dyDescent="0.2">
      <c r="A119" s="12">
        <v>44010</v>
      </c>
      <c r="B119" t="s">
        <v>81</v>
      </c>
      <c r="C119" t="s">
        <v>61</v>
      </c>
      <c r="D119" t="s">
        <v>1228</v>
      </c>
      <c r="E119">
        <v>6185458</v>
      </c>
      <c r="F119" t="s">
        <v>65</v>
      </c>
      <c r="G119" t="s">
        <v>35</v>
      </c>
    </row>
    <row r="120" spans="1:7" x14ac:dyDescent="0.2">
      <c r="A120" s="12">
        <v>44010</v>
      </c>
      <c r="B120" t="s">
        <v>81</v>
      </c>
      <c r="C120" t="s">
        <v>61</v>
      </c>
      <c r="D120" t="s">
        <v>1531</v>
      </c>
      <c r="E120">
        <v>7522706</v>
      </c>
      <c r="F120" t="s">
        <v>65</v>
      </c>
      <c r="G120" t="s">
        <v>64</v>
      </c>
    </row>
    <row r="121" spans="1:7" x14ac:dyDescent="0.2">
      <c r="A121" s="12">
        <v>44010</v>
      </c>
      <c r="B121" t="s">
        <v>81</v>
      </c>
      <c r="C121" t="s">
        <v>69</v>
      </c>
      <c r="D121" t="s">
        <v>1227</v>
      </c>
      <c r="E121">
        <v>344020</v>
      </c>
      <c r="F121" t="s">
        <v>65</v>
      </c>
      <c r="G121" t="s">
        <v>64</v>
      </c>
    </row>
    <row r="122" spans="1:7" x14ac:dyDescent="0.2">
      <c r="A122" s="12">
        <v>44009</v>
      </c>
      <c r="B122" t="s">
        <v>81</v>
      </c>
      <c r="C122" t="s">
        <v>61</v>
      </c>
      <c r="D122" t="s">
        <v>1532</v>
      </c>
      <c r="E122">
        <v>5460713</v>
      </c>
      <c r="F122" t="s">
        <v>65</v>
      </c>
      <c r="G122" t="s">
        <v>35</v>
      </c>
    </row>
    <row r="123" spans="1:7" x14ac:dyDescent="0.2">
      <c r="A123" s="12">
        <v>44009</v>
      </c>
      <c r="B123" t="s">
        <v>81</v>
      </c>
      <c r="C123" t="s">
        <v>61</v>
      </c>
      <c r="D123" t="s">
        <v>1533</v>
      </c>
      <c r="E123">
        <v>6251196</v>
      </c>
      <c r="F123" t="s">
        <v>65</v>
      </c>
      <c r="G123" t="s">
        <v>35</v>
      </c>
    </row>
    <row r="124" spans="1:7" x14ac:dyDescent="0.2">
      <c r="A124" s="12">
        <v>44008</v>
      </c>
      <c r="B124" t="s">
        <v>81</v>
      </c>
      <c r="C124" t="s">
        <v>61</v>
      </c>
      <c r="D124" t="s">
        <v>1231</v>
      </c>
      <c r="E124">
        <v>93332862</v>
      </c>
      <c r="F124" t="s">
        <v>63</v>
      </c>
      <c r="G124" t="s">
        <v>35</v>
      </c>
    </row>
    <row r="125" spans="1:7" x14ac:dyDescent="0.2">
      <c r="A125" s="12">
        <v>44008</v>
      </c>
      <c r="B125" t="s">
        <v>81</v>
      </c>
      <c r="C125" t="s">
        <v>61</v>
      </c>
      <c r="D125" t="s">
        <v>1229</v>
      </c>
      <c r="E125">
        <v>93589983</v>
      </c>
      <c r="F125" t="s">
        <v>63</v>
      </c>
      <c r="G125" t="s">
        <v>35</v>
      </c>
    </row>
    <row r="126" spans="1:7" x14ac:dyDescent="0.2">
      <c r="A126" s="12">
        <v>44008</v>
      </c>
      <c r="B126" t="s">
        <v>81</v>
      </c>
      <c r="C126" t="s">
        <v>61</v>
      </c>
      <c r="D126" t="s">
        <v>1230</v>
      </c>
      <c r="E126">
        <v>5251211</v>
      </c>
      <c r="F126" t="s">
        <v>63</v>
      </c>
      <c r="G126" t="s">
        <v>35</v>
      </c>
    </row>
    <row r="127" spans="1:7" x14ac:dyDescent="0.2">
      <c r="A127" s="12">
        <v>44008</v>
      </c>
      <c r="B127" t="s">
        <v>81</v>
      </c>
      <c r="C127" t="s">
        <v>61</v>
      </c>
      <c r="D127" t="s">
        <v>1232</v>
      </c>
      <c r="E127">
        <v>6206381</v>
      </c>
      <c r="F127" t="s">
        <v>65</v>
      </c>
      <c r="G127" t="s">
        <v>35</v>
      </c>
    </row>
    <row r="128" spans="1:7" x14ac:dyDescent="0.2">
      <c r="A128" s="12">
        <v>44007</v>
      </c>
      <c r="B128" t="s">
        <v>81</v>
      </c>
      <c r="C128" t="s">
        <v>61</v>
      </c>
      <c r="D128" t="s">
        <v>1534</v>
      </c>
      <c r="E128">
        <v>5530084</v>
      </c>
      <c r="F128" t="s">
        <v>65</v>
      </c>
      <c r="G128" t="s">
        <v>64</v>
      </c>
    </row>
    <row r="129" spans="1:7" x14ac:dyDescent="0.2">
      <c r="A129" s="12">
        <v>44006</v>
      </c>
      <c r="B129" t="s">
        <v>81</v>
      </c>
      <c r="C129" t="s">
        <v>61</v>
      </c>
      <c r="D129" t="s">
        <v>82</v>
      </c>
      <c r="E129">
        <v>20472012</v>
      </c>
      <c r="F129" t="s">
        <v>65</v>
      </c>
      <c r="G129" t="s">
        <v>35</v>
      </c>
    </row>
    <row r="130" spans="1:7" x14ac:dyDescent="0.2">
      <c r="A130" s="12">
        <v>44005</v>
      </c>
      <c r="B130" t="s">
        <v>81</v>
      </c>
      <c r="C130" t="s">
        <v>61</v>
      </c>
      <c r="D130" t="s">
        <v>83</v>
      </c>
      <c r="E130">
        <v>92037699</v>
      </c>
      <c r="F130" t="s">
        <v>65</v>
      </c>
      <c r="G130" t="s">
        <v>35</v>
      </c>
    </row>
    <row r="131" spans="1:7" x14ac:dyDescent="0.2">
      <c r="A131" s="12">
        <v>44005</v>
      </c>
      <c r="B131" t="s">
        <v>81</v>
      </c>
      <c r="C131" t="s">
        <v>61</v>
      </c>
      <c r="D131" t="s">
        <v>84</v>
      </c>
      <c r="E131">
        <v>35502</v>
      </c>
      <c r="F131" t="s">
        <v>65</v>
      </c>
      <c r="G131" t="s">
        <v>35</v>
      </c>
    </row>
    <row r="132" spans="1:7" x14ac:dyDescent="0.2">
      <c r="A132" s="12">
        <v>44005</v>
      </c>
      <c r="B132" t="s">
        <v>81</v>
      </c>
      <c r="C132" t="s">
        <v>61</v>
      </c>
      <c r="D132" t="s">
        <v>85</v>
      </c>
      <c r="E132">
        <v>5061027</v>
      </c>
      <c r="F132" t="s">
        <v>65</v>
      </c>
      <c r="G132" t="s">
        <v>64</v>
      </c>
    </row>
    <row r="133" spans="1:7" x14ac:dyDescent="0.2">
      <c r="A133" s="12">
        <v>44004</v>
      </c>
      <c r="B133" t="s">
        <v>81</v>
      </c>
      <c r="C133" t="s">
        <v>61</v>
      </c>
      <c r="D133" t="s">
        <v>1535</v>
      </c>
      <c r="E133">
        <v>12088688</v>
      </c>
      <c r="F133" t="s">
        <v>65</v>
      </c>
      <c r="G133" t="s">
        <v>64</v>
      </c>
    </row>
    <row r="134" spans="1:7" x14ac:dyDescent="0.2">
      <c r="A134" s="12"/>
    </row>
    <row r="135" spans="1:7" x14ac:dyDescent="0.2">
      <c r="A135" s="12"/>
    </row>
    <row r="136" spans="1:7" x14ac:dyDescent="0.2">
      <c r="A136" s="12"/>
    </row>
    <row r="137" spans="1:7" x14ac:dyDescent="0.2">
      <c r="A137" s="12"/>
    </row>
    <row r="138" spans="1:7" x14ac:dyDescent="0.2">
      <c r="A138" s="12"/>
    </row>
    <row r="139" spans="1:7" x14ac:dyDescent="0.2">
      <c r="A139" s="12"/>
    </row>
    <row r="140" spans="1:7" x14ac:dyDescent="0.2">
      <c r="A140" s="12"/>
    </row>
    <row r="141" spans="1:7" x14ac:dyDescent="0.2">
      <c r="A141" s="12"/>
    </row>
    <row r="142" spans="1:7" x14ac:dyDescent="0.2">
      <c r="A142" s="12"/>
    </row>
    <row r="143" spans="1:7" x14ac:dyDescent="0.2">
      <c r="A143" s="12"/>
    </row>
    <row r="144" spans="1:7" x14ac:dyDescent="0.2">
      <c r="A144" s="12"/>
    </row>
    <row r="145" spans="1:7" x14ac:dyDescent="0.2">
      <c r="A145" s="12"/>
    </row>
    <row r="146" spans="1:7" x14ac:dyDescent="0.2">
      <c r="A146" s="12"/>
    </row>
    <row r="147" spans="1:7" x14ac:dyDescent="0.2">
      <c r="A147" s="12"/>
    </row>
    <row r="148" spans="1:7" x14ac:dyDescent="0.2">
      <c r="A148" s="12"/>
    </row>
    <row r="149" spans="1:7" x14ac:dyDescent="0.2">
      <c r="A149" s="12"/>
    </row>
    <row r="150" spans="1:7" x14ac:dyDescent="0.2">
      <c r="A150" s="12"/>
    </row>
    <row r="151" spans="1:7" x14ac:dyDescent="0.2">
      <c r="A151" s="12"/>
    </row>
    <row r="152" spans="1:7" x14ac:dyDescent="0.2">
      <c r="A152" s="12"/>
    </row>
    <row r="153" spans="1:7" x14ac:dyDescent="0.2">
      <c r="A153" s="12"/>
    </row>
    <row r="154" spans="1:7" x14ac:dyDescent="0.2">
      <c r="A154" s="12">
        <v>44007</v>
      </c>
      <c r="B154" t="s">
        <v>87</v>
      </c>
      <c r="C154" t="s">
        <v>61</v>
      </c>
      <c r="D154" t="s">
        <v>1536</v>
      </c>
      <c r="E154">
        <v>11639786</v>
      </c>
      <c r="F154" t="s">
        <v>63</v>
      </c>
      <c r="G154" t="s">
        <v>64</v>
      </c>
    </row>
    <row r="155" spans="1:7" x14ac:dyDescent="0.2">
      <c r="A155" s="12">
        <v>44006</v>
      </c>
      <c r="B155" t="s">
        <v>87</v>
      </c>
      <c r="C155" t="s">
        <v>61</v>
      </c>
      <c r="D155" t="s">
        <v>1537</v>
      </c>
      <c r="E155">
        <v>92389405</v>
      </c>
      <c r="F155" t="s">
        <v>63</v>
      </c>
      <c r="G155" t="s">
        <v>64</v>
      </c>
    </row>
    <row r="156" spans="1:7" x14ac:dyDescent="0.2">
      <c r="A156" s="12">
        <v>44006</v>
      </c>
      <c r="B156" t="s">
        <v>87</v>
      </c>
      <c r="C156" t="s">
        <v>61</v>
      </c>
      <c r="D156" t="s">
        <v>88</v>
      </c>
      <c r="E156">
        <v>7776765</v>
      </c>
      <c r="F156" t="s">
        <v>65</v>
      </c>
      <c r="G156" t="s">
        <v>35</v>
      </c>
    </row>
    <row r="157" spans="1:7" x14ac:dyDescent="0.2">
      <c r="A157" s="12">
        <v>44005</v>
      </c>
      <c r="B157" t="s">
        <v>87</v>
      </c>
      <c r="C157" t="s">
        <v>61</v>
      </c>
      <c r="D157" t="s">
        <v>1538</v>
      </c>
      <c r="E157">
        <v>4519789</v>
      </c>
      <c r="F157" t="s">
        <v>63</v>
      </c>
      <c r="G157" t="s">
        <v>64</v>
      </c>
    </row>
    <row r="158" spans="1:7" x14ac:dyDescent="0.2">
      <c r="A158" s="12">
        <v>44005</v>
      </c>
      <c r="B158" t="s">
        <v>87</v>
      </c>
      <c r="C158" t="s">
        <v>61</v>
      </c>
      <c r="D158" t="s">
        <v>89</v>
      </c>
      <c r="E158">
        <v>5601415</v>
      </c>
      <c r="F158" t="s">
        <v>65</v>
      </c>
      <c r="G158" t="s">
        <v>35</v>
      </c>
    </row>
    <row r="159" spans="1:7" x14ac:dyDescent="0.2">
      <c r="A159" s="12">
        <v>44004</v>
      </c>
      <c r="B159" t="s">
        <v>87</v>
      </c>
      <c r="C159" t="s">
        <v>61</v>
      </c>
      <c r="D159" t="s">
        <v>1539</v>
      </c>
      <c r="E159">
        <v>7778990</v>
      </c>
      <c r="F159" t="s">
        <v>65</v>
      </c>
      <c r="G159" t="s">
        <v>64</v>
      </c>
    </row>
    <row r="160" spans="1:7" x14ac:dyDescent="0.2">
      <c r="A160" s="12"/>
    </row>
    <row r="161" spans="1:7" x14ac:dyDescent="0.2">
      <c r="A161" s="12"/>
    </row>
    <row r="162" spans="1:7" x14ac:dyDescent="0.2">
      <c r="A162" s="12"/>
    </row>
    <row r="163" spans="1:7" x14ac:dyDescent="0.2">
      <c r="A163" s="12"/>
    </row>
    <row r="164" spans="1:7" x14ac:dyDescent="0.2">
      <c r="A164" s="12"/>
    </row>
    <row r="165" spans="1:7" x14ac:dyDescent="0.2">
      <c r="A165" s="12"/>
    </row>
    <row r="166" spans="1:7" x14ac:dyDescent="0.2">
      <c r="A166" s="12"/>
    </row>
    <row r="167" spans="1:7" x14ac:dyDescent="0.2">
      <c r="A167" s="12"/>
    </row>
    <row r="168" spans="1:7" x14ac:dyDescent="0.2">
      <c r="A168" s="12"/>
    </row>
    <row r="169" spans="1:7" x14ac:dyDescent="0.2">
      <c r="A169" s="12"/>
    </row>
    <row r="170" spans="1:7" x14ac:dyDescent="0.2">
      <c r="A170" s="12"/>
    </row>
    <row r="171" spans="1:7" x14ac:dyDescent="0.2">
      <c r="A171" s="12"/>
    </row>
    <row r="172" spans="1:7" x14ac:dyDescent="0.2">
      <c r="A172" s="12">
        <v>44010</v>
      </c>
      <c r="B172" t="s">
        <v>90</v>
      </c>
      <c r="C172" t="s">
        <v>61</v>
      </c>
      <c r="D172" t="s">
        <v>1233</v>
      </c>
      <c r="E172">
        <v>8020811</v>
      </c>
      <c r="F172" t="s">
        <v>65</v>
      </c>
      <c r="G172" t="s">
        <v>64</v>
      </c>
    </row>
    <row r="173" spans="1:7" x14ac:dyDescent="0.2">
      <c r="A173" s="12">
        <v>44007</v>
      </c>
      <c r="B173" t="s">
        <v>90</v>
      </c>
      <c r="C173" t="s">
        <v>61</v>
      </c>
      <c r="D173" t="s">
        <v>1540</v>
      </c>
      <c r="E173">
        <v>4205184</v>
      </c>
      <c r="F173" t="s">
        <v>65</v>
      </c>
      <c r="G173" t="s">
        <v>64</v>
      </c>
    </row>
    <row r="174" spans="1:7" x14ac:dyDescent="0.2">
      <c r="A174" s="12">
        <v>44005</v>
      </c>
      <c r="B174" t="s">
        <v>90</v>
      </c>
      <c r="C174" t="s">
        <v>61</v>
      </c>
      <c r="D174" t="s">
        <v>91</v>
      </c>
      <c r="E174">
        <v>12299559</v>
      </c>
      <c r="F174" t="s">
        <v>65</v>
      </c>
      <c r="G174" t="s">
        <v>64</v>
      </c>
    </row>
    <row r="175" spans="1:7" x14ac:dyDescent="0.2">
      <c r="A175" s="12"/>
    </row>
    <row r="176" spans="1:7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7" x14ac:dyDescent="0.2">
      <c r="A209" s="12"/>
    </row>
    <row r="210" spans="1:7" x14ac:dyDescent="0.2">
      <c r="A210" s="12"/>
    </row>
    <row r="211" spans="1:7" x14ac:dyDescent="0.2">
      <c r="A211" s="12"/>
    </row>
    <row r="212" spans="1:7" x14ac:dyDescent="0.2">
      <c r="A212" s="12"/>
    </row>
    <row r="213" spans="1:7" x14ac:dyDescent="0.2">
      <c r="A213" s="12"/>
    </row>
    <row r="214" spans="1:7" x14ac:dyDescent="0.2">
      <c r="A214" s="12"/>
    </row>
    <row r="215" spans="1:7" x14ac:dyDescent="0.2">
      <c r="A215" s="12"/>
    </row>
    <row r="216" spans="1:7" x14ac:dyDescent="0.2">
      <c r="A216" s="12"/>
    </row>
    <row r="217" spans="1:7" x14ac:dyDescent="0.2">
      <c r="A217" s="12"/>
    </row>
    <row r="218" spans="1:7" x14ac:dyDescent="0.2">
      <c r="A218" s="12">
        <v>44006</v>
      </c>
      <c r="B218" t="s">
        <v>1174</v>
      </c>
      <c r="C218" t="s">
        <v>61</v>
      </c>
      <c r="D218" t="s">
        <v>1176</v>
      </c>
      <c r="E218">
        <v>20412998</v>
      </c>
      <c r="F218" t="s">
        <v>1175</v>
      </c>
      <c r="G218" t="s">
        <v>64</v>
      </c>
    </row>
    <row r="219" spans="1:7" x14ac:dyDescent="0.2">
      <c r="A219" s="12"/>
    </row>
    <row r="220" spans="1:7" x14ac:dyDescent="0.2">
      <c r="A220" s="12"/>
    </row>
    <row r="221" spans="1:7" x14ac:dyDescent="0.2">
      <c r="A221" s="12"/>
    </row>
    <row r="222" spans="1:7" x14ac:dyDescent="0.2">
      <c r="A222" s="12"/>
    </row>
    <row r="223" spans="1:7" x14ac:dyDescent="0.2">
      <c r="A223" s="12"/>
    </row>
    <row r="224" spans="1:7" x14ac:dyDescent="0.2">
      <c r="A224" s="12"/>
    </row>
    <row r="225" spans="1:7" x14ac:dyDescent="0.2">
      <c r="A225" s="12"/>
    </row>
    <row r="226" spans="1:7" x14ac:dyDescent="0.2">
      <c r="A226" s="12"/>
    </row>
    <row r="227" spans="1:7" x14ac:dyDescent="0.2">
      <c r="A227" s="12"/>
    </row>
    <row r="228" spans="1:7" x14ac:dyDescent="0.2">
      <c r="A228" s="12"/>
    </row>
    <row r="229" spans="1:7" x14ac:dyDescent="0.2">
      <c r="A229" s="12"/>
    </row>
    <row r="230" spans="1:7" x14ac:dyDescent="0.2">
      <c r="A230" s="12"/>
    </row>
    <row r="231" spans="1:7" x14ac:dyDescent="0.2">
      <c r="A231" s="12"/>
    </row>
    <row r="232" spans="1:7" x14ac:dyDescent="0.2">
      <c r="A232" s="12"/>
    </row>
    <row r="233" spans="1:7" x14ac:dyDescent="0.2">
      <c r="A233" s="12"/>
    </row>
    <row r="234" spans="1:7" x14ac:dyDescent="0.2">
      <c r="A234" s="12"/>
    </row>
    <row r="235" spans="1:7" x14ac:dyDescent="0.2">
      <c r="A235" s="12"/>
    </row>
    <row r="236" spans="1:7" x14ac:dyDescent="0.2">
      <c r="A236" s="12"/>
    </row>
    <row r="237" spans="1:7" x14ac:dyDescent="0.2">
      <c r="A237" s="12"/>
    </row>
    <row r="238" spans="1:7" x14ac:dyDescent="0.2">
      <c r="A238" s="12">
        <v>44005</v>
      </c>
      <c r="B238" t="s">
        <v>1177</v>
      </c>
      <c r="C238" t="s">
        <v>61</v>
      </c>
      <c r="D238" t="s">
        <v>1178</v>
      </c>
      <c r="E238">
        <v>14276166</v>
      </c>
      <c r="F238" t="s">
        <v>1175</v>
      </c>
      <c r="G238" t="s">
        <v>64</v>
      </c>
    </row>
    <row r="239" spans="1:7" x14ac:dyDescent="0.2">
      <c r="A239" s="12">
        <v>44007</v>
      </c>
      <c r="B239" t="s">
        <v>1177</v>
      </c>
      <c r="C239" t="s">
        <v>61</v>
      </c>
      <c r="D239" t="s">
        <v>1234</v>
      </c>
      <c r="E239">
        <v>10175495</v>
      </c>
      <c r="F239" t="s">
        <v>1175</v>
      </c>
      <c r="G239" t="s">
        <v>64</v>
      </c>
    </row>
    <row r="240" spans="1:7" x14ac:dyDescent="0.2">
      <c r="A240" s="12">
        <v>44007</v>
      </c>
      <c r="B240" t="s">
        <v>1177</v>
      </c>
      <c r="C240" t="s">
        <v>61</v>
      </c>
      <c r="D240" t="s">
        <v>1235</v>
      </c>
      <c r="E240">
        <v>93485378</v>
      </c>
      <c r="F240" t="s">
        <v>1175</v>
      </c>
      <c r="G240" t="s">
        <v>64</v>
      </c>
    </row>
    <row r="241" spans="1:7" x14ac:dyDescent="0.2">
      <c r="A241" s="12"/>
    </row>
    <row r="242" spans="1:7" x14ac:dyDescent="0.2">
      <c r="A242" s="12"/>
    </row>
    <row r="243" spans="1:7" x14ac:dyDescent="0.2">
      <c r="A243" s="12"/>
    </row>
    <row r="244" spans="1:7" x14ac:dyDescent="0.2">
      <c r="A244" s="12">
        <v>44010</v>
      </c>
      <c r="B244" t="s">
        <v>1190</v>
      </c>
      <c r="C244" t="s">
        <v>61</v>
      </c>
      <c r="D244" t="s">
        <v>1236</v>
      </c>
      <c r="E244">
        <v>10754254</v>
      </c>
      <c r="F244" t="s">
        <v>65</v>
      </c>
      <c r="G244" t="s">
        <v>64</v>
      </c>
    </row>
    <row r="245" spans="1:7" x14ac:dyDescent="0.2">
      <c r="A245" s="12">
        <v>44008</v>
      </c>
      <c r="B245" t="s">
        <v>1190</v>
      </c>
      <c r="C245" t="s">
        <v>61</v>
      </c>
      <c r="D245" t="s">
        <v>1541</v>
      </c>
      <c r="E245">
        <v>12203029</v>
      </c>
      <c r="F245" t="s">
        <v>63</v>
      </c>
      <c r="G245" t="s">
        <v>64</v>
      </c>
    </row>
    <row r="246" spans="1:7" x14ac:dyDescent="0.2">
      <c r="A246" s="12">
        <v>44007</v>
      </c>
      <c r="B246" t="s">
        <v>1190</v>
      </c>
      <c r="C246" t="s">
        <v>61</v>
      </c>
      <c r="D246" t="s">
        <v>1179</v>
      </c>
      <c r="E246">
        <v>6847776</v>
      </c>
      <c r="F246" t="s">
        <v>65</v>
      </c>
      <c r="G246" t="s">
        <v>35</v>
      </c>
    </row>
    <row r="247" spans="1:7" x14ac:dyDescent="0.2">
      <c r="A247" s="12">
        <v>44007</v>
      </c>
      <c r="B247" t="s">
        <v>1190</v>
      </c>
      <c r="C247" t="s">
        <v>69</v>
      </c>
      <c r="D247" t="s">
        <v>1180</v>
      </c>
      <c r="E247">
        <v>93032103</v>
      </c>
      <c r="F247" t="s">
        <v>65</v>
      </c>
      <c r="G247" t="s">
        <v>35</v>
      </c>
    </row>
    <row r="248" spans="1:7" x14ac:dyDescent="0.2">
      <c r="A248" s="12">
        <v>44006</v>
      </c>
      <c r="B248" t="s">
        <v>1190</v>
      </c>
      <c r="C248" t="s">
        <v>61</v>
      </c>
      <c r="D248" t="s">
        <v>1542</v>
      </c>
      <c r="E248">
        <v>13750422</v>
      </c>
      <c r="F248" t="s">
        <v>63</v>
      </c>
      <c r="G248" t="s">
        <v>64</v>
      </c>
    </row>
    <row r="249" spans="1:7" x14ac:dyDescent="0.2">
      <c r="A249" s="12">
        <v>44005</v>
      </c>
      <c r="B249" t="s">
        <v>1190</v>
      </c>
      <c r="C249" t="s">
        <v>61</v>
      </c>
      <c r="D249" t="s">
        <v>1543</v>
      </c>
      <c r="E249">
        <v>10488373</v>
      </c>
      <c r="F249" t="s">
        <v>63</v>
      </c>
      <c r="G249" t="s">
        <v>64</v>
      </c>
    </row>
    <row r="250" spans="1:7" x14ac:dyDescent="0.2">
      <c r="A250" s="12">
        <v>44005</v>
      </c>
      <c r="B250" t="s">
        <v>1190</v>
      </c>
      <c r="C250" t="s">
        <v>61</v>
      </c>
      <c r="D250" t="s">
        <v>1181</v>
      </c>
      <c r="E250">
        <v>2246595</v>
      </c>
      <c r="F250" t="s">
        <v>65</v>
      </c>
      <c r="G250" t="s">
        <v>35</v>
      </c>
    </row>
    <row r="251" spans="1:7" x14ac:dyDescent="0.2">
      <c r="A251" s="12"/>
    </row>
    <row r="252" spans="1:7" x14ac:dyDescent="0.2">
      <c r="A252" s="12"/>
    </row>
    <row r="253" spans="1:7" x14ac:dyDescent="0.2">
      <c r="A253" s="12"/>
    </row>
    <row r="254" spans="1:7" x14ac:dyDescent="0.2">
      <c r="A254" s="12"/>
    </row>
    <row r="255" spans="1:7" x14ac:dyDescent="0.2">
      <c r="A255" s="12"/>
    </row>
    <row r="256" spans="1:7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7" x14ac:dyDescent="0.2">
      <c r="A273" s="12"/>
    </row>
    <row r="274" spans="1:7" x14ac:dyDescent="0.2">
      <c r="A274" s="12"/>
    </row>
    <row r="275" spans="1:7" x14ac:dyDescent="0.2">
      <c r="A275" s="12"/>
    </row>
    <row r="276" spans="1:7" x14ac:dyDescent="0.2">
      <c r="A276" s="12"/>
    </row>
    <row r="277" spans="1:7" x14ac:dyDescent="0.2">
      <c r="A277" s="12"/>
    </row>
    <row r="278" spans="1:7" x14ac:dyDescent="0.2">
      <c r="A278" s="12"/>
    </row>
    <row r="279" spans="1:7" x14ac:dyDescent="0.2">
      <c r="A279" s="12"/>
    </row>
    <row r="280" spans="1:7" x14ac:dyDescent="0.2">
      <c r="A280" s="12">
        <v>44004</v>
      </c>
      <c r="B280" t="s">
        <v>1182</v>
      </c>
      <c r="C280" t="s">
        <v>61</v>
      </c>
      <c r="D280" t="s">
        <v>1183</v>
      </c>
      <c r="E280">
        <v>11216477</v>
      </c>
      <c r="F280" t="s">
        <v>1175</v>
      </c>
      <c r="G280" t="s">
        <v>64</v>
      </c>
    </row>
    <row r="281" spans="1:7" x14ac:dyDescent="0.2">
      <c r="A281" s="12"/>
    </row>
    <row r="282" spans="1:7" x14ac:dyDescent="0.2">
      <c r="A282" s="12"/>
    </row>
  </sheetData>
  <autoFilter ref="A1:G282"/>
  <sortState ref="A2:G234">
    <sortCondition descending="1" ref="A2:A234"/>
  </sortState>
  <mergeCells count="3">
    <mergeCell ref="I3:J3"/>
    <mergeCell ref="L3:M3"/>
    <mergeCell ref="O3:R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2"/>
  <sheetViews>
    <sheetView zoomScale="75" zoomScaleNormal="75" workbookViewId="0">
      <selection activeCell="L8" sqref="L8"/>
    </sheetView>
  </sheetViews>
  <sheetFormatPr baseColWidth="10" defaultColWidth="9.140625" defaultRowHeight="12.75" x14ac:dyDescent="0.2"/>
  <cols>
    <col min="1" max="2" width="14.42578125" style="44"/>
    <col min="3" max="3" width="20.5703125" style="44" customWidth="1"/>
    <col min="4" max="4" width="18.28515625" style="44" customWidth="1"/>
    <col min="5" max="5" width="14.42578125" style="44"/>
    <col min="6" max="6" width="32.140625" style="44" customWidth="1"/>
    <col min="7" max="7" width="31.7109375" style="44" customWidth="1"/>
    <col min="8" max="8" width="32.42578125" style="44" customWidth="1"/>
    <col min="9" max="11" width="14.42578125" style="44"/>
    <col min="12" max="1025" width="11.5703125"/>
  </cols>
  <sheetData>
    <row r="1" spans="1:11" x14ac:dyDescent="0.2">
      <c r="A1" s="40"/>
      <c r="B1" s="40"/>
      <c r="C1" s="40"/>
      <c r="D1" s="40"/>
      <c r="E1" s="40"/>
      <c r="F1" s="41" t="s">
        <v>93</v>
      </c>
      <c r="G1" s="42"/>
      <c r="H1" s="42" t="s">
        <v>94</v>
      </c>
      <c r="I1" s="40">
        <v>1</v>
      </c>
      <c r="J1" s="104" t="s">
        <v>1250</v>
      </c>
      <c r="K1" s="104">
        <v>1</v>
      </c>
    </row>
    <row r="2" spans="1:11" x14ac:dyDescent="0.2">
      <c r="A2" s="40"/>
      <c r="B2" s="40"/>
      <c r="C2" s="40"/>
      <c r="D2" s="40"/>
      <c r="E2" s="40"/>
      <c r="F2" s="40"/>
      <c r="G2" s="42"/>
      <c r="H2" s="42" t="s">
        <v>95</v>
      </c>
      <c r="I2" s="40">
        <v>2</v>
      </c>
      <c r="J2" s="104" t="s">
        <v>1260</v>
      </c>
      <c r="K2" s="104">
        <v>2</v>
      </c>
    </row>
    <row r="3" spans="1:11" x14ac:dyDescent="0.2">
      <c r="A3" s="40"/>
      <c r="B3" s="40"/>
      <c r="C3" s="40"/>
      <c r="D3" s="40"/>
      <c r="E3" s="40"/>
      <c r="F3" s="40"/>
      <c r="G3" s="42"/>
      <c r="H3" s="42" t="s">
        <v>96</v>
      </c>
      <c r="I3" s="40">
        <v>3</v>
      </c>
      <c r="J3" s="104" t="s">
        <v>1442</v>
      </c>
      <c r="K3" s="104">
        <v>3</v>
      </c>
    </row>
    <row r="4" spans="1:11" x14ac:dyDescent="0.2">
      <c r="A4" s="40"/>
      <c r="B4" s="40"/>
      <c r="C4" s="40"/>
      <c r="D4" s="40"/>
      <c r="E4" s="40"/>
      <c r="F4" s="40"/>
      <c r="G4" s="42"/>
      <c r="H4" s="42" t="s">
        <v>97</v>
      </c>
      <c r="I4" s="40">
        <v>4</v>
      </c>
      <c r="J4" s="104" t="s">
        <v>1248</v>
      </c>
      <c r="K4" s="104">
        <v>4</v>
      </c>
    </row>
    <row r="5" spans="1:11" x14ac:dyDescent="0.2">
      <c r="A5" s="40"/>
      <c r="B5" s="40"/>
      <c r="C5" s="40"/>
      <c r="D5" s="40"/>
      <c r="E5" s="40"/>
      <c r="F5" s="40"/>
      <c r="G5" s="42"/>
      <c r="H5" s="42" t="s">
        <v>98</v>
      </c>
      <c r="I5" s="40">
        <v>5</v>
      </c>
      <c r="J5" s="104" t="s">
        <v>1253</v>
      </c>
      <c r="K5" s="104">
        <v>5</v>
      </c>
    </row>
    <row r="6" spans="1:11" x14ac:dyDescent="0.2">
      <c r="A6" s="40"/>
      <c r="B6" s="40"/>
      <c r="C6" s="40"/>
      <c r="D6" s="40"/>
      <c r="E6" s="40"/>
      <c r="F6" s="40"/>
      <c r="G6" s="42"/>
      <c r="H6" s="42" t="s">
        <v>99</v>
      </c>
      <c r="I6" s="40">
        <v>6</v>
      </c>
      <c r="J6" s="40"/>
      <c r="K6" s="40"/>
    </row>
    <row r="7" spans="1:11" ht="25.5" x14ac:dyDescent="0.2">
      <c r="A7" s="40"/>
      <c r="B7" s="40"/>
      <c r="C7" s="40"/>
      <c r="D7" s="40"/>
      <c r="E7" s="40"/>
      <c r="F7" s="40"/>
      <c r="G7" s="42"/>
      <c r="H7" s="42" t="s">
        <v>100</v>
      </c>
      <c r="I7" s="40">
        <v>7</v>
      </c>
      <c r="J7" s="40"/>
      <c r="K7" s="40"/>
    </row>
    <row r="8" spans="1:11" ht="25.5" x14ac:dyDescent="0.2">
      <c r="A8" s="40"/>
      <c r="B8" s="40"/>
      <c r="C8" s="40"/>
      <c r="D8" s="40"/>
      <c r="E8" s="40"/>
      <c r="F8" s="40"/>
      <c r="G8" s="42"/>
      <c r="H8" s="42" t="s">
        <v>101</v>
      </c>
      <c r="I8" s="40">
        <v>8</v>
      </c>
      <c r="J8" s="40"/>
      <c r="K8" s="40"/>
    </row>
    <row r="9" spans="1:11" ht="35.25" customHeight="1" x14ac:dyDescent="0.2">
      <c r="A9" s="66" t="s">
        <v>102</v>
      </c>
      <c r="B9" s="66" t="s">
        <v>103</v>
      </c>
      <c r="C9" s="66" t="s">
        <v>104</v>
      </c>
      <c r="D9" s="66" t="s">
        <v>105</v>
      </c>
      <c r="E9" s="66" t="s">
        <v>106</v>
      </c>
      <c r="F9" s="66" t="s">
        <v>25</v>
      </c>
      <c r="G9" s="66" t="s">
        <v>107</v>
      </c>
      <c r="H9" s="120" t="s">
        <v>108</v>
      </c>
      <c r="I9" s="121"/>
      <c r="J9" s="66" t="s">
        <v>109</v>
      </c>
      <c r="K9" s="66"/>
    </row>
    <row r="10" spans="1:11" ht="15" x14ac:dyDescent="0.25">
      <c r="A10" s="67">
        <v>43996</v>
      </c>
      <c r="B10" s="67">
        <v>43997</v>
      </c>
      <c r="C10" s="68" t="s">
        <v>110</v>
      </c>
      <c r="D10" s="68" t="s">
        <v>111</v>
      </c>
      <c r="E10" s="69">
        <v>35980921</v>
      </c>
      <c r="F10" s="68" t="s">
        <v>112</v>
      </c>
      <c r="G10" s="49" t="s">
        <v>113</v>
      </c>
      <c r="H10" s="70" t="str">
        <f t="shared" ref="H10:H264" si="0">LOOKUP(I10,$I$1:$I$8,$H$1:$H$8)</f>
        <v>Sin Respuesta/Fracaso/No Posperó</v>
      </c>
      <c r="I10" s="71">
        <v>2</v>
      </c>
      <c r="J10" s="70" t="str">
        <f t="shared" ref="J10:J264" si="1">LOOKUP(K10,$K$1:$K$8,$J$1:$J$8)</f>
        <v>Sin Respuesta</v>
      </c>
      <c r="K10" s="71">
        <v>5</v>
      </c>
    </row>
    <row r="11" spans="1:11" ht="15" x14ac:dyDescent="0.25">
      <c r="A11" s="67">
        <v>43996</v>
      </c>
      <c r="B11" s="67">
        <v>43997</v>
      </c>
      <c r="C11" s="68" t="s">
        <v>114</v>
      </c>
      <c r="D11" s="68" t="s">
        <v>115</v>
      </c>
      <c r="E11" s="69">
        <v>92903687</v>
      </c>
      <c r="F11" s="72"/>
      <c r="G11" s="53"/>
      <c r="H11" s="70" t="str">
        <f t="shared" si="0"/>
        <v>Sin Respuesta/Fracaso/No Posperó</v>
      </c>
      <c r="I11" s="73">
        <v>2</v>
      </c>
      <c r="J11" s="70" t="str">
        <f t="shared" si="1"/>
        <v>Sin Respuesta</v>
      </c>
      <c r="K11" s="71">
        <v>5</v>
      </c>
    </row>
    <row r="12" spans="1:11" ht="15" x14ac:dyDescent="0.25">
      <c r="A12" s="67">
        <v>43996</v>
      </c>
      <c r="B12" s="67">
        <v>43997</v>
      </c>
      <c r="C12" s="68" t="s">
        <v>116</v>
      </c>
      <c r="D12" s="68" t="s">
        <v>117</v>
      </c>
      <c r="E12" s="69">
        <v>33875374</v>
      </c>
      <c r="F12" s="68"/>
      <c r="G12" s="53"/>
      <c r="H12" s="70" t="str">
        <f t="shared" si="0"/>
        <v>Sin Respuesta/Fracaso/No Posperó</v>
      </c>
      <c r="I12" s="73">
        <v>2</v>
      </c>
      <c r="J12" s="70" t="str">
        <f t="shared" si="1"/>
        <v>Sin Respuesta</v>
      </c>
      <c r="K12" s="71">
        <v>5</v>
      </c>
    </row>
    <row r="13" spans="1:11" ht="15" x14ac:dyDescent="0.25">
      <c r="A13" s="67">
        <v>43996</v>
      </c>
      <c r="B13" s="67">
        <v>43997</v>
      </c>
      <c r="C13" s="68" t="s">
        <v>118</v>
      </c>
      <c r="D13" s="68" t="s">
        <v>119</v>
      </c>
      <c r="E13" s="69">
        <v>53330273</v>
      </c>
      <c r="F13" s="72"/>
      <c r="G13" s="49" t="s">
        <v>120</v>
      </c>
      <c r="H13" s="70" t="str">
        <f t="shared" si="0"/>
        <v>Sin Respuesta/Fracaso/No Posperó</v>
      </c>
      <c r="I13" s="73">
        <v>2</v>
      </c>
      <c r="J13" s="70" t="str">
        <f t="shared" si="1"/>
        <v>Sin Respuesta</v>
      </c>
      <c r="K13" s="71">
        <v>5</v>
      </c>
    </row>
    <row r="14" spans="1:11" ht="15" x14ac:dyDescent="0.25">
      <c r="A14" s="67">
        <v>43996</v>
      </c>
      <c r="B14" s="67">
        <v>43997</v>
      </c>
      <c r="C14" s="68" t="s">
        <v>121</v>
      </c>
      <c r="D14" s="68" t="s">
        <v>122</v>
      </c>
      <c r="E14" s="69">
        <v>93717402</v>
      </c>
      <c r="F14" s="72" t="s">
        <v>123</v>
      </c>
      <c r="G14" s="49" t="s">
        <v>120</v>
      </c>
      <c r="H14" s="70" t="str">
        <f t="shared" si="0"/>
        <v>Sin Respuesta/Fracaso/No Posperó</v>
      </c>
      <c r="I14" s="73">
        <v>2</v>
      </c>
      <c r="J14" s="70" t="str">
        <f t="shared" si="1"/>
        <v>Sin Respuesta</v>
      </c>
      <c r="K14" s="71">
        <v>5</v>
      </c>
    </row>
    <row r="15" spans="1:11" ht="15" x14ac:dyDescent="0.25">
      <c r="A15" s="67">
        <v>43996</v>
      </c>
      <c r="B15" s="67">
        <v>43997</v>
      </c>
      <c r="C15" s="68" t="s">
        <v>124</v>
      </c>
      <c r="D15" s="68" t="s">
        <v>125</v>
      </c>
      <c r="E15" s="69">
        <v>52439617</v>
      </c>
      <c r="F15" s="72"/>
      <c r="G15" s="53"/>
      <c r="H15" s="70" t="str">
        <f t="shared" si="0"/>
        <v>Suspendido/Cancelado</v>
      </c>
      <c r="I15" s="73">
        <v>3</v>
      </c>
      <c r="J15" s="70" t="str">
        <f t="shared" si="1"/>
        <v>Sin Respuesta</v>
      </c>
      <c r="K15" s="71">
        <v>5</v>
      </c>
    </row>
    <row r="16" spans="1:11" ht="15" x14ac:dyDescent="0.25">
      <c r="A16" s="67">
        <v>43996</v>
      </c>
      <c r="B16" s="67">
        <v>43997</v>
      </c>
      <c r="C16" s="68" t="s">
        <v>126</v>
      </c>
      <c r="D16" s="68" t="s">
        <v>127</v>
      </c>
      <c r="E16" s="69">
        <v>94483129</v>
      </c>
      <c r="F16" s="72"/>
      <c r="G16" s="53"/>
      <c r="H16" s="70" t="str">
        <f t="shared" si="0"/>
        <v>Suspendido/Cancelado</v>
      </c>
      <c r="I16" s="73">
        <v>3</v>
      </c>
      <c r="J16" s="70" t="str">
        <f t="shared" si="1"/>
        <v>Sin Respuesta</v>
      </c>
      <c r="K16" s="71">
        <v>5</v>
      </c>
    </row>
    <row r="17" spans="1:11" ht="15" x14ac:dyDescent="0.25">
      <c r="A17" s="67">
        <v>43996</v>
      </c>
      <c r="B17" s="67">
        <v>43997</v>
      </c>
      <c r="C17" s="68" t="s">
        <v>128</v>
      </c>
      <c r="D17" s="68" t="s">
        <v>129</v>
      </c>
      <c r="E17" s="69">
        <v>37559538</v>
      </c>
      <c r="F17" s="72" t="s">
        <v>130</v>
      </c>
      <c r="G17" s="53" t="s">
        <v>131</v>
      </c>
      <c r="H17" s="70" t="str">
        <f t="shared" si="0"/>
        <v>Sin Respuesta/Fracaso/No Posperó</v>
      </c>
      <c r="I17" s="73">
        <v>2</v>
      </c>
      <c r="J17" s="70" t="str">
        <f t="shared" si="1"/>
        <v>Sin Respuesta</v>
      </c>
      <c r="K17" s="71">
        <v>5</v>
      </c>
    </row>
    <row r="18" spans="1:11" ht="15" x14ac:dyDescent="0.25">
      <c r="A18" s="67">
        <v>43996</v>
      </c>
      <c r="B18" s="67">
        <v>43997</v>
      </c>
      <c r="C18" s="68" t="s">
        <v>132</v>
      </c>
      <c r="D18" s="68" t="s">
        <v>133</v>
      </c>
      <c r="E18" s="69">
        <v>23552086</v>
      </c>
      <c r="F18" s="72"/>
      <c r="G18" s="53"/>
      <c r="H18" s="70" t="str">
        <f t="shared" si="0"/>
        <v>Sin Respuesta/Fracaso/No Posperó</v>
      </c>
      <c r="I18" s="73">
        <v>2</v>
      </c>
      <c r="J18" s="70" t="str">
        <f t="shared" si="1"/>
        <v>Sin Respuesta</v>
      </c>
      <c r="K18" s="71">
        <v>5</v>
      </c>
    </row>
    <row r="19" spans="1:11" ht="15" x14ac:dyDescent="0.25">
      <c r="A19" s="67">
        <v>43996</v>
      </c>
      <c r="B19" s="67">
        <v>43997</v>
      </c>
      <c r="C19" s="68" t="s">
        <v>134</v>
      </c>
      <c r="D19" s="68" t="s">
        <v>135</v>
      </c>
      <c r="E19" s="69">
        <v>18519131</v>
      </c>
      <c r="F19" s="72" t="s">
        <v>130</v>
      </c>
      <c r="G19" s="53" t="s">
        <v>113</v>
      </c>
      <c r="H19" s="70" t="str">
        <f t="shared" si="0"/>
        <v>Error o sin OOSS</v>
      </c>
      <c r="I19" s="73">
        <v>5</v>
      </c>
      <c r="J19" s="70" t="str">
        <f t="shared" si="1"/>
        <v>3 a 6 hs</v>
      </c>
      <c r="K19" s="71">
        <v>2</v>
      </c>
    </row>
    <row r="20" spans="1:11" ht="15" x14ac:dyDescent="0.25">
      <c r="A20" s="67">
        <v>43996</v>
      </c>
      <c r="B20" s="67">
        <v>43997</v>
      </c>
      <c r="C20" s="68" t="s">
        <v>136</v>
      </c>
      <c r="D20" s="68" t="s">
        <v>137</v>
      </c>
      <c r="E20" s="69">
        <v>34907079</v>
      </c>
      <c r="F20" s="72" t="s">
        <v>112</v>
      </c>
      <c r="G20" s="49" t="s">
        <v>113</v>
      </c>
      <c r="H20" s="70" t="str">
        <f t="shared" si="0"/>
        <v>Sin Respuesta/Fracaso/No Posperó</v>
      </c>
      <c r="I20" s="73">
        <v>2</v>
      </c>
      <c r="J20" s="70" t="str">
        <f t="shared" si="1"/>
        <v>Sin Respuesta</v>
      </c>
      <c r="K20" s="71">
        <v>5</v>
      </c>
    </row>
    <row r="21" spans="1:11" ht="15" x14ac:dyDescent="0.25">
      <c r="A21" s="67">
        <v>43996</v>
      </c>
      <c r="B21" s="67">
        <v>43997</v>
      </c>
      <c r="C21" s="68" t="s">
        <v>138</v>
      </c>
      <c r="D21" s="68" t="s">
        <v>139</v>
      </c>
      <c r="E21" s="69">
        <v>94315581</v>
      </c>
      <c r="F21" s="72" t="s">
        <v>140</v>
      </c>
      <c r="G21" s="49" t="s">
        <v>120</v>
      </c>
      <c r="H21" s="70" t="str">
        <f t="shared" si="0"/>
        <v>Suspendido/Cancelado</v>
      </c>
      <c r="I21" s="71">
        <v>3</v>
      </c>
      <c r="J21" s="70" t="str">
        <f t="shared" si="1"/>
        <v>Sin Respuesta</v>
      </c>
      <c r="K21" s="71">
        <v>5</v>
      </c>
    </row>
    <row r="22" spans="1:11" ht="15" x14ac:dyDescent="0.25">
      <c r="A22" s="67">
        <v>43996</v>
      </c>
      <c r="B22" s="67">
        <v>43997</v>
      </c>
      <c r="C22" s="68" t="s">
        <v>141</v>
      </c>
      <c r="D22" s="68" t="s">
        <v>142</v>
      </c>
      <c r="E22" s="69">
        <v>94275878</v>
      </c>
      <c r="F22" s="72" t="s">
        <v>140</v>
      </c>
      <c r="G22" s="49" t="s">
        <v>120</v>
      </c>
      <c r="H22" s="70" t="str">
        <f t="shared" si="0"/>
        <v>Exito</v>
      </c>
      <c r="I22" s="73">
        <v>1</v>
      </c>
      <c r="J22" s="70" t="str">
        <f t="shared" si="1"/>
        <v>1 a 3 hs</v>
      </c>
      <c r="K22" s="71">
        <v>1</v>
      </c>
    </row>
    <row r="23" spans="1:11" ht="15" x14ac:dyDescent="0.25">
      <c r="A23" s="67">
        <v>43996</v>
      </c>
      <c r="B23" s="67">
        <v>43997</v>
      </c>
      <c r="C23" s="68" t="s">
        <v>143</v>
      </c>
      <c r="D23" s="68" t="s">
        <v>144</v>
      </c>
      <c r="E23" s="69">
        <v>30463225</v>
      </c>
      <c r="F23" s="72"/>
      <c r="G23" s="49"/>
      <c r="H23" s="70" t="str">
        <f t="shared" si="0"/>
        <v>Error o sin OOSS</v>
      </c>
      <c r="I23" s="73">
        <v>5</v>
      </c>
      <c r="J23" s="70" t="str">
        <f t="shared" si="1"/>
        <v>3 a 6 hs</v>
      </c>
      <c r="K23" s="71">
        <v>2</v>
      </c>
    </row>
    <row r="24" spans="1:11" ht="15" x14ac:dyDescent="0.25">
      <c r="A24" s="67">
        <v>43996</v>
      </c>
      <c r="B24" s="67">
        <v>43997</v>
      </c>
      <c r="C24" s="68" t="s">
        <v>145</v>
      </c>
      <c r="D24" s="68" t="s">
        <v>146</v>
      </c>
      <c r="E24" s="69">
        <v>17362814</v>
      </c>
      <c r="F24" s="72" t="s">
        <v>147</v>
      </c>
      <c r="G24" s="53" t="s">
        <v>120</v>
      </c>
      <c r="H24" s="70" t="str">
        <f t="shared" si="0"/>
        <v>Error o sin OOSS</v>
      </c>
      <c r="I24" s="73">
        <v>5</v>
      </c>
      <c r="J24" s="70" t="str">
        <f t="shared" si="1"/>
        <v>1 a 3 hs</v>
      </c>
      <c r="K24" s="71">
        <v>1</v>
      </c>
    </row>
    <row r="25" spans="1:11" ht="15" x14ac:dyDescent="0.25">
      <c r="A25" s="67">
        <v>43996</v>
      </c>
      <c r="B25" s="67">
        <v>43997</v>
      </c>
      <c r="C25" s="68" t="s">
        <v>148</v>
      </c>
      <c r="D25" s="68" t="s">
        <v>149</v>
      </c>
      <c r="E25" s="69">
        <v>27028593</v>
      </c>
      <c r="F25" s="68" t="s">
        <v>150</v>
      </c>
      <c r="G25" s="53" t="s">
        <v>120</v>
      </c>
      <c r="H25" s="70" t="str">
        <f t="shared" si="0"/>
        <v>Error o sin OOSS</v>
      </c>
      <c r="I25" s="73">
        <v>5</v>
      </c>
      <c r="J25" s="70" t="str">
        <f t="shared" si="1"/>
        <v>3 a 6 hs</v>
      </c>
      <c r="K25" s="71">
        <v>2</v>
      </c>
    </row>
    <row r="26" spans="1:11" ht="15" x14ac:dyDescent="0.25">
      <c r="A26" s="67">
        <v>43996</v>
      </c>
      <c r="B26" s="67">
        <v>43997</v>
      </c>
      <c r="C26" s="68" t="s">
        <v>151</v>
      </c>
      <c r="D26" s="68" t="s">
        <v>152</v>
      </c>
      <c r="E26" s="69">
        <v>32210916</v>
      </c>
      <c r="F26" s="72"/>
      <c r="G26" s="53" t="s">
        <v>153</v>
      </c>
      <c r="H26" s="70" t="str">
        <f t="shared" si="0"/>
        <v>Derivado a domicilio por decisión médica</v>
      </c>
      <c r="I26" s="73">
        <v>7</v>
      </c>
      <c r="J26" s="70" t="str">
        <f t="shared" si="1"/>
        <v>1 a 3 hs</v>
      </c>
      <c r="K26" s="71">
        <v>1</v>
      </c>
    </row>
    <row r="27" spans="1:11" ht="15" x14ac:dyDescent="0.25">
      <c r="A27" s="67">
        <v>43996</v>
      </c>
      <c r="B27" s="67">
        <v>43997</v>
      </c>
      <c r="C27" s="68" t="s">
        <v>154</v>
      </c>
      <c r="D27" s="68" t="s">
        <v>155</v>
      </c>
      <c r="E27" s="69">
        <v>39316161</v>
      </c>
      <c r="F27" s="68" t="s">
        <v>156</v>
      </c>
      <c r="G27" s="49" t="s">
        <v>153</v>
      </c>
      <c r="H27" s="70" t="str">
        <f t="shared" si="0"/>
        <v>Error o sin OOSS</v>
      </c>
      <c r="I27" s="73">
        <v>5</v>
      </c>
      <c r="J27" s="70" t="str">
        <f t="shared" si="1"/>
        <v>Sin Respuesta</v>
      </c>
      <c r="K27" s="71">
        <v>5</v>
      </c>
    </row>
    <row r="28" spans="1:11" ht="15" x14ac:dyDescent="0.25">
      <c r="A28" s="67">
        <v>43996</v>
      </c>
      <c r="B28" s="67">
        <v>43997</v>
      </c>
      <c r="C28" s="68" t="s">
        <v>157</v>
      </c>
      <c r="D28" s="68" t="s">
        <v>158</v>
      </c>
      <c r="E28" s="69">
        <v>39067354</v>
      </c>
      <c r="F28" s="72" t="s">
        <v>159</v>
      </c>
      <c r="G28" s="53" t="s">
        <v>153</v>
      </c>
      <c r="H28" s="70" t="str">
        <f t="shared" si="0"/>
        <v>Derivado a domicilio por decisión médica</v>
      </c>
      <c r="I28" s="73">
        <v>7</v>
      </c>
      <c r="J28" s="70" t="str">
        <f t="shared" si="1"/>
        <v>3 a 6 hs</v>
      </c>
      <c r="K28" s="71">
        <v>2</v>
      </c>
    </row>
    <row r="29" spans="1:11" ht="15" x14ac:dyDescent="0.25">
      <c r="A29" s="67">
        <v>43997</v>
      </c>
      <c r="B29" s="67">
        <v>43998</v>
      </c>
      <c r="C29" s="74" t="s">
        <v>160</v>
      </c>
      <c r="D29" s="74" t="s">
        <v>161</v>
      </c>
      <c r="E29" s="75">
        <v>95520606</v>
      </c>
      <c r="F29" s="72" t="s">
        <v>162</v>
      </c>
      <c r="G29" s="53" t="s">
        <v>163</v>
      </c>
      <c r="H29" s="70" t="str">
        <f t="shared" si="0"/>
        <v>Exito</v>
      </c>
      <c r="I29" s="73">
        <v>1</v>
      </c>
      <c r="J29" s="70" t="str">
        <f t="shared" si="1"/>
        <v>1 a 3 hs</v>
      </c>
      <c r="K29" s="71">
        <v>1</v>
      </c>
    </row>
    <row r="30" spans="1:11" ht="15" x14ac:dyDescent="0.25">
      <c r="A30" s="67">
        <v>43997</v>
      </c>
      <c r="B30" s="67">
        <v>43998</v>
      </c>
      <c r="C30" s="74" t="s">
        <v>164</v>
      </c>
      <c r="D30" s="74" t="s">
        <v>154</v>
      </c>
      <c r="E30" s="75">
        <v>94456020</v>
      </c>
      <c r="F30" s="72"/>
      <c r="G30" s="53" t="s">
        <v>163</v>
      </c>
      <c r="H30" s="70" t="str">
        <f t="shared" si="0"/>
        <v>Error o sin OOSS</v>
      </c>
      <c r="I30" s="71">
        <v>5</v>
      </c>
      <c r="J30" s="70" t="str">
        <f t="shared" si="1"/>
        <v>Sin Respuesta</v>
      </c>
      <c r="K30" s="71">
        <v>5</v>
      </c>
    </row>
    <row r="31" spans="1:11" ht="15" x14ac:dyDescent="0.25">
      <c r="A31" s="67">
        <v>43997</v>
      </c>
      <c r="B31" s="67">
        <v>43998</v>
      </c>
      <c r="C31" s="74" t="s">
        <v>165</v>
      </c>
      <c r="D31" s="74" t="s">
        <v>111</v>
      </c>
      <c r="E31" s="75">
        <v>92989952</v>
      </c>
      <c r="F31" s="72" t="s">
        <v>166</v>
      </c>
      <c r="G31" s="53" t="s">
        <v>163</v>
      </c>
      <c r="H31" s="70" t="str">
        <f t="shared" si="0"/>
        <v>Sin Respuesta/Fracaso/No Posperó</v>
      </c>
      <c r="I31" s="73">
        <v>2</v>
      </c>
      <c r="J31" s="70" t="str">
        <f t="shared" si="1"/>
        <v>3 a 6 hs</v>
      </c>
      <c r="K31" s="71">
        <v>2</v>
      </c>
    </row>
    <row r="32" spans="1:11" ht="15" x14ac:dyDescent="0.25">
      <c r="A32" s="67">
        <v>43997</v>
      </c>
      <c r="B32" s="67">
        <v>43998</v>
      </c>
      <c r="C32" s="74" t="s">
        <v>167</v>
      </c>
      <c r="D32" s="74" t="s">
        <v>168</v>
      </c>
      <c r="E32" s="75">
        <v>34800046</v>
      </c>
      <c r="F32" s="72" t="s">
        <v>169</v>
      </c>
      <c r="G32" s="53" t="s">
        <v>170</v>
      </c>
      <c r="H32" s="70" t="str">
        <f t="shared" si="0"/>
        <v xml:space="preserve">En Gestion actualmente </v>
      </c>
      <c r="I32" s="73">
        <v>4</v>
      </c>
      <c r="J32" s="70" t="str">
        <f t="shared" si="1"/>
        <v>Mas de 24 hs</v>
      </c>
      <c r="K32" s="71">
        <v>4</v>
      </c>
    </row>
    <row r="33" spans="1:11" ht="15" x14ac:dyDescent="0.25">
      <c r="A33" s="67">
        <v>43997</v>
      </c>
      <c r="B33" s="67">
        <v>43998</v>
      </c>
      <c r="C33" s="74" t="s">
        <v>118</v>
      </c>
      <c r="D33" s="74" t="s">
        <v>171</v>
      </c>
      <c r="E33" s="75">
        <v>53330273</v>
      </c>
      <c r="F33" s="72"/>
      <c r="G33" s="53" t="s">
        <v>170</v>
      </c>
      <c r="H33" s="70" t="str">
        <f t="shared" si="0"/>
        <v>Sin Respuesta/Fracaso/No Posperó</v>
      </c>
      <c r="I33" s="73">
        <v>2</v>
      </c>
      <c r="J33" s="70" t="str">
        <f t="shared" si="1"/>
        <v>Sin Respuesta</v>
      </c>
      <c r="K33" s="71">
        <v>5</v>
      </c>
    </row>
    <row r="34" spans="1:11" ht="15" x14ac:dyDescent="0.25">
      <c r="A34" s="67">
        <v>43997</v>
      </c>
      <c r="B34" s="67">
        <v>43998</v>
      </c>
      <c r="C34" s="74" t="s">
        <v>118</v>
      </c>
      <c r="D34" s="74" t="s">
        <v>119</v>
      </c>
      <c r="E34" s="75">
        <v>53330273</v>
      </c>
      <c r="F34" s="72"/>
      <c r="G34" s="53" t="s">
        <v>170</v>
      </c>
      <c r="H34" s="70" t="str">
        <f t="shared" si="0"/>
        <v>Sin Respuesta/Fracaso/No Posperó</v>
      </c>
      <c r="I34" s="73">
        <v>2</v>
      </c>
      <c r="J34" s="70" t="str">
        <f t="shared" si="1"/>
        <v>Sin Respuesta</v>
      </c>
      <c r="K34" s="71">
        <v>5</v>
      </c>
    </row>
    <row r="35" spans="1:11" ht="15" x14ac:dyDescent="0.25">
      <c r="A35" s="67">
        <v>43997</v>
      </c>
      <c r="B35" s="67">
        <v>43998</v>
      </c>
      <c r="C35" s="74" t="s">
        <v>128</v>
      </c>
      <c r="D35" s="74" t="s">
        <v>172</v>
      </c>
      <c r="E35" s="75">
        <v>92927297</v>
      </c>
      <c r="F35" s="72"/>
      <c r="G35" s="53" t="s">
        <v>173</v>
      </c>
      <c r="H35" s="70" t="str">
        <f t="shared" si="0"/>
        <v>Error o sin OOSS</v>
      </c>
      <c r="I35" s="73">
        <v>5</v>
      </c>
      <c r="J35" s="70" t="str">
        <f t="shared" si="1"/>
        <v>Sin Respuesta</v>
      </c>
      <c r="K35" s="71">
        <v>5</v>
      </c>
    </row>
    <row r="36" spans="1:11" ht="15" x14ac:dyDescent="0.25">
      <c r="A36" s="67">
        <v>43997</v>
      </c>
      <c r="B36" s="67">
        <v>43998</v>
      </c>
      <c r="C36" s="74" t="s">
        <v>174</v>
      </c>
      <c r="D36" s="74" t="s">
        <v>175</v>
      </c>
      <c r="E36" s="75">
        <v>46503433</v>
      </c>
      <c r="F36" s="72"/>
      <c r="G36" s="53" t="s">
        <v>173</v>
      </c>
      <c r="H36" s="70" t="str">
        <f t="shared" si="0"/>
        <v xml:space="preserve">En Gestion actualmente </v>
      </c>
      <c r="I36" s="73">
        <v>4</v>
      </c>
      <c r="J36" s="70" t="str">
        <f t="shared" si="1"/>
        <v>6 a 24 hs</v>
      </c>
      <c r="K36" s="71">
        <v>3</v>
      </c>
    </row>
    <row r="37" spans="1:11" ht="15" x14ac:dyDescent="0.25">
      <c r="A37" s="67">
        <v>43997</v>
      </c>
      <c r="B37" s="67">
        <v>43998</v>
      </c>
      <c r="C37" s="74" t="s">
        <v>174</v>
      </c>
      <c r="D37" s="74" t="s">
        <v>176</v>
      </c>
      <c r="E37" s="75">
        <v>51430167</v>
      </c>
      <c r="F37" s="72"/>
      <c r="G37" s="53" t="s">
        <v>173</v>
      </c>
      <c r="H37" s="70" t="str">
        <f t="shared" si="0"/>
        <v>Exito</v>
      </c>
      <c r="I37" s="73">
        <v>1</v>
      </c>
      <c r="J37" s="70" t="str">
        <f t="shared" si="1"/>
        <v>3 a 6 hs</v>
      </c>
      <c r="K37" s="71">
        <v>2</v>
      </c>
    </row>
    <row r="38" spans="1:11" ht="15" x14ac:dyDescent="0.25">
      <c r="A38" s="67">
        <v>43997</v>
      </c>
      <c r="B38" s="67">
        <v>43998</v>
      </c>
      <c r="C38" s="74" t="s">
        <v>174</v>
      </c>
      <c r="D38" s="74" t="s">
        <v>177</v>
      </c>
      <c r="E38" s="75">
        <v>37904435</v>
      </c>
      <c r="F38" s="72"/>
      <c r="G38" s="53" t="s">
        <v>173</v>
      </c>
      <c r="H38" s="70" t="str">
        <f t="shared" si="0"/>
        <v>Error o sin OOSS</v>
      </c>
      <c r="I38" s="73">
        <v>5</v>
      </c>
      <c r="J38" s="70" t="str">
        <f t="shared" si="1"/>
        <v>Sin Respuesta</v>
      </c>
      <c r="K38" s="71">
        <v>5</v>
      </c>
    </row>
    <row r="39" spans="1:11" ht="15" x14ac:dyDescent="0.25">
      <c r="A39" s="67">
        <v>43997</v>
      </c>
      <c r="B39" s="67">
        <v>43998</v>
      </c>
      <c r="C39" s="74" t="s">
        <v>174</v>
      </c>
      <c r="D39" s="74" t="s">
        <v>178</v>
      </c>
      <c r="E39" s="75">
        <v>40129967</v>
      </c>
      <c r="F39" s="72"/>
      <c r="G39" s="53" t="s">
        <v>173</v>
      </c>
      <c r="H39" s="70" t="str">
        <f t="shared" si="0"/>
        <v xml:space="preserve">En Gestion actualmente </v>
      </c>
      <c r="I39" s="73">
        <v>4</v>
      </c>
      <c r="J39" s="70" t="str">
        <f t="shared" si="1"/>
        <v>Sin Respuesta</v>
      </c>
      <c r="K39" s="71">
        <v>5</v>
      </c>
    </row>
    <row r="40" spans="1:11" ht="15" x14ac:dyDescent="0.25">
      <c r="A40" s="67">
        <v>43997</v>
      </c>
      <c r="B40" s="67">
        <v>43998</v>
      </c>
      <c r="C40" s="74" t="s">
        <v>179</v>
      </c>
      <c r="D40" s="74" t="s">
        <v>180</v>
      </c>
      <c r="E40" s="75">
        <v>95959851</v>
      </c>
      <c r="F40" s="72"/>
      <c r="G40" s="53" t="s">
        <v>173</v>
      </c>
      <c r="H40" s="70" t="str">
        <f t="shared" si="0"/>
        <v>Sin Respuesta/Fracaso/No Posperó</v>
      </c>
      <c r="I40" s="73">
        <v>2</v>
      </c>
      <c r="J40" s="70" t="str">
        <f t="shared" si="1"/>
        <v>Sin Respuesta</v>
      </c>
      <c r="K40" s="71">
        <v>5</v>
      </c>
    </row>
    <row r="41" spans="1:11" ht="15" x14ac:dyDescent="0.25">
      <c r="A41" s="67">
        <v>43997</v>
      </c>
      <c r="B41" s="67">
        <v>43998</v>
      </c>
      <c r="C41" s="74" t="s">
        <v>181</v>
      </c>
      <c r="D41" s="74" t="s">
        <v>182</v>
      </c>
      <c r="E41" s="75" t="s">
        <v>183</v>
      </c>
      <c r="F41" s="74" t="s">
        <v>184</v>
      </c>
      <c r="G41" s="76" t="s">
        <v>185</v>
      </c>
      <c r="H41" s="70" t="str">
        <f t="shared" si="0"/>
        <v>Suspendido/Cancelado</v>
      </c>
      <c r="I41" s="73">
        <v>3</v>
      </c>
      <c r="J41" s="70" t="str">
        <f t="shared" si="1"/>
        <v>Sin Respuesta</v>
      </c>
      <c r="K41" s="71">
        <v>5</v>
      </c>
    </row>
    <row r="42" spans="1:11" ht="15" x14ac:dyDescent="0.25">
      <c r="A42" s="67">
        <v>43997</v>
      </c>
      <c r="B42" s="67">
        <v>43998</v>
      </c>
      <c r="C42" s="74" t="s">
        <v>186</v>
      </c>
      <c r="D42" s="74" t="s">
        <v>187</v>
      </c>
      <c r="E42" s="77" t="s">
        <v>188</v>
      </c>
      <c r="F42" s="72" t="s">
        <v>189</v>
      </c>
      <c r="G42" s="53" t="s">
        <v>190</v>
      </c>
      <c r="H42" s="70" t="str">
        <f t="shared" si="0"/>
        <v xml:space="preserve">En Gestion actualmente </v>
      </c>
      <c r="I42" s="73">
        <v>4</v>
      </c>
      <c r="J42" s="70" t="str">
        <f t="shared" si="1"/>
        <v>Mas de 24 hs</v>
      </c>
      <c r="K42" s="71">
        <v>4</v>
      </c>
    </row>
    <row r="43" spans="1:11" ht="15" x14ac:dyDescent="0.25">
      <c r="A43" s="67">
        <v>43997</v>
      </c>
      <c r="B43" s="67">
        <v>43998</v>
      </c>
      <c r="C43" s="74" t="s">
        <v>191</v>
      </c>
      <c r="D43" s="74" t="s">
        <v>192</v>
      </c>
      <c r="E43" s="75">
        <v>34613389</v>
      </c>
      <c r="F43" s="72" t="s">
        <v>193</v>
      </c>
      <c r="G43" s="53" t="s">
        <v>190</v>
      </c>
      <c r="H43" s="70" t="str">
        <f t="shared" si="0"/>
        <v>Derivado a domicilio por decisión médica</v>
      </c>
      <c r="I43" s="73">
        <v>7</v>
      </c>
      <c r="J43" s="70" t="str">
        <f t="shared" si="1"/>
        <v>3 a 6 hs</v>
      </c>
      <c r="K43" s="71">
        <v>2</v>
      </c>
    </row>
    <row r="44" spans="1:11" ht="15" x14ac:dyDescent="0.25">
      <c r="A44" s="67">
        <v>43997</v>
      </c>
      <c r="B44" s="67">
        <v>43998</v>
      </c>
      <c r="C44" s="74" t="s">
        <v>194</v>
      </c>
      <c r="D44" s="74" t="s">
        <v>195</v>
      </c>
      <c r="E44" s="75">
        <v>47430880</v>
      </c>
      <c r="F44" s="72" t="s">
        <v>196</v>
      </c>
      <c r="G44" s="53" t="s">
        <v>197</v>
      </c>
      <c r="H44" s="70" t="str">
        <f t="shared" si="0"/>
        <v>Derivado a domicilio por decisión médica</v>
      </c>
      <c r="I44" s="73">
        <v>7</v>
      </c>
      <c r="J44" s="70" t="str">
        <f t="shared" si="1"/>
        <v>3 a 6 hs</v>
      </c>
      <c r="K44" s="71">
        <v>2</v>
      </c>
    </row>
    <row r="45" spans="1:11" ht="15" x14ac:dyDescent="0.25">
      <c r="A45" s="67">
        <v>43997</v>
      </c>
      <c r="B45" s="67">
        <v>43998</v>
      </c>
      <c r="C45" s="74" t="s">
        <v>194</v>
      </c>
      <c r="D45" s="74" t="s">
        <v>198</v>
      </c>
      <c r="E45" s="75">
        <v>50439006</v>
      </c>
      <c r="F45" s="72" t="s">
        <v>196</v>
      </c>
      <c r="G45" s="53" t="s">
        <v>197</v>
      </c>
      <c r="H45" s="70" t="str">
        <f t="shared" si="0"/>
        <v>Derivado a domicilio por decisión médica</v>
      </c>
      <c r="I45" s="73">
        <v>7</v>
      </c>
      <c r="J45" s="70" t="str">
        <f t="shared" si="1"/>
        <v>1 a 3 hs</v>
      </c>
      <c r="K45" s="71">
        <v>1</v>
      </c>
    </row>
    <row r="46" spans="1:11" ht="15" x14ac:dyDescent="0.25">
      <c r="A46" s="67">
        <v>43997</v>
      </c>
      <c r="B46" s="67">
        <v>43998</v>
      </c>
      <c r="C46" s="74" t="s">
        <v>121</v>
      </c>
      <c r="D46" s="74" t="s">
        <v>122</v>
      </c>
      <c r="E46" s="75">
        <v>93717402</v>
      </c>
      <c r="F46" s="72" t="s">
        <v>123</v>
      </c>
      <c r="G46" s="53" t="s">
        <v>197</v>
      </c>
      <c r="H46" s="70" t="str">
        <f t="shared" si="0"/>
        <v>Derivado a domicilio por decisión médica</v>
      </c>
      <c r="I46" s="73">
        <v>7</v>
      </c>
      <c r="J46" s="70" t="str">
        <f t="shared" si="1"/>
        <v>1 a 3 hs</v>
      </c>
      <c r="K46" s="71">
        <v>1</v>
      </c>
    </row>
    <row r="47" spans="1:11" ht="15" x14ac:dyDescent="0.25">
      <c r="A47" s="67">
        <v>43997</v>
      </c>
      <c r="B47" s="67">
        <v>43998</v>
      </c>
      <c r="C47" s="74" t="s">
        <v>199</v>
      </c>
      <c r="D47" s="74" t="s">
        <v>200</v>
      </c>
      <c r="E47" s="75">
        <v>44449128</v>
      </c>
      <c r="F47" s="72" t="s">
        <v>201</v>
      </c>
      <c r="G47" s="53" t="s">
        <v>153</v>
      </c>
      <c r="H47" s="70" t="str">
        <f t="shared" si="0"/>
        <v>Derivado a domicilio por decisión médica</v>
      </c>
      <c r="I47" s="73">
        <v>7</v>
      </c>
      <c r="J47" s="70" t="str">
        <f t="shared" si="1"/>
        <v>1 a 3 hs</v>
      </c>
      <c r="K47" s="71">
        <v>1</v>
      </c>
    </row>
    <row r="48" spans="1:11" ht="15" x14ac:dyDescent="0.25">
      <c r="A48" s="67">
        <v>43997</v>
      </c>
      <c r="B48" s="67">
        <v>43998</v>
      </c>
      <c r="C48" s="74" t="s">
        <v>202</v>
      </c>
      <c r="D48" s="74" t="s">
        <v>203</v>
      </c>
      <c r="E48" s="75">
        <v>50235923</v>
      </c>
      <c r="F48" s="72" t="s">
        <v>201</v>
      </c>
      <c r="G48" s="53" t="s">
        <v>204</v>
      </c>
      <c r="H48" s="70" t="str">
        <f t="shared" si="0"/>
        <v>Suspendido/Cancelado</v>
      </c>
      <c r="I48" s="73">
        <v>3</v>
      </c>
      <c r="J48" s="70" t="str">
        <f t="shared" si="1"/>
        <v>Sin Respuesta</v>
      </c>
      <c r="K48" s="71">
        <v>5</v>
      </c>
    </row>
    <row r="49" spans="1:11" ht="15" x14ac:dyDescent="0.25">
      <c r="A49" s="67">
        <v>43997</v>
      </c>
      <c r="B49" s="67">
        <v>43998</v>
      </c>
      <c r="C49" s="74" t="s">
        <v>202</v>
      </c>
      <c r="D49" s="74" t="s">
        <v>205</v>
      </c>
      <c r="E49" s="75">
        <v>56391383</v>
      </c>
      <c r="F49" s="72" t="s">
        <v>201</v>
      </c>
      <c r="G49" s="53" t="s">
        <v>204</v>
      </c>
      <c r="H49" s="70" t="str">
        <f t="shared" si="0"/>
        <v>Sin Respuesta/Fracaso/No Posperó</v>
      </c>
      <c r="I49" s="73">
        <v>2</v>
      </c>
      <c r="J49" s="70" t="str">
        <f t="shared" si="1"/>
        <v>Sin Respuesta</v>
      </c>
      <c r="K49" s="71">
        <v>5</v>
      </c>
    </row>
    <row r="50" spans="1:11" ht="15" x14ac:dyDescent="0.25">
      <c r="A50" s="67">
        <v>43997</v>
      </c>
      <c r="B50" s="67">
        <v>43998</v>
      </c>
      <c r="C50" s="74" t="s">
        <v>202</v>
      </c>
      <c r="D50" s="74" t="s">
        <v>206</v>
      </c>
      <c r="E50" s="75">
        <v>53852655</v>
      </c>
      <c r="F50" s="72" t="s">
        <v>201</v>
      </c>
      <c r="G50" s="53" t="s">
        <v>204</v>
      </c>
      <c r="H50" s="70" t="str">
        <f t="shared" si="0"/>
        <v>Suspendido/Cancelado</v>
      </c>
      <c r="I50" s="73">
        <v>3</v>
      </c>
      <c r="J50" s="70" t="str">
        <f t="shared" si="1"/>
        <v>Sin Respuesta</v>
      </c>
      <c r="K50" s="71">
        <v>5</v>
      </c>
    </row>
    <row r="51" spans="1:11" ht="15" x14ac:dyDescent="0.25">
      <c r="A51" s="67">
        <v>43997</v>
      </c>
      <c r="B51" s="67">
        <v>43998</v>
      </c>
      <c r="C51" s="74" t="s">
        <v>202</v>
      </c>
      <c r="D51" s="74" t="s">
        <v>207</v>
      </c>
      <c r="E51" s="75">
        <v>48114430</v>
      </c>
      <c r="F51" s="72" t="s">
        <v>201</v>
      </c>
      <c r="G51" s="53" t="s">
        <v>204</v>
      </c>
      <c r="H51" s="70" t="str">
        <f t="shared" si="0"/>
        <v>Exito</v>
      </c>
      <c r="I51" s="73">
        <v>1</v>
      </c>
      <c r="J51" s="70" t="str">
        <f t="shared" si="1"/>
        <v>1 a 3 hs</v>
      </c>
      <c r="K51" s="71">
        <v>1</v>
      </c>
    </row>
    <row r="52" spans="1:11" ht="15" x14ac:dyDescent="0.25">
      <c r="A52" s="67">
        <v>43997</v>
      </c>
      <c r="B52" s="67">
        <v>43998</v>
      </c>
      <c r="C52" s="74" t="s">
        <v>208</v>
      </c>
      <c r="D52" s="74" t="s">
        <v>209</v>
      </c>
      <c r="E52" s="75">
        <v>17762075</v>
      </c>
      <c r="F52" s="72" t="s">
        <v>210</v>
      </c>
      <c r="G52" s="53" t="s">
        <v>153</v>
      </c>
      <c r="H52" s="70" t="str">
        <f t="shared" si="0"/>
        <v>Suspendido/Cancelado</v>
      </c>
      <c r="I52" s="73">
        <v>3</v>
      </c>
      <c r="J52" s="70" t="str">
        <f t="shared" si="1"/>
        <v>Sin Respuesta</v>
      </c>
      <c r="K52" s="71">
        <v>5</v>
      </c>
    </row>
    <row r="53" spans="1:11" ht="15" x14ac:dyDescent="0.25">
      <c r="A53" s="67">
        <v>43997</v>
      </c>
      <c r="B53" s="67">
        <v>43998</v>
      </c>
      <c r="C53" s="74" t="s">
        <v>211</v>
      </c>
      <c r="D53" s="74" t="s">
        <v>212</v>
      </c>
      <c r="E53" s="75">
        <v>31264506</v>
      </c>
      <c r="F53" s="72" t="s">
        <v>201</v>
      </c>
      <c r="G53" s="53" t="s">
        <v>153</v>
      </c>
      <c r="H53" s="70" t="str">
        <f t="shared" si="0"/>
        <v>Sin Respuesta/Fracaso/No Posperó</v>
      </c>
      <c r="I53" s="73">
        <v>2</v>
      </c>
      <c r="J53" s="70" t="str">
        <f t="shared" si="1"/>
        <v>Sin Respuesta</v>
      </c>
      <c r="K53" s="71">
        <v>5</v>
      </c>
    </row>
    <row r="54" spans="1:11" ht="15" x14ac:dyDescent="0.25">
      <c r="A54" s="67">
        <v>43997</v>
      </c>
      <c r="B54" s="67">
        <v>43998</v>
      </c>
      <c r="C54" s="74" t="s">
        <v>213</v>
      </c>
      <c r="D54" s="74" t="s">
        <v>214</v>
      </c>
      <c r="E54" s="75">
        <v>43728058</v>
      </c>
      <c r="F54" s="72" t="s">
        <v>215</v>
      </c>
      <c r="G54" s="53" t="s">
        <v>216</v>
      </c>
      <c r="H54" s="70" t="str">
        <f t="shared" si="0"/>
        <v>Sin Respuesta/Fracaso/No Posperó</v>
      </c>
      <c r="I54" s="73">
        <v>2</v>
      </c>
      <c r="J54" s="70" t="str">
        <f t="shared" si="1"/>
        <v>Sin Respuesta</v>
      </c>
      <c r="K54" s="71">
        <v>5</v>
      </c>
    </row>
    <row r="55" spans="1:11" ht="15" x14ac:dyDescent="0.25">
      <c r="A55" s="67">
        <v>43997</v>
      </c>
      <c r="B55" s="67">
        <v>43998</v>
      </c>
      <c r="C55" s="74" t="s">
        <v>217</v>
      </c>
      <c r="D55" s="74" t="s">
        <v>218</v>
      </c>
      <c r="E55" s="75">
        <v>94231730</v>
      </c>
      <c r="F55" s="72" t="s">
        <v>219</v>
      </c>
      <c r="G55" s="53" t="s">
        <v>216</v>
      </c>
      <c r="H55" s="70" t="str">
        <f t="shared" si="0"/>
        <v>Suspendido/Cancelado</v>
      </c>
      <c r="I55" s="73">
        <v>3</v>
      </c>
      <c r="J55" s="70" t="str">
        <f t="shared" si="1"/>
        <v>Mas de 24 hs</v>
      </c>
      <c r="K55" s="71">
        <v>4</v>
      </c>
    </row>
    <row r="56" spans="1:11" ht="15" x14ac:dyDescent="0.25">
      <c r="A56" s="67">
        <v>43997</v>
      </c>
      <c r="B56" s="67">
        <v>43998</v>
      </c>
      <c r="C56" s="74" t="s">
        <v>220</v>
      </c>
      <c r="D56" s="74" t="s">
        <v>221</v>
      </c>
      <c r="E56" s="75">
        <v>34251970</v>
      </c>
      <c r="F56" s="72" t="s">
        <v>201</v>
      </c>
      <c r="G56" s="53" t="s">
        <v>216</v>
      </c>
      <c r="H56" s="70" t="str">
        <f t="shared" si="0"/>
        <v>Exito</v>
      </c>
      <c r="I56" s="73">
        <v>1</v>
      </c>
      <c r="J56" s="70" t="str">
        <f t="shared" si="1"/>
        <v>3 a 6 hs</v>
      </c>
      <c r="K56" s="71">
        <v>2</v>
      </c>
    </row>
    <row r="57" spans="1:11" ht="15" x14ac:dyDescent="0.25">
      <c r="A57" s="67">
        <v>43997</v>
      </c>
      <c r="B57" s="67">
        <v>43998</v>
      </c>
      <c r="C57" s="74" t="s">
        <v>222</v>
      </c>
      <c r="D57" s="74" t="s">
        <v>223</v>
      </c>
      <c r="E57" s="75">
        <v>47800762</v>
      </c>
      <c r="F57" s="72" t="s">
        <v>201</v>
      </c>
      <c r="G57" s="53" t="s">
        <v>216</v>
      </c>
      <c r="H57" s="70" t="str">
        <f t="shared" si="0"/>
        <v>Sin Respuesta/Fracaso/No Posperó</v>
      </c>
      <c r="I57" s="73">
        <v>2</v>
      </c>
      <c r="J57" s="70" t="str">
        <f t="shared" si="1"/>
        <v>Sin Respuesta</v>
      </c>
      <c r="K57" s="71">
        <v>5</v>
      </c>
    </row>
    <row r="58" spans="1:11" ht="15" x14ac:dyDescent="0.25">
      <c r="A58" s="67">
        <v>43997</v>
      </c>
      <c r="B58" s="67">
        <v>43998</v>
      </c>
      <c r="C58" s="74" t="s">
        <v>224</v>
      </c>
      <c r="D58" s="74" t="s">
        <v>225</v>
      </c>
      <c r="E58" s="75">
        <v>20976875</v>
      </c>
      <c r="F58" s="72" t="s">
        <v>123</v>
      </c>
      <c r="G58" s="53" t="s">
        <v>204</v>
      </c>
      <c r="H58" s="70" t="str">
        <f t="shared" si="0"/>
        <v xml:space="preserve">En Gestion actualmente </v>
      </c>
      <c r="I58" s="73">
        <v>4</v>
      </c>
      <c r="J58" s="70" t="str">
        <f t="shared" si="1"/>
        <v>Sin Respuesta</v>
      </c>
      <c r="K58" s="71">
        <v>5</v>
      </c>
    </row>
    <row r="59" spans="1:11" ht="15" x14ac:dyDescent="0.25">
      <c r="A59" s="67">
        <v>43997</v>
      </c>
      <c r="B59" s="67">
        <v>43998</v>
      </c>
      <c r="C59" s="74" t="s">
        <v>226</v>
      </c>
      <c r="D59" s="74" t="s">
        <v>227</v>
      </c>
      <c r="E59" s="75">
        <v>30420732</v>
      </c>
      <c r="F59" s="72" t="s">
        <v>228</v>
      </c>
      <c r="G59" s="53" t="s">
        <v>120</v>
      </c>
      <c r="H59" s="70" t="str">
        <f t="shared" si="0"/>
        <v>Error o sin OOSS</v>
      </c>
      <c r="I59" s="73">
        <v>5</v>
      </c>
      <c r="J59" s="70" t="str">
        <f t="shared" si="1"/>
        <v>Sin Respuesta</v>
      </c>
      <c r="K59" s="71">
        <v>5</v>
      </c>
    </row>
    <row r="60" spans="1:11" ht="15" x14ac:dyDescent="0.25">
      <c r="A60" s="67">
        <v>43997</v>
      </c>
      <c r="B60" s="67">
        <v>43998</v>
      </c>
      <c r="C60" s="74" t="s">
        <v>229</v>
      </c>
      <c r="D60" s="74" t="s">
        <v>230</v>
      </c>
      <c r="E60" s="75"/>
      <c r="F60" s="72"/>
      <c r="G60" s="53" t="s">
        <v>173</v>
      </c>
      <c r="H60" s="70" t="str">
        <f t="shared" si="0"/>
        <v xml:space="preserve">En Gestion actualmente </v>
      </c>
      <c r="I60" s="73">
        <v>4</v>
      </c>
      <c r="J60" s="70" t="str">
        <f t="shared" si="1"/>
        <v>Sin Respuesta</v>
      </c>
      <c r="K60" s="71">
        <v>5</v>
      </c>
    </row>
    <row r="61" spans="1:11" ht="15" x14ac:dyDescent="0.25">
      <c r="A61" s="67">
        <v>43997</v>
      </c>
      <c r="B61" s="67">
        <v>43998</v>
      </c>
      <c r="C61" s="74" t="s">
        <v>145</v>
      </c>
      <c r="D61" s="74" t="s">
        <v>146</v>
      </c>
      <c r="E61" s="75">
        <v>17362814</v>
      </c>
      <c r="F61" s="72" t="s">
        <v>147</v>
      </c>
      <c r="G61" s="53" t="s">
        <v>170</v>
      </c>
      <c r="H61" s="70" t="str">
        <f t="shared" si="0"/>
        <v xml:space="preserve">En Gestion actualmente </v>
      </c>
      <c r="I61" s="73">
        <v>4</v>
      </c>
      <c r="J61" s="70" t="str">
        <f t="shared" si="1"/>
        <v>Sin Respuesta</v>
      </c>
      <c r="K61" s="71">
        <v>5</v>
      </c>
    </row>
    <row r="62" spans="1:11" ht="15" x14ac:dyDescent="0.25">
      <c r="A62" s="67">
        <v>43997</v>
      </c>
      <c r="B62" s="67">
        <v>43998</v>
      </c>
      <c r="C62" s="74" t="s">
        <v>231</v>
      </c>
      <c r="D62" s="74" t="s">
        <v>232</v>
      </c>
      <c r="E62" s="75">
        <v>29790955</v>
      </c>
      <c r="F62" s="72"/>
      <c r="G62" s="53" t="s">
        <v>190</v>
      </c>
      <c r="H62" s="70" t="str">
        <f t="shared" si="0"/>
        <v>Error o sin OOSS</v>
      </c>
      <c r="I62" s="73">
        <v>5</v>
      </c>
      <c r="J62" s="70" t="str">
        <f t="shared" si="1"/>
        <v>Sin Respuesta</v>
      </c>
      <c r="K62" s="71">
        <v>5</v>
      </c>
    </row>
    <row r="63" spans="1:11" ht="15" x14ac:dyDescent="0.25">
      <c r="A63" s="67">
        <v>43997</v>
      </c>
      <c r="B63" s="67">
        <v>43998</v>
      </c>
      <c r="C63" s="74" t="s">
        <v>233</v>
      </c>
      <c r="D63" s="74" t="s">
        <v>234</v>
      </c>
      <c r="E63" s="75">
        <v>56033206</v>
      </c>
      <c r="F63" s="72" t="s">
        <v>228</v>
      </c>
      <c r="G63" s="53" t="s">
        <v>120</v>
      </c>
      <c r="H63" s="70" t="str">
        <f t="shared" si="0"/>
        <v>Error o sin OOSS</v>
      </c>
      <c r="I63" s="73">
        <v>5</v>
      </c>
      <c r="J63" s="70" t="str">
        <f t="shared" si="1"/>
        <v>Sin Respuesta</v>
      </c>
      <c r="K63" s="71">
        <v>5</v>
      </c>
    </row>
    <row r="64" spans="1:11" ht="15" x14ac:dyDescent="0.25">
      <c r="A64" s="67">
        <v>43999</v>
      </c>
      <c r="B64" s="67">
        <v>43999</v>
      </c>
      <c r="C64" s="74" t="s">
        <v>235</v>
      </c>
      <c r="D64" s="74" t="s">
        <v>236</v>
      </c>
      <c r="E64" s="75">
        <v>94047419</v>
      </c>
      <c r="F64" s="72" t="s">
        <v>237</v>
      </c>
      <c r="G64" s="53" t="s">
        <v>216</v>
      </c>
      <c r="H64" s="70" t="str">
        <f t="shared" si="0"/>
        <v>Sin Respuesta/Fracaso/No Posperó</v>
      </c>
      <c r="I64" s="73">
        <v>2</v>
      </c>
      <c r="J64" s="70" t="str">
        <f t="shared" si="1"/>
        <v>Sin Respuesta</v>
      </c>
      <c r="K64" s="71">
        <v>5</v>
      </c>
    </row>
    <row r="65" spans="1:11" ht="15" x14ac:dyDescent="0.25">
      <c r="A65" s="67">
        <v>43999</v>
      </c>
      <c r="B65" s="67">
        <v>43999</v>
      </c>
      <c r="C65" s="74" t="s">
        <v>238</v>
      </c>
      <c r="D65" s="74" t="s">
        <v>239</v>
      </c>
      <c r="E65" s="75">
        <v>92982810</v>
      </c>
      <c r="F65" s="72" t="s">
        <v>219</v>
      </c>
      <c r="G65" s="53" t="s">
        <v>216</v>
      </c>
      <c r="H65" s="70" t="str">
        <f t="shared" si="0"/>
        <v>Sin Respuesta/Fracaso/No Posperó</v>
      </c>
      <c r="I65" s="73">
        <v>2</v>
      </c>
      <c r="J65" s="70" t="str">
        <f t="shared" si="1"/>
        <v>Sin Respuesta</v>
      </c>
      <c r="K65" s="71">
        <v>5</v>
      </c>
    </row>
    <row r="66" spans="1:11" ht="15" x14ac:dyDescent="0.25">
      <c r="A66" s="67">
        <v>43999</v>
      </c>
      <c r="B66" s="67">
        <v>43999</v>
      </c>
      <c r="C66" s="74" t="s">
        <v>240</v>
      </c>
      <c r="D66" s="74" t="s">
        <v>241</v>
      </c>
      <c r="E66" s="75">
        <v>34265259</v>
      </c>
      <c r="F66" s="72" t="s">
        <v>242</v>
      </c>
      <c r="G66" s="53" t="s">
        <v>216</v>
      </c>
      <c r="H66" s="70" t="str">
        <f t="shared" si="0"/>
        <v>Sin Respuesta/Fracaso/No Posperó</v>
      </c>
      <c r="I66" s="73">
        <v>2</v>
      </c>
      <c r="J66" s="70" t="str">
        <f t="shared" si="1"/>
        <v>Sin Respuesta</v>
      </c>
      <c r="K66" s="71">
        <v>5</v>
      </c>
    </row>
    <row r="67" spans="1:11" ht="15" x14ac:dyDescent="0.25">
      <c r="A67" s="67">
        <v>43999</v>
      </c>
      <c r="B67" s="67">
        <v>43999</v>
      </c>
      <c r="C67" s="74" t="s">
        <v>243</v>
      </c>
      <c r="D67" s="74" t="s">
        <v>244</v>
      </c>
      <c r="E67" s="75">
        <v>41558507</v>
      </c>
      <c r="F67" s="72" t="s">
        <v>245</v>
      </c>
      <c r="G67" s="53" t="s">
        <v>216</v>
      </c>
      <c r="H67" s="70" t="str">
        <f t="shared" si="0"/>
        <v>Suspendido/Cancelado</v>
      </c>
      <c r="I67" s="73">
        <v>3</v>
      </c>
      <c r="J67" s="70" t="str">
        <f t="shared" si="1"/>
        <v>Sin Respuesta</v>
      </c>
      <c r="K67" s="71">
        <v>5</v>
      </c>
    </row>
    <row r="68" spans="1:11" ht="15" x14ac:dyDescent="0.25">
      <c r="A68" s="67">
        <v>43999</v>
      </c>
      <c r="B68" s="67">
        <v>43999</v>
      </c>
      <c r="C68" s="74" t="s">
        <v>240</v>
      </c>
      <c r="D68" s="74" t="s">
        <v>246</v>
      </c>
      <c r="E68" s="75">
        <v>42722680</v>
      </c>
      <c r="F68" s="72" t="s">
        <v>245</v>
      </c>
      <c r="G68" s="53" t="s">
        <v>216</v>
      </c>
      <c r="H68" s="70" t="str">
        <f t="shared" si="0"/>
        <v>Exito</v>
      </c>
      <c r="I68" s="73">
        <v>1</v>
      </c>
      <c r="J68" s="70" t="str">
        <f t="shared" si="1"/>
        <v>1 a 3 hs</v>
      </c>
      <c r="K68" s="71">
        <v>1</v>
      </c>
    </row>
    <row r="69" spans="1:11" ht="15" x14ac:dyDescent="0.25">
      <c r="A69" s="67">
        <v>43999</v>
      </c>
      <c r="B69" s="67">
        <v>43999</v>
      </c>
      <c r="C69" s="74" t="s">
        <v>240</v>
      </c>
      <c r="D69" s="74" t="s">
        <v>247</v>
      </c>
      <c r="E69" s="75">
        <v>32735604</v>
      </c>
      <c r="F69" s="72" t="s">
        <v>245</v>
      </c>
      <c r="G69" s="53" t="s">
        <v>216</v>
      </c>
      <c r="H69" s="70" t="str">
        <f t="shared" si="0"/>
        <v>Exito</v>
      </c>
      <c r="I69" s="73">
        <v>1</v>
      </c>
      <c r="J69" s="70" t="str">
        <f t="shared" si="1"/>
        <v>3 a 6 hs</v>
      </c>
      <c r="K69" s="71">
        <v>2</v>
      </c>
    </row>
    <row r="70" spans="1:11" ht="15" x14ac:dyDescent="0.25">
      <c r="A70" s="67">
        <v>43999</v>
      </c>
      <c r="B70" s="67">
        <v>43999</v>
      </c>
      <c r="C70" s="74" t="s">
        <v>240</v>
      </c>
      <c r="D70" s="74" t="s">
        <v>248</v>
      </c>
      <c r="E70" s="75">
        <v>29444260</v>
      </c>
      <c r="F70" s="72" t="s">
        <v>245</v>
      </c>
      <c r="G70" s="53" t="s">
        <v>216</v>
      </c>
      <c r="H70" s="70" t="str">
        <f t="shared" si="0"/>
        <v>Error o sin OOSS</v>
      </c>
      <c r="I70" s="73">
        <v>5</v>
      </c>
      <c r="J70" s="70" t="str">
        <f t="shared" si="1"/>
        <v>Sin Respuesta</v>
      </c>
      <c r="K70" s="71">
        <v>5</v>
      </c>
    </row>
    <row r="71" spans="1:11" ht="15" x14ac:dyDescent="0.25">
      <c r="A71" s="67">
        <v>43999</v>
      </c>
      <c r="B71" s="67">
        <v>43999</v>
      </c>
      <c r="C71" s="74" t="s">
        <v>249</v>
      </c>
      <c r="D71" s="74" t="s">
        <v>250</v>
      </c>
      <c r="E71" s="75">
        <v>36324790</v>
      </c>
      <c r="F71" s="72" t="s">
        <v>201</v>
      </c>
      <c r="G71" s="53"/>
      <c r="H71" s="70" t="str">
        <f t="shared" si="0"/>
        <v>Sin Respuesta/Fracaso/No Posperó</v>
      </c>
      <c r="I71" s="73">
        <v>2</v>
      </c>
      <c r="J71" s="70" t="str">
        <f t="shared" si="1"/>
        <v>Sin Respuesta</v>
      </c>
      <c r="K71" s="71">
        <v>5</v>
      </c>
    </row>
    <row r="72" spans="1:11" ht="15" x14ac:dyDescent="0.25">
      <c r="A72" s="67">
        <v>43999</v>
      </c>
      <c r="B72" s="67">
        <v>43999</v>
      </c>
      <c r="C72" s="74" t="s">
        <v>251</v>
      </c>
      <c r="D72" s="74" t="s">
        <v>252</v>
      </c>
      <c r="E72" s="75">
        <v>93986664</v>
      </c>
      <c r="F72" s="72" t="s">
        <v>219</v>
      </c>
      <c r="G72" s="53" t="s">
        <v>216</v>
      </c>
      <c r="H72" s="70" t="str">
        <f t="shared" si="0"/>
        <v>Suspendido/Cancelado</v>
      </c>
      <c r="I72" s="73">
        <v>3</v>
      </c>
      <c r="J72" s="70" t="str">
        <f t="shared" si="1"/>
        <v>Sin Respuesta</v>
      </c>
      <c r="K72" s="71">
        <v>5</v>
      </c>
    </row>
    <row r="73" spans="1:11" ht="15" x14ac:dyDescent="0.25">
      <c r="A73" s="67">
        <v>43999</v>
      </c>
      <c r="B73" s="67">
        <v>43999</v>
      </c>
      <c r="C73" s="74" t="s">
        <v>253</v>
      </c>
      <c r="D73" s="74" t="s">
        <v>254</v>
      </c>
      <c r="E73" s="75">
        <v>26200143</v>
      </c>
      <c r="F73" s="72" t="s">
        <v>219</v>
      </c>
      <c r="G73" s="53" t="s">
        <v>255</v>
      </c>
      <c r="H73" s="70" t="str">
        <f t="shared" si="0"/>
        <v>Sin Respuesta/Fracaso/No Posperó</v>
      </c>
      <c r="I73" s="73">
        <v>2</v>
      </c>
      <c r="J73" s="70" t="str">
        <f t="shared" si="1"/>
        <v>Sin Respuesta</v>
      </c>
      <c r="K73" s="71">
        <v>5</v>
      </c>
    </row>
    <row r="74" spans="1:11" ht="15" x14ac:dyDescent="0.25">
      <c r="A74" s="67">
        <v>43999</v>
      </c>
      <c r="B74" s="67">
        <v>43999</v>
      </c>
      <c r="C74" s="74" t="s">
        <v>256</v>
      </c>
      <c r="D74" s="74" t="s">
        <v>257</v>
      </c>
      <c r="E74" s="75">
        <v>36091174</v>
      </c>
      <c r="F74" s="72" t="s">
        <v>245</v>
      </c>
      <c r="G74" s="53"/>
      <c r="H74" s="70" t="str">
        <f t="shared" si="0"/>
        <v>Error o sin OOSS</v>
      </c>
      <c r="I74" s="73">
        <v>5</v>
      </c>
      <c r="J74" s="70" t="str">
        <f t="shared" si="1"/>
        <v>Sin Respuesta</v>
      </c>
      <c r="K74" s="71">
        <v>5</v>
      </c>
    </row>
    <row r="75" spans="1:11" ht="15" x14ac:dyDescent="0.25">
      <c r="A75" s="67">
        <v>43999</v>
      </c>
      <c r="B75" s="67">
        <v>43999</v>
      </c>
      <c r="C75" s="74" t="s">
        <v>258</v>
      </c>
      <c r="D75" s="74" t="s">
        <v>259</v>
      </c>
      <c r="E75" s="75">
        <v>49190361</v>
      </c>
      <c r="F75" s="72" t="s">
        <v>201</v>
      </c>
      <c r="G75" s="53"/>
      <c r="H75" s="70" t="str">
        <f t="shared" si="0"/>
        <v>Sin Respuesta/Fracaso/No Posperó</v>
      </c>
      <c r="I75" s="73">
        <v>2</v>
      </c>
      <c r="J75" s="70" t="str">
        <f t="shared" si="1"/>
        <v>Sin Respuesta</v>
      </c>
      <c r="K75" s="71">
        <v>5</v>
      </c>
    </row>
    <row r="76" spans="1:11" ht="15" x14ac:dyDescent="0.25">
      <c r="A76" s="67">
        <v>43999</v>
      </c>
      <c r="B76" s="67">
        <v>43999</v>
      </c>
      <c r="C76" s="74" t="s">
        <v>260</v>
      </c>
      <c r="D76" s="74" t="s">
        <v>261</v>
      </c>
      <c r="E76" s="75">
        <v>94915112</v>
      </c>
      <c r="F76" s="72" t="s">
        <v>262</v>
      </c>
      <c r="G76" s="53" t="s">
        <v>170</v>
      </c>
      <c r="H76" s="70" t="str">
        <f t="shared" si="0"/>
        <v>Sin Respuesta/Fracaso/No Posperó</v>
      </c>
      <c r="I76" s="73">
        <v>2</v>
      </c>
      <c r="J76" s="70" t="str">
        <f t="shared" si="1"/>
        <v>Sin Respuesta</v>
      </c>
      <c r="K76" s="71">
        <v>5</v>
      </c>
    </row>
    <row r="77" spans="1:11" ht="15" x14ac:dyDescent="0.25">
      <c r="A77" s="67">
        <v>43999</v>
      </c>
      <c r="B77" s="67">
        <v>43999</v>
      </c>
      <c r="C77" s="74" t="s">
        <v>263</v>
      </c>
      <c r="D77" s="74" t="s">
        <v>264</v>
      </c>
      <c r="E77" s="75">
        <v>51122650</v>
      </c>
      <c r="F77" s="72"/>
      <c r="G77" s="53" t="s">
        <v>190</v>
      </c>
      <c r="H77" s="70" t="str">
        <f t="shared" si="0"/>
        <v>Sin Respuesta/Fracaso/No Posperó</v>
      </c>
      <c r="I77" s="73">
        <v>2</v>
      </c>
      <c r="J77" s="70" t="str">
        <f t="shared" si="1"/>
        <v>Sin Respuesta</v>
      </c>
      <c r="K77" s="71">
        <v>5</v>
      </c>
    </row>
    <row r="78" spans="1:11" ht="15" x14ac:dyDescent="0.25">
      <c r="A78" s="67">
        <v>43999</v>
      </c>
      <c r="B78" s="67">
        <v>43999</v>
      </c>
      <c r="C78" s="74" t="s">
        <v>263</v>
      </c>
      <c r="D78" s="74" t="s">
        <v>265</v>
      </c>
      <c r="E78" s="75">
        <v>48854675</v>
      </c>
      <c r="F78" s="72"/>
      <c r="G78" s="53" t="s">
        <v>190</v>
      </c>
      <c r="H78" s="70" t="str">
        <f t="shared" si="0"/>
        <v>Sin Respuesta/Fracaso/No Posperó</v>
      </c>
      <c r="I78" s="73">
        <v>2</v>
      </c>
      <c r="J78" s="70" t="str">
        <f t="shared" si="1"/>
        <v>Sin Respuesta</v>
      </c>
      <c r="K78" s="71">
        <v>5</v>
      </c>
    </row>
    <row r="79" spans="1:11" ht="15" x14ac:dyDescent="0.25">
      <c r="A79" s="67">
        <v>43999</v>
      </c>
      <c r="B79" s="67">
        <v>43999</v>
      </c>
      <c r="C79" s="74" t="s">
        <v>263</v>
      </c>
      <c r="D79" s="74" t="s">
        <v>266</v>
      </c>
      <c r="E79" s="75">
        <v>36161221</v>
      </c>
      <c r="F79" s="72"/>
      <c r="G79" s="53" t="s">
        <v>190</v>
      </c>
      <c r="H79" s="70" t="str">
        <f t="shared" si="0"/>
        <v>Sin Respuesta/Fracaso/No Posperó</v>
      </c>
      <c r="I79" s="73">
        <v>2</v>
      </c>
      <c r="J79" s="70" t="str">
        <f t="shared" si="1"/>
        <v>Sin Respuesta</v>
      </c>
      <c r="K79" s="71">
        <v>5</v>
      </c>
    </row>
    <row r="80" spans="1:11" ht="15" x14ac:dyDescent="0.25">
      <c r="A80" s="67">
        <v>43999</v>
      </c>
      <c r="B80" s="67">
        <v>43999</v>
      </c>
      <c r="C80" s="74" t="s">
        <v>263</v>
      </c>
      <c r="D80" s="74" t="s">
        <v>267</v>
      </c>
      <c r="E80" s="75">
        <v>55872364</v>
      </c>
      <c r="F80" s="72"/>
      <c r="G80" s="53" t="s">
        <v>190</v>
      </c>
      <c r="H80" s="70" t="str">
        <f t="shared" si="0"/>
        <v>Sin Respuesta/Fracaso/No Posperó</v>
      </c>
      <c r="I80" s="73">
        <v>2</v>
      </c>
      <c r="J80" s="70" t="str">
        <f t="shared" si="1"/>
        <v>Sin Respuesta</v>
      </c>
      <c r="K80" s="71">
        <v>5</v>
      </c>
    </row>
    <row r="81" spans="1:11" ht="15" x14ac:dyDescent="0.25">
      <c r="A81" s="67">
        <v>43999</v>
      </c>
      <c r="B81" s="67">
        <v>43999</v>
      </c>
      <c r="C81" s="74" t="s">
        <v>263</v>
      </c>
      <c r="D81" s="74" t="s">
        <v>268</v>
      </c>
      <c r="E81" s="75">
        <v>53580940</v>
      </c>
      <c r="F81" s="72"/>
      <c r="G81" s="53" t="s">
        <v>190</v>
      </c>
      <c r="H81" s="70" t="str">
        <f t="shared" si="0"/>
        <v>Sin Respuesta/Fracaso/No Posperó</v>
      </c>
      <c r="I81" s="73">
        <v>2</v>
      </c>
      <c r="J81" s="70" t="str">
        <f t="shared" si="1"/>
        <v>Sin Respuesta</v>
      </c>
      <c r="K81" s="71">
        <v>5</v>
      </c>
    </row>
    <row r="82" spans="1:11" ht="15" x14ac:dyDescent="0.25">
      <c r="A82" s="67">
        <v>43999</v>
      </c>
      <c r="B82" s="67">
        <v>43999</v>
      </c>
      <c r="C82" s="74" t="s">
        <v>269</v>
      </c>
      <c r="D82" s="74" t="s">
        <v>270</v>
      </c>
      <c r="E82" s="75">
        <v>31465180</v>
      </c>
      <c r="F82" s="72" t="s">
        <v>271</v>
      </c>
      <c r="G82" s="53" t="s">
        <v>255</v>
      </c>
      <c r="H82" s="70" t="str">
        <f t="shared" si="0"/>
        <v>Exito</v>
      </c>
      <c r="I82" s="73">
        <v>1</v>
      </c>
      <c r="J82" s="70" t="str">
        <f t="shared" si="1"/>
        <v>1 a 3 hs</v>
      </c>
      <c r="K82" s="71">
        <v>1</v>
      </c>
    </row>
    <row r="83" spans="1:11" ht="15" x14ac:dyDescent="0.25">
      <c r="A83" s="67">
        <v>43999</v>
      </c>
      <c r="B83" s="67">
        <v>43999</v>
      </c>
      <c r="C83" s="74" t="s">
        <v>272</v>
      </c>
      <c r="D83" s="74" t="s">
        <v>273</v>
      </c>
      <c r="E83" s="75">
        <v>26917747</v>
      </c>
      <c r="F83" s="72" t="s">
        <v>201</v>
      </c>
      <c r="G83" s="53"/>
      <c r="H83" s="70" t="str">
        <f t="shared" si="0"/>
        <v>Sin Respuesta/Fracaso/No Posperó</v>
      </c>
      <c r="I83" s="73">
        <v>2</v>
      </c>
      <c r="J83" s="70" t="str">
        <f t="shared" si="1"/>
        <v>Sin Respuesta</v>
      </c>
      <c r="K83" s="71">
        <v>5</v>
      </c>
    </row>
    <row r="84" spans="1:11" ht="15" x14ac:dyDescent="0.25">
      <c r="A84" s="67">
        <v>43999</v>
      </c>
      <c r="B84" s="67">
        <v>43999</v>
      </c>
      <c r="C84" s="74" t="s">
        <v>274</v>
      </c>
      <c r="D84" s="74" t="s">
        <v>275</v>
      </c>
      <c r="E84" s="75">
        <v>18326142</v>
      </c>
      <c r="F84" s="72" t="s">
        <v>276</v>
      </c>
      <c r="G84" s="53" t="s">
        <v>255</v>
      </c>
      <c r="H84" s="70" t="str">
        <f t="shared" si="0"/>
        <v>Exito</v>
      </c>
      <c r="I84" s="73">
        <v>1</v>
      </c>
      <c r="J84" s="70" t="str">
        <f t="shared" si="1"/>
        <v>3 a 6 hs</v>
      </c>
      <c r="K84" s="71">
        <v>2</v>
      </c>
    </row>
    <row r="85" spans="1:11" ht="15" x14ac:dyDescent="0.25">
      <c r="A85" s="67">
        <v>43999</v>
      </c>
      <c r="B85" s="67">
        <v>43999</v>
      </c>
      <c r="C85" s="74" t="s">
        <v>211</v>
      </c>
      <c r="D85" s="74" t="s">
        <v>277</v>
      </c>
      <c r="E85" s="75">
        <v>28338046</v>
      </c>
      <c r="F85" s="74" t="s">
        <v>278</v>
      </c>
      <c r="G85" s="53" t="s">
        <v>204</v>
      </c>
      <c r="H85" s="70" t="str">
        <f t="shared" si="0"/>
        <v>Derivado a domicilio por decisión médica</v>
      </c>
      <c r="I85" s="73">
        <v>7</v>
      </c>
      <c r="J85" s="70" t="str">
        <f t="shared" si="1"/>
        <v>6 a 24 hs</v>
      </c>
      <c r="K85" s="71">
        <v>3</v>
      </c>
    </row>
    <row r="86" spans="1:11" ht="15" x14ac:dyDescent="0.25">
      <c r="A86" s="67">
        <v>43999</v>
      </c>
      <c r="B86" s="67">
        <v>43999</v>
      </c>
      <c r="C86" s="74" t="s">
        <v>211</v>
      </c>
      <c r="D86" s="74" t="s">
        <v>279</v>
      </c>
      <c r="E86" s="75">
        <v>29390147</v>
      </c>
      <c r="F86" s="72" t="s">
        <v>280</v>
      </c>
      <c r="G86" s="53" t="s">
        <v>204</v>
      </c>
      <c r="H86" s="70" t="str">
        <f t="shared" si="0"/>
        <v>Exito</v>
      </c>
      <c r="I86" s="73">
        <v>1</v>
      </c>
      <c r="J86" s="70" t="str">
        <f t="shared" si="1"/>
        <v>1 a 3 hs</v>
      </c>
      <c r="K86" s="71">
        <v>1</v>
      </c>
    </row>
    <row r="87" spans="1:11" ht="15" x14ac:dyDescent="0.25">
      <c r="A87" s="67">
        <v>43999</v>
      </c>
      <c r="B87" s="67">
        <v>43999</v>
      </c>
      <c r="C87" s="74" t="s">
        <v>281</v>
      </c>
      <c r="D87" s="74" t="s">
        <v>282</v>
      </c>
      <c r="E87" s="75">
        <v>94255483</v>
      </c>
      <c r="F87" s="72" t="s">
        <v>283</v>
      </c>
      <c r="G87" s="53" t="s">
        <v>204</v>
      </c>
      <c r="H87" s="70" t="str">
        <f t="shared" si="0"/>
        <v>Sin Respuesta/Fracaso/No Posperó</v>
      </c>
      <c r="I87" s="73">
        <v>2</v>
      </c>
      <c r="J87" s="70" t="str">
        <f t="shared" si="1"/>
        <v>Sin Respuesta</v>
      </c>
      <c r="K87" s="71">
        <v>5</v>
      </c>
    </row>
    <row r="88" spans="1:11" ht="15" x14ac:dyDescent="0.25">
      <c r="A88" s="67">
        <v>43999</v>
      </c>
      <c r="B88" s="67">
        <v>43999</v>
      </c>
      <c r="C88" s="74" t="s">
        <v>284</v>
      </c>
      <c r="D88" s="74" t="s">
        <v>285</v>
      </c>
      <c r="E88" s="75">
        <v>30721662</v>
      </c>
      <c r="F88" s="72" t="s">
        <v>286</v>
      </c>
      <c r="G88" s="53" t="s">
        <v>204</v>
      </c>
      <c r="H88" s="70" t="str">
        <f t="shared" si="0"/>
        <v>Sin Respuesta/Fracaso/No Posperó</v>
      </c>
      <c r="I88" s="73">
        <v>2</v>
      </c>
      <c r="J88" s="70" t="str">
        <f t="shared" si="1"/>
        <v>Sin Respuesta</v>
      </c>
      <c r="K88" s="71">
        <v>5</v>
      </c>
    </row>
    <row r="89" spans="1:11" ht="15" x14ac:dyDescent="0.25">
      <c r="A89" s="67">
        <v>43999</v>
      </c>
      <c r="B89" s="67">
        <v>43999</v>
      </c>
      <c r="C89" s="74" t="s">
        <v>287</v>
      </c>
      <c r="D89" s="74" t="s">
        <v>111</v>
      </c>
      <c r="E89" s="75" t="s">
        <v>288</v>
      </c>
      <c r="F89" s="72" t="s">
        <v>289</v>
      </c>
      <c r="G89" s="53" t="s">
        <v>290</v>
      </c>
      <c r="H89" s="70" t="str">
        <f t="shared" si="0"/>
        <v>Sin Respuesta/Fracaso/No Posperó</v>
      </c>
      <c r="I89" s="73">
        <v>2</v>
      </c>
      <c r="J89" s="70" t="str">
        <f t="shared" si="1"/>
        <v>Sin Respuesta</v>
      </c>
      <c r="K89" s="71">
        <v>5</v>
      </c>
    </row>
    <row r="90" spans="1:11" ht="15" x14ac:dyDescent="0.25">
      <c r="A90" s="67">
        <v>43999</v>
      </c>
      <c r="B90" s="67">
        <v>43999</v>
      </c>
      <c r="C90" s="74" t="s">
        <v>291</v>
      </c>
      <c r="D90" s="74" t="s">
        <v>292</v>
      </c>
      <c r="E90" s="75">
        <v>20689053</v>
      </c>
      <c r="F90" s="72" t="s">
        <v>201</v>
      </c>
      <c r="G90" s="53"/>
      <c r="H90" s="70" t="str">
        <f t="shared" si="0"/>
        <v>Sin Respuesta/Fracaso/No Posperó</v>
      </c>
      <c r="I90" s="73">
        <v>2</v>
      </c>
      <c r="J90" s="70" t="str">
        <f t="shared" si="1"/>
        <v>Sin Respuesta</v>
      </c>
      <c r="K90" s="71">
        <v>5</v>
      </c>
    </row>
    <row r="91" spans="1:11" ht="15" x14ac:dyDescent="0.25">
      <c r="A91" s="67">
        <v>43999</v>
      </c>
      <c r="B91" s="67">
        <v>43999</v>
      </c>
      <c r="C91" s="74" t="s">
        <v>293</v>
      </c>
      <c r="D91" s="74" t="s">
        <v>294</v>
      </c>
      <c r="E91" s="75">
        <v>95301411</v>
      </c>
      <c r="F91" s="72" t="s">
        <v>295</v>
      </c>
      <c r="G91" s="53" t="s">
        <v>197</v>
      </c>
      <c r="H91" s="70" t="str">
        <f t="shared" si="0"/>
        <v xml:space="preserve">En Gestion actualmente </v>
      </c>
      <c r="I91" s="73">
        <v>4</v>
      </c>
      <c r="J91" s="70" t="str">
        <f t="shared" si="1"/>
        <v>Sin Respuesta</v>
      </c>
      <c r="K91" s="71">
        <v>5</v>
      </c>
    </row>
    <row r="92" spans="1:11" ht="15" x14ac:dyDescent="0.25">
      <c r="A92" s="67">
        <v>43999</v>
      </c>
      <c r="B92" s="67">
        <v>43999</v>
      </c>
      <c r="C92" s="74" t="s">
        <v>296</v>
      </c>
      <c r="D92" s="74" t="s">
        <v>297</v>
      </c>
      <c r="E92" s="75">
        <v>94303886</v>
      </c>
      <c r="F92" s="72" t="s">
        <v>237</v>
      </c>
      <c r="G92" s="53" t="s">
        <v>290</v>
      </c>
      <c r="H92" s="70" t="str">
        <f t="shared" si="0"/>
        <v>Exito</v>
      </c>
      <c r="I92" s="73">
        <v>1</v>
      </c>
      <c r="J92" s="70" t="str">
        <f t="shared" si="1"/>
        <v>1 a 3 hs</v>
      </c>
      <c r="K92" s="71">
        <v>1</v>
      </c>
    </row>
    <row r="93" spans="1:11" ht="15" x14ac:dyDescent="0.25">
      <c r="A93" s="67">
        <v>43999</v>
      </c>
      <c r="B93" s="67">
        <v>43999</v>
      </c>
      <c r="C93" s="74" t="s">
        <v>298</v>
      </c>
      <c r="D93" s="74" t="s">
        <v>299</v>
      </c>
      <c r="E93" s="75">
        <v>35304447</v>
      </c>
      <c r="F93" s="72" t="s">
        <v>201</v>
      </c>
      <c r="G93" s="53"/>
      <c r="H93" s="70" t="str">
        <f t="shared" si="0"/>
        <v>Sin Respuesta/Fracaso/No Posperó</v>
      </c>
      <c r="I93" s="73">
        <v>2</v>
      </c>
      <c r="J93" s="70" t="str">
        <f t="shared" si="1"/>
        <v>Sin Respuesta</v>
      </c>
      <c r="K93" s="71">
        <v>5</v>
      </c>
    </row>
    <row r="94" spans="1:11" ht="15" x14ac:dyDescent="0.25">
      <c r="A94" s="67">
        <v>43999</v>
      </c>
      <c r="B94" s="67">
        <v>43999</v>
      </c>
      <c r="C94" s="74" t="s">
        <v>300</v>
      </c>
      <c r="D94" s="74" t="s">
        <v>301</v>
      </c>
      <c r="E94" s="75">
        <v>18381071</v>
      </c>
      <c r="F94" s="72" t="s">
        <v>302</v>
      </c>
      <c r="G94" s="53" t="s">
        <v>290</v>
      </c>
      <c r="H94" s="70" t="str">
        <f t="shared" si="0"/>
        <v>Sin Respuesta/Fracaso/No Posperó</v>
      </c>
      <c r="I94" s="73">
        <v>2</v>
      </c>
      <c r="J94" s="70" t="str">
        <f t="shared" si="1"/>
        <v>Sin Respuesta</v>
      </c>
      <c r="K94" s="71">
        <v>5</v>
      </c>
    </row>
    <row r="95" spans="1:11" ht="15" x14ac:dyDescent="0.25">
      <c r="A95" s="67">
        <v>43999</v>
      </c>
      <c r="B95" s="67">
        <v>43999</v>
      </c>
      <c r="C95" s="74" t="s">
        <v>303</v>
      </c>
      <c r="D95" s="74" t="s">
        <v>304</v>
      </c>
      <c r="E95" s="75">
        <v>94458571</v>
      </c>
      <c r="F95" s="72" t="s">
        <v>219</v>
      </c>
      <c r="G95" s="53" t="s">
        <v>305</v>
      </c>
      <c r="H95" s="70" t="str">
        <f t="shared" si="0"/>
        <v>Exito</v>
      </c>
      <c r="I95" s="73">
        <v>1</v>
      </c>
      <c r="J95" s="70" t="str">
        <f t="shared" si="1"/>
        <v>3 a 6 hs</v>
      </c>
      <c r="K95" s="71">
        <v>2</v>
      </c>
    </row>
    <row r="96" spans="1:11" ht="15" x14ac:dyDescent="0.25">
      <c r="A96" s="67">
        <v>43999</v>
      </c>
      <c r="B96" s="67">
        <v>43999</v>
      </c>
      <c r="C96" s="74" t="s">
        <v>306</v>
      </c>
      <c r="D96" s="74" t="s">
        <v>307</v>
      </c>
      <c r="E96" s="75">
        <v>31977274</v>
      </c>
      <c r="F96" s="72" t="s">
        <v>201</v>
      </c>
      <c r="G96" s="53"/>
      <c r="H96" s="70" t="str">
        <f t="shared" si="0"/>
        <v>Sin Respuesta/Fracaso/No Posperó</v>
      </c>
      <c r="I96" s="73">
        <v>2</v>
      </c>
      <c r="J96" s="70" t="str">
        <f t="shared" si="1"/>
        <v>Sin Respuesta</v>
      </c>
      <c r="K96" s="71">
        <v>5</v>
      </c>
    </row>
    <row r="97" spans="1:11" ht="15" x14ac:dyDescent="0.25">
      <c r="A97" s="67">
        <v>43999</v>
      </c>
      <c r="B97" s="67">
        <v>43999</v>
      </c>
      <c r="C97" s="74" t="s">
        <v>308</v>
      </c>
      <c r="D97" s="74" t="s">
        <v>309</v>
      </c>
      <c r="E97" s="75">
        <v>96010107</v>
      </c>
      <c r="F97" s="72" t="s">
        <v>310</v>
      </c>
      <c r="G97" s="53" t="s">
        <v>163</v>
      </c>
      <c r="H97" s="70" t="str">
        <f t="shared" si="0"/>
        <v>Error o sin OOSS</v>
      </c>
      <c r="I97" s="73">
        <v>5</v>
      </c>
      <c r="J97" s="70" t="str">
        <f t="shared" si="1"/>
        <v>Sin Respuesta</v>
      </c>
      <c r="K97" s="71">
        <v>5</v>
      </c>
    </row>
    <row r="98" spans="1:11" ht="15" x14ac:dyDescent="0.25">
      <c r="A98" s="67">
        <v>43999</v>
      </c>
      <c r="B98" s="67">
        <v>43999</v>
      </c>
      <c r="C98" s="74" t="s">
        <v>311</v>
      </c>
      <c r="D98" s="74" t="s">
        <v>312</v>
      </c>
      <c r="E98" s="75">
        <v>12012955</v>
      </c>
      <c r="F98" s="72" t="s">
        <v>313</v>
      </c>
      <c r="G98" s="53" t="s">
        <v>305</v>
      </c>
      <c r="H98" s="70" t="str">
        <f t="shared" si="0"/>
        <v>Exito</v>
      </c>
      <c r="I98" s="73">
        <v>1</v>
      </c>
      <c r="J98" s="70" t="str">
        <f t="shared" si="1"/>
        <v>1 a 3 hs</v>
      </c>
      <c r="K98" s="71">
        <v>1</v>
      </c>
    </row>
    <row r="99" spans="1:11" ht="15" x14ac:dyDescent="0.25">
      <c r="A99" s="78">
        <v>43999</v>
      </c>
      <c r="B99" s="73"/>
      <c r="C99" s="76" t="s">
        <v>314</v>
      </c>
      <c r="D99" s="76" t="s">
        <v>315</v>
      </c>
      <c r="E99" s="76">
        <v>21548151</v>
      </c>
      <c r="F99" s="76" t="s">
        <v>316</v>
      </c>
      <c r="G99" s="73"/>
      <c r="H99" s="70" t="str">
        <f t="shared" si="0"/>
        <v>Error o sin OOSS</v>
      </c>
      <c r="I99" s="73">
        <v>5</v>
      </c>
      <c r="J99" s="70" t="str">
        <f t="shared" si="1"/>
        <v>Sin Respuesta</v>
      </c>
      <c r="K99" s="71">
        <v>5</v>
      </c>
    </row>
    <row r="100" spans="1:11" ht="15" x14ac:dyDescent="0.25">
      <c r="A100" s="78">
        <v>43999</v>
      </c>
      <c r="B100" s="73"/>
      <c r="C100" s="76" t="s">
        <v>317</v>
      </c>
      <c r="D100" s="76" t="s">
        <v>318</v>
      </c>
      <c r="E100" s="76">
        <v>43917761</v>
      </c>
      <c r="F100" s="79"/>
      <c r="G100" s="53" t="s">
        <v>290</v>
      </c>
      <c r="H100" s="70" t="str">
        <f t="shared" si="0"/>
        <v>Exito</v>
      </c>
      <c r="I100" s="73">
        <v>1</v>
      </c>
      <c r="J100" s="70" t="str">
        <f t="shared" si="1"/>
        <v>1 a 3 hs</v>
      </c>
      <c r="K100" s="71">
        <v>1</v>
      </c>
    </row>
    <row r="101" spans="1:11" ht="15" x14ac:dyDescent="0.25">
      <c r="A101" s="78">
        <v>43999</v>
      </c>
      <c r="B101" s="73"/>
      <c r="C101" s="76" t="s">
        <v>319</v>
      </c>
      <c r="D101" s="76" t="s">
        <v>320</v>
      </c>
      <c r="E101" s="76">
        <v>24129733</v>
      </c>
      <c r="F101" s="76"/>
      <c r="G101" s="53"/>
      <c r="H101" s="70" t="str">
        <f t="shared" si="0"/>
        <v>Error o sin OOSS</v>
      </c>
      <c r="I101" s="73">
        <v>5</v>
      </c>
      <c r="J101" s="70" t="str">
        <f t="shared" si="1"/>
        <v>Sin Respuesta</v>
      </c>
      <c r="K101" s="71">
        <v>5</v>
      </c>
    </row>
    <row r="102" spans="1:11" ht="15" x14ac:dyDescent="0.25">
      <c r="A102" s="78">
        <v>43999</v>
      </c>
      <c r="B102" s="73"/>
      <c r="C102" s="76" t="s">
        <v>321</v>
      </c>
      <c r="D102" s="76" t="s">
        <v>322</v>
      </c>
      <c r="E102" s="76">
        <v>16497346</v>
      </c>
      <c r="F102" s="76" t="s">
        <v>323</v>
      </c>
      <c r="G102" s="53" t="s">
        <v>290</v>
      </c>
      <c r="H102" s="70" t="str">
        <f t="shared" si="0"/>
        <v>Exito</v>
      </c>
      <c r="I102" s="73">
        <v>1</v>
      </c>
      <c r="J102" s="70" t="str">
        <f t="shared" si="1"/>
        <v>6 a 24 hs</v>
      </c>
      <c r="K102" s="71">
        <v>3</v>
      </c>
    </row>
    <row r="103" spans="1:11" ht="15" x14ac:dyDescent="0.25">
      <c r="A103" s="78">
        <v>43999</v>
      </c>
      <c r="B103" s="73"/>
      <c r="C103" s="76" t="s">
        <v>324</v>
      </c>
      <c r="D103" s="76" t="s">
        <v>325</v>
      </c>
      <c r="E103" s="76">
        <v>56888877</v>
      </c>
      <c r="F103" s="76"/>
      <c r="G103" s="53" t="s">
        <v>290</v>
      </c>
      <c r="H103" s="70" t="str">
        <f t="shared" si="0"/>
        <v>Exito</v>
      </c>
      <c r="I103" s="73">
        <v>1</v>
      </c>
      <c r="J103" s="70" t="str">
        <f t="shared" si="1"/>
        <v>3 a 6 hs</v>
      </c>
      <c r="K103" s="71">
        <v>2</v>
      </c>
    </row>
    <row r="104" spans="1:11" ht="15" x14ac:dyDescent="0.25">
      <c r="A104" s="78">
        <v>43999</v>
      </c>
      <c r="B104" s="73"/>
      <c r="C104" s="76" t="s">
        <v>326</v>
      </c>
      <c r="D104" s="76" t="s">
        <v>327</v>
      </c>
      <c r="E104" s="76">
        <v>94299025</v>
      </c>
      <c r="F104" s="76" t="s">
        <v>328</v>
      </c>
      <c r="G104" s="53" t="s">
        <v>204</v>
      </c>
      <c r="H104" s="70" t="str">
        <f t="shared" si="0"/>
        <v>Exito</v>
      </c>
      <c r="I104" s="73">
        <v>1</v>
      </c>
      <c r="J104" s="70" t="str">
        <f t="shared" si="1"/>
        <v>3 a 6 hs</v>
      </c>
      <c r="K104" s="71">
        <v>2</v>
      </c>
    </row>
    <row r="105" spans="1:11" ht="15" x14ac:dyDescent="0.25">
      <c r="A105" s="78">
        <v>43999</v>
      </c>
      <c r="B105" s="73"/>
      <c r="C105" s="76" t="s">
        <v>329</v>
      </c>
      <c r="D105" s="76" t="s">
        <v>330</v>
      </c>
      <c r="E105" s="76">
        <v>33584845</v>
      </c>
      <c r="F105" s="76"/>
      <c r="G105" s="53" t="s">
        <v>290</v>
      </c>
      <c r="H105" s="70" t="str">
        <f t="shared" si="0"/>
        <v>Sin Respuesta/Fracaso/No Posperó</v>
      </c>
      <c r="I105" s="73">
        <v>2</v>
      </c>
      <c r="J105" s="70" t="str">
        <f t="shared" si="1"/>
        <v>Sin Respuesta</v>
      </c>
      <c r="K105" s="71">
        <v>5</v>
      </c>
    </row>
    <row r="106" spans="1:11" ht="15" x14ac:dyDescent="0.25">
      <c r="A106" s="78">
        <v>43999</v>
      </c>
      <c r="B106" s="73"/>
      <c r="C106" s="76" t="s">
        <v>331</v>
      </c>
      <c r="D106" s="76" t="s">
        <v>209</v>
      </c>
      <c r="E106" s="76">
        <v>23415695</v>
      </c>
      <c r="F106" s="76" t="s">
        <v>332</v>
      </c>
      <c r="G106" s="53" t="s">
        <v>333</v>
      </c>
      <c r="H106" s="70" t="str">
        <f t="shared" si="0"/>
        <v xml:space="preserve">En Gestion actualmente </v>
      </c>
      <c r="I106" s="73">
        <v>4</v>
      </c>
      <c r="J106" s="70" t="str">
        <f t="shared" si="1"/>
        <v>Sin Respuesta</v>
      </c>
      <c r="K106" s="71">
        <v>5</v>
      </c>
    </row>
    <row r="107" spans="1:11" ht="15" x14ac:dyDescent="0.25">
      <c r="A107" s="78">
        <v>43999</v>
      </c>
      <c r="B107" s="73"/>
      <c r="C107" s="76" t="s">
        <v>334</v>
      </c>
      <c r="D107" s="76" t="s">
        <v>335</v>
      </c>
      <c r="E107" s="76">
        <v>94741836</v>
      </c>
      <c r="F107" s="79" t="s">
        <v>336</v>
      </c>
      <c r="G107" s="53" t="s">
        <v>255</v>
      </c>
      <c r="H107" s="70" t="str">
        <f t="shared" si="0"/>
        <v>Error o sin OOSS</v>
      </c>
      <c r="I107" s="73">
        <v>5</v>
      </c>
      <c r="J107" s="70" t="str">
        <f t="shared" si="1"/>
        <v>Sin Respuesta</v>
      </c>
      <c r="K107" s="71">
        <v>5</v>
      </c>
    </row>
    <row r="108" spans="1:11" ht="15" x14ac:dyDescent="0.25">
      <c r="A108" s="78">
        <v>43999</v>
      </c>
      <c r="B108" s="73"/>
      <c r="C108" s="76" t="s">
        <v>337</v>
      </c>
      <c r="D108" s="76" t="s">
        <v>338</v>
      </c>
      <c r="E108" s="76">
        <v>94634528</v>
      </c>
      <c r="F108" s="79"/>
      <c r="G108" s="53"/>
      <c r="H108" s="70" t="str">
        <f t="shared" si="0"/>
        <v>Sin Respuesta/Fracaso/No Posperó</v>
      </c>
      <c r="I108" s="73">
        <v>2</v>
      </c>
      <c r="J108" s="70" t="str">
        <f t="shared" si="1"/>
        <v>Sin Respuesta</v>
      </c>
      <c r="K108" s="71">
        <v>5</v>
      </c>
    </row>
    <row r="109" spans="1:11" ht="15" x14ac:dyDescent="0.25">
      <c r="A109" s="78">
        <v>43999</v>
      </c>
      <c r="B109" s="73"/>
      <c r="C109" s="76" t="s">
        <v>339</v>
      </c>
      <c r="D109" s="76" t="s">
        <v>340</v>
      </c>
      <c r="E109" s="76">
        <v>30064598</v>
      </c>
      <c r="F109" s="76" t="s">
        <v>341</v>
      </c>
      <c r="G109" s="53"/>
      <c r="H109" s="70" t="str">
        <f t="shared" si="0"/>
        <v>Exito</v>
      </c>
      <c r="I109" s="73">
        <v>1</v>
      </c>
      <c r="J109" s="70" t="str">
        <f t="shared" si="1"/>
        <v>1 a 3 hs</v>
      </c>
      <c r="K109" s="71">
        <v>1</v>
      </c>
    </row>
    <row r="110" spans="1:11" ht="15" x14ac:dyDescent="0.25">
      <c r="A110" s="78">
        <v>43999</v>
      </c>
      <c r="B110" s="73"/>
      <c r="C110" s="76" t="s">
        <v>342</v>
      </c>
      <c r="D110" s="76" t="s">
        <v>343</v>
      </c>
      <c r="E110" s="76">
        <v>31158444</v>
      </c>
      <c r="F110" s="76"/>
      <c r="G110" s="53" t="s">
        <v>255</v>
      </c>
      <c r="H110" s="70" t="str">
        <f t="shared" si="0"/>
        <v>Sin Respuesta/Fracaso/No Posperó</v>
      </c>
      <c r="I110" s="73">
        <v>2</v>
      </c>
      <c r="J110" s="70" t="str">
        <f t="shared" si="1"/>
        <v>Sin Respuesta</v>
      </c>
      <c r="K110" s="71">
        <v>5</v>
      </c>
    </row>
    <row r="111" spans="1:11" ht="15" x14ac:dyDescent="0.25">
      <c r="A111" s="78">
        <v>43999</v>
      </c>
      <c r="B111" s="73"/>
      <c r="C111" s="76" t="s">
        <v>344</v>
      </c>
      <c r="D111" s="76" t="s">
        <v>345</v>
      </c>
      <c r="E111" s="76">
        <v>46630767</v>
      </c>
      <c r="F111" s="76"/>
      <c r="G111" s="53" t="s">
        <v>255</v>
      </c>
      <c r="H111" s="70" t="str">
        <f t="shared" si="0"/>
        <v>Exito</v>
      </c>
      <c r="I111" s="73">
        <v>1</v>
      </c>
      <c r="J111" s="70" t="str">
        <f t="shared" si="1"/>
        <v>3 a 6 hs</v>
      </c>
      <c r="K111" s="71">
        <v>2</v>
      </c>
    </row>
    <row r="112" spans="1:11" ht="15" x14ac:dyDescent="0.25">
      <c r="A112" s="78">
        <v>43999</v>
      </c>
      <c r="B112" s="73"/>
      <c r="C112" s="76" t="s">
        <v>346</v>
      </c>
      <c r="D112" s="76" t="s">
        <v>347</v>
      </c>
      <c r="E112" s="76">
        <v>42101916</v>
      </c>
      <c r="F112" s="76" t="s">
        <v>348</v>
      </c>
      <c r="G112" s="53" t="s">
        <v>255</v>
      </c>
      <c r="H112" s="70" t="str">
        <f t="shared" si="0"/>
        <v>Error o sin OOSS</v>
      </c>
      <c r="I112" s="73">
        <v>5</v>
      </c>
      <c r="J112" s="70" t="str">
        <f t="shared" si="1"/>
        <v>Sin Respuesta</v>
      </c>
      <c r="K112" s="71">
        <v>5</v>
      </c>
    </row>
    <row r="113" spans="1:11" ht="15" x14ac:dyDescent="0.25">
      <c r="A113" s="78">
        <v>43999</v>
      </c>
      <c r="B113" s="73"/>
      <c r="C113" s="76" t="s">
        <v>349</v>
      </c>
      <c r="D113" s="76" t="s">
        <v>350</v>
      </c>
      <c r="E113" s="76">
        <v>94945800</v>
      </c>
      <c r="F113" s="76"/>
      <c r="G113" s="53" t="s">
        <v>255</v>
      </c>
      <c r="H113" s="70" t="str">
        <f t="shared" si="0"/>
        <v>Suspendido/Cancelado</v>
      </c>
      <c r="I113" s="73">
        <v>3</v>
      </c>
      <c r="J113" s="70" t="str">
        <f t="shared" si="1"/>
        <v>Sin Respuesta</v>
      </c>
      <c r="K113" s="71">
        <v>5</v>
      </c>
    </row>
    <row r="114" spans="1:11" ht="15" x14ac:dyDescent="0.25">
      <c r="A114" s="78">
        <v>43999</v>
      </c>
      <c r="B114" s="73"/>
      <c r="C114" s="76" t="s">
        <v>351</v>
      </c>
      <c r="D114" s="76" t="s">
        <v>352</v>
      </c>
      <c r="E114" s="76">
        <v>24804212</v>
      </c>
      <c r="F114" s="76" t="s">
        <v>353</v>
      </c>
      <c r="G114" s="53" t="s">
        <v>333</v>
      </c>
      <c r="H114" s="70" t="str">
        <f t="shared" si="0"/>
        <v xml:space="preserve">En Gestion actualmente </v>
      </c>
      <c r="I114" s="73">
        <v>4</v>
      </c>
      <c r="J114" s="70" t="str">
        <f t="shared" si="1"/>
        <v>Sin Respuesta</v>
      </c>
      <c r="K114" s="71">
        <v>5</v>
      </c>
    </row>
    <row r="115" spans="1:11" ht="15" x14ac:dyDescent="0.25">
      <c r="A115" s="78">
        <v>43999</v>
      </c>
      <c r="B115" s="73"/>
      <c r="C115" s="76" t="s">
        <v>354</v>
      </c>
      <c r="D115" s="76" t="s">
        <v>355</v>
      </c>
      <c r="E115" s="76">
        <v>37679017</v>
      </c>
      <c r="F115" s="79"/>
      <c r="G115" s="53" t="s">
        <v>204</v>
      </c>
      <c r="H115" s="70" t="str">
        <f t="shared" si="0"/>
        <v>Error o sin OOSS</v>
      </c>
      <c r="I115" s="73">
        <v>5</v>
      </c>
      <c r="J115" s="70" t="str">
        <f t="shared" si="1"/>
        <v>Sin Respuesta</v>
      </c>
      <c r="K115" s="71">
        <v>5</v>
      </c>
    </row>
    <row r="116" spans="1:11" ht="15" x14ac:dyDescent="0.25">
      <c r="A116" s="78">
        <v>43999</v>
      </c>
      <c r="B116" s="73"/>
      <c r="C116" s="76" t="s">
        <v>356</v>
      </c>
      <c r="D116" s="76" t="s">
        <v>357</v>
      </c>
      <c r="E116" s="76">
        <v>94236201</v>
      </c>
      <c r="F116" s="76"/>
      <c r="G116" s="53"/>
      <c r="H116" s="70" t="str">
        <f t="shared" si="0"/>
        <v>Exito</v>
      </c>
      <c r="I116" s="73">
        <v>1</v>
      </c>
      <c r="J116" s="70" t="str">
        <f t="shared" si="1"/>
        <v>3 a 6 hs</v>
      </c>
      <c r="K116" s="71">
        <v>2</v>
      </c>
    </row>
    <row r="117" spans="1:11" ht="15" x14ac:dyDescent="0.25">
      <c r="A117" s="78">
        <v>43999</v>
      </c>
      <c r="B117" s="73"/>
      <c r="C117" s="76" t="s">
        <v>358</v>
      </c>
      <c r="D117" s="76" t="s">
        <v>359</v>
      </c>
      <c r="E117" s="76">
        <v>50441993</v>
      </c>
      <c r="F117" s="76" t="s">
        <v>360</v>
      </c>
      <c r="G117" s="53" t="s">
        <v>204</v>
      </c>
      <c r="H117" s="70" t="str">
        <f t="shared" si="0"/>
        <v>Sin Respuesta/Fracaso/No Posperó</v>
      </c>
      <c r="I117" s="73">
        <v>2</v>
      </c>
      <c r="J117" s="70" t="str">
        <f t="shared" si="1"/>
        <v>Sin Respuesta</v>
      </c>
      <c r="K117" s="71">
        <v>5</v>
      </c>
    </row>
    <row r="118" spans="1:11" ht="15" x14ac:dyDescent="0.25">
      <c r="A118" s="78">
        <v>43999</v>
      </c>
      <c r="B118" s="73"/>
      <c r="C118" s="76" t="s">
        <v>361</v>
      </c>
      <c r="D118" s="76" t="s">
        <v>362</v>
      </c>
      <c r="E118" s="76">
        <v>95442527</v>
      </c>
      <c r="F118" s="76" t="s">
        <v>363</v>
      </c>
      <c r="G118" s="53" t="s">
        <v>204</v>
      </c>
      <c r="H118" s="70" t="str">
        <f t="shared" si="0"/>
        <v>Sin Respuesta/Fracaso/No Posperó</v>
      </c>
      <c r="I118" s="73">
        <v>2</v>
      </c>
      <c r="J118" s="70" t="str">
        <f t="shared" si="1"/>
        <v>Sin Respuesta</v>
      </c>
      <c r="K118" s="71">
        <v>5</v>
      </c>
    </row>
    <row r="119" spans="1:11" ht="15" x14ac:dyDescent="0.25">
      <c r="A119" s="78">
        <v>43999</v>
      </c>
      <c r="B119" s="73"/>
      <c r="C119" s="76" t="s">
        <v>364</v>
      </c>
      <c r="D119" s="76" t="s">
        <v>365</v>
      </c>
      <c r="E119" s="76">
        <v>27383484</v>
      </c>
      <c r="F119" s="76"/>
      <c r="G119" s="53"/>
      <c r="H119" s="70" t="str">
        <f t="shared" si="0"/>
        <v>Error o sin OOSS</v>
      </c>
      <c r="I119" s="73">
        <v>5</v>
      </c>
      <c r="J119" s="70" t="str">
        <f t="shared" si="1"/>
        <v>Sin Respuesta</v>
      </c>
      <c r="K119" s="71">
        <v>5</v>
      </c>
    </row>
    <row r="120" spans="1:11" ht="15" x14ac:dyDescent="0.25">
      <c r="A120" s="78">
        <v>43999</v>
      </c>
      <c r="B120" s="73"/>
      <c r="C120" s="76" t="s">
        <v>366</v>
      </c>
      <c r="D120" s="76" t="s">
        <v>367</v>
      </c>
      <c r="E120" s="76">
        <v>95080886</v>
      </c>
      <c r="F120" s="79"/>
      <c r="G120" s="53" t="s">
        <v>204</v>
      </c>
      <c r="H120" s="70" t="str">
        <f t="shared" si="0"/>
        <v>Suspendido/Cancelado</v>
      </c>
      <c r="I120" s="73">
        <v>3</v>
      </c>
      <c r="J120" s="70" t="str">
        <f t="shared" si="1"/>
        <v>Sin Respuesta</v>
      </c>
      <c r="K120" s="71">
        <v>5</v>
      </c>
    </row>
    <row r="121" spans="1:11" ht="15" x14ac:dyDescent="0.25">
      <c r="A121" s="78">
        <v>43999</v>
      </c>
      <c r="B121" s="73"/>
      <c r="C121" s="76" t="s">
        <v>368</v>
      </c>
      <c r="D121" s="76" t="s">
        <v>369</v>
      </c>
      <c r="E121" s="76">
        <v>38971570</v>
      </c>
      <c r="F121" s="79"/>
      <c r="G121" s="53"/>
      <c r="H121" s="70" t="str">
        <f t="shared" si="0"/>
        <v>Suspendido/Cancelado</v>
      </c>
      <c r="I121" s="73">
        <v>3</v>
      </c>
      <c r="J121" s="70" t="str">
        <f t="shared" si="1"/>
        <v>Sin Respuesta</v>
      </c>
      <c r="K121" s="71">
        <v>5</v>
      </c>
    </row>
    <row r="122" spans="1:11" ht="15" x14ac:dyDescent="0.25">
      <c r="A122" s="78">
        <v>43999</v>
      </c>
      <c r="B122" s="73"/>
      <c r="C122" s="76" t="s">
        <v>370</v>
      </c>
      <c r="D122" s="76" t="s">
        <v>371</v>
      </c>
      <c r="E122" s="76">
        <v>92983483</v>
      </c>
      <c r="F122" s="76" t="s">
        <v>372</v>
      </c>
      <c r="G122" s="53"/>
      <c r="H122" s="70" t="str">
        <f t="shared" si="0"/>
        <v>Exito</v>
      </c>
      <c r="I122" s="73">
        <v>1</v>
      </c>
      <c r="J122" s="70" t="str">
        <f t="shared" si="1"/>
        <v>1 a 3 hs</v>
      </c>
      <c r="K122" s="71">
        <v>1</v>
      </c>
    </row>
    <row r="123" spans="1:11" ht="15" x14ac:dyDescent="0.25">
      <c r="A123" s="78">
        <v>43999</v>
      </c>
      <c r="B123" s="73"/>
      <c r="C123" s="76" t="s">
        <v>373</v>
      </c>
      <c r="D123" s="76" t="s">
        <v>374</v>
      </c>
      <c r="E123" s="76">
        <v>94793234</v>
      </c>
      <c r="F123" s="76"/>
      <c r="G123" s="53" t="s">
        <v>333</v>
      </c>
      <c r="H123" s="70" t="str">
        <f t="shared" si="0"/>
        <v>Sin Respuesta/Fracaso/No Posperó</v>
      </c>
      <c r="I123" s="73">
        <v>2</v>
      </c>
      <c r="J123" s="70" t="str">
        <f t="shared" si="1"/>
        <v>Mas de 24 hs</v>
      </c>
      <c r="K123" s="71">
        <v>4</v>
      </c>
    </row>
    <row r="124" spans="1:11" ht="15" x14ac:dyDescent="0.25">
      <c r="A124" s="78">
        <v>43999</v>
      </c>
      <c r="B124" s="73"/>
      <c r="C124" s="76" t="s">
        <v>375</v>
      </c>
      <c r="D124" s="76" t="s">
        <v>376</v>
      </c>
      <c r="E124" s="76">
        <v>95533898</v>
      </c>
      <c r="F124" s="76" t="s">
        <v>377</v>
      </c>
      <c r="G124" s="53" t="s">
        <v>185</v>
      </c>
      <c r="H124" s="70" t="str">
        <f t="shared" si="0"/>
        <v>Sin Respuesta/Fracaso/No Posperó</v>
      </c>
      <c r="I124" s="73">
        <v>2</v>
      </c>
      <c r="J124" s="70" t="str">
        <f t="shared" si="1"/>
        <v>Mas de 24 hs</v>
      </c>
      <c r="K124" s="71">
        <v>4</v>
      </c>
    </row>
    <row r="125" spans="1:11" ht="15" x14ac:dyDescent="0.25">
      <c r="A125" s="78">
        <v>43999</v>
      </c>
      <c r="B125" s="73"/>
      <c r="C125" s="76" t="s">
        <v>378</v>
      </c>
      <c r="D125" s="76" t="s">
        <v>379</v>
      </c>
      <c r="E125" s="76">
        <v>94000786</v>
      </c>
      <c r="F125" s="76" t="s">
        <v>201</v>
      </c>
      <c r="G125" s="53"/>
      <c r="H125" s="70" t="str">
        <f t="shared" si="0"/>
        <v>Sin Respuesta/Fracaso/No Posperó</v>
      </c>
      <c r="I125" s="73">
        <v>2</v>
      </c>
      <c r="J125" s="70" t="str">
        <f t="shared" si="1"/>
        <v>Mas de 24 hs</v>
      </c>
      <c r="K125" s="71">
        <v>4</v>
      </c>
    </row>
    <row r="126" spans="1:11" ht="15" x14ac:dyDescent="0.25">
      <c r="A126" s="78">
        <v>43999</v>
      </c>
      <c r="B126" s="73"/>
      <c r="C126" s="76" t="s">
        <v>380</v>
      </c>
      <c r="D126" s="76" t="s">
        <v>381</v>
      </c>
      <c r="E126" s="76">
        <v>55690419</v>
      </c>
      <c r="F126" s="76"/>
      <c r="G126" s="53"/>
      <c r="H126" s="70" t="str">
        <f t="shared" si="0"/>
        <v>Exito</v>
      </c>
      <c r="I126" s="73">
        <v>1</v>
      </c>
      <c r="J126" s="70" t="str">
        <f t="shared" si="1"/>
        <v>1 a 3 hs</v>
      </c>
      <c r="K126" s="71">
        <v>1</v>
      </c>
    </row>
    <row r="127" spans="1:11" ht="15" x14ac:dyDescent="0.25">
      <c r="A127" s="78">
        <v>43999</v>
      </c>
      <c r="B127" s="73"/>
      <c r="C127" s="76" t="s">
        <v>380</v>
      </c>
      <c r="D127" s="76" t="s">
        <v>382</v>
      </c>
      <c r="E127" s="76">
        <v>51069139</v>
      </c>
      <c r="F127" s="76"/>
      <c r="G127" s="53" t="s">
        <v>185</v>
      </c>
      <c r="H127" s="70" t="str">
        <f t="shared" si="0"/>
        <v>Exito</v>
      </c>
      <c r="I127" s="73">
        <v>1</v>
      </c>
      <c r="J127" s="70" t="str">
        <f t="shared" si="1"/>
        <v>3 a 6 hs</v>
      </c>
      <c r="K127" s="71">
        <v>2</v>
      </c>
    </row>
    <row r="128" spans="1:11" ht="15" x14ac:dyDescent="0.25">
      <c r="A128" s="78">
        <v>43999</v>
      </c>
      <c r="B128" s="73"/>
      <c r="C128" s="76" t="s">
        <v>383</v>
      </c>
      <c r="D128" s="76" t="s">
        <v>384</v>
      </c>
      <c r="E128" s="76">
        <v>22810467</v>
      </c>
      <c r="F128" s="76" t="s">
        <v>385</v>
      </c>
      <c r="G128" s="53" t="s">
        <v>185</v>
      </c>
      <c r="H128" s="70" t="str">
        <f t="shared" si="0"/>
        <v>Exito</v>
      </c>
      <c r="I128" s="73">
        <v>1</v>
      </c>
      <c r="J128" s="70" t="str">
        <f t="shared" si="1"/>
        <v>6 a 24 hs</v>
      </c>
      <c r="K128" s="71">
        <v>3</v>
      </c>
    </row>
    <row r="129" spans="1:11" ht="15" x14ac:dyDescent="0.25">
      <c r="A129" s="78">
        <v>43999</v>
      </c>
      <c r="B129" s="73"/>
      <c r="C129" s="76" t="s">
        <v>296</v>
      </c>
      <c r="D129" s="76" t="s">
        <v>297</v>
      </c>
      <c r="E129" s="76">
        <v>94303886</v>
      </c>
      <c r="F129" s="76" t="s">
        <v>386</v>
      </c>
      <c r="G129" s="53" t="s">
        <v>185</v>
      </c>
      <c r="H129" s="70" t="str">
        <f t="shared" si="0"/>
        <v>Exito</v>
      </c>
      <c r="I129" s="73">
        <v>1</v>
      </c>
      <c r="J129" s="70" t="str">
        <f t="shared" si="1"/>
        <v>1 a 3 hs</v>
      </c>
      <c r="K129" s="71">
        <v>1</v>
      </c>
    </row>
    <row r="130" spans="1:11" ht="15" x14ac:dyDescent="0.25">
      <c r="A130" s="78">
        <v>43999</v>
      </c>
      <c r="B130" s="73"/>
      <c r="C130" s="76" t="s">
        <v>387</v>
      </c>
      <c r="D130" s="76" t="s">
        <v>388</v>
      </c>
      <c r="E130" s="76">
        <v>26286417</v>
      </c>
      <c r="F130" s="76"/>
      <c r="G130" s="53" t="s">
        <v>305</v>
      </c>
      <c r="H130" s="70" t="str">
        <f t="shared" si="0"/>
        <v>Exito</v>
      </c>
      <c r="I130" s="73">
        <v>1</v>
      </c>
      <c r="J130" s="70" t="str">
        <f t="shared" si="1"/>
        <v>3 a 6 hs</v>
      </c>
      <c r="K130" s="71">
        <v>2</v>
      </c>
    </row>
    <row r="131" spans="1:11" ht="15" x14ac:dyDescent="0.25">
      <c r="A131" s="78">
        <v>43999</v>
      </c>
      <c r="B131" s="73"/>
      <c r="C131" s="76" t="s">
        <v>389</v>
      </c>
      <c r="D131" s="76" t="s">
        <v>390</v>
      </c>
      <c r="E131" s="76">
        <v>42647565</v>
      </c>
      <c r="F131" s="79"/>
      <c r="G131" s="53" t="s">
        <v>305</v>
      </c>
      <c r="H131" s="70" t="str">
        <f t="shared" si="0"/>
        <v>Suspendido/Cancelado</v>
      </c>
      <c r="I131" s="73">
        <v>3</v>
      </c>
      <c r="J131" s="70" t="str">
        <f t="shared" si="1"/>
        <v>Sin Respuesta</v>
      </c>
      <c r="K131" s="71">
        <v>5</v>
      </c>
    </row>
    <row r="132" spans="1:11" ht="15" x14ac:dyDescent="0.25">
      <c r="A132" s="78">
        <v>43999</v>
      </c>
      <c r="B132" s="73"/>
      <c r="C132" s="76" t="s">
        <v>391</v>
      </c>
      <c r="D132" s="76" t="s">
        <v>392</v>
      </c>
      <c r="E132" s="76">
        <v>56078285</v>
      </c>
      <c r="F132" s="79"/>
      <c r="G132" s="53"/>
      <c r="H132" s="70" t="str">
        <f t="shared" si="0"/>
        <v>Suspendido/Cancelado</v>
      </c>
      <c r="I132" s="73">
        <v>3</v>
      </c>
      <c r="J132" s="70" t="str">
        <f t="shared" si="1"/>
        <v>Sin Respuesta</v>
      </c>
      <c r="K132" s="71">
        <v>5</v>
      </c>
    </row>
    <row r="133" spans="1:11" ht="15" x14ac:dyDescent="0.25">
      <c r="A133" s="78">
        <v>43999</v>
      </c>
      <c r="B133" s="73"/>
      <c r="C133" s="76" t="s">
        <v>393</v>
      </c>
      <c r="D133" s="76" t="s">
        <v>115</v>
      </c>
      <c r="E133" s="76">
        <v>39510262</v>
      </c>
      <c r="F133" s="76"/>
      <c r="G133" s="53"/>
      <c r="H133" s="70" t="str">
        <f t="shared" si="0"/>
        <v>Derivado a domicilio por decisión médica</v>
      </c>
      <c r="I133" s="73">
        <v>7</v>
      </c>
      <c r="J133" s="70" t="str">
        <f t="shared" si="1"/>
        <v>1 a 3 hs</v>
      </c>
      <c r="K133" s="71">
        <v>1</v>
      </c>
    </row>
    <row r="134" spans="1:11" ht="15" x14ac:dyDescent="0.25">
      <c r="A134" s="78">
        <v>43999</v>
      </c>
      <c r="B134" s="73"/>
      <c r="C134" s="76" t="s">
        <v>394</v>
      </c>
      <c r="D134" s="76" t="s">
        <v>395</v>
      </c>
      <c r="E134" s="76">
        <v>25234469</v>
      </c>
      <c r="F134" s="76"/>
      <c r="G134" s="53" t="s">
        <v>305</v>
      </c>
      <c r="H134" s="70" t="str">
        <f t="shared" si="0"/>
        <v>Exito</v>
      </c>
      <c r="I134" s="73">
        <v>1</v>
      </c>
      <c r="J134" s="70" t="str">
        <f t="shared" si="1"/>
        <v>1 a 3 hs</v>
      </c>
      <c r="K134" s="71">
        <v>1</v>
      </c>
    </row>
    <row r="135" spans="1:11" ht="15" x14ac:dyDescent="0.25">
      <c r="A135" s="78">
        <v>43999</v>
      </c>
      <c r="B135" s="73"/>
      <c r="C135" s="76" t="s">
        <v>396</v>
      </c>
      <c r="D135" s="76" t="s">
        <v>397</v>
      </c>
      <c r="E135" s="76">
        <v>38073877</v>
      </c>
      <c r="F135" s="76"/>
      <c r="G135" s="53" t="s">
        <v>305</v>
      </c>
      <c r="H135" s="70" t="str">
        <f t="shared" si="0"/>
        <v>Exito</v>
      </c>
      <c r="I135" s="73">
        <v>1</v>
      </c>
      <c r="J135" s="70" t="str">
        <f t="shared" si="1"/>
        <v>1 a 3 hs</v>
      </c>
      <c r="K135" s="71">
        <v>1</v>
      </c>
    </row>
    <row r="136" spans="1:11" ht="15" x14ac:dyDescent="0.25">
      <c r="A136" s="78">
        <v>43999</v>
      </c>
      <c r="B136" s="73"/>
      <c r="C136" s="76" t="s">
        <v>398</v>
      </c>
      <c r="D136" s="76" t="s">
        <v>399</v>
      </c>
      <c r="E136" s="76">
        <v>94794615</v>
      </c>
      <c r="F136" s="79"/>
      <c r="G136" s="53" t="s">
        <v>400</v>
      </c>
      <c r="H136" s="70" t="str">
        <f t="shared" si="0"/>
        <v>Suspendido/Cancelado</v>
      </c>
      <c r="I136" s="73">
        <v>3</v>
      </c>
      <c r="J136" s="70" t="str">
        <f t="shared" si="1"/>
        <v>Sin Respuesta</v>
      </c>
      <c r="K136" s="71">
        <v>5</v>
      </c>
    </row>
    <row r="137" spans="1:11" ht="15" x14ac:dyDescent="0.25">
      <c r="A137" s="78">
        <v>43999</v>
      </c>
      <c r="B137" s="73"/>
      <c r="C137" s="76" t="s">
        <v>401</v>
      </c>
      <c r="D137" s="76" t="s">
        <v>402</v>
      </c>
      <c r="E137" s="76">
        <v>13846699</v>
      </c>
      <c r="F137" s="76" t="s">
        <v>403</v>
      </c>
      <c r="G137" s="53"/>
      <c r="H137" s="70" t="str">
        <f t="shared" si="0"/>
        <v>Sin Respuesta/Fracaso/No Posperó</v>
      </c>
      <c r="I137" s="73">
        <v>2</v>
      </c>
      <c r="J137" s="70" t="str">
        <f t="shared" si="1"/>
        <v>Sin Respuesta</v>
      </c>
      <c r="K137" s="71">
        <v>5</v>
      </c>
    </row>
    <row r="138" spans="1:11" ht="15" x14ac:dyDescent="0.25">
      <c r="A138" s="78">
        <v>43999</v>
      </c>
      <c r="B138" s="73"/>
      <c r="C138" s="76" t="s">
        <v>404</v>
      </c>
      <c r="D138" s="76" t="s">
        <v>405</v>
      </c>
      <c r="E138" s="76">
        <v>54903041</v>
      </c>
      <c r="F138" s="79"/>
      <c r="G138" s="53" t="s">
        <v>400</v>
      </c>
      <c r="H138" s="70" t="str">
        <f t="shared" si="0"/>
        <v>Suspendido/Cancelado</v>
      </c>
      <c r="I138" s="73">
        <v>3</v>
      </c>
      <c r="J138" s="70" t="str">
        <f t="shared" si="1"/>
        <v>Sin Respuesta</v>
      </c>
      <c r="K138" s="71">
        <v>5</v>
      </c>
    </row>
    <row r="139" spans="1:11" ht="15" x14ac:dyDescent="0.25">
      <c r="A139" s="78">
        <v>43999</v>
      </c>
      <c r="B139" s="73"/>
      <c r="C139" s="76" t="s">
        <v>404</v>
      </c>
      <c r="D139" s="76" t="s">
        <v>406</v>
      </c>
      <c r="E139" s="76">
        <v>47299417</v>
      </c>
      <c r="F139" s="79"/>
      <c r="G139" s="53"/>
      <c r="H139" s="70" t="str">
        <f t="shared" si="0"/>
        <v>Suspendido/Cancelado</v>
      </c>
      <c r="I139" s="73">
        <v>3</v>
      </c>
      <c r="J139" s="70" t="str">
        <f t="shared" si="1"/>
        <v>Sin Respuesta</v>
      </c>
      <c r="K139" s="71">
        <v>5</v>
      </c>
    </row>
    <row r="140" spans="1:11" ht="15" x14ac:dyDescent="0.25">
      <c r="A140" s="78">
        <v>43999</v>
      </c>
      <c r="B140" s="73"/>
      <c r="C140" s="76" t="s">
        <v>407</v>
      </c>
      <c r="D140" s="76" t="s">
        <v>408</v>
      </c>
      <c r="E140" s="76">
        <v>32790826</v>
      </c>
      <c r="F140" s="76"/>
      <c r="G140" s="53"/>
      <c r="H140" s="70" t="str">
        <f t="shared" si="0"/>
        <v>Sin Respuesta/Fracaso/No Posperó</v>
      </c>
      <c r="I140" s="73">
        <v>2</v>
      </c>
      <c r="J140" s="70" t="str">
        <f t="shared" si="1"/>
        <v>Sin Respuesta</v>
      </c>
      <c r="K140" s="71">
        <v>5</v>
      </c>
    </row>
    <row r="141" spans="1:11" ht="15" x14ac:dyDescent="0.25">
      <c r="A141" s="78">
        <v>43999</v>
      </c>
      <c r="B141" s="73"/>
      <c r="C141" s="76" t="s">
        <v>409</v>
      </c>
      <c r="D141" s="76" t="s">
        <v>410</v>
      </c>
      <c r="E141" s="76">
        <v>29042827</v>
      </c>
      <c r="F141" s="76"/>
      <c r="G141" s="53" t="s">
        <v>400</v>
      </c>
      <c r="H141" s="70" t="str">
        <f t="shared" si="0"/>
        <v>Sin Respuesta/Fracaso/No Posperó</v>
      </c>
      <c r="I141" s="73">
        <v>2</v>
      </c>
      <c r="J141" s="70" t="str">
        <f t="shared" si="1"/>
        <v>Sin Respuesta</v>
      </c>
      <c r="K141" s="71">
        <v>5</v>
      </c>
    </row>
    <row r="142" spans="1:11" ht="15" x14ac:dyDescent="0.25">
      <c r="A142" s="78">
        <v>43999</v>
      </c>
      <c r="B142" s="73"/>
      <c r="C142" s="76" t="s">
        <v>411</v>
      </c>
      <c r="D142" s="76" t="s">
        <v>412</v>
      </c>
      <c r="E142" s="76">
        <v>55991687</v>
      </c>
      <c r="F142" s="79" t="s">
        <v>413</v>
      </c>
      <c r="G142" s="53" t="s">
        <v>400</v>
      </c>
      <c r="H142" s="70" t="str">
        <f t="shared" si="0"/>
        <v>Suspendido/Cancelado</v>
      </c>
      <c r="I142" s="73">
        <v>3</v>
      </c>
      <c r="J142" s="70" t="str">
        <f t="shared" si="1"/>
        <v>Sin Respuesta</v>
      </c>
      <c r="K142" s="71">
        <v>5</v>
      </c>
    </row>
    <row r="143" spans="1:11" ht="15" x14ac:dyDescent="0.25">
      <c r="A143" s="80">
        <v>44000</v>
      </c>
      <c r="B143" s="81">
        <v>0.40069444444444446</v>
      </c>
      <c r="C143" s="82" t="s">
        <v>414</v>
      </c>
      <c r="D143" s="82" t="s">
        <v>415</v>
      </c>
      <c r="E143" s="82">
        <v>92997113</v>
      </c>
      <c r="F143" s="73"/>
      <c r="G143" s="83" t="s">
        <v>416</v>
      </c>
      <c r="H143" s="70" t="str">
        <f t="shared" si="0"/>
        <v>Sin Respuesta/Fracaso/No Posperó</v>
      </c>
      <c r="I143" s="73">
        <v>2</v>
      </c>
      <c r="J143" s="70" t="str">
        <f t="shared" si="1"/>
        <v>Sin Respuesta</v>
      </c>
      <c r="K143" s="71">
        <v>5</v>
      </c>
    </row>
    <row r="144" spans="1:11" ht="15" x14ac:dyDescent="0.25">
      <c r="A144" s="80">
        <v>44000</v>
      </c>
      <c r="B144" s="81">
        <v>0.40208333333333335</v>
      </c>
      <c r="C144" s="82" t="s">
        <v>417</v>
      </c>
      <c r="D144" s="82" t="s">
        <v>418</v>
      </c>
      <c r="E144" s="82">
        <v>16665561</v>
      </c>
      <c r="F144" s="73"/>
      <c r="G144" s="83" t="s">
        <v>416</v>
      </c>
      <c r="H144" s="70" t="str">
        <f t="shared" si="0"/>
        <v>Sin Respuesta/Fracaso/No Posperó</v>
      </c>
      <c r="I144" s="73">
        <v>2</v>
      </c>
      <c r="J144" s="70" t="str">
        <f t="shared" si="1"/>
        <v>Sin Respuesta</v>
      </c>
      <c r="K144" s="71">
        <v>5</v>
      </c>
    </row>
    <row r="145" spans="1:11" ht="15" x14ac:dyDescent="0.25">
      <c r="A145" s="80">
        <v>44000</v>
      </c>
      <c r="B145" s="81">
        <v>0.40972222222222221</v>
      </c>
      <c r="C145" s="82" t="s">
        <v>419</v>
      </c>
      <c r="D145" s="82" t="s">
        <v>420</v>
      </c>
      <c r="E145" s="82">
        <v>39467840</v>
      </c>
      <c r="F145" s="73"/>
      <c r="G145" s="83" t="s">
        <v>416</v>
      </c>
      <c r="H145" s="70" t="str">
        <f t="shared" si="0"/>
        <v>Sin Respuesta/Fracaso/No Posperó</v>
      </c>
      <c r="I145" s="73">
        <v>2</v>
      </c>
      <c r="J145" s="70" t="str">
        <f t="shared" si="1"/>
        <v>Sin Respuesta</v>
      </c>
      <c r="K145" s="71">
        <v>5</v>
      </c>
    </row>
    <row r="146" spans="1:11" ht="15" x14ac:dyDescent="0.25">
      <c r="A146" s="80">
        <v>44000</v>
      </c>
      <c r="B146" s="81">
        <v>0.4375</v>
      </c>
      <c r="C146" s="82" t="s">
        <v>421</v>
      </c>
      <c r="D146" s="82" t="s">
        <v>422</v>
      </c>
      <c r="E146" s="82">
        <v>35065323</v>
      </c>
      <c r="F146" s="73"/>
      <c r="G146" s="83" t="s">
        <v>416</v>
      </c>
      <c r="H146" s="70" t="str">
        <f t="shared" si="0"/>
        <v>Sin Respuesta/Fracaso/No Posperó</v>
      </c>
      <c r="I146" s="73">
        <v>2</v>
      </c>
      <c r="J146" s="70" t="str">
        <f t="shared" si="1"/>
        <v>Sin Respuesta</v>
      </c>
      <c r="K146" s="71">
        <v>5</v>
      </c>
    </row>
    <row r="147" spans="1:11" ht="15" x14ac:dyDescent="0.25">
      <c r="A147" s="80">
        <v>44000</v>
      </c>
      <c r="B147" s="81">
        <v>0.44444444444444442</v>
      </c>
      <c r="C147" s="82" t="s">
        <v>423</v>
      </c>
      <c r="D147" s="82" t="s">
        <v>424</v>
      </c>
      <c r="E147" s="82">
        <v>94788135</v>
      </c>
      <c r="F147" s="73"/>
      <c r="G147" s="83" t="s">
        <v>416</v>
      </c>
      <c r="H147" s="70" t="str">
        <f t="shared" si="0"/>
        <v>Sin Respuesta/Fracaso/No Posperó</v>
      </c>
      <c r="I147" s="73">
        <v>2</v>
      </c>
      <c r="J147" s="70" t="str">
        <f t="shared" si="1"/>
        <v>Sin Respuesta</v>
      </c>
      <c r="K147" s="71">
        <v>5</v>
      </c>
    </row>
    <row r="148" spans="1:11" ht="15" x14ac:dyDescent="0.25">
      <c r="A148" s="80">
        <v>44000</v>
      </c>
      <c r="B148" s="81">
        <v>0.46527777777777779</v>
      </c>
      <c r="C148" s="82" t="s">
        <v>425</v>
      </c>
      <c r="D148" s="82" t="s">
        <v>426</v>
      </c>
      <c r="E148" s="82">
        <v>34975958</v>
      </c>
      <c r="F148" s="73"/>
      <c r="G148" s="83" t="s">
        <v>416</v>
      </c>
      <c r="H148" s="70" t="str">
        <f t="shared" si="0"/>
        <v>Sin Respuesta/Fracaso/No Posperó</v>
      </c>
      <c r="I148" s="73">
        <v>2</v>
      </c>
      <c r="J148" s="70" t="str">
        <f t="shared" si="1"/>
        <v>Sin Respuesta</v>
      </c>
      <c r="K148" s="71">
        <v>5</v>
      </c>
    </row>
    <row r="149" spans="1:11" ht="15" x14ac:dyDescent="0.25">
      <c r="A149" s="80">
        <v>44000</v>
      </c>
      <c r="B149" s="81">
        <v>0.47569444444444442</v>
      </c>
      <c r="C149" s="82" t="s">
        <v>427</v>
      </c>
      <c r="D149" s="82" t="s">
        <v>428</v>
      </c>
      <c r="E149" s="82">
        <v>20747579</v>
      </c>
      <c r="F149" s="73"/>
      <c r="G149" s="83" t="s">
        <v>416</v>
      </c>
      <c r="H149" s="70" t="str">
        <f t="shared" si="0"/>
        <v>Sin Respuesta/Fracaso/No Posperó</v>
      </c>
      <c r="I149" s="73">
        <v>2</v>
      </c>
      <c r="J149" s="70" t="str">
        <f t="shared" si="1"/>
        <v>Sin Respuesta</v>
      </c>
      <c r="K149" s="71">
        <v>5</v>
      </c>
    </row>
    <row r="150" spans="1:11" ht="15" x14ac:dyDescent="0.25">
      <c r="A150" s="80">
        <v>44000</v>
      </c>
      <c r="B150" s="83" t="s">
        <v>429</v>
      </c>
      <c r="C150" s="82" t="s">
        <v>430</v>
      </c>
      <c r="D150" s="82" t="s">
        <v>431</v>
      </c>
      <c r="E150" s="82">
        <v>18384934</v>
      </c>
      <c r="F150" s="73"/>
      <c r="G150" s="83" t="s">
        <v>432</v>
      </c>
      <c r="H150" s="70" t="str">
        <f t="shared" si="0"/>
        <v>Sin Respuesta/Fracaso/No Posperó</v>
      </c>
      <c r="I150" s="73">
        <v>2</v>
      </c>
      <c r="J150" s="70" t="str">
        <f t="shared" si="1"/>
        <v>Sin Respuesta</v>
      </c>
      <c r="K150" s="71">
        <v>5</v>
      </c>
    </row>
    <row r="151" spans="1:11" ht="15" x14ac:dyDescent="0.25">
      <c r="A151" s="80">
        <v>44000</v>
      </c>
      <c r="B151" s="83" t="s">
        <v>433</v>
      </c>
      <c r="C151" s="82" t="s">
        <v>430</v>
      </c>
      <c r="D151" s="82" t="s">
        <v>434</v>
      </c>
      <c r="E151" s="82">
        <v>48318304</v>
      </c>
      <c r="F151" s="73"/>
      <c r="G151" s="83" t="s">
        <v>432</v>
      </c>
      <c r="H151" s="70" t="str">
        <f t="shared" si="0"/>
        <v>Sin Respuesta/Fracaso/No Posperó</v>
      </c>
      <c r="I151" s="73">
        <v>2</v>
      </c>
      <c r="J151" s="70" t="str">
        <f t="shared" si="1"/>
        <v>Sin Respuesta</v>
      </c>
      <c r="K151" s="71">
        <v>5</v>
      </c>
    </row>
    <row r="152" spans="1:11" ht="15" x14ac:dyDescent="0.25">
      <c r="A152" s="80">
        <v>44000</v>
      </c>
      <c r="B152" s="83" t="s">
        <v>435</v>
      </c>
      <c r="C152" s="82" t="s">
        <v>436</v>
      </c>
      <c r="D152" s="82" t="s">
        <v>437</v>
      </c>
      <c r="E152" s="82">
        <v>36845323</v>
      </c>
      <c r="F152" s="73"/>
      <c r="G152" s="83" t="s">
        <v>432</v>
      </c>
      <c r="H152" s="70" t="str">
        <f t="shared" si="0"/>
        <v>Sin Respuesta/Fracaso/No Posperó</v>
      </c>
      <c r="I152" s="73">
        <v>2</v>
      </c>
      <c r="J152" s="70" t="str">
        <f t="shared" si="1"/>
        <v>Sin Respuesta</v>
      </c>
      <c r="K152" s="71">
        <v>5</v>
      </c>
    </row>
    <row r="153" spans="1:11" ht="15" x14ac:dyDescent="0.25">
      <c r="A153" s="80">
        <v>44000</v>
      </c>
      <c r="B153" s="83" t="s">
        <v>438</v>
      </c>
      <c r="C153" s="82" t="s">
        <v>439</v>
      </c>
      <c r="D153" s="82" t="s">
        <v>440</v>
      </c>
      <c r="E153" s="82">
        <v>39770914</v>
      </c>
      <c r="F153" s="73"/>
      <c r="G153" s="83" t="s">
        <v>432</v>
      </c>
      <c r="H153" s="70" t="str">
        <f t="shared" si="0"/>
        <v>Sin Respuesta/Fracaso/No Posperó</v>
      </c>
      <c r="I153" s="73">
        <v>2</v>
      </c>
      <c r="J153" s="70" t="str">
        <f t="shared" si="1"/>
        <v>Sin Respuesta</v>
      </c>
      <c r="K153" s="71">
        <v>5</v>
      </c>
    </row>
    <row r="154" spans="1:11" ht="60" x14ac:dyDescent="0.25">
      <c r="A154" s="80">
        <v>44000</v>
      </c>
      <c r="B154" s="83" t="s">
        <v>441</v>
      </c>
      <c r="C154" s="82" t="s">
        <v>442</v>
      </c>
      <c r="D154" s="82" t="s">
        <v>443</v>
      </c>
      <c r="E154" s="82">
        <v>36742060</v>
      </c>
      <c r="F154" s="73"/>
      <c r="G154" s="83" t="s">
        <v>432</v>
      </c>
      <c r="H154" s="70" t="str">
        <f t="shared" si="0"/>
        <v>Exito</v>
      </c>
      <c r="I154" s="73">
        <v>1</v>
      </c>
      <c r="J154" s="70" t="str">
        <f t="shared" si="1"/>
        <v>1 a 3 hs</v>
      </c>
      <c r="K154" s="71">
        <v>1</v>
      </c>
    </row>
    <row r="155" spans="1:11" ht="15" x14ac:dyDescent="0.25">
      <c r="A155" s="80">
        <v>44000</v>
      </c>
      <c r="B155" s="83" t="s">
        <v>444</v>
      </c>
      <c r="C155" s="82" t="s">
        <v>445</v>
      </c>
      <c r="D155" s="82" t="s">
        <v>446</v>
      </c>
      <c r="E155" s="82">
        <v>36723018</v>
      </c>
      <c r="F155" s="73"/>
      <c r="G155" s="83" t="s">
        <v>432</v>
      </c>
      <c r="H155" s="70" t="str">
        <f t="shared" si="0"/>
        <v>Exito</v>
      </c>
      <c r="I155" s="73">
        <v>1</v>
      </c>
      <c r="J155" s="70" t="str">
        <f t="shared" si="1"/>
        <v>1 a 3 hs</v>
      </c>
      <c r="K155" s="71">
        <v>1</v>
      </c>
    </row>
    <row r="156" spans="1:11" ht="15" x14ac:dyDescent="0.25">
      <c r="A156" s="80">
        <v>44000</v>
      </c>
      <c r="B156" s="83" t="s">
        <v>447</v>
      </c>
      <c r="C156" s="82" t="s">
        <v>448</v>
      </c>
      <c r="D156" s="82" t="s">
        <v>449</v>
      </c>
      <c r="E156" s="82">
        <v>94681342</v>
      </c>
      <c r="F156" s="73"/>
      <c r="G156" s="83" t="s">
        <v>432</v>
      </c>
      <c r="H156" s="70" t="str">
        <f t="shared" si="0"/>
        <v>Sin Respuesta/Fracaso/No Posperó</v>
      </c>
      <c r="I156" s="73">
        <v>2</v>
      </c>
      <c r="J156" s="70" t="str">
        <f t="shared" si="1"/>
        <v>Sin Respuesta</v>
      </c>
      <c r="K156" s="71">
        <v>5</v>
      </c>
    </row>
    <row r="157" spans="1:11" ht="15" x14ac:dyDescent="0.25">
      <c r="A157" s="80">
        <v>44000</v>
      </c>
      <c r="B157" s="83" t="s">
        <v>450</v>
      </c>
      <c r="C157" s="82" t="s">
        <v>451</v>
      </c>
      <c r="D157" s="82" t="s">
        <v>452</v>
      </c>
      <c r="E157" s="82">
        <v>20029474</v>
      </c>
      <c r="F157" s="73"/>
      <c r="G157" s="83" t="s">
        <v>432</v>
      </c>
      <c r="H157" s="70" t="str">
        <f t="shared" si="0"/>
        <v>Sin Respuesta/Fracaso/No Posperó</v>
      </c>
      <c r="I157" s="73">
        <v>2</v>
      </c>
      <c r="J157" s="70" t="str">
        <f t="shared" si="1"/>
        <v>Sin Respuesta</v>
      </c>
      <c r="K157" s="71">
        <v>5</v>
      </c>
    </row>
    <row r="158" spans="1:11" ht="15" x14ac:dyDescent="0.25">
      <c r="A158" s="80">
        <v>44000</v>
      </c>
      <c r="B158" s="83" t="s">
        <v>453</v>
      </c>
      <c r="C158" s="82" t="s">
        <v>454</v>
      </c>
      <c r="D158" s="82" t="s">
        <v>455</v>
      </c>
      <c r="E158" s="82">
        <v>38983616</v>
      </c>
      <c r="F158" s="73"/>
      <c r="G158" s="83" t="s">
        <v>432</v>
      </c>
      <c r="H158" s="70" t="str">
        <f t="shared" si="0"/>
        <v xml:space="preserve">En Gestion actualmente </v>
      </c>
      <c r="I158" s="73">
        <v>4</v>
      </c>
      <c r="J158" s="70" t="str">
        <f t="shared" si="1"/>
        <v>Sin Respuesta</v>
      </c>
      <c r="K158" s="71">
        <v>5</v>
      </c>
    </row>
    <row r="159" spans="1:11" ht="15" x14ac:dyDescent="0.25">
      <c r="A159" s="80">
        <v>44000</v>
      </c>
      <c r="B159" s="83" t="s">
        <v>456</v>
      </c>
      <c r="C159" s="82" t="s">
        <v>457</v>
      </c>
      <c r="D159" s="82" t="s">
        <v>115</v>
      </c>
      <c r="E159" s="82">
        <v>94859326</v>
      </c>
      <c r="F159" s="73"/>
      <c r="G159" s="83" t="s">
        <v>432</v>
      </c>
      <c r="H159" s="70" t="str">
        <f t="shared" si="0"/>
        <v>Sin Respuesta/Fracaso/No Posperó</v>
      </c>
      <c r="I159" s="73">
        <v>2</v>
      </c>
      <c r="J159" s="70" t="str">
        <f t="shared" si="1"/>
        <v>Sin Respuesta</v>
      </c>
      <c r="K159" s="71">
        <v>5</v>
      </c>
    </row>
    <row r="160" spans="1:11" ht="15" x14ac:dyDescent="0.25">
      <c r="A160" s="80">
        <v>44000</v>
      </c>
      <c r="B160" s="83" t="s">
        <v>458</v>
      </c>
      <c r="C160" s="82" t="s">
        <v>459</v>
      </c>
      <c r="D160" s="82" t="s">
        <v>460</v>
      </c>
      <c r="E160" s="82">
        <v>49438858</v>
      </c>
      <c r="F160" s="73"/>
      <c r="G160" s="83" t="s">
        <v>432</v>
      </c>
      <c r="H160" s="70" t="str">
        <f t="shared" si="0"/>
        <v>Sin Respuesta/Fracaso/No Posperó</v>
      </c>
      <c r="I160" s="73">
        <v>2</v>
      </c>
      <c r="J160" s="70" t="str">
        <f t="shared" si="1"/>
        <v>Sin Respuesta</v>
      </c>
      <c r="K160" s="71">
        <v>5</v>
      </c>
    </row>
    <row r="161" spans="1:11" ht="15" x14ac:dyDescent="0.25">
      <c r="A161" s="80">
        <v>44000</v>
      </c>
      <c r="B161" s="83" t="s">
        <v>461</v>
      </c>
      <c r="C161" s="82" t="s">
        <v>462</v>
      </c>
      <c r="D161" s="82" t="s">
        <v>463</v>
      </c>
      <c r="E161" s="82">
        <v>27737733</v>
      </c>
      <c r="F161" s="73"/>
      <c r="G161" s="83" t="s">
        <v>432</v>
      </c>
      <c r="H161" s="70" t="str">
        <f t="shared" si="0"/>
        <v>Sin Respuesta/Fracaso/No Posperó</v>
      </c>
      <c r="I161" s="73">
        <v>2</v>
      </c>
      <c r="J161" s="70" t="str">
        <f t="shared" si="1"/>
        <v>Sin Respuesta</v>
      </c>
      <c r="K161" s="71">
        <v>5</v>
      </c>
    </row>
    <row r="162" spans="1:11" ht="15" x14ac:dyDescent="0.25">
      <c r="A162" s="80">
        <v>44000</v>
      </c>
      <c r="B162" s="83" t="s">
        <v>464</v>
      </c>
      <c r="C162" s="82" t="s">
        <v>465</v>
      </c>
      <c r="D162" s="82" t="s">
        <v>466</v>
      </c>
      <c r="E162" s="82">
        <v>94504038</v>
      </c>
      <c r="F162" s="73"/>
      <c r="G162" s="83" t="s">
        <v>432</v>
      </c>
      <c r="H162" s="70" t="str">
        <f t="shared" si="0"/>
        <v>Sin Respuesta/Fracaso/No Posperó</v>
      </c>
      <c r="I162" s="73">
        <v>2</v>
      </c>
      <c r="J162" s="70" t="str">
        <f t="shared" si="1"/>
        <v>Sin Respuesta</v>
      </c>
      <c r="K162" s="71">
        <v>5</v>
      </c>
    </row>
    <row r="163" spans="1:11" ht="15" x14ac:dyDescent="0.25">
      <c r="A163" s="80">
        <v>44000</v>
      </c>
      <c r="B163" s="83" t="s">
        <v>467</v>
      </c>
      <c r="C163" s="82" t="s">
        <v>468</v>
      </c>
      <c r="D163" s="82" t="s">
        <v>469</v>
      </c>
      <c r="E163" s="82">
        <v>22706050</v>
      </c>
      <c r="F163" s="73"/>
      <c r="G163" s="83" t="s">
        <v>432</v>
      </c>
      <c r="H163" s="70" t="str">
        <f t="shared" si="0"/>
        <v>Sin Respuesta/Fracaso/No Posperó</v>
      </c>
      <c r="I163" s="73">
        <v>2</v>
      </c>
      <c r="J163" s="70" t="str">
        <f t="shared" si="1"/>
        <v>Sin Respuesta</v>
      </c>
      <c r="K163" s="71">
        <v>5</v>
      </c>
    </row>
    <row r="164" spans="1:11" ht="15" x14ac:dyDescent="0.25">
      <c r="A164" s="80">
        <v>44000</v>
      </c>
      <c r="B164" s="83" t="s">
        <v>470</v>
      </c>
      <c r="C164" s="82" t="s">
        <v>471</v>
      </c>
      <c r="D164" s="82" t="s">
        <v>472</v>
      </c>
      <c r="E164" s="82">
        <v>12425313</v>
      </c>
      <c r="F164" s="73"/>
      <c r="G164" s="83" t="s">
        <v>432</v>
      </c>
      <c r="H164" s="70" t="str">
        <f t="shared" si="0"/>
        <v>Sin Respuesta/Fracaso/No Posperó</v>
      </c>
      <c r="I164" s="73">
        <v>2</v>
      </c>
      <c r="J164" s="70" t="str">
        <f t="shared" si="1"/>
        <v>Sin Respuesta</v>
      </c>
      <c r="K164" s="71">
        <v>5</v>
      </c>
    </row>
    <row r="165" spans="1:11" ht="15" x14ac:dyDescent="0.25">
      <c r="A165" s="80">
        <v>44000</v>
      </c>
      <c r="B165" s="83" t="s">
        <v>473</v>
      </c>
      <c r="C165" s="82" t="s">
        <v>474</v>
      </c>
      <c r="D165" s="82" t="s">
        <v>475</v>
      </c>
      <c r="E165" s="82">
        <v>94212177</v>
      </c>
      <c r="F165" s="73"/>
      <c r="G165" s="83" t="s">
        <v>432</v>
      </c>
      <c r="H165" s="70" t="str">
        <f t="shared" si="0"/>
        <v>Sin Respuesta/Fracaso/No Posperó</v>
      </c>
      <c r="I165" s="73">
        <v>2</v>
      </c>
      <c r="J165" s="70" t="str">
        <f t="shared" si="1"/>
        <v>Sin Respuesta</v>
      </c>
      <c r="K165" s="71">
        <v>5</v>
      </c>
    </row>
    <row r="166" spans="1:11" ht="15" x14ac:dyDescent="0.25">
      <c r="A166" s="80">
        <v>44000</v>
      </c>
      <c r="B166" s="83" t="s">
        <v>473</v>
      </c>
      <c r="C166" s="82" t="s">
        <v>476</v>
      </c>
      <c r="D166" s="82" t="s">
        <v>477</v>
      </c>
      <c r="E166" s="82">
        <v>40014051</v>
      </c>
      <c r="F166" s="73"/>
      <c r="G166" s="83" t="s">
        <v>432</v>
      </c>
      <c r="H166" s="70" t="str">
        <f t="shared" si="0"/>
        <v>Error o sin OOSS</v>
      </c>
      <c r="I166" s="73">
        <v>5</v>
      </c>
      <c r="J166" s="70" t="str">
        <f t="shared" si="1"/>
        <v>Sin Respuesta</v>
      </c>
      <c r="K166" s="71">
        <v>5</v>
      </c>
    </row>
    <row r="167" spans="1:11" ht="15" x14ac:dyDescent="0.25">
      <c r="A167" s="80">
        <v>44000</v>
      </c>
      <c r="B167" s="83" t="s">
        <v>478</v>
      </c>
      <c r="C167" s="82" t="s">
        <v>479</v>
      </c>
      <c r="D167" s="82" t="s">
        <v>480</v>
      </c>
      <c r="E167" s="82">
        <v>94665889</v>
      </c>
      <c r="F167" s="73"/>
      <c r="G167" s="83" t="s">
        <v>481</v>
      </c>
      <c r="H167" s="70" t="str">
        <f t="shared" si="0"/>
        <v>Sin Respuesta/Fracaso/No Posperó</v>
      </c>
      <c r="I167" s="73">
        <v>2</v>
      </c>
      <c r="J167" s="70" t="str">
        <f t="shared" si="1"/>
        <v>Sin Respuesta</v>
      </c>
      <c r="K167" s="71">
        <v>5</v>
      </c>
    </row>
    <row r="168" spans="1:11" ht="15" x14ac:dyDescent="0.25">
      <c r="A168" s="80">
        <v>44000</v>
      </c>
      <c r="B168" s="83" t="s">
        <v>482</v>
      </c>
      <c r="C168" s="82" t="s">
        <v>483</v>
      </c>
      <c r="D168" s="82" t="s">
        <v>484</v>
      </c>
      <c r="E168" s="82">
        <v>93790570</v>
      </c>
      <c r="F168" s="73"/>
      <c r="G168" s="83" t="s">
        <v>481</v>
      </c>
      <c r="H168" s="70" t="str">
        <f t="shared" si="0"/>
        <v>Sin Respuesta/Fracaso/No Posperó</v>
      </c>
      <c r="I168" s="73">
        <v>2</v>
      </c>
      <c r="J168" s="70" t="str">
        <f t="shared" si="1"/>
        <v>Sin Respuesta</v>
      </c>
      <c r="K168" s="71">
        <v>5</v>
      </c>
    </row>
    <row r="169" spans="1:11" ht="15" x14ac:dyDescent="0.25">
      <c r="A169" s="80">
        <v>44000</v>
      </c>
      <c r="B169" s="83" t="s">
        <v>485</v>
      </c>
      <c r="C169" s="82" t="s">
        <v>486</v>
      </c>
      <c r="D169" s="82" t="s">
        <v>487</v>
      </c>
      <c r="E169" s="82">
        <v>95756005</v>
      </c>
      <c r="F169" s="73"/>
      <c r="G169" s="83" t="s">
        <v>481</v>
      </c>
      <c r="H169" s="70" t="str">
        <f t="shared" si="0"/>
        <v>Sin Respuesta/Fracaso/No Posperó</v>
      </c>
      <c r="I169" s="73">
        <v>2</v>
      </c>
      <c r="J169" s="70" t="str">
        <f t="shared" si="1"/>
        <v>Sin Respuesta</v>
      </c>
      <c r="K169" s="71">
        <v>5</v>
      </c>
    </row>
    <row r="170" spans="1:11" ht="15" x14ac:dyDescent="0.25">
      <c r="A170" s="80">
        <v>44000</v>
      </c>
      <c r="B170" s="83" t="s">
        <v>488</v>
      </c>
      <c r="C170" s="82" t="s">
        <v>489</v>
      </c>
      <c r="D170" s="82" t="s">
        <v>490</v>
      </c>
      <c r="E170" s="82">
        <v>27343692</v>
      </c>
      <c r="F170" s="73"/>
      <c r="G170" s="83" t="s">
        <v>481</v>
      </c>
      <c r="H170" s="70" t="str">
        <f t="shared" si="0"/>
        <v>Sin Respuesta/Fracaso/No Posperó</v>
      </c>
      <c r="I170" s="73">
        <v>2</v>
      </c>
      <c r="J170" s="70" t="str">
        <f t="shared" si="1"/>
        <v>Sin Respuesta</v>
      </c>
      <c r="K170" s="71">
        <v>5</v>
      </c>
    </row>
    <row r="171" spans="1:11" ht="15" x14ac:dyDescent="0.25">
      <c r="A171" s="80">
        <v>44000</v>
      </c>
      <c r="B171" s="83" t="s">
        <v>491</v>
      </c>
      <c r="C171" s="82" t="s">
        <v>492</v>
      </c>
      <c r="D171" s="82" t="s">
        <v>493</v>
      </c>
      <c r="E171" s="82">
        <v>17243397</v>
      </c>
      <c r="F171" s="73"/>
      <c r="G171" s="83" t="s">
        <v>481</v>
      </c>
      <c r="H171" s="70" t="str">
        <f t="shared" si="0"/>
        <v>Sin Respuesta/Fracaso/No Posperó</v>
      </c>
      <c r="I171" s="73">
        <v>2</v>
      </c>
      <c r="J171" s="70" t="str">
        <f t="shared" si="1"/>
        <v>Sin Respuesta</v>
      </c>
      <c r="K171" s="71">
        <v>5</v>
      </c>
    </row>
    <row r="172" spans="1:11" ht="15" x14ac:dyDescent="0.25">
      <c r="A172" s="80">
        <v>44000</v>
      </c>
      <c r="B172" s="84"/>
      <c r="C172" s="82" t="s">
        <v>494</v>
      </c>
      <c r="D172" s="82" t="s">
        <v>495</v>
      </c>
      <c r="E172" s="82">
        <v>18171002</v>
      </c>
      <c r="F172" s="73"/>
      <c r="G172" s="83" t="s">
        <v>481</v>
      </c>
      <c r="H172" s="70" t="str">
        <f t="shared" si="0"/>
        <v>Sin Respuesta/Fracaso/No Posperó</v>
      </c>
      <c r="I172" s="73">
        <v>2</v>
      </c>
      <c r="J172" s="70" t="str">
        <f t="shared" si="1"/>
        <v>Sin Respuesta</v>
      </c>
      <c r="K172" s="71">
        <v>5</v>
      </c>
    </row>
    <row r="173" spans="1:11" ht="15" x14ac:dyDescent="0.25">
      <c r="A173" s="80">
        <v>44000</v>
      </c>
      <c r="B173" s="83" t="s">
        <v>496</v>
      </c>
      <c r="C173" s="82" t="s">
        <v>497</v>
      </c>
      <c r="D173" s="82" t="s">
        <v>498</v>
      </c>
      <c r="E173" s="82">
        <v>33485859</v>
      </c>
      <c r="F173" s="73"/>
      <c r="G173" s="83" t="s">
        <v>481</v>
      </c>
      <c r="H173" s="70" t="str">
        <f t="shared" si="0"/>
        <v>Sin Respuesta/Fracaso/No Posperó</v>
      </c>
      <c r="I173" s="73">
        <v>2</v>
      </c>
      <c r="J173" s="70" t="str">
        <f t="shared" si="1"/>
        <v>Sin Respuesta</v>
      </c>
      <c r="K173" s="71">
        <v>5</v>
      </c>
    </row>
    <row r="174" spans="1:11" ht="15" x14ac:dyDescent="0.25">
      <c r="A174" s="80">
        <v>44000</v>
      </c>
      <c r="B174" s="83" t="s">
        <v>499</v>
      </c>
      <c r="C174" s="82" t="s">
        <v>500</v>
      </c>
      <c r="D174" s="82" t="s">
        <v>501</v>
      </c>
      <c r="E174" s="82">
        <v>95595638</v>
      </c>
      <c r="F174" s="73"/>
      <c r="G174" s="83" t="s">
        <v>481</v>
      </c>
      <c r="H174" s="70" t="str">
        <f t="shared" si="0"/>
        <v>Exito</v>
      </c>
      <c r="I174" s="73">
        <v>1</v>
      </c>
      <c r="J174" s="70" t="str">
        <f t="shared" si="1"/>
        <v>3 a 6 hs</v>
      </c>
      <c r="K174" s="71">
        <v>2</v>
      </c>
    </row>
    <row r="175" spans="1:11" ht="15" x14ac:dyDescent="0.25">
      <c r="A175" s="80">
        <v>44000</v>
      </c>
      <c r="B175" s="83" t="s">
        <v>502</v>
      </c>
      <c r="C175" s="82" t="s">
        <v>503</v>
      </c>
      <c r="D175" s="82" t="s">
        <v>504</v>
      </c>
      <c r="E175" s="82">
        <v>95809277</v>
      </c>
      <c r="F175" s="73"/>
      <c r="G175" s="83" t="s">
        <v>481</v>
      </c>
      <c r="H175" s="70" t="str">
        <f t="shared" si="0"/>
        <v>Exito</v>
      </c>
      <c r="I175" s="73">
        <v>1</v>
      </c>
      <c r="J175" s="70" t="str">
        <f t="shared" si="1"/>
        <v>1 a 3 hs</v>
      </c>
      <c r="K175" s="71">
        <v>1</v>
      </c>
    </row>
    <row r="176" spans="1:11" ht="15" x14ac:dyDescent="0.25">
      <c r="A176" s="80">
        <v>44000</v>
      </c>
      <c r="B176" s="83" t="s">
        <v>505</v>
      </c>
      <c r="C176" s="82" t="s">
        <v>506</v>
      </c>
      <c r="D176" s="82" t="s">
        <v>507</v>
      </c>
      <c r="E176" s="82">
        <v>40537826</v>
      </c>
      <c r="F176" s="73"/>
      <c r="G176" s="83" t="s">
        <v>481</v>
      </c>
      <c r="H176" s="70" t="str">
        <f t="shared" si="0"/>
        <v>Sin Respuesta/Fracaso/No Posperó</v>
      </c>
      <c r="I176" s="73">
        <v>2</v>
      </c>
      <c r="J176" s="70" t="str">
        <f t="shared" si="1"/>
        <v>Sin Respuesta</v>
      </c>
      <c r="K176" s="71">
        <v>5</v>
      </c>
    </row>
    <row r="177" spans="1:11" ht="15" x14ac:dyDescent="0.25">
      <c r="A177" s="80">
        <v>44000</v>
      </c>
      <c r="B177" s="83" t="s">
        <v>508</v>
      </c>
      <c r="C177" s="82" t="s">
        <v>509</v>
      </c>
      <c r="D177" s="82" t="s">
        <v>510</v>
      </c>
      <c r="E177" s="82">
        <v>92901628</v>
      </c>
      <c r="F177" s="73"/>
      <c r="G177" s="83" t="s">
        <v>481</v>
      </c>
      <c r="H177" s="70" t="str">
        <f t="shared" si="0"/>
        <v>Exito</v>
      </c>
      <c r="I177" s="73">
        <v>1</v>
      </c>
      <c r="J177" s="70" t="str">
        <f t="shared" si="1"/>
        <v>3 a 6 hs</v>
      </c>
      <c r="K177" s="71">
        <v>2</v>
      </c>
    </row>
    <row r="178" spans="1:11" ht="15" x14ac:dyDescent="0.25">
      <c r="A178" s="80">
        <v>44000</v>
      </c>
      <c r="B178" s="83" t="s">
        <v>511</v>
      </c>
      <c r="C178" s="82" t="s">
        <v>512</v>
      </c>
      <c r="D178" s="82" t="s">
        <v>513</v>
      </c>
      <c r="E178" s="82">
        <v>14203991</v>
      </c>
      <c r="F178" s="73"/>
      <c r="G178" s="83" t="s">
        <v>481</v>
      </c>
      <c r="H178" s="70" t="str">
        <f t="shared" si="0"/>
        <v>Sin Respuesta/Fracaso/No Posperó</v>
      </c>
      <c r="I178" s="73">
        <v>2</v>
      </c>
      <c r="J178" s="70" t="str">
        <f t="shared" si="1"/>
        <v>Sin Respuesta</v>
      </c>
      <c r="K178" s="71">
        <v>5</v>
      </c>
    </row>
    <row r="179" spans="1:11" ht="15" x14ac:dyDescent="0.25">
      <c r="A179" s="80">
        <v>44000</v>
      </c>
      <c r="B179" s="83" t="s">
        <v>514</v>
      </c>
      <c r="C179" s="82" t="s">
        <v>515</v>
      </c>
      <c r="D179" s="82" t="s">
        <v>516</v>
      </c>
      <c r="E179" s="82">
        <v>38895092</v>
      </c>
      <c r="F179" s="73"/>
      <c r="G179" s="83" t="s">
        <v>481</v>
      </c>
      <c r="H179" s="70" t="str">
        <f t="shared" si="0"/>
        <v>Error o sin OOSS</v>
      </c>
      <c r="I179" s="73">
        <v>5</v>
      </c>
      <c r="J179" s="70" t="str">
        <f t="shared" si="1"/>
        <v>Sin Respuesta</v>
      </c>
      <c r="K179" s="71">
        <v>5</v>
      </c>
    </row>
    <row r="180" spans="1:11" ht="15" x14ac:dyDescent="0.25">
      <c r="A180" s="80">
        <v>44000</v>
      </c>
      <c r="B180" s="83" t="s">
        <v>517</v>
      </c>
      <c r="C180" s="82" t="s">
        <v>226</v>
      </c>
      <c r="D180" s="82" t="s">
        <v>518</v>
      </c>
      <c r="E180" s="82">
        <v>95859363</v>
      </c>
      <c r="F180" s="73"/>
      <c r="G180" s="83" t="s">
        <v>481</v>
      </c>
      <c r="H180" s="70" t="str">
        <f t="shared" si="0"/>
        <v>Error o sin OOSS</v>
      </c>
      <c r="I180" s="73">
        <v>5</v>
      </c>
      <c r="J180" s="70" t="str">
        <f t="shared" si="1"/>
        <v>Sin Respuesta</v>
      </c>
      <c r="K180" s="71">
        <v>5</v>
      </c>
    </row>
    <row r="181" spans="1:11" ht="15" x14ac:dyDescent="0.25">
      <c r="A181" s="80">
        <v>44000</v>
      </c>
      <c r="B181" s="83" t="s">
        <v>519</v>
      </c>
      <c r="C181" s="82" t="s">
        <v>520</v>
      </c>
      <c r="D181" s="82" t="s">
        <v>521</v>
      </c>
      <c r="E181" s="82">
        <v>93895550</v>
      </c>
      <c r="F181" s="73"/>
      <c r="G181" s="83" t="s">
        <v>481</v>
      </c>
      <c r="H181" s="70" t="str">
        <f t="shared" si="0"/>
        <v>Error o sin OOSS</v>
      </c>
      <c r="I181" s="73">
        <v>5</v>
      </c>
      <c r="J181" s="70" t="str">
        <f t="shared" si="1"/>
        <v>Sin Respuesta</v>
      </c>
      <c r="K181" s="71">
        <v>5</v>
      </c>
    </row>
    <row r="182" spans="1:11" ht="15" x14ac:dyDescent="0.25">
      <c r="A182" s="80">
        <v>44000</v>
      </c>
      <c r="B182" s="83" t="s">
        <v>522</v>
      </c>
      <c r="C182" s="82" t="s">
        <v>523</v>
      </c>
      <c r="D182" s="82" t="s">
        <v>524</v>
      </c>
      <c r="E182" s="82">
        <v>33240713</v>
      </c>
      <c r="F182" s="73"/>
      <c r="G182" s="83" t="s">
        <v>525</v>
      </c>
      <c r="H182" s="70" t="str">
        <f t="shared" si="0"/>
        <v>Error o sin OOSS</v>
      </c>
      <c r="I182" s="73">
        <v>5</v>
      </c>
      <c r="J182" s="70" t="str">
        <f t="shared" si="1"/>
        <v>Sin Respuesta</v>
      </c>
      <c r="K182" s="71">
        <v>5</v>
      </c>
    </row>
    <row r="183" spans="1:11" ht="15" x14ac:dyDescent="0.25">
      <c r="A183" s="80">
        <v>44000</v>
      </c>
      <c r="B183" s="81">
        <v>0.44097222222222221</v>
      </c>
      <c r="C183" s="82" t="s">
        <v>526</v>
      </c>
      <c r="D183" s="82" t="s">
        <v>527</v>
      </c>
      <c r="E183" s="82">
        <v>49007650</v>
      </c>
      <c r="F183" s="73"/>
      <c r="G183" s="83" t="s">
        <v>525</v>
      </c>
      <c r="H183" s="70" t="str">
        <f t="shared" si="0"/>
        <v>Exito</v>
      </c>
      <c r="I183" s="73">
        <v>1</v>
      </c>
      <c r="J183" s="70" t="str">
        <f t="shared" si="1"/>
        <v>Sin Respuesta</v>
      </c>
      <c r="K183" s="71">
        <v>5</v>
      </c>
    </row>
    <row r="184" spans="1:11" ht="15" x14ac:dyDescent="0.25">
      <c r="A184" s="80">
        <v>44000</v>
      </c>
      <c r="B184" s="81">
        <v>0.44236111111111109</v>
      </c>
      <c r="C184" s="82" t="s">
        <v>528</v>
      </c>
      <c r="D184" s="82" t="s">
        <v>529</v>
      </c>
      <c r="E184" s="82">
        <v>55696921</v>
      </c>
      <c r="F184" s="73"/>
      <c r="G184" s="83" t="s">
        <v>525</v>
      </c>
      <c r="H184" s="70" t="str">
        <f t="shared" si="0"/>
        <v>Error o sin OOSS</v>
      </c>
      <c r="I184" s="73">
        <v>5</v>
      </c>
      <c r="J184" s="70" t="str">
        <f t="shared" si="1"/>
        <v>Sin Respuesta</v>
      </c>
      <c r="K184" s="71">
        <v>5</v>
      </c>
    </row>
    <row r="185" spans="1:11" ht="15" x14ac:dyDescent="0.25">
      <c r="A185" s="80">
        <v>44000</v>
      </c>
      <c r="B185" s="85">
        <v>0.44791666666666669</v>
      </c>
      <c r="C185" s="82" t="s">
        <v>528</v>
      </c>
      <c r="D185" s="82" t="s">
        <v>530</v>
      </c>
      <c r="E185" s="82">
        <v>94310115</v>
      </c>
      <c r="F185" s="73"/>
      <c r="G185" s="83" t="s">
        <v>525</v>
      </c>
      <c r="H185" s="70" t="str">
        <f t="shared" si="0"/>
        <v>Error o sin OOSS</v>
      </c>
      <c r="I185" s="73">
        <v>5</v>
      </c>
      <c r="J185" s="70" t="str">
        <f t="shared" si="1"/>
        <v>Sin Respuesta</v>
      </c>
      <c r="K185" s="71">
        <v>5</v>
      </c>
    </row>
    <row r="186" spans="1:11" ht="15" x14ac:dyDescent="0.25">
      <c r="A186" s="80">
        <v>44000</v>
      </c>
      <c r="B186" s="81">
        <v>0.46180555555555558</v>
      </c>
      <c r="C186" s="82" t="s">
        <v>145</v>
      </c>
      <c r="D186" s="82" t="s">
        <v>531</v>
      </c>
      <c r="E186" s="82">
        <v>19055197</v>
      </c>
      <c r="F186" s="73"/>
      <c r="G186" s="83" t="s">
        <v>525</v>
      </c>
      <c r="H186" s="70" t="str">
        <f t="shared" si="0"/>
        <v>Sin Respuesta/Fracaso/No Posperó</v>
      </c>
      <c r="I186" s="73">
        <v>2</v>
      </c>
      <c r="J186" s="70" t="str">
        <f t="shared" si="1"/>
        <v>Sin Respuesta</v>
      </c>
      <c r="K186" s="71">
        <v>5</v>
      </c>
    </row>
    <row r="187" spans="1:11" ht="15" x14ac:dyDescent="0.25">
      <c r="A187" s="80">
        <v>44000</v>
      </c>
      <c r="B187" s="81">
        <v>0.50347222222222221</v>
      </c>
      <c r="C187" s="82" t="s">
        <v>532</v>
      </c>
      <c r="D187" s="82" t="s">
        <v>533</v>
      </c>
      <c r="E187" s="82" t="s">
        <v>534</v>
      </c>
      <c r="F187" s="73"/>
      <c r="G187" s="83" t="s">
        <v>525</v>
      </c>
      <c r="H187" s="70" t="str">
        <f t="shared" si="0"/>
        <v>Error o sin OOSS</v>
      </c>
      <c r="I187" s="73">
        <v>5</v>
      </c>
      <c r="J187" s="70" t="str">
        <f t="shared" si="1"/>
        <v>Sin Respuesta</v>
      </c>
      <c r="K187" s="71">
        <v>5</v>
      </c>
    </row>
    <row r="188" spans="1:11" ht="15" x14ac:dyDescent="0.25">
      <c r="A188" s="80">
        <v>44000</v>
      </c>
      <c r="B188" s="81">
        <v>0.51041666666666663</v>
      </c>
      <c r="C188" s="82" t="s">
        <v>535</v>
      </c>
      <c r="D188" s="82" t="s">
        <v>536</v>
      </c>
      <c r="E188" s="82">
        <v>30190223</v>
      </c>
      <c r="F188" s="73"/>
      <c r="G188" s="83" t="s">
        <v>525</v>
      </c>
      <c r="H188" s="70" t="str">
        <f t="shared" si="0"/>
        <v>Exito</v>
      </c>
      <c r="I188" s="73">
        <v>1</v>
      </c>
      <c r="J188" s="70" t="str">
        <f t="shared" si="1"/>
        <v>1 a 3 hs</v>
      </c>
      <c r="K188" s="71">
        <v>1</v>
      </c>
    </row>
    <row r="189" spans="1:11" ht="15" x14ac:dyDescent="0.25">
      <c r="A189" s="80">
        <v>44000</v>
      </c>
      <c r="B189" s="81">
        <v>0.53472222222222221</v>
      </c>
      <c r="C189" s="82" t="s">
        <v>537</v>
      </c>
      <c r="D189" s="82" t="s">
        <v>538</v>
      </c>
      <c r="E189" s="82" t="s">
        <v>539</v>
      </c>
      <c r="F189" s="73"/>
      <c r="G189" s="83" t="s">
        <v>525</v>
      </c>
      <c r="H189" s="70" t="str">
        <f t="shared" si="0"/>
        <v>Sin Respuesta/Fracaso/No Posperó</v>
      </c>
      <c r="I189" s="73">
        <v>2</v>
      </c>
      <c r="J189" s="70" t="str">
        <f t="shared" si="1"/>
        <v>Sin Respuesta</v>
      </c>
      <c r="K189" s="71">
        <v>5</v>
      </c>
    </row>
    <row r="190" spans="1:11" ht="15" x14ac:dyDescent="0.25">
      <c r="A190" s="80">
        <v>44000</v>
      </c>
      <c r="B190" s="81">
        <v>0.56805555555555554</v>
      </c>
      <c r="C190" s="82" t="s">
        <v>540</v>
      </c>
      <c r="D190" s="82" t="s">
        <v>541</v>
      </c>
      <c r="E190" s="82">
        <v>47387612</v>
      </c>
      <c r="F190" s="73"/>
      <c r="G190" s="83" t="s">
        <v>525</v>
      </c>
      <c r="H190" s="70" t="str">
        <f t="shared" si="0"/>
        <v>Sin Respuesta/Fracaso/No Posperó</v>
      </c>
      <c r="I190" s="73">
        <v>2</v>
      </c>
      <c r="J190" s="70" t="str">
        <f t="shared" si="1"/>
        <v>Sin Respuesta</v>
      </c>
      <c r="K190" s="71">
        <v>5</v>
      </c>
    </row>
    <row r="191" spans="1:11" ht="15" x14ac:dyDescent="0.25">
      <c r="A191" s="80">
        <v>44000</v>
      </c>
      <c r="B191" s="81">
        <v>0.57291666666666663</v>
      </c>
      <c r="C191" s="82" t="s">
        <v>542</v>
      </c>
      <c r="D191" s="82" t="s">
        <v>543</v>
      </c>
      <c r="E191" s="82">
        <v>54296299</v>
      </c>
      <c r="F191" s="73"/>
      <c r="G191" s="83" t="s">
        <v>525</v>
      </c>
      <c r="H191" s="70" t="str">
        <f t="shared" si="0"/>
        <v>Sin Respuesta/Fracaso/No Posperó</v>
      </c>
      <c r="I191" s="73">
        <v>2</v>
      </c>
      <c r="J191" s="70" t="str">
        <f t="shared" si="1"/>
        <v>Sin Respuesta</v>
      </c>
      <c r="K191" s="71">
        <v>5</v>
      </c>
    </row>
    <row r="192" spans="1:11" ht="15" x14ac:dyDescent="0.25">
      <c r="A192" s="86">
        <v>44001</v>
      </c>
      <c r="B192" s="87">
        <v>0.36458333333333331</v>
      </c>
      <c r="C192" s="88" t="s">
        <v>544</v>
      </c>
      <c r="D192" s="88" t="s">
        <v>545</v>
      </c>
      <c r="E192" s="88">
        <v>43012195</v>
      </c>
      <c r="F192" s="73"/>
      <c r="G192" s="88" t="s">
        <v>525</v>
      </c>
      <c r="H192" s="70" t="str">
        <f t="shared" si="0"/>
        <v>Error o sin OOSS</v>
      </c>
      <c r="I192" s="73">
        <v>5</v>
      </c>
      <c r="J192" s="70" t="str">
        <f t="shared" si="1"/>
        <v>Sin Respuesta</v>
      </c>
      <c r="K192" s="71">
        <v>5</v>
      </c>
    </row>
    <row r="193" spans="1:11" ht="15" x14ac:dyDescent="0.25">
      <c r="A193" s="86">
        <v>44001</v>
      </c>
      <c r="B193" s="87">
        <v>0.375</v>
      </c>
      <c r="C193" s="88" t="s">
        <v>546</v>
      </c>
      <c r="D193" s="88" t="s">
        <v>547</v>
      </c>
      <c r="E193" s="88">
        <v>34178414</v>
      </c>
      <c r="F193" s="73"/>
      <c r="G193" s="88" t="s">
        <v>525</v>
      </c>
      <c r="H193" s="70" t="str">
        <f t="shared" si="0"/>
        <v>Error o sin OOSS</v>
      </c>
      <c r="I193" s="73">
        <v>5</v>
      </c>
      <c r="J193" s="70" t="str">
        <f t="shared" si="1"/>
        <v>Sin Respuesta</v>
      </c>
      <c r="K193" s="71">
        <v>5</v>
      </c>
    </row>
    <row r="194" spans="1:11" ht="15" x14ac:dyDescent="0.25">
      <c r="A194" s="86">
        <v>44001</v>
      </c>
      <c r="B194" s="87">
        <v>0.40416666666666667</v>
      </c>
      <c r="C194" s="88" t="s">
        <v>548</v>
      </c>
      <c r="D194" s="88" t="s">
        <v>549</v>
      </c>
      <c r="E194" s="88">
        <v>22538413</v>
      </c>
      <c r="F194" s="73"/>
      <c r="G194" s="88" t="s">
        <v>525</v>
      </c>
      <c r="H194" s="70" t="str">
        <f t="shared" si="0"/>
        <v>Error o sin OOSS</v>
      </c>
      <c r="I194" s="73">
        <v>5</v>
      </c>
      <c r="J194" s="70" t="str">
        <f t="shared" si="1"/>
        <v>Sin Respuesta</v>
      </c>
      <c r="K194" s="71">
        <v>5</v>
      </c>
    </row>
    <row r="195" spans="1:11" ht="15" x14ac:dyDescent="0.25">
      <c r="A195" s="86">
        <v>44001</v>
      </c>
      <c r="B195" s="87">
        <v>0.4201388888888889</v>
      </c>
      <c r="C195" s="88" t="s">
        <v>550</v>
      </c>
      <c r="D195" s="88" t="s">
        <v>551</v>
      </c>
      <c r="E195" s="88">
        <v>23697335</v>
      </c>
      <c r="F195" s="73"/>
      <c r="G195" s="88" t="s">
        <v>525</v>
      </c>
      <c r="H195" s="70" t="str">
        <f t="shared" si="0"/>
        <v>Exito</v>
      </c>
      <c r="I195" s="73">
        <v>1</v>
      </c>
      <c r="J195" s="70" t="str">
        <f t="shared" si="1"/>
        <v>3 a 6 hs</v>
      </c>
      <c r="K195" s="71">
        <v>2</v>
      </c>
    </row>
    <row r="196" spans="1:11" ht="15" x14ac:dyDescent="0.25">
      <c r="A196" s="86">
        <v>44001</v>
      </c>
      <c r="B196" s="87">
        <v>0.43541666666666667</v>
      </c>
      <c r="C196" s="88" t="s">
        <v>552</v>
      </c>
      <c r="D196" s="88" t="s">
        <v>553</v>
      </c>
      <c r="E196" s="88">
        <v>95036443</v>
      </c>
      <c r="F196" s="73"/>
      <c r="G196" s="88" t="s">
        <v>525</v>
      </c>
      <c r="H196" s="70" t="str">
        <f t="shared" si="0"/>
        <v>Sin Respuesta/Fracaso/No Posperó</v>
      </c>
      <c r="I196" s="73">
        <v>2</v>
      </c>
      <c r="J196" s="70" t="str">
        <f t="shared" si="1"/>
        <v>Sin Respuesta</v>
      </c>
      <c r="K196" s="71">
        <v>5</v>
      </c>
    </row>
    <row r="197" spans="1:11" ht="15" x14ac:dyDescent="0.25">
      <c r="A197" s="86">
        <v>44001</v>
      </c>
      <c r="B197" s="87">
        <v>0.44097222222222221</v>
      </c>
      <c r="C197" s="88" t="s">
        <v>554</v>
      </c>
      <c r="D197" s="88" t="s">
        <v>555</v>
      </c>
      <c r="E197" s="88">
        <v>41709528</v>
      </c>
      <c r="F197" s="73"/>
      <c r="G197" s="88" t="s">
        <v>525</v>
      </c>
      <c r="H197" s="70" t="str">
        <f t="shared" si="0"/>
        <v>Sin Respuesta/Fracaso/No Posperó</v>
      </c>
      <c r="I197" s="73">
        <v>2</v>
      </c>
      <c r="J197" s="70" t="str">
        <f t="shared" si="1"/>
        <v>Sin Respuesta</v>
      </c>
      <c r="K197" s="71">
        <v>5</v>
      </c>
    </row>
    <row r="198" spans="1:11" ht="15" x14ac:dyDescent="0.25">
      <c r="A198" s="86">
        <v>44001</v>
      </c>
      <c r="B198" s="87">
        <v>0.44374999999999998</v>
      </c>
      <c r="C198" s="88" t="s">
        <v>554</v>
      </c>
      <c r="D198" s="88" t="s">
        <v>556</v>
      </c>
      <c r="E198" s="88">
        <v>43171421</v>
      </c>
      <c r="F198" s="73"/>
      <c r="G198" s="88" t="s">
        <v>525</v>
      </c>
      <c r="H198" s="70" t="str">
        <f t="shared" si="0"/>
        <v>Error o sin OOSS</v>
      </c>
      <c r="I198" s="73">
        <v>5</v>
      </c>
      <c r="J198" s="70" t="str">
        <f t="shared" si="1"/>
        <v>Sin Respuesta</v>
      </c>
      <c r="K198" s="71">
        <v>5</v>
      </c>
    </row>
    <row r="199" spans="1:11" ht="15" x14ac:dyDescent="0.25">
      <c r="A199" s="86">
        <v>44001</v>
      </c>
      <c r="B199" s="87">
        <v>0.47083333333333333</v>
      </c>
      <c r="C199" s="88" t="s">
        <v>557</v>
      </c>
      <c r="D199" s="88" t="s">
        <v>558</v>
      </c>
      <c r="E199" s="88">
        <v>35362998</v>
      </c>
      <c r="F199" s="73"/>
      <c r="G199" s="88" t="s">
        <v>525</v>
      </c>
      <c r="H199" s="70" t="str">
        <f t="shared" si="0"/>
        <v>Exito</v>
      </c>
      <c r="I199" s="73">
        <v>1</v>
      </c>
      <c r="J199" s="70" t="str">
        <f t="shared" si="1"/>
        <v>1 a 3 hs</v>
      </c>
      <c r="K199" s="71">
        <v>1</v>
      </c>
    </row>
    <row r="200" spans="1:11" ht="15" x14ac:dyDescent="0.25">
      <c r="A200" s="86">
        <v>44001</v>
      </c>
      <c r="B200" s="87">
        <v>0.48958333333333331</v>
      </c>
      <c r="C200" s="88" t="s">
        <v>559</v>
      </c>
      <c r="D200" s="88" t="s">
        <v>560</v>
      </c>
      <c r="E200" s="88">
        <v>26127611</v>
      </c>
      <c r="F200" s="73"/>
      <c r="G200" s="88" t="s">
        <v>525</v>
      </c>
      <c r="H200" s="70" t="str">
        <f t="shared" si="0"/>
        <v>Sin Respuesta/Fracaso/No Posperó</v>
      </c>
      <c r="I200" s="73">
        <v>2</v>
      </c>
      <c r="J200" s="70" t="str">
        <f t="shared" si="1"/>
        <v>Sin Respuesta</v>
      </c>
      <c r="K200" s="71">
        <v>5</v>
      </c>
    </row>
    <row r="201" spans="1:11" ht="15" x14ac:dyDescent="0.25">
      <c r="A201" s="86">
        <v>44001</v>
      </c>
      <c r="B201" s="89" t="s">
        <v>561</v>
      </c>
      <c r="C201" s="88" t="s">
        <v>329</v>
      </c>
      <c r="D201" s="88" t="s">
        <v>562</v>
      </c>
      <c r="E201" s="88">
        <v>33509092</v>
      </c>
      <c r="F201" s="73"/>
      <c r="G201" s="88" t="s">
        <v>481</v>
      </c>
      <c r="H201" s="70" t="str">
        <f t="shared" si="0"/>
        <v>Sin Respuesta/Fracaso/No Posperó</v>
      </c>
      <c r="I201" s="73">
        <v>2</v>
      </c>
      <c r="J201" s="70" t="str">
        <f t="shared" si="1"/>
        <v>Sin Respuesta</v>
      </c>
      <c r="K201" s="71">
        <v>5</v>
      </c>
    </row>
    <row r="202" spans="1:11" ht="15" x14ac:dyDescent="0.25">
      <c r="A202" s="86">
        <v>44001</v>
      </c>
      <c r="B202" s="89" t="s">
        <v>563</v>
      </c>
      <c r="C202" s="88" t="s">
        <v>462</v>
      </c>
      <c r="D202" s="88" t="s">
        <v>564</v>
      </c>
      <c r="E202" s="88">
        <v>12389718</v>
      </c>
      <c r="F202" s="73"/>
      <c r="G202" s="88" t="s">
        <v>481</v>
      </c>
      <c r="H202" s="70" t="str">
        <f t="shared" si="0"/>
        <v>Sin Respuesta/Fracaso/No Posperó</v>
      </c>
      <c r="I202" s="73">
        <v>2</v>
      </c>
      <c r="J202" s="70" t="str">
        <f t="shared" si="1"/>
        <v>Sin Respuesta</v>
      </c>
      <c r="K202" s="71">
        <v>5</v>
      </c>
    </row>
    <row r="203" spans="1:11" ht="15" x14ac:dyDescent="0.25">
      <c r="A203" s="86">
        <v>44001</v>
      </c>
      <c r="B203" s="89" t="s">
        <v>565</v>
      </c>
      <c r="C203" s="88" t="s">
        <v>566</v>
      </c>
      <c r="D203" s="88" t="s">
        <v>567</v>
      </c>
      <c r="E203" s="88">
        <v>94637077</v>
      </c>
      <c r="F203" s="73"/>
      <c r="G203" s="88" t="s">
        <v>481</v>
      </c>
      <c r="H203" s="70" t="str">
        <f t="shared" si="0"/>
        <v>Sin Respuesta/Fracaso/No Posperó</v>
      </c>
      <c r="I203" s="73">
        <v>2</v>
      </c>
      <c r="J203" s="70" t="str">
        <f t="shared" si="1"/>
        <v>Sin Respuesta</v>
      </c>
      <c r="K203" s="71">
        <v>5</v>
      </c>
    </row>
    <row r="204" spans="1:11" ht="15" x14ac:dyDescent="0.25">
      <c r="A204" s="86">
        <v>44001</v>
      </c>
      <c r="B204" s="89" t="s">
        <v>568</v>
      </c>
      <c r="C204" s="88" t="s">
        <v>569</v>
      </c>
      <c r="D204" s="88" t="s">
        <v>570</v>
      </c>
      <c r="E204" s="88">
        <v>14312931</v>
      </c>
      <c r="F204" s="73"/>
      <c r="G204" s="88" t="s">
        <v>481</v>
      </c>
      <c r="H204" s="70" t="str">
        <f t="shared" si="0"/>
        <v>Sin Respuesta/Fracaso/No Posperó</v>
      </c>
      <c r="I204" s="73">
        <v>2</v>
      </c>
      <c r="J204" s="70" t="str">
        <f t="shared" si="1"/>
        <v>Sin Respuesta</v>
      </c>
      <c r="K204" s="71">
        <v>5</v>
      </c>
    </row>
    <row r="205" spans="1:11" ht="15" x14ac:dyDescent="0.25">
      <c r="A205" s="86">
        <v>44001</v>
      </c>
      <c r="B205" s="89" t="s">
        <v>571</v>
      </c>
      <c r="C205" s="88" t="s">
        <v>572</v>
      </c>
      <c r="D205" s="88" t="s">
        <v>573</v>
      </c>
      <c r="E205" s="88">
        <v>33886435</v>
      </c>
      <c r="F205" s="73"/>
      <c r="G205" s="88" t="s">
        <v>481</v>
      </c>
      <c r="H205" s="70" t="str">
        <f t="shared" si="0"/>
        <v>Sin Respuesta/Fracaso/No Posperó</v>
      </c>
      <c r="I205" s="73">
        <v>2</v>
      </c>
      <c r="J205" s="70" t="str">
        <f t="shared" si="1"/>
        <v>Sin Respuesta</v>
      </c>
      <c r="K205" s="71">
        <v>5</v>
      </c>
    </row>
    <row r="206" spans="1:11" ht="15" x14ac:dyDescent="0.25">
      <c r="A206" s="86">
        <v>44001</v>
      </c>
      <c r="B206" s="89" t="s">
        <v>574</v>
      </c>
      <c r="C206" s="88" t="s">
        <v>575</v>
      </c>
      <c r="D206" s="88" t="s">
        <v>576</v>
      </c>
      <c r="E206" s="88">
        <v>39388956</v>
      </c>
      <c r="F206" s="73"/>
      <c r="G206" s="88" t="s">
        <v>481</v>
      </c>
      <c r="H206" s="70" t="str">
        <f t="shared" si="0"/>
        <v>Sin Respuesta/Fracaso/No Posperó</v>
      </c>
      <c r="I206" s="73">
        <v>2</v>
      </c>
      <c r="J206" s="70" t="str">
        <f t="shared" si="1"/>
        <v>Sin Respuesta</v>
      </c>
      <c r="K206" s="71">
        <v>5</v>
      </c>
    </row>
    <row r="207" spans="1:11" ht="15" x14ac:dyDescent="0.25">
      <c r="A207" s="86">
        <v>44001</v>
      </c>
      <c r="B207" s="89" t="s">
        <v>577</v>
      </c>
      <c r="C207" s="88" t="s">
        <v>578</v>
      </c>
      <c r="D207" s="88" t="s">
        <v>579</v>
      </c>
      <c r="E207" s="88">
        <v>94419489</v>
      </c>
      <c r="F207" s="73"/>
      <c r="G207" s="88" t="s">
        <v>481</v>
      </c>
      <c r="H207" s="70" t="str">
        <f t="shared" si="0"/>
        <v>Exito</v>
      </c>
      <c r="I207" s="73">
        <v>1</v>
      </c>
      <c r="J207" s="70" t="str">
        <f t="shared" si="1"/>
        <v>1 a 3 hs</v>
      </c>
      <c r="K207" s="71">
        <v>1</v>
      </c>
    </row>
    <row r="208" spans="1:11" ht="15" x14ac:dyDescent="0.25">
      <c r="A208" s="86">
        <v>44001</v>
      </c>
      <c r="B208" s="89" t="s">
        <v>580</v>
      </c>
      <c r="C208" s="88" t="s">
        <v>581</v>
      </c>
      <c r="D208" s="88" t="s">
        <v>582</v>
      </c>
      <c r="E208" s="88">
        <v>27699262</v>
      </c>
      <c r="F208" s="73"/>
      <c r="G208" s="88" t="s">
        <v>481</v>
      </c>
      <c r="H208" s="70" t="str">
        <f t="shared" si="0"/>
        <v>Exito</v>
      </c>
      <c r="I208" s="73">
        <v>1</v>
      </c>
      <c r="J208" s="70" t="str">
        <f t="shared" si="1"/>
        <v>3 a 6 hs</v>
      </c>
      <c r="K208" s="71">
        <v>2</v>
      </c>
    </row>
    <row r="209" spans="1:11" ht="15" x14ac:dyDescent="0.25">
      <c r="A209" s="86">
        <v>44001</v>
      </c>
      <c r="B209" s="84"/>
      <c r="C209" s="88" t="s">
        <v>583</v>
      </c>
      <c r="D209" s="88" t="s">
        <v>584</v>
      </c>
      <c r="E209" s="88">
        <v>94645320</v>
      </c>
      <c r="F209" s="73"/>
      <c r="G209" s="88" t="s">
        <v>585</v>
      </c>
      <c r="H209" s="70" t="str">
        <f t="shared" si="0"/>
        <v>Error o sin OOSS</v>
      </c>
      <c r="I209" s="73">
        <v>5</v>
      </c>
      <c r="J209" s="70" t="str">
        <f t="shared" si="1"/>
        <v>Sin Respuesta</v>
      </c>
      <c r="K209" s="71">
        <v>5</v>
      </c>
    </row>
    <row r="210" spans="1:11" ht="15" x14ac:dyDescent="0.25">
      <c r="A210" s="86">
        <v>44001</v>
      </c>
      <c r="B210" s="84"/>
      <c r="C210" s="88" t="s">
        <v>586</v>
      </c>
      <c r="D210" s="88" t="s">
        <v>587</v>
      </c>
      <c r="E210" s="88">
        <v>27458197</v>
      </c>
      <c r="F210" s="73"/>
      <c r="G210" s="88" t="s">
        <v>585</v>
      </c>
      <c r="H210" s="70" t="str">
        <f t="shared" si="0"/>
        <v>Exito</v>
      </c>
      <c r="I210" s="73">
        <v>1</v>
      </c>
      <c r="J210" s="70" t="str">
        <f t="shared" si="1"/>
        <v>3 a 6 hs</v>
      </c>
      <c r="K210" s="71">
        <v>2</v>
      </c>
    </row>
    <row r="211" spans="1:11" ht="15" x14ac:dyDescent="0.25">
      <c r="A211" s="86">
        <v>44001</v>
      </c>
      <c r="B211" s="84"/>
      <c r="C211" s="88" t="s">
        <v>391</v>
      </c>
      <c r="D211" s="88" t="s">
        <v>392</v>
      </c>
      <c r="E211" s="88">
        <v>56078285</v>
      </c>
      <c r="F211" s="73"/>
      <c r="G211" s="88" t="s">
        <v>585</v>
      </c>
      <c r="H211" s="70" t="str">
        <f t="shared" si="0"/>
        <v>Exito</v>
      </c>
      <c r="I211" s="73">
        <v>1</v>
      </c>
      <c r="J211" s="70" t="str">
        <f t="shared" si="1"/>
        <v>6 a 24 hs</v>
      </c>
      <c r="K211" s="71">
        <v>3</v>
      </c>
    </row>
    <row r="212" spans="1:11" ht="15" x14ac:dyDescent="0.25">
      <c r="A212" s="86">
        <v>44001</v>
      </c>
      <c r="B212" s="89"/>
      <c r="C212" s="88" t="s">
        <v>588</v>
      </c>
      <c r="D212" s="88" t="s">
        <v>589</v>
      </c>
      <c r="E212" s="88">
        <v>55484241</v>
      </c>
      <c r="F212" s="73"/>
      <c r="G212" s="88" t="s">
        <v>585</v>
      </c>
      <c r="H212" s="70" t="str">
        <f t="shared" si="0"/>
        <v>Exito</v>
      </c>
      <c r="I212" s="73">
        <v>1</v>
      </c>
      <c r="J212" s="70" t="str">
        <f t="shared" si="1"/>
        <v>3 a 6 hs</v>
      </c>
      <c r="K212" s="71">
        <v>2</v>
      </c>
    </row>
    <row r="213" spans="1:11" ht="15" x14ac:dyDescent="0.25">
      <c r="A213" s="86">
        <v>44001</v>
      </c>
      <c r="B213" s="84"/>
      <c r="C213" s="88" t="s">
        <v>590</v>
      </c>
      <c r="D213" s="88" t="s">
        <v>591</v>
      </c>
      <c r="E213" s="88">
        <v>39388956</v>
      </c>
      <c r="F213" s="73"/>
      <c r="G213" s="88" t="s">
        <v>585</v>
      </c>
      <c r="H213" s="70" t="str">
        <f t="shared" si="0"/>
        <v>Exito</v>
      </c>
      <c r="I213" s="73">
        <v>1</v>
      </c>
      <c r="J213" s="70" t="str">
        <f t="shared" si="1"/>
        <v>3 a 6 hs</v>
      </c>
      <c r="K213" s="71">
        <v>2</v>
      </c>
    </row>
    <row r="214" spans="1:11" ht="15" x14ac:dyDescent="0.25">
      <c r="A214" s="86">
        <v>44001</v>
      </c>
      <c r="B214" s="84"/>
      <c r="C214" s="88" t="s">
        <v>592</v>
      </c>
      <c r="D214" s="88" t="s">
        <v>593</v>
      </c>
      <c r="E214" s="88">
        <v>44668949</v>
      </c>
      <c r="F214" s="73"/>
      <c r="G214" s="88" t="s">
        <v>585</v>
      </c>
      <c r="H214" s="70" t="str">
        <f t="shared" si="0"/>
        <v>Exito</v>
      </c>
      <c r="I214" s="73">
        <v>1</v>
      </c>
      <c r="J214" s="70" t="str">
        <f t="shared" si="1"/>
        <v>1 a 3 hs</v>
      </c>
      <c r="K214" s="71">
        <v>1</v>
      </c>
    </row>
    <row r="215" spans="1:11" ht="15" x14ac:dyDescent="0.25">
      <c r="A215" s="86">
        <v>44001</v>
      </c>
      <c r="B215" s="85">
        <v>0.375</v>
      </c>
      <c r="C215" s="88" t="s">
        <v>594</v>
      </c>
      <c r="D215" s="88" t="s">
        <v>595</v>
      </c>
      <c r="E215" s="88">
        <v>37259297</v>
      </c>
      <c r="F215" s="73"/>
      <c r="G215" s="88" t="s">
        <v>585</v>
      </c>
      <c r="H215" s="70" t="str">
        <f t="shared" si="0"/>
        <v>Exito</v>
      </c>
      <c r="I215" s="73">
        <v>1</v>
      </c>
      <c r="J215" s="70" t="str">
        <f t="shared" si="1"/>
        <v>1 a 3 hs</v>
      </c>
      <c r="K215" s="71">
        <v>1</v>
      </c>
    </row>
    <row r="216" spans="1:11" ht="15" x14ac:dyDescent="0.25">
      <c r="A216" s="86">
        <v>44001</v>
      </c>
      <c r="B216" s="89"/>
      <c r="C216" s="88" t="s">
        <v>596</v>
      </c>
      <c r="D216" s="88" t="s">
        <v>597</v>
      </c>
      <c r="E216" s="88">
        <v>34728015</v>
      </c>
      <c r="F216" s="73"/>
      <c r="G216" s="88" t="s">
        <v>585</v>
      </c>
      <c r="H216" s="70" t="str">
        <f t="shared" si="0"/>
        <v>Sin Respuesta/Fracaso/No Posperó</v>
      </c>
      <c r="I216" s="73">
        <v>2</v>
      </c>
      <c r="J216" s="70" t="str">
        <f t="shared" si="1"/>
        <v>Sin Respuesta</v>
      </c>
      <c r="K216" s="71">
        <v>5</v>
      </c>
    </row>
    <row r="217" spans="1:11" ht="15" x14ac:dyDescent="0.25">
      <c r="A217" s="86">
        <v>44001</v>
      </c>
      <c r="B217" s="85">
        <v>0.39583333333333331</v>
      </c>
      <c r="C217" s="88" t="s">
        <v>598</v>
      </c>
      <c r="D217" s="88" t="s">
        <v>599</v>
      </c>
      <c r="E217" s="88">
        <v>32340780</v>
      </c>
      <c r="F217" s="73"/>
      <c r="G217" s="88" t="s">
        <v>585</v>
      </c>
      <c r="H217" s="70" t="str">
        <f t="shared" si="0"/>
        <v>Sin Respuesta/Fracaso/No Posperó</v>
      </c>
      <c r="I217" s="73">
        <v>2</v>
      </c>
      <c r="J217" s="70" t="str">
        <f t="shared" si="1"/>
        <v>Sin Respuesta</v>
      </c>
      <c r="K217" s="71">
        <v>5</v>
      </c>
    </row>
    <row r="218" spans="1:11" ht="15" x14ac:dyDescent="0.25">
      <c r="A218" s="86">
        <v>44002</v>
      </c>
      <c r="B218" s="90">
        <v>9.02</v>
      </c>
      <c r="C218" s="88" t="s">
        <v>165</v>
      </c>
      <c r="D218" s="88" t="s">
        <v>600</v>
      </c>
      <c r="E218" s="91">
        <v>31264865</v>
      </c>
      <c r="F218" s="73"/>
      <c r="G218" s="83" t="s">
        <v>481</v>
      </c>
      <c r="H218" s="70" t="str">
        <f t="shared" si="0"/>
        <v>Sin Respuesta/Fracaso/No Posperó</v>
      </c>
      <c r="I218" s="73">
        <v>2</v>
      </c>
      <c r="J218" s="70" t="str">
        <f t="shared" si="1"/>
        <v>Sin Respuesta</v>
      </c>
      <c r="K218" s="71">
        <v>5</v>
      </c>
    </row>
    <row r="219" spans="1:11" ht="15" x14ac:dyDescent="0.25">
      <c r="A219" s="86">
        <v>44002</v>
      </c>
      <c r="B219" s="90">
        <v>9.09</v>
      </c>
      <c r="C219" s="88" t="s">
        <v>601</v>
      </c>
      <c r="D219" s="88" t="s">
        <v>602</v>
      </c>
      <c r="E219" s="91">
        <v>94732995</v>
      </c>
      <c r="F219" s="73"/>
      <c r="G219" s="83" t="s">
        <v>481</v>
      </c>
      <c r="H219" s="70" t="str">
        <f t="shared" si="0"/>
        <v>Exito</v>
      </c>
      <c r="I219" s="73">
        <v>1</v>
      </c>
      <c r="J219" s="70" t="str">
        <f t="shared" si="1"/>
        <v>1 a 3 hs</v>
      </c>
      <c r="K219" s="71">
        <v>1</v>
      </c>
    </row>
    <row r="220" spans="1:11" ht="15" x14ac:dyDescent="0.25">
      <c r="A220" s="86">
        <v>44002</v>
      </c>
      <c r="B220" s="83"/>
      <c r="C220" s="88" t="s">
        <v>603</v>
      </c>
      <c r="D220" s="88" t="s">
        <v>604</v>
      </c>
      <c r="E220" s="91">
        <v>24647277</v>
      </c>
      <c r="F220" s="73"/>
      <c r="G220" s="83" t="s">
        <v>605</v>
      </c>
      <c r="H220" s="70" t="str">
        <f t="shared" si="0"/>
        <v>Sin Respuesta/Fracaso/No Posperó</v>
      </c>
      <c r="I220" s="73">
        <v>2</v>
      </c>
      <c r="J220" s="70" t="str">
        <f t="shared" si="1"/>
        <v>Sin Respuesta</v>
      </c>
      <c r="K220" s="71">
        <v>5</v>
      </c>
    </row>
    <row r="221" spans="1:11" ht="15" x14ac:dyDescent="0.25">
      <c r="A221" s="86">
        <v>44002</v>
      </c>
      <c r="B221" s="90">
        <v>9.3699999999999992</v>
      </c>
      <c r="C221" s="88" t="s">
        <v>606</v>
      </c>
      <c r="D221" s="88" t="s">
        <v>607</v>
      </c>
      <c r="E221" s="91">
        <v>94431030</v>
      </c>
      <c r="F221" s="73"/>
      <c r="G221" s="83" t="s">
        <v>481</v>
      </c>
      <c r="H221" s="70" t="str">
        <f t="shared" si="0"/>
        <v>Exito</v>
      </c>
      <c r="I221" s="73">
        <v>1</v>
      </c>
      <c r="J221" s="70" t="str">
        <f t="shared" si="1"/>
        <v>1 a 3 hs</v>
      </c>
      <c r="K221" s="71">
        <v>1</v>
      </c>
    </row>
    <row r="222" spans="1:11" ht="15" x14ac:dyDescent="0.25">
      <c r="A222" s="86">
        <v>44002</v>
      </c>
      <c r="B222" s="90">
        <v>9.4600000000000009</v>
      </c>
      <c r="C222" s="88" t="s">
        <v>608</v>
      </c>
      <c r="D222" s="88" t="s">
        <v>609</v>
      </c>
      <c r="E222" s="91">
        <v>29374352</v>
      </c>
      <c r="F222" s="73"/>
      <c r="G222" s="83" t="s">
        <v>481</v>
      </c>
      <c r="H222" s="70" t="str">
        <f t="shared" si="0"/>
        <v>Exito</v>
      </c>
      <c r="I222" s="73">
        <v>1</v>
      </c>
      <c r="J222" s="70" t="str">
        <f t="shared" si="1"/>
        <v>3 a 6 hs</v>
      </c>
      <c r="K222" s="71">
        <v>2</v>
      </c>
    </row>
    <row r="223" spans="1:11" ht="15" x14ac:dyDescent="0.25">
      <c r="A223" s="86">
        <v>44002</v>
      </c>
      <c r="B223" s="90">
        <v>9.56</v>
      </c>
      <c r="C223" s="88" t="s">
        <v>610</v>
      </c>
      <c r="D223" s="88" t="s">
        <v>611</v>
      </c>
      <c r="E223" s="91">
        <v>14102362</v>
      </c>
      <c r="F223" s="73"/>
      <c r="G223" s="83" t="s">
        <v>481</v>
      </c>
      <c r="H223" s="70" t="str">
        <f t="shared" si="0"/>
        <v>Sin Respuesta/Fracaso/No Posperó</v>
      </c>
      <c r="I223" s="73">
        <v>2</v>
      </c>
      <c r="J223" s="70" t="str">
        <f t="shared" si="1"/>
        <v>Sin Respuesta</v>
      </c>
      <c r="K223" s="71">
        <v>5</v>
      </c>
    </row>
    <row r="224" spans="1:11" ht="15" x14ac:dyDescent="0.25">
      <c r="A224" s="86">
        <v>44002</v>
      </c>
      <c r="B224" s="90">
        <v>9.59</v>
      </c>
      <c r="C224" s="88" t="s">
        <v>612</v>
      </c>
      <c r="D224" s="88" t="s">
        <v>613</v>
      </c>
      <c r="E224" s="91">
        <v>17200700</v>
      </c>
      <c r="F224" s="73"/>
      <c r="G224" s="83" t="s">
        <v>481</v>
      </c>
      <c r="H224" s="70" t="str">
        <f t="shared" si="0"/>
        <v>Sin Respuesta/Fracaso/No Posperó</v>
      </c>
      <c r="I224" s="73">
        <v>2</v>
      </c>
      <c r="J224" s="70" t="str">
        <f t="shared" si="1"/>
        <v>Sin Respuesta</v>
      </c>
      <c r="K224" s="71">
        <v>5</v>
      </c>
    </row>
    <row r="225" spans="1:11" ht="15" x14ac:dyDescent="0.25">
      <c r="A225" s="86">
        <v>44002</v>
      </c>
      <c r="B225" s="90">
        <v>10.27</v>
      </c>
      <c r="C225" s="88" t="s">
        <v>614</v>
      </c>
      <c r="D225" s="88" t="s">
        <v>615</v>
      </c>
      <c r="E225" s="91">
        <v>39069433</v>
      </c>
      <c r="F225" s="73"/>
      <c r="G225" s="83" t="s">
        <v>481</v>
      </c>
      <c r="H225" s="70" t="str">
        <f t="shared" si="0"/>
        <v>Sin Respuesta/Fracaso/No Posperó</v>
      </c>
      <c r="I225" s="73">
        <v>2</v>
      </c>
      <c r="J225" s="70" t="str">
        <f t="shared" si="1"/>
        <v>Sin Respuesta</v>
      </c>
      <c r="K225" s="71">
        <v>5</v>
      </c>
    </row>
    <row r="226" spans="1:11" ht="15" x14ac:dyDescent="0.25">
      <c r="A226" s="86">
        <v>44002</v>
      </c>
      <c r="B226" s="90">
        <v>10.37</v>
      </c>
      <c r="C226" s="88" t="s">
        <v>616</v>
      </c>
      <c r="D226" s="88" t="s">
        <v>617</v>
      </c>
      <c r="E226" s="84"/>
      <c r="F226" s="73"/>
      <c r="G226" s="83" t="s">
        <v>481</v>
      </c>
      <c r="H226" s="70" t="str">
        <f t="shared" si="0"/>
        <v>Sin Respuesta/Fracaso/No Posperó</v>
      </c>
      <c r="I226" s="73">
        <v>2</v>
      </c>
      <c r="J226" s="70" t="str">
        <f t="shared" si="1"/>
        <v>Sin Respuesta</v>
      </c>
      <c r="K226" s="71">
        <v>5</v>
      </c>
    </row>
    <row r="227" spans="1:11" ht="15" x14ac:dyDescent="0.25">
      <c r="A227" s="86">
        <v>44002</v>
      </c>
      <c r="B227" s="90">
        <v>10.52</v>
      </c>
      <c r="C227" s="88" t="s">
        <v>618</v>
      </c>
      <c r="D227" s="88" t="s">
        <v>335</v>
      </c>
      <c r="E227" s="91">
        <v>34652619</v>
      </c>
      <c r="F227" s="73"/>
      <c r="G227" s="83" t="s">
        <v>481</v>
      </c>
      <c r="H227" s="70" t="str">
        <f t="shared" si="0"/>
        <v>Sin Respuesta/Fracaso/No Posperó</v>
      </c>
      <c r="I227" s="73">
        <v>2</v>
      </c>
      <c r="J227" s="70" t="str">
        <f t="shared" si="1"/>
        <v>Sin Respuesta</v>
      </c>
      <c r="K227" s="71">
        <v>5</v>
      </c>
    </row>
    <row r="228" spans="1:11" ht="15" x14ac:dyDescent="0.25">
      <c r="A228" s="86">
        <v>44002</v>
      </c>
      <c r="B228" s="90">
        <v>10.55</v>
      </c>
      <c r="C228" s="88" t="s">
        <v>619</v>
      </c>
      <c r="D228" s="88" t="s">
        <v>620</v>
      </c>
      <c r="E228" s="91">
        <v>27193139</v>
      </c>
      <c r="F228" s="73"/>
      <c r="G228" s="83" t="s">
        <v>481</v>
      </c>
      <c r="H228" s="70" t="str">
        <f t="shared" si="0"/>
        <v>Exito</v>
      </c>
      <c r="I228" s="73">
        <v>1</v>
      </c>
      <c r="J228" s="70" t="str">
        <f t="shared" si="1"/>
        <v>3 a 6 hs</v>
      </c>
      <c r="K228" s="71">
        <v>2</v>
      </c>
    </row>
    <row r="229" spans="1:11" ht="15" x14ac:dyDescent="0.25">
      <c r="A229" s="86">
        <v>44002</v>
      </c>
      <c r="B229" s="90">
        <v>10.52</v>
      </c>
      <c r="C229" s="88" t="s">
        <v>621</v>
      </c>
      <c r="D229" s="88" t="s">
        <v>622</v>
      </c>
      <c r="E229" s="91">
        <v>48117803</v>
      </c>
      <c r="F229" s="73"/>
      <c r="G229" s="83" t="s">
        <v>481</v>
      </c>
      <c r="H229" s="70" t="str">
        <f t="shared" si="0"/>
        <v>Exito</v>
      </c>
      <c r="I229" s="73">
        <v>1</v>
      </c>
      <c r="J229" s="70" t="str">
        <f t="shared" si="1"/>
        <v>1 a 3 hs</v>
      </c>
      <c r="K229" s="71">
        <v>1</v>
      </c>
    </row>
    <row r="230" spans="1:11" ht="15" x14ac:dyDescent="0.25">
      <c r="A230" s="86">
        <v>44002</v>
      </c>
      <c r="B230" s="90">
        <v>10.59</v>
      </c>
      <c r="C230" s="88" t="s">
        <v>623</v>
      </c>
      <c r="D230" s="88" t="s">
        <v>624</v>
      </c>
      <c r="E230" s="91">
        <v>94999096</v>
      </c>
      <c r="F230" s="73"/>
      <c r="G230" s="83" t="s">
        <v>481</v>
      </c>
      <c r="H230" s="70" t="str">
        <f t="shared" si="0"/>
        <v>Sin Respuesta/Fracaso/No Posperó</v>
      </c>
      <c r="I230" s="73">
        <v>2</v>
      </c>
      <c r="J230" s="70" t="str">
        <f t="shared" si="1"/>
        <v>Sin Respuesta</v>
      </c>
      <c r="K230" s="71">
        <v>5</v>
      </c>
    </row>
    <row r="231" spans="1:11" ht="15" x14ac:dyDescent="0.25">
      <c r="A231" s="86">
        <v>44002</v>
      </c>
      <c r="B231" s="90">
        <v>11.09</v>
      </c>
      <c r="C231" s="88" t="s">
        <v>625</v>
      </c>
      <c r="D231" s="88" t="s">
        <v>626</v>
      </c>
      <c r="E231" s="91">
        <v>39989633</v>
      </c>
      <c r="F231" s="73"/>
      <c r="G231" s="83" t="s">
        <v>481</v>
      </c>
      <c r="H231" s="70" t="str">
        <f t="shared" si="0"/>
        <v>Sin Respuesta/Fracaso/No Posperó</v>
      </c>
      <c r="I231" s="73">
        <v>2</v>
      </c>
      <c r="J231" s="70" t="str">
        <f t="shared" si="1"/>
        <v>Sin Respuesta</v>
      </c>
      <c r="K231" s="71">
        <v>5</v>
      </c>
    </row>
    <row r="232" spans="1:11" ht="15" x14ac:dyDescent="0.25">
      <c r="A232" s="86">
        <v>44002</v>
      </c>
      <c r="B232" s="90">
        <v>11.15</v>
      </c>
      <c r="C232" s="88" t="s">
        <v>342</v>
      </c>
      <c r="D232" s="88" t="s">
        <v>343</v>
      </c>
      <c r="E232" s="91">
        <v>31158444</v>
      </c>
      <c r="F232" s="73"/>
      <c r="G232" s="83" t="s">
        <v>481</v>
      </c>
      <c r="H232" s="70" t="str">
        <f t="shared" si="0"/>
        <v>Sin Respuesta/Fracaso/No Posperó</v>
      </c>
      <c r="I232" s="73">
        <v>2</v>
      </c>
      <c r="J232" s="70" t="str">
        <f t="shared" si="1"/>
        <v>Sin Respuesta</v>
      </c>
      <c r="K232" s="71">
        <v>5</v>
      </c>
    </row>
    <row r="233" spans="1:11" ht="15" x14ac:dyDescent="0.25">
      <c r="A233" s="86">
        <v>44002</v>
      </c>
      <c r="B233" s="81">
        <v>0.4236111111111111</v>
      </c>
      <c r="C233" s="88" t="s">
        <v>627</v>
      </c>
      <c r="D233" s="88" t="s">
        <v>628</v>
      </c>
      <c r="E233" s="91">
        <v>39646347</v>
      </c>
      <c r="F233" s="73"/>
      <c r="G233" s="83" t="s">
        <v>525</v>
      </c>
      <c r="H233" s="70" t="str">
        <f t="shared" si="0"/>
        <v>Sin Respuesta/Fracaso/No Posperó</v>
      </c>
      <c r="I233" s="73">
        <v>2</v>
      </c>
      <c r="J233" s="70" t="str">
        <f t="shared" si="1"/>
        <v>Sin Respuesta</v>
      </c>
      <c r="K233" s="71">
        <v>5</v>
      </c>
    </row>
    <row r="234" spans="1:11" ht="15" x14ac:dyDescent="0.25">
      <c r="A234" s="86">
        <v>44002</v>
      </c>
      <c r="B234" s="81">
        <v>0.38194444444444442</v>
      </c>
      <c r="C234" s="88" t="s">
        <v>627</v>
      </c>
      <c r="D234" s="88" t="s">
        <v>629</v>
      </c>
      <c r="E234" s="91">
        <v>46413441</v>
      </c>
      <c r="F234" s="73"/>
      <c r="G234" s="83" t="s">
        <v>525</v>
      </c>
      <c r="H234" s="70" t="str">
        <f t="shared" si="0"/>
        <v>Sin Respuesta/Fracaso/No Posperó</v>
      </c>
      <c r="I234" s="73">
        <v>2</v>
      </c>
      <c r="J234" s="70" t="str">
        <f t="shared" si="1"/>
        <v>Sin Respuesta</v>
      </c>
      <c r="K234" s="71">
        <v>5</v>
      </c>
    </row>
    <row r="235" spans="1:11" ht="15" x14ac:dyDescent="0.25">
      <c r="A235" s="86">
        <v>44002</v>
      </c>
      <c r="B235" s="81">
        <v>0.40625</v>
      </c>
      <c r="C235" s="88" t="s">
        <v>627</v>
      </c>
      <c r="D235" s="88" t="s">
        <v>630</v>
      </c>
      <c r="E235" s="91">
        <v>44785558</v>
      </c>
      <c r="F235" s="73"/>
      <c r="G235" s="83" t="s">
        <v>525</v>
      </c>
      <c r="H235" s="70" t="str">
        <f t="shared" si="0"/>
        <v>Sin Respuesta/Fracaso/No Posperó</v>
      </c>
      <c r="I235" s="73">
        <v>2</v>
      </c>
      <c r="J235" s="70" t="str">
        <f t="shared" si="1"/>
        <v>Sin Respuesta</v>
      </c>
      <c r="K235" s="71">
        <v>5</v>
      </c>
    </row>
    <row r="236" spans="1:11" ht="15" x14ac:dyDescent="0.25">
      <c r="A236" s="86">
        <v>44002</v>
      </c>
      <c r="B236" s="81">
        <v>0.40625</v>
      </c>
      <c r="C236" s="88" t="s">
        <v>627</v>
      </c>
      <c r="D236" s="88" t="s">
        <v>631</v>
      </c>
      <c r="E236" s="91">
        <v>50268161</v>
      </c>
      <c r="F236" s="73"/>
      <c r="G236" s="83" t="s">
        <v>525</v>
      </c>
      <c r="H236" s="70" t="str">
        <f t="shared" si="0"/>
        <v>Sin Respuesta/Fracaso/No Posperó</v>
      </c>
      <c r="I236" s="73">
        <v>2</v>
      </c>
      <c r="J236" s="70" t="str">
        <f t="shared" si="1"/>
        <v>Sin Respuesta</v>
      </c>
      <c r="K236" s="71">
        <v>5</v>
      </c>
    </row>
    <row r="237" spans="1:11" ht="15" x14ac:dyDescent="0.25">
      <c r="A237" s="86">
        <v>44002</v>
      </c>
      <c r="B237" s="81">
        <v>0.44444444444444442</v>
      </c>
      <c r="C237" s="88" t="s">
        <v>194</v>
      </c>
      <c r="D237" s="88" t="s">
        <v>632</v>
      </c>
      <c r="E237" s="91">
        <v>40004575</v>
      </c>
      <c r="F237" s="73"/>
      <c r="G237" s="83" t="s">
        <v>525</v>
      </c>
      <c r="H237" s="70" t="str">
        <f t="shared" si="0"/>
        <v>Sin Respuesta/Fracaso/No Posperó</v>
      </c>
      <c r="I237" s="73">
        <v>2</v>
      </c>
      <c r="J237" s="70" t="str">
        <f t="shared" si="1"/>
        <v>Sin Respuesta</v>
      </c>
      <c r="K237" s="71">
        <v>5</v>
      </c>
    </row>
    <row r="238" spans="1:11" ht="15" x14ac:dyDescent="0.25">
      <c r="A238" s="86">
        <v>44002</v>
      </c>
      <c r="B238" s="81">
        <v>0.46180555555555558</v>
      </c>
      <c r="C238" s="88" t="s">
        <v>633</v>
      </c>
      <c r="D238" s="88" t="s">
        <v>634</v>
      </c>
      <c r="E238" s="91">
        <v>44627169</v>
      </c>
      <c r="F238" s="73"/>
      <c r="G238" s="83" t="s">
        <v>525</v>
      </c>
      <c r="H238" s="70" t="str">
        <f t="shared" si="0"/>
        <v>Sin Respuesta/Fracaso/No Posperó</v>
      </c>
      <c r="I238" s="73">
        <v>2</v>
      </c>
      <c r="J238" s="70" t="str">
        <f t="shared" si="1"/>
        <v>Sin Respuesta</v>
      </c>
      <c r="K238" s="71">
        <v>5</v>
      </c>
    </row>
    <row r="239" spans="1:11" ht="15" x14ac:dyDescent="0.25">
      <c r="A239" s="86">
        <v>44002</v>
      </c>
      <c r="B239" s="84"/>
      <c r="C239" s="88" t="s">
        <v>635</v>
      </c>
      <c r="D239" s="88" t="s">
        <v>636</v>
      </c>
      <c r="E239" s="91">
        <v>45684565</v>
      </c>
      <c r="F239" s="73"/>
      <c r="G239" s="83" t="s">
        <v>525</v>
      </c>
      <c r="H239" s="70" t="str">
        <f t="shared" si="0"/>
        <v>Sin Respuesta/Fracaso/No Posperó</v>
      </c>
      <c r="I239" s="73">
        <v>2</v>
      </c>
      <c r="J239" s="70" t="str">
        <f t="shared" si="1"/>
        <v>Sin Respuesta</v>
      </c>
      <c r="K239" s="71">
        <v>5</v>
      </c>
    </row>
    <row r="240" spans="1:11" ht="15" x14ac:dyDescent="0.25">
      <c r="A240" s="86">
        <v>44002</v>
      </c>
      <c r="B240" s="81">
        <v>0.44444444444444442</v>
      </c>
      <c r="C240" s="88" t="s">
        <v>199</v>
      </c>
      <c r="D240" s="88" t="s">
        <v>637</v>
      </c>
      <c r="E240" s="91">
        <v>42192498</v>
      </c>
      <c r="F240" s="73"/>
      <c r="G240" s="83" t="s">
        <v>525</v>
      </c>
      <c r="H240" s="70" t="str">
        <f t="shared" si="0"/>
        <v>Sin Respuesta/Fracaso/No Posperó</v>
      </c>
      <c r="I240" s="73">
        <v>2</v>
      </c>
      <c r="J240" s="70" t="str">
        <f t="shared" si="1"/>
        <v>Sin Respuesta</v>
      </c>
      <c r="K240" s="71">
        <v>5</v>
      </c>
    </row>
    <row r="241" spans="1:11" ht="15" x14ac:dyDescent="0.25">
      <c r="A241" s="86">
        <v>44002</v>
      </c>
      <c r="B241" s="81">
        <v>0.47708333333333336</v>
      </c>
      <c r="C241" s="88" t="s">
        <v>638</v>
      </c>
      <c r="D241" s="88" t="s">
        <v>639</v>
      </c>
      <c r="E241" s="91">
        <v>25217110</v>
      </c>
      <c r="F241" s="73"/>
      <c r="G241" s="83" t="s">
        <v>525</v>
      </c>
      <c r="H241" s="70" t="str">
        <f t="shared" si="0"/>
        <v>Sin Respuesta/Fracaso/No Posperó</v>
      </c>
      <c r="I241" s="73">
        <v>2</v>
      </c>
      <c r="J241" s="70" t="str">
        <f t="shared" si="1"/>
        <v>Sin Respuesta</v>
      </c>
      <c r="K241" s="71">
        <v>5</v>
      </c>
    </row>
    <row r="242" spans="1:11" ht="15" x14ac:dyDescent="0.25">
      <c r="A242" s="86">
        <v>44002</v>
      </c>
      <c r="B242" s="81">
        <v>0.46180555555555558</v>
      </c>
      <c r="C242" s="88" t="s">
        <v>640</v>
      </c>
      <c r="D242" s="88" t="s">
        <v>641</v>
      </c>
      <c r="E242" s="91">
        <v>57465975</v>
      </c>
      <c r="F242" s="73"/>
      <c r="G242" s="83" t="s">
        <v>525</v>
      </c>
      <c r="H242" s="70" t="str">
        <f t="shared" si="0"/>
        <v>Sin Respuesta/Fracaso/No Posperó</v>
      </c>
      <c r="I242" s="73">
        <v>2</v>
      </c>
      <c r="J242" s="70" t="str">
        <f t="shared" si="1"/>
        <v>Sin Respuesta</v>
      </c>
      <c r="K242" s="71">
        <v>5</v>
      </c>
    </row>
    <row r="243" spans="1:11" ht="15" x14ac:dyDescent="0.25">
      <c r="A243" s="86">
        <v>44002</v>
      </c>
      <c r="B243" s="81">
        <v>0.52430555555555558</v>
      </c>
      <c r="C243" s="88" t="s">
        <v>642</v>
      </c>
      <c r="D243" s="88" t="s">
        <v>643</v>
      </c>
      <c r="E243" s="91">
        <v>53330975</v>
      </c>
      <c r="F243" s="73"/>
      <c r="G243" s="83" t="s">
        <v>525</v>
      </c>
      <c r="H243" s="70" t="str">
        <f t="shared" si="0"/>
        <v>Sin Respuesta/Fracaso/No Posperó</v>
      </c>
      <c r="I243" s="73">
        <v>2</v>
      </c>
      <c r="J243" s="70" t="str">
        <f t="shared" si="1"/>
        <v>Sin Respuesta</v>
      </c>
      <c r="K243" s="71">
        <v>5</v>
      </c>
    </row>
    <row r="244" spans="1:11" ht="15" x14ac:dyDescent="0.25">
      <c r="A244" s="86">
        <v>44002</v>
      </c>
      <c r="B244" s="81">
        <v>0.52430555555555558</v>
      </c>
      <c r="C244" s="88" t="s">
        <v>274</v>
      </c>
      <c r="D244" s="88" t="s">
        <v>644</v>
      </c>
      <c r="E244" s="91">
        <v>27120327</v>
      </c>
      <c r="F244" s="73"/>
      <c r="G244" s="83" t="s">
        <v>525</v>
      </c>
      <c r="H244" s="70" t="str">
        <f t="shared" si="0"/>
        <v>Sin Respuesta/Fracaso/No Posperó</v>
      </c>
      <c r="I244" s="73">
        <v>2</v>
      </c>
      <c r="J244" s="70" t="str">
        <f t="shared" si="1"/>
        <v>Sin Respuesta</v>
      </c>
      <c r="K244" s="71">
        <v>5</v>
      </c>
    </row>
    <row r="245" spans="1:11" ht="15" x14ac:dyDescent="0.25">
      <c r="A245" s="86">
        <v>44002</v>
      </c>
      <c r="B245" s="81">
        <v>0.52430555555555558</v>
      </c>
      <c r="C245" s="88" t="s">
        <v>274</v>
      </c>
      <c r="D245" s="88" t="s">
        <v>645</v>
      </c>
      <c r="E245" s="91">
        <v>49554292</v>
      </c>
      <c r="F245" s="73"/>
      <c r="G245" s="83" t="s">
        <v>525</v>
      </c>
      <c r="H245" s="70" t="str">
        <f t="shared" si="0"/>
        <v>Exito</v>
      </c>
      <c r="I245" s="73">
        <v>1</v>
      </c>
      <c r="J245" s="70" t="str">
        <f t="shared" si="1"/>
        <v>1 a 3 hs</v>
      </c>
      <c r="K245" s="71">
        <v>1</v>
      </c>
    </row>
    <row r="246" spans="1:11" ht="15" x14ac:dyDescent="0.25">
      <c r="A246" s="86">
        <v>44002</v>
      </c>
      <c r="B246" s="81">
        <v>0.54374999999999996</v>
      </c>
      <c r="C246" s="88" t="s">
        <v>646</v>
      </c>
      <c r="D246" s="88" t="s">
        <v>647</v>
      </c>
      <c r="E246" s="91">
        <v>92464295</v>
      </c>
      <c r="F246" s="73"/>
      <c r="G246" s="83" t="s">
        <v>525</v>
      </c>
      <c r="H246" s="70" t="str">
        <f t="shared" si="0"/>
        <v>Exito</v>
      </c>
      <c r="I246" s="73">
        <v>1</v>
      </c>
      <c r="J246" s="70" t="str">
        <f t="shared" si="1"/>
        <v>1 a 3 hs</v>
      </c>
      <c r="K246" s="71">
        <v>1</v>
      </c>
    </row>
    <row r="247" spans="1:11" ht="15" x14ac:dyDescent="0.25">
      <c r="A247" s="86">
        <v>44002</v>
      </c>
      <c r="B247" s="81">
        <v>0.55208333333333337</v>
      </c>
      <c r="C247" s="88" t="s">
        <v>648</v>
      </c>
      <c r="D247" s="88" t="s">
        <v>649</v>
      </c>
      <c r="E247" s="91">
        <v>93960647</v>
      </c>
      <c r="F247" s="73"/>
      <c r="G247" s="83" t="s">
        <v>525</v>
      </c>
      <c r="H247" s="70" t="str">
        <f t="shared" si="0"/>
        <v>Exito</v>
      </c>
      <c r="I247" s="73">
        <v>1</v>
      </c>
      <c r="J247" s="70" t="str">
        <f t="shared" si="1"/>
        <v>1 a 3 hs</v>
      </c>
      <c r="K247" s="71">
        <v>1</v>
      </c>
    </row>
    <row r="248" spans="1:11" ht="15" x14ac:dyDescent="0.25">
      <c r="A248" s="86">
        <v>44002</v>
      </c>
      <c r="B248" s="84"/>
      <c r="C248" s="88" t="s">
        <v>650</v>
      </c>
      <c r="D248" s="88" t="s">
        <v>651</v>
      </c>
      <c r="E248" s="91">
        <v>38468626</v>
      </c>
      <c r="F248" s="73"/>
      <c r="G248" s="83" t="s">
        <v>585</v>
      </c>
      <c r="H248" s="70" t="str">
        <f t="shared" si="0"/>
        <v>Exito</v>
      </c>
      <c r="I248" s="73">
        <v>1</v>
      </c>
      <c r="J248" s="70" t="str">
        <f t="shared" si="1"/>
        <v>1 a 3 hs</v>
      </c>
      <c r="K248" s="71">
        <v>1</v>
      </c>
    </row>
    <row r="249" spans="1:11" ht="105" x14ac:dyDescent="0.25">
      <c r="A249" s="86">
        <v>44002</v>
      </c>
      <c r="B249" s="83" t="s">
        <v>652</v>
      </c>
      <c r="C249" s="88" t="s">
        <v>653</v>
      </c>
      <c r="D249" s="88" t="s">
        <v>654</v>
      </c>
      <c r="E249" s="91">
        <v>93798424</v>
      </c>
      <c r="F249" s="73"/>
      <c r="G249" s="83" t="s">
        <v>585</v>
      </c>
      <c r="H249" s="70" t="str">
        <f t="shared" si="0"/>
        <v>Exito</v>
      </c>
      <c r="I249" s="73">
        <v>1</v>
      </c>
      <c r="J249" s="70" t="str">
        <f t="shared" si="1"/>
        <v>1 a 3 hs</v>
      </c>
      <c r="K249" s="71">
        <v>1</v>
      </c>
    </row>
    <row r="250" spans="1:11" ht="15" x14ac:dyDescent="0.25">
      <c r="A250" s="86">
        <v>44002</v>
      </c>
      <c r="B250" s="84"/>
      <c r="C250" s="88" t="s">
        <v>655</v>
      </c>
      <c r="D250" s="88" t="s">
        <v>656</v>
      </c>
      <c r="E250" s="91">
        <v>39060260</v>
      </c>
      <c r="F250" s="73"/>
      <c r="G250" s="83" t="s">
        <v>585</v>
      </c>
      <c r="H250" s="70" t="str">
        <f t="shared" si="0"/>
        <v>Exito</v>
      </c>
      <c r="I250" s="73">
        <v>1</v>
      </c>
      <c r="J250" s="70" t="str">
        <f t="shared" si="1"/>
        <v>1 a 3 hs</v>
      </c>
      <c r="K250" s="71">
        <v>1</v>
      </c>
    </row>
    <row r="251" spans="1:11" ht="105" x14ac:dyDescent="0.25">
      <c r="A251" s="86">
        <v>44002</v>
      </c>
      <c r="B251" s="83" t="s">
        <v>652</v>
      </c>
      <c r="C251" s="88" t="s">
        <v>224</v>
      </c>
      <c r="D251" s="88" t="s">
        <v>657</v>
      </c>
      <c r="E251" s="91">
        <v>32254726</v>
      </c>
      <c r="F251" s="73"/>
      <c r="G251" s="83" t="s">
        <v>585</v>
      </c>
      <c r="H251" s="70" t="str">
        <f t="shared" si="0"/>
        <v xml:space="preserve">En Gestion actualmente </v>
      </c>
      <c r="I251" s="73">
        <v>4</v>
      </c>
      <c r="J251" s="70" t="str">
        <f t="shared" si="1"/>
        <v>Sin Respuesta</v>
      </c>
      <c r="K251" s="71">
        <v>5</v>
      </c>
    </row>
    <row r="252" spans="1:11" ht="15" x14ac:dyDescent="0.25">
      <c r="A252" s="86">
        <v>44002</v>
      </c>
      <c r="B252" s="84"/>
      <c r="C252" s="88" t="s">
        <v>658</v>
      </c>
      <c r="D252" s="88" t="s">
        <v>659</v>
      </c>
      <c r="E252" s="91">
        <v>43575163</v>
      </c>
      <c r="F252" s="73"/>
      <c r="G252" s="83" t="s">
        <v>585</v>
      </c>
      <c r="H252" s="70" t="str">
        <f t="shared" si="0"/>
        <v>Exito</v>
      </c>
      <c r="I252" s="73">
        <v>1</v>
      </c>
      <c r="J252" s="70" t="str">
        <f t="shared" si="1"/>
        <v>3 a 6 hs</v>
      </c>
      <c r="K252" s="71">
        <v>2</v>
      </c>
    </row>
    <row r="253" spans="1:11" ht="15" x14ac:dyDescent="0.25">
      <c r="A253" s="86">
        <v>44002</v>
      </c>
      <c r="B253" s="84"/>
      <c r="C253" s="88" t="s">
        <v>658</v>
      </c>
      <c r="D253" s="88" t="s">
        <v>660</v>
      </c>
      <c r="E253" s="91">
        <v>21730660</v>
      </c>
      <c r="F253" s="73"/>
      <c r="G253" s="83" t="s">
        <v>585</v>
      </c>
      <c r="H253" s="70" t="str">
        <f t="shared" si="0"/>
        <v>Exito</v>
      </c>
      <c r="I253" s="73">
        <v>1</v>
      </c>
      <c r="J253" s="70" t="str">
        <f t="shared" si="1"/>
        <v>1 a 3 hs</v>
      </c>
      <c r="K253" s="71">
        <v>1</v>
      </c>
    </row>
    <row r="254" spans="1:11" ht="15" x14ac:dyDescent="0.25">
      <c r="A254" s="86">
        <v>44002</v>
      </c>
      <c r="B254" s="81">
        <v>0.375</v>
      </c>
      <c r="C254" s="88" t="s">
        <v>145</v>
      </c>
      <c r="D254" s="88" t="s">
        <v>661</v>
      </c>
      <c r="E254" s="91">
        <v>23527127</v>
      </c>
      <c r="F254" s="73"/>
      <c r="G254" s="83" t="s">
        <v>585</v>
      </c>
      <c r="H254" s="70" t="str">
        <f t="shared" si="0"/>
        <v>Sin Respuesta/Fracaso/No Posperó</v>
      </c>
      <c r="I254" s="73">
        <v>2</v>
      </c>
      <c r="J254" s="70" t="str">
        <f t="shared" si="1"/>
        <v>Sin Respuesta</v>
      </c>
      <c r="K254" s="71">
        <v>5</v>
      </c>
    </row>
    <row r="255" spans="1:11" ht="15" x14ac:dyDescent="0.25">
      <c r="A255" s="86">
        <v>44002</v>
      </c>
      <c r="B255" s="84"/>
      <c r="C255" s="88" t="s">
        <v>662</v>
      </c>
      <c r="D255" s="88" t="s">
        <v>663</v>
      </c>
      <c r="E255" s="91">
        <v>20119404</v>
      </c>
      <c r="F255" s="73"/>
      <c r="G255" s="83" t="s">
        <v>585</v>
      </c>
      <c r="H255" s="70" t="str">
        <f t="shared" si="0"/>
        <v>Sin Respuesta/Fracaso/No Posperó</v>
      </c>
      <c r="I255" s="73">
        <v>2</v>
      </c>
      <c r="J255" s="70" t="str">
        <f t="shared" si="1"/>
        <v>Sin Respuesta</v>
      </c>
      <c r="K255" s="71">
        <v>5</v>
      </c>
    </row>
    <row r="256" spans="1:11" ht="15" x14ac:dyDescent="0.25">
      <c r="A256" s="86">
        <v>44002</v>
      </c>
      <c r="B256" s="84"/>
      <c r="C256" s="88" t="s">
        <v>664</v>
      </c>
      <c r="D256" s="88" t="s">
        <v>327</v>
      </c>
      <c r="E256" s="91">
        <v>93080437</v>
      </c>
      <c r="F256" s="73"/>
      <c r="G256" s="83" t="s">
        <v>585</v>
      </c>
      <c r="H256" s="70" t="str">
        <f t="shared" si="0"/>
        <v>Sin Respuesta/Fracaso/No Posperó</v>
      </c>
      <c r="I256" s="73">
        <v>2</v>
      </c>
      <c r="J256" s="70" t="str">
        <f t="shared" si="1"/>
        <v>Sin Respuesta</v>
      </c>
      <c r="K256" s="71">
        <v>5</v>
      </c>
    </row>
    <row r="257" spans="1:11" ht="15" x14ac:dyDescent="0.25">
      <c r="A257" s="86">
        <v>44002</v>
      </c>
      <c r="B257" s="84"/>
      <c r="C257" s="88" t="s">
        <v>665</v>
      </c>
      <c r="D257" s="88" t="s">
        <v>666</v>
      </c>
      <c r="E257" s="91">
        <v>93759347</v>
      </c>
      <c r="F257" s="73"/>
      <c r="G257" s="83" t="s">
        <v>585</v>
      </c>
      <c r="H257" s="70" t="str">
        <f t="shared" si="0"/>
        <v>Sin Respuesta/Fracaso/No Posperó</v>
      </c>
      <c r="I257" s="73">
        <v>2</v>
      </c>
      <c r="J257" s="70" t="str">
        <f t="shared" si="1"/>
        <v>Sin Respuesta</v>
      </c>
      <c r="K257" s="71">
        <v>5</v>
      </c>
    </row>
    <row r="258" spans="1:11" ht="15" x14ac:dyDescent="0.25">
      <c r="A258" s="92"/>
      <c r="B258" s="84"/>
      <c r="C258" s="88" t="s">
        <v>667</v>
      </c>
      <c r="D258" s="88" t="s">
        <v>654</v>
      </c>
      <c r="E258" s="91">
        <v>32554318</v>
      </c>
      <c r="F258" s="73"/>
      <c r="G258" s="83" t="s">
        <v>585</v>
      </c>
      <c r="H258" s="70" t="str">
        <f t="shared" si="0"/>
        <v>Sin Respuesta/Fracaso/No Posperó</v>
      </c>
      <c r="I258" s="73">
        <v>2</v>
      </c>
      <c r="J258" s="70" t="str">
        <f t="shared" si="1"/>
        <v>Sin Respuesta</v>
      </c>
      <c r="K258" s="71">
        <v>5</v>
      </c>
    </row>
    <row r="259" spans="1:11" ht="15" x14ac:dyDescent="0.25">
      <c r="A259" s="92"/>
      <c r="B259" s="84"/>
      <c r="C259" s="88" t="s">
        <v>633</v>
      </c>
      <c r="D259" s="88" t="s">
        <v>634</v>
      </c>
      <c r="E259" s="91">
        <v>44627169</v>
      </c>
      <c r="F259" s="73"/>
      <c r="G259" s="83" t="s">
        <v>585</v>
      </c>
      <c r="H259" s="70" t="str">
        <f t="shared" si="0"/>
        <v>Sin Respuesta/Fracaso/No Posperó</v>
      </c>
      <c r="I259" s="73">
        <v>2</v>
      </c>
      <c r="J259" s="70" t="str">
        <f t="shared" si="1"/>
        <v>Sin Respuesta</v>
      </c>
      <c r="K259" s="71">
        <v>5</v>
      </c>
    </row>
    <row r="260" spans="1:11" ht="15" x14ac:dyDescent="0.25">
      <c r="A260" s="92"/>
      <c r="B260" s="84"/>
      <c r="C260" s="88" t="s">
        <v>640</v>
      </c>
      <c r="D260" s="88" t="s">
        <v>668</v>
      </c>
      <c r="E260" s="91">
        <v>57465975</v>
      </c>
      <c r="F260" s="73"/>
      <c r="G260" s="83" t="s">
        <v>585</v>
      </c>
      <c r="H260" s="70" t="str">
        <f t="shared" si="0"/>
        <v>Exito</v>
      </c>
      <c r="I260" s="73">
        <v>1</v>
      </c>
      <c r="J260" s="70" t="str">
        <f t="shared" si="1"/>
        <v>1 a 3 hs</v>
      </c>
      <c r="K260" s="71">
        <v>1</v>
      </c>
    </row>
    <row r="261" spans="1:11" ht="15" x14ac:dyDescent="0.25">
      <c r="A261" s="86">
        <v>44002</v>
      </c>
      <c r="B261" s="84"/>
      <c r="C261" s="88" t="s">
        <v>669</v>
      </c>
      <c r="D261" s="88" t="s">
        <v>670</v>
      </c>
      <c r="E261" s="91">
        <v>45929540</v>
      </c>
      <c r="F261" s="73"/>
      <c r="G261" s="83" t="s">
        <v>585</v>
      </c>
      <c r="H261" s="70" t="str">
        <f t="shared" si="0"/>
        <v>Exito</v>
      </c>
      <c r="I261" s="73">
        <v>1</v>
      </c>
      <c r="J261" s="70" t="str">
        <f t="shared" si="1"/>
        <v>1 a 3 hs</v>
      </c>
      <c r="K261" s="71">
        <v>1</v>
      </c>
    </row>
    <row r="262" spans="1:11" ht="15" x14ac:dyDescent="0.25">
      <c r="A262" s="86">
        <v>44002</v>
      </c>
      <c r="B262" s="84"/>
      <c r="C262" s="88" t="s">
        <v>669</v>
      </c>
      <c r="D262" s="88" t="s">
        <v>161</v>
      </c>
      <c r="E262" s="91">
        <v>94427196</v>
      </c>
      <c r="F262" s="73"/>
      <c r="G262" s="83" t="s">
        <v>585</v>
      </c>
      <c r="H262" s="70" t="str">
        <f t="shared" si="0"/>
        <v xml:space="preserve">En Gestion actualmente </v>
      </c>
      <c r="I262" s="73">
        <v>4</v>
      </c>
      <c r="J262" s="70" t="str">
        <f t="shared" si="1"/>
        <v>Sin Respuesta</v>
      </c>
      <c r="K262" s="71">
        <v>5</v>
      </c>
    </row>
    <row r="263" spans="1:11" ht="15" x14ac:dyDescent="0.25">
      <c r="A263" s="86">
        <v>44002</v>
      </c>
      <c r="B263" s="84"/>
      <c r="C263" s="88" t="s">
        <v>671</v>
      </c>
      <c r="D263" s="88" t="s">
        <v>672</v>
      </c>
      <c r="E263" s="91">
        <v>38376203</v>
      </c>
      <c r="F263" s="73"/>
      <c r="G263" s="83" t="s">
        <v>585</v>
      </c>
      <c r="H263" s="70" t="str">
        <f t="shared" si="0"/>
        <v>Exito</v>
      </c>
      <c r="I263" s="73">
        <v>1</v>
      </c>
      <c r="J263" s="70" t="str">
        <f t="shared" si="1"/>
        <v>3 a 6 hs</v>
      </c>
      <c r="K263" s="71">
        <v>2</v>
      </c>
    </row>
    <row r="264" spans="1:11" ht="15" x14ac:dyDescent="0.25">
      <c r="A264" s="86">
        <v>44002</v>
      </c>
      <c r="B264" s="84"/>
      <c r="C264" s="88" t="s">
        <v>673</v>
      </c>
      <c r="D264" s="88" t="s">
        <v>674</v>
      </c>
      <c r="E264" s="91">
        <v>44513135</v>
      </c>
      <c r="F264" s="73"/>
      <c r="G264" s="83" t="s">
        <v>585</v>
      </c>
      <c r="H264" s="70" t="str">
        <f t="shared" si="0"/>
        <v>Exito</v>
      </c>
      <c r="I264" s="73">
        <v>1</v>
      </c>
      <c r="J264" s="70" t="str">
        <f t="shared" si="1"/>
        <v>1 a 3 hs</v>
      </c>
      <c r="K264" s="71">
        <v>1</v>
      </c>
    </row>
    <row r="265" spans="1:11" ht="15" x14ac:dyDescent="0.25">
      <c r="A265" s="86">
        <v>44002</v>
      </c>
      <c r="B265" s="84"/>
      <c r="C265" s="88" t="s">
        <v>675</v>
      </c>
      <c r="D265" s="88" t="s">
        <v>676</v>
      </c>
      <c r="E265" s="91">
        <v>92872669</v>
      </c>
      <c r="F265" s="73"/>
      <c r="G265" s="83" t="s">
        <v>585</v>
      </c>
      <c r="H265" s="70" t="str">
        <f t="shared" ref="H265:H505" si="2">LOOKUP(I265,$I$1:$I$8,$H$1:$H$8)</f>
        <v>Exito</v>
      </c>
      <c r="I265" s="73">
        <v>1</v>
      </c>
      <c r="J265" s="70" t="str">
        <f t="shared" ref="J265:J505" si="3">LOOKUP(K265,$K$1:$K$8,$J$1:$J$8)</f>
        <v>3 a 6 hs</v>
      </c>
      <c r="K265" s="71">
        <v>2</v>
      </c>
    </row>
    <row r="266" spans="1:11" ht="15" x14ac:dyDescent="0.25">
      <c r="A266" s="86">
        <v>44003</v>
      </c>
      <c r="B266" s="81">
        <v>0.3611111111111111</v>
      </c>
      <c r="C266" s="89" t="s">
        <v>677</v>
      </c>
      <c r="D266" s="89" t="s">
        <v>197</v>
      </c>
      <c r="E266" s="93">
        <v>38505989</v>
      </c>
      <c r="F266" s="73"/>
      <c r="G266" s="89" t="s">
        <v>190</v>
      </c>
      <c r="H266" s="70" t="str">
        <f t="shared" si="2"/>
        <v>Error o sin OOSS</v>
      </c>
      <c r="I266" s="73">
        <v>5</v>
      </c>
      <c r="J266" s="70" t="str">
        <f t="shared" si="3"/>
        <v>Sin Respuesta</v>
      </c>
      <c r="K266" s="71">
        <v>5</v>
      </c>
    </row>
    <row r="267" spans="1:11" ht="15" x14ac:dyDescent="0.25">
      <c r="A267" s="86">
        <v>44003</v>
      </c>
      <c r="B267" s="81">
        <v>0.3611111111111111</v>
      </c>
      <c r="C267" s="89" t="s">
        <v>678</v>
      </c>
      <c r="D267" s="89" t="s">
        <v>679</v>
      </c>
      <c r="E267" s="93">
        <v>52368214</v>
      </c>
      <c r="F267" s="73"/>
      <c r="G267" s="89" t="s">
        <v>190</v>
      </c>
      <c r="H267" s="70" t="str">
        <f t="shared" si="2"/>
        <v>Exito</v>
      </c>
      <c r="I267" s="73">
        <v>1</v>
      </c>
      <c r="J267" s="70" t="str">
        <f t="shared" si="3"/>
        <v>3 a 6 hs</v>
      </c>
      <c r="K267" s="71">
        <v>2</v>
      </c>
    </row>
    <row r="268" spans="1:11" ht="15" x14ac:dyDescent="0.25">
      <c r="A268" s="86">
        <v>44003</v>
      </c>
      <c r="B268" s="81">
        <v>0.375</v>
      </c>
      <c r="C268" s="89" t="s">
        <v>680</v>
      </c>
      <c r="D268" s="89" t="s">
        <v>681</v>
      </c>
      <c r="E268" s="93">
        <v>95616982</v>
      </c>
      <c r="F268" s="73"/>
      <c r="G268" s="89" t="s">
        <v>190</v>
      </c>
      <c r="H268" s="70" t="str">
        <f t="shared" si="2"/>
        <v>Exito</v>
      </c>
      <c r="I268" s="73">
        <v>1</v>
      </c>
      <c r="J268" s="70" t="str">
        <f t="shared" si="3"/>
        <v>3 a 6 hs</v>
      </c>
      <c r="K268" s="71">
        <v>2</v>
      </c>
    </row>
    <row r="269" spans="1:11" ht="15" x14ac:dyDescent="0.25">
      <c r="A269" s="86">
        <v>44003</v>
      </c>
      <c r="B269" s="81">
        <v>0.375</v>
      </c>
      <c r="C269" s="89" t="s">
        <v>682</v>
      </c>
      <c r="D269" s="89" t="s">
        <v>683</v>
      </c>
      <c r="E269" s="93">
        <v>43575229</v>
      </c>
      <c r="F269" s="73"/>
      <c r="G269" s="89" t="s">
        <v>190</v>
      </c>
      <c r="H269" s="70" t="str">
        <f t="shared" si="2"/>
        <v>Exito</v>
      </c>
      <c r="I269" s="73">
        <v>1</v>
      </c>
      <c r="J269" s="70" t="str">
        <f t="shared" si="3"/>
        <v>3 a 6 hs</v>
      </c>
      <c r="K269" s="71">
        <v>2</v>
      </c>
    </row>
    <row r="270" spans="1:11" ht="15" x14ac:dyDescent="0.25">
      <c r="A270" s="86">
        <v>44003</v>
      </c>
      <c r="B270" s="81">
        <v>0.375</v>
      </c>
      <c r="C270" s="89" t="s">
        <v>682</v>
      </c>
      <c r="D270" s="89" t="s">
        <v>684</v>
      </c>
      <c r="E270" s="93">
        <v>42148862</v>
      </c>
      <c r="F270" s="73"/>
      <c r="G270" s="89" t="s">
        <v>190</v>
      </c>
      <c r="H270" s="70" t="str">
        <f t="shared" si="2"/>
        <v>Sin Respuesta/Fracaso/No Posperó</v>
      </c>
      <c r="I270" s="73">
        <v>2</v>
      </c>
      <c r="J270" s="70" t="str">
        <f t="shared" si="3"/>
        <v>Sin Respuesta</v>
      </c>
      <c r="K270" s="71">
        <v>5</v>
      </c>
    </row>
    <row r="271" spans="1:11" ht="15" x14ac:dyDescent="0.25">
      <c r="A271" s="86">
        <v>44003</v>
      </c>
      <c r="B271" s="94">
        <v>0.36458333333333331</v>
      </c>
      <c r="C271" s="89" t="s">
        <v>685</v>
      </c>
      <c r="D271" s="89" t="s">
        <v>686</v>
      </c>
      <c r="E271" s="93">
        <v>34432161</v>
      </c>
      <c r="F271" s="73"/>
      <c r="G271" s="89" t="s">
        <v>153</v>
      </c>
      <c r="H271" s="70" t="str">
        <f t="shared" si="2"/>
        <v>Sin Respuesta/Fracaso/No Posperó</v>
      </c>
      <c r="I271" s="73">
        <v>2</v>
      </c>
      <c r="J271" s="70" t="str">
        <f t="shared" si="3"/>
        <v>Sin Respuesta</v>
      </c>
      <c r="K271" s="71">
        <v>5</v>
      </c>
    </row>
    <row r="272" spans="1:11" ht="30" x14ac:dyDescent="0.25">
      <c r="A272" s="86">
        <v>44003</v>
      </c>
      <c r="B272" s="90">
        <v>9.15</v>
      </c>
      <c r="C272" s="89" t="s">
        <v>462</v>
      </c>
      <c r="D272" s="89" t="s">
        <v>687</v>
      </c>
      <c r="E272" s="93">
        <v>32949135</v>
      </c>
      <c r="F272" s="73"/>
      <c r="G272" s="89" t="s">
        <v>153</v>
      </c>
      <c r="H272" s="70" t="str">
        <f t="shared" si="2"/>
        <v>Sin Respuesta/Fracaso/No Posperó</v>
      </c>
      <c r="I272" s="73">
        <v>2</v>
      </c>
      <c r="J272" s="70" t="str">
        <f t="shared" si="3"/>
        <v>Sin Respuesta</v>
      </c>
      <c r="K272" s="71">
        <v>5</v>
      </c>
    </row>
    <row r="273" spans="1:11" ht="15" x14ac:dyDescent="0.25">
      <c r="A273" s="86">
        <v>44003</v>
      </c>
      <c r="B273" s="84"/>
      <c r="C273" s="89" t="s">
        <v>72</v>
      </c>
      <c r="D273" s="89" t="s">
        <v>688</v>
      </c>
      <c r="E273" s="93">
        <v>1883301</v>
      </c>
      <c r="F273" s="73"/>
      <c r="G273" s="89" t="s">
        <v>153</v>
      </c>
      <c r="H273" s="70" t="str">
        <f t="shared" si="2"/>
        <v>Exito</v>
      </c>
      <c r="I273" s="73">
        <v>1</v>
      </c>
      <c r="J273" s="70" t="str">
        <f t="shared" si="3"/>
        <v>1 a 3 hs</v>
      </c>
      <c r="K273" s="71">
        <v>1</v>
      </c>
    </row>
    <row r="274" spans="1:11" ht="15" x14ac:dyDescent="0.25">
      <c r="A274" s="86">
        <v>44003</v>
      </c>
      <c r="B274" s="90">
        <v>10</v>
      </c>
      <c r="C274" s="89" t="s">
        <v>689</v>
      </c>
      <c r="D274" s="89" t="s">
        <v>690</v>
      </c>
      <c r="E274" s="93">
        <v>14549431</v>
      </c>
      <c r="F274" s="73"/>
      <c r="G274" s="89" t="s">
        <v>153</v>
      </c>
      <c r="H274" s="70" t="str">
        <f t="shared" si="2"/>
        <v>Exito</v>
      </c>
      <c r="I274" s="73">
        <v>1</v>
      </c>
      <c r="J274" s="70" t="str">
        <f t="shared" si="3"/>
        <v>1 a 3 hs</v>
      </c>
      <c r="K274" s="71">
        <v>1</v>
      </c>
    </row>
    <row r="275" spans="1:11" ht="15" x14ac:dyDescent="0.25">
      <c r="A275" s="86">
        <v>44003</v>
      </c>
      <c r="B275" s="90">
        <v>11</v>
      </c>
      <c r="C275" s="89" t="s">
        <v>211</v>
      </c>
      <c r="D275" s="89" t="s">
        <v>691</v>
      </c>
      <c r="E275" s="93">
        <v>94602284</v>
      </c>
      <c r="F275" s="73"/>
      <c r="G275" s="89" t="s">
        <v>153</v>
      </c>
      <c r="H275" s="70" t="str">
        <f t="shared" si="2"/>
        <v>Exito</v>
      </c>
      <c r="I275" s="73">
        <v>1</v>
      </c>
      <c r="J275" s="70" t="str">
        <f t="shared" si="3"/>
        <v>3 a 6 hs</v>
      </c>
      <c r="K275" s="71">
        <v>2</v>
      </c>
    </row>
    <row r="276" spans="1:11" ht="15" x14ac:dyDescent="0.25">
      <c r="A276" s="86">
        <v>44003</v>
      </c>
      <c r="B276" s="83" t="s">
        <v>692</v>
      </c>
      <c r="C276" s="89" t="s">
        <v>693</v>
      </c>
      <c r="D276" s="89" t="s">
        <v>694</v>
      </c>
      <c r="E276" s="89" t="s">
        <v>695</v>
      </c>
      <c r="F276" s="73"/>
      <c r="G276" s="89" t="s">
        <v>432</v>
      </c>
      <c r="H276" s="70" t="str">
        <f t="shared" si="2"/>
        <v>Sin Respuesta/Fracaso/No Posperó</v>
      </c>
      <c r="I276" s="73">
        <v>2</v>
      </c>
      <c r="J276" s="70" t="str">
        <f t="shared" si="3"/>
        <v>Sin Respuesta</v>
      </c>
      <c r="K276" s="71">
        <v>5</v>
      </c>
    </row>
    <row r="277" spans="1:11" ht="15" x14ac:dyDescent="0.25">
      <c r="A277" s="86">
        <v>44003</v>
      </c>
      <c r="B277" s="83" t="s">
        <v>696</v>
      </c>
      <c r="C277" s="89" t="s">
        <v>697</v>
      </c>
      <c r="D277" s="89" t="s">
        <v>698</v>
      </c>
      <c r="E277" s="93">
        <v>94880543</v>
      </c>
      <c r="F277" s="73"/>
      <c r="G277" s="89" t="s">
        <v>432</v>
      </c>
      <c r="H277" s="70" t="str">
        <f t="shared" si="2"/>
        <v>Sin Respuesta/Fracaso/No Posperó</v>
      </c>
      <c r="I277" s="73">
        <v>2</v>
      </c>
      <c r="J277" s="70" t="str">
        <f t="shared" si="3"/>
        <v>Sin Respuesta</v>
      </c>
      <c r="K277" s="71">
        <v>5</v>
      </c>
    </row>
    <row r="278" spans="1:11" ht="15" x14ac:dyDescent="0.25">
      <c r="A278" s="86">
        <v>44003</v>
      </c>
      <c r="B278" s="83" t="s">
        <v>699</v>
      </c>
      <c r="C278" s="89" t="s">
        <v>700</v>
      </c>
      <c r="D278" s="89" t="s">
        <v>701</v>
      </c>
      <c r="E278" s="93">
        <v>41779877</v>
      </c>
      <c r="F278" s="73"/>
      <c r="G278" s="89" t="s">
        <v>432</v>
      </c>
      <c r="H278" s="70" t="str">
        <f t="shared" si="2"/>
        <v>Exito</v>
      </c>
      <c r="I278" s="73">
        <v>1</v>
      </c>
      <c r="J278" s="70" t="str">
        <f t="shared" si="3"/>
        <v>3 a 6 hs</v>
      </c>
      <c r="K278" s="71">
        <v>2</v>
      </c>
    </row>
    <row r="279" spans="1:11" ht="15" x14ac:dyDescent="0.25">
      <c r="A279" s="86">
        <v>44003</v>
      </c>
      <c r="B279" s="83" t="s">
        <v>702</v>
      </c>
      <c r="C279" s="89" t="s">
        <v>703</v>
      </c>
      <c r="D279" s="89" t="s">
        <v>704</v>
      </c>
      <c r="E279" s="89"/>
      <c r="F279" s="73"/>
      <c r="G279" s="89" t="s">
        <v>432</v>
      </c>
      <c r="H279" s="70" t="str">
        <f t="shared" si="2"/>
        <v>Sin Respuesta/Fracaso/No Posperó</v>
      </c>
      <c r="I279" s="73">
        <v>2</v>
      </c>
      <c r="J279" s="70" t="str">
        <f t="shared" si="3"/>
        <v>Sin Respuesta</v>
      </c>
      <c r="K279" s="71">
        <v>5</v>
      </c>
    </row>
    <row r="280" spans="1:11" ht="15" x14ac:dyDescent="0.25">
      <c r="A280" s="86">
        <v>44003</v>
      </c>
      <c r="B280" s="83" t="s">
        <v>705</v>
      </c>
      <c r="C280" s="89" t="s">
        <v>706</v>
      </c>
      <c r="D280" s="89" t="s">
        <v>597</v>
      </c>
      <c r="E280" s="93">
        <v>34728015</v>
      </c>
      <c r="F280" s="73"/>
      <c r="G280" s="89" t="s">
        <v>432</v>
      </c>
      <c r="H280" s="70" t="str">
        <f t="shared" si="2"/>
        <v>Sin Respuesta/Fracaso/No Posperó</v>
      </c>
      <c r="I280" s="73">
        <v>2</v>
      </c>
      <c r="J280" s="70" t="str">
        <f t="shared" si="3"/>
        <v>Sin Respuesta</v>
      </c>
      <c r="K280" s="71">
        <v>5</v>
      </c>
    </row>
    <row r="281" spans="1:11" ht="15" x14ac:dyDescent="0.25">
      <c r="A281" s="95">
        <v>44004</v>
      </c>
      <c r="B281" s="89" t="s">
        <v>707</v>
      </c>
      <c r="C281" s="89" t="s">
        <v>708</v>
      </c>
      <c r="D281" s="89" t="s">
        <v>709</v>
      </c>
      <c r="E281" s="89">
        <v>46364915</v>
      </c>
      <c r="F281" s="89" t="s">
        <v>710</v>
      </c>
      <c r="G281" s="88" t="s">
        <v>185</v>
      </c>
      <c r="H281" s="70" t="str">
        <f t="shared" si="2"/>
        <v>Sin Respuesta/Fracaso/No Posperó</v>
      </c>
      <c r="I281" s="73">
        <v>2</v>
      </c>
      <c r="J281" s="70" t="str">
        <f t="shared" si="3"/>
        <v>Sin Respuesta</v>
      </c>
      <c r="K281" s="71">
        <v>5</v>
      </c>
    </row>
    <row r="282" spans="1:11" ht="15" x14ac:dyDescent="0.25">
      <c r="A282" s="95">
        <v>44004</v>
      </c>
      <c r="B282" s="89" t="s">
        <v>707</v>
      </c>
      <c r="C282" s="89" t="s">
        <v>711</v>
      </c>
      <c r="D282" s="89" t="s">
        <v>712</v>
      </c>
      <c r="E282" s="89">
        <v>93866239</v>
      </c>
      <c r="F282" s="89" t="s">
        <v>710</v>
      </c>
      <c r="G282" s="89" t="s">
        <v>185</v>
      </c>
      <c r="H282" s="70" t="str">
        <f t="shared" si="2"/>
        <v>Exito</v>
      </c>
      <c r="I282" s="73">
        <v>1</v>
      </c>
      <c r="J282" s="70" t="str">
        <f t="shared" si="3"/>
        <v>3 a 6 hs</v>
      </c>
      <c r="K282" s="71">
        <v>2</v>
      </c>
    </row>
    <row r="283" spans="1:11" ht="15" x14ac:dyDescent="0.25">
      <c r="A283" s="95">
        <v>44004</v>
      </c>
      <c r="B283" s="89" t="s">
        <v>713</v>
      </c>
      <c r="C283" s="89" t="s">
        <v>512</v>
      </c>
      <c r="D283" s="89" t="s">
        <v>714</v>
      </c>
      <c r="E283" s="89">
        <v>36163390</v>
      </c>
      <c r="F283" s="89" t="s">
        <v>710</v>
      </c>
      <c r="G283" s="89" t="s">
        <v>185</v>
      </c>
      <c r="H283" s="70" t="str">
        <f t="shared" si="2"/>
        <v>Exito</v>
      </c>
      <c r="I283" s="73">
        <v>1</v>
      </c>
      <c r="J283" s="70" t="str">
        <f t="shared" si="3"/>
        <v>3 a 6 hs</v>
      </c>
      <c r="K283" s="71">
        <v>2</v>
      </c>
    </row>
    <row r="284" spans="1:11" ht="15" x14ac:dyDescent="0.25">
      <c r="A284" s="95">
        <v>44004</v>
      </c>
      <c r="B284" s="89" t="s">
        <v>715</v>
      </c>
      <c r="C284" s="89" t="s">
        <v>716</v>
      </c>
      <c r="D284" s="89" t="s">
        <v>717</v>
      </c>
      <c r="E284" s="89">
        <v>93750544</v>
      </c>
      <c r="F284" s="89" t="s">
        <v>718</v>
      </c>
      <c r="G284" s="88" t="s">
        <v>719</v>
      </c>
      <c r="H284" s="70" t="str">
        <f t="shared" si="2"/>
        <v>Exito</v>
      </c>
      <c r="I284" s="73">
        <v>1</v>
      </c>
      <c r="J284" s="70" t="str">
        <f t="shared" si="3"/>
        <v>3 a 6 hs</v>
      </c>
      <c r="K284" s="71">
        <v>2</v>
      </c>
    </row>
    <row r="285" spans="1:11" ht="15" x14ac:dyDescent="0.25">
      <c r="A285" s="95">
        <v>44004</v>
      </c>
      <c r="B285" s="96">
        <v>0.35416666666666669</v>
      </c>
      <c r="C285" s="89" t="s">
        <v>720</v>
      </c>
      <c r="D285" s="89" t="s">
        <v>721</v>
      </c>
      <c r="E285" s="89">
        <v>93066315</v>
      </c>
      <c r="F285" s="89" t="s">
        <v>718</v>
      </c>
      <c r="G285" s="88" t="s">
        <v>719</v>
      </c>
      <c r="H285" s="70" t="str">
        <f t="shared" si="2"/>
        <v xml:space="preserve">En Gestion actualmente </v>
      </c>
      <c r="I285" s="73">
        <v>4</v>
      </c>
      <c r="J285" s="70" t="str">
        <f t="shared" si="3"/>
        <v>Sin Respuesta</v>
      </c>
      <c r="K285" s="71">
        <v>5</v>
      </c>
    </row>
    <row r="286" spans="1:11" ht="15" x14ac:dyDescent="0.25">
      <c r="A286" s="95">
        <v>44004</v>
      </c>
      <c r="B286" s="96">
        <v>0.35416666666666669</v>
      </c>
      <c r="C286" s="89" t="s">
        <v>722</v>
      </c>
      <c r="D286" s="89" t="s">
        <v>723</v>
      </c>
      <c r="E286" s="89">
        <v>26619858</v>
      </c>
      <c r="F286" s="89" t="s">
        <v>724</v>
      </c>
      <c r="G286" s="88" t="s">
        <v>719</v>
      </c>
      <c r="H286" s="70" t="str">
        <f t="shared" si="2"/>
        <v>Error o sin OOSS</v>
      </c>
      <c r="I286" s="73">
        <v>5</v>
      </c>
      <c r="J286" s="70" t="str">
        <f t="shared" si="3"/>
        <v>Sin Respuesta</v>
      </c>
      <c r="K286" s="71">
        <v>5</v>
      </c>
    </row>
    <row r="287" spans="1:11" ht="15" x14ac:dyDescent="0.25">
      <c r="A287" s="95">
        <v>44004</v>
      </c>
      <c r="B287" s="96">
        <v>0.35416666666666669</v>
      </c>
      <c r="C287" s="89" t="s">
        <v>725</v>
      </c>
      <c r="D287" s="89" t="s">
        <v>726</v>
      </c>
      <c r="E287" s="89">
        <v>43994873</v>
      </c>
      <c r="F287" s="89" t="s">
        <v>727</v>
      </c>
      <c r="G287" s="88" t="s">
        <v>719</v>
      </c>
      <c r="H287" s="70" t="str">
        <f t="shared" si="2"/>
        <v>Exito</v>
      </c>
      <c r="I287" s="73">
        <v>1</v>
      </c>
      <c r="J287" s="70" t="str">
        <f t="shared" si="3"/>
        <v>3 a 6 hs</v>
      </c>
      <c r="K287" s="71">
        <v>2</v>
      </c>
    </row>
    <row r="288" spans="1:11" ht="15" x14ac:dyDescent="0.25">
      <c r="A288" s="95">
        <v>44004</v>
      </c>
      <c r="B288" s="96">
        <v>0.35416666666666669</v>
      </c>
      <c r="C288" s="89" t="s">
        <v>728</v>
      </c>
      <c r="D288" s="89" t="s">
        <v>729</v>
      </c>
      <c r="E288" s="89">
        <v>29800798</v>
      </c>
      <c r="F288" s="89" t="s">
        <v>730</v>
      </c>
      <c r="G288" s="88" t="s">
        <v>719</v>
      </c>
      <c r="H288" s="70" t="str">
        <f t="shared" si="2"/>
        <v>Exito</v>
      </c>
      <c r="I288" s="73">
        <v>1</v>
      </c>
      <c r="J288" s="70" t="str">
        <f t="shared" si="3"/>
        <v>3 a 6 hs</v>
      </c>
      <c r="K288" s="71">
        <v>2</v>
      </c>
    </row>
    <row r="289" spans="1:11" ht="15" x14ac:dyDescent="0.25">
      <c r="A289" s="95">
        <v>44004</v>
      </c>
      <c r="B289" s="96">
        <v>0.35416666666666669</v>
      </c>
      <c r="C289" s="89" t="s">
        <v>731</v>
      </c>
      <c r="D289" s="89" t="s">
        <v>732</v>
      </c>
      <c r="E289" s="89">
        <v>12227407</v>
      </c>
      <c r="F289" s="89" t="s">
        <v>733</v>
      </c>
      <c r="G289" s="88" t="s">
        <v>719</v>
      </c>
      <c r="H289" s="70" t="str">
        <f t="shared" si="2"/>
        <v>Exito</v>
      </c>
      <c r="I289" s="73">
        <v>1</v>
      </c>
      <c r="J289" s="70" t="str">
        <f t="shared" si="3"/>
        <v>1 a 3 hs</v>
      </c>
      <c r="K289" s="71">
        <v>1</v>
      </c>
    </row>
    <row r="290" spans="1:11" ht="15" x14ac:dyDescent="0.25">
      <c r="A290" s="95">
        <v>44004</v>
      </c>
      <c r="B290" s="96">
        <v>0.35416666666666669</v>
      </c>
      <c r="C290" s="89" t="s">
        <v>734</v>
      </c>
      <c r="D290" s="89" t="s">
        <v>735</v>
      </c>
      <c r="E290" s="89">
        <v>92940285</v>
      </c>
      <c r="F290" s="89" t="s">
        <v>736</v>
      </c>
      <c r="G290" s="88" t="s">
        <v>719</v>
      </c>
      <c r="H290" s="70" t="str">
        <f t="shared" si="2"/>
        <v>Exito</v>
      </c>
      <c r="I290" s="73">
        <v>1</v>
      </c>
      <c r="J290" s="70" t="str">
        <f t="shared" si="3"/>
        <v>1 a 3 hs</v>
      </c>
      <c r="K290" s="71">
        <v>1</v>
      </c>
    </row>
    <row r="291" spans="1:11" ht="15" x14ac:dyDescent="0.25">
      <c r="A291" s="95">
        <v>44004</v>
      </c>
      <c r="B291" s="96">
        <v>0.375</v>
      </c>
      <c r="C291" s="89" t="s">
        <v>737</v>
      </c>
      <c r="D291" s="89" t="s">
        <v>738</v>
      </c>
      <c r="E291" s="89">
        <v>94553153</v>
      </c>
      <c r="F291" s="89" t="s">
        <v>739</v>
      </c>
      <c r="G291" s="88" t="s">
        <v>719</v>
      </c>
      <c r="H291" s="70" t="str">
        <f t="shared" si="2"/>
        <v>Exito</v>
      </c>
      <c r="I291" s="73">
        <v>1</v>
      </c>
      <c r="J291" s="70" t="str">
        <f t="shared" si="3"/>
        <v>1 a 3 hs</v>
      </c>
      <c r="K291" s="71">
        <v>1</v>
      </c>
    </row>
    <row r="292" spans="1:11" ht="30" x14ac:dyDescent="0.25">
      <c r="A292" s="95">
        <v>44004</v>
      </c>
      <c r="B292" s="96">
        <v>0.375</v>
      </c>
      <c r="C292" s="89" t="s">
        <v>740</v>
      </c>
      <c r="D292" s="89" t="s">
        <v>741</v>
      </c>
      <c r="E292" s="89">
        <v>94440422</v>
      </c>
      <c r="F292" s="89" t="s">
        <v>742</v>
      </c>
      <c r="G292" s="88" t="s">
        <v>719</v>
      </c>
      <c r="H292" s="70" t="str">
        <f t="shared" si="2"/>
        <v>Exito</v>
      </c>
      <c r="I292" s="73">
        <v>1</v>
      </c>
      <c r="J292" s="70" t="str">
        <f t="shared" si="3"/>
        <v>1 a 3 hs</v>
      </c>
      <c r="K292" s="71">
        <v>1</v>
      </c>
    </row>
    <row r="293" spans="1:11" ht="15" x14ac:dyDescent="0.25">
      <c r="A293" s="95">
        <v>44004</v>
      </c>
      <c r="B293" s="89" t="s">
        <v>743</v>
      </c>
      <c r="C293" s="89" t="s">
        <v>744</v>
      </c>
      <c r="D293" s="89" t="s">
        <v>745</v>
      </c>
      <c r="E293" s="89">
        <v>56283632</v>
      </c>
      <c r="F293" s="89" t="s">
        <v>746</v>
      </c>
      <c r="G293" s="88" t="s">
        <v>131</v>
      </c>
      <c r="H293" s="70" t="str">
        <f t="shared" si="2"/>
        <v>Exito</v>
      </c>
      <c r="I293" s="73">
        <v>1</v>
      </c>
      <c r="J293" s="70" t="str">
        <f t="shared" si="3"/>
        <v>1 a 3 hs</v>
      </c>
      <c r="K293" s="71">
        <v>1</v>
      </c>
    </row>
    <row r="294" spans="1:11" ht="30" x14ac:dyDescent="0.25">
      <c r="A294" s="95">
        <v>44004</v>
      </c>
      <c r="B294" s="89" t="s">
        <v>747</v>
      </c>
      <c r="C294" s="89" t="s">
        <v>748</v>
      </c>
      <c r="D294" s="89" t="s">
        <v>749</v>
      </c>
      <c r="E294" s="89">
        <v>22048389</v>
      </c>
      <c r="F294" s="89" t="s">
        <v>710</v>
      </c>
      <c r="G294" s="88" t="s">
        <v>131</v>
      </c>
      <c r="H294" s="70" t="str">
        <f t="shared" si="2"/>
        <v>Exito</v>
      </c>
      <c r="I294" s="73">
        <v>1</v>
      </c>
      <c r="J294" s="70" t="str">
        <f t="shared" si="3"/>
        <v>1 a 3 hs</v>
      </c>
      <c r="K294" s="71">
        <v>1</v>
      </c>
    </row>
    <row r="295" spans="1:11" ht="15" x14ac:dyDescent="0.25">
      <c r="A295" s="95">
        <v>44004</v>
      </c>
      <c r="B295" s="89" t="s">
        <v>750</v>
      </c>
      <c r="C295" s="89" t="s">
        <v>751</v>
      </c>
      <c r="D295" s="89" t="s">
        <v>752</v>
      </c>
      <c r="E295" s="89">
        <v>29288692</v>
      </c>
      <c r="F295" s="89" t="s">
        <v>746</v>
      </c>
      <c r="G295" s="88" t="s">
        <v>131</v>
      </c>
      <c r="H295" s="70" t="str">
        <f t="shared" si="2"/>
        <v>Sin Respuesta/Fracaso/No Posperó</v>
      </c>
      <c r="I295" s="73">
        <v>2</v>
      </c>
      <c r="J295" s="70" t="str">
        <f t="shared" si="3"/>
        <v>Sin Respuesta</v>
      </c>
      <c r="K295" s="71">
        <v>5</v>
      </c>
    </row>
    <row r="296" spans="1:11" ht="15" x14ac:dyDescent="0.25">
      <c r="A296" s="95">
        <v>44004</v>
      </c>
      <c r="B296" s="89" t="s">
        <v>753</v>
      </c>
      <c r="C296" s="89" t="s">
        <v>754</v>
      </c>
      <c r="D296" s="89" t="s">
        <v>755</v>
      </c>
      <c r="E296" s="89">
        <v>56075381</v>
      </c>
      <c r="F296" s="89" t="s">
        <v>756</v>
      </c>
      <c r="G296" s="88" t="s">
        <v>131</v>
      </c>
      <c r="H296" s="70" t="str">
        <f t="shared" si="2"/>
        <v>Sin Respuesta/Fracaso/No Posperó</v>
      </c>
      <c r="I296" s="73">
        <v>2</v>
      </c>
      <c r="J296" s="70" t="str">
        <f t="shared" si="3"/>
        <v>Sin Respuesta</v>
      </c>
      <c r="K296" s="71">
        <v>5</v>
      </c>
    </row>
    <row r="297" spans="1:11" ht="15" x14ac:dyDescent="0.25">
      <c r="A297" s="95">
        <v>44004</v>
      </c>
      <c r="B297" s="89" t="s">
        <v>753</v>
      </c>
      <c r="C297" s="89" t="s">
        <v>754</v>
      </c>
      <c r="D297" s="89" t="s">
        <v>538</v>
      </c>
      <c r="E297" s="89">
        <v>53857558</v>
      </c>
      <c r="F297" s="89" t="s">
        <v>756</v>
      </c>
      <c r="G297" s="88" t="s">
        <v>131</v>
      </c>
      <c r="H297" s="70" t="str">
        <f t="shared" si="2"/>
        <v>Sin Respuesta/Fracaso/No Posperó</v>
      </c>
      <c r="I297" s="73">
        <v>2</v>
      </c>
      <c r="J297" s="70" t="str">
        <f t="shared" si="3"/>
        <v>Sin Respuesta</v>
      </c>
      <c r="K297" s="71">
        <v>5</v>
      </c>
    </row>
    <row r="298" spans="1:11" ht="15" x14ac:dyDescent="0.25">
      <c r="A298" s="95">
        <v>44004</v>
      </c>
      <c r="B298" s="89" t="s">
        <v>757</v>
      </c>
      <c r="C298" s="89" t="s">
        <v>758</v>
      </c>
      <c r="D298" s="89" t="s">
        <v>759</v>
      </c>
      <c r="E298" s="89">
        <v>22005729</v>
      </c>
      <c r="F298" s="89" t="s">
        <v>760</v>
      </c>
      <c r="G298" s="88" t="s">
        <v>131</v>
      </c>
      <c r="H298" s="70" t="str">
        <f t="shared" si="2"/>
        <v>Sin Respuesta/Fracaso/No Posperó</v>
      </c>
      <c r="I298" s="73">
        <v>2</v>
      </c>
      <c r="J298" s="70" t="str">
        <f t="shared" si="3"/>
        <v>Sin Respuesta</v>
      </c>
      <c r="K298" s="71">
        <v>5</v>
      </c>
    </row>
    <row r="299" spans="1:11" ht="15" x14ac:dyDescent="0.25">
      <c r="A299" s="95">
        <v>44004</v>
      </c>
      <c r="B299" s="89" t="s">
        <v>761</v>
      </c>
      <c r="C299" s="89" t="s">
        <v>762</v>
      </c>
      <c r="D299" s="89" t="s">
        <v>763</v>
      </c>
      <c r="E299" s="89">
        <v>33010512</v>
      </c>
      <c r="F299" s="89" t="s">
        <v>193</v>
      </c>
      <c r="G299" s="88" t="s">
        <v>131</v>
      </c>
      <c r="H299" s="70" t="str">
        <f t="shared" si="2"/>
        <v>Sin Respuesta/Fracaso/No Posperó</v>
      </c>
      <c r="I299" s="73">
        <v>2</v>
      </c>
      <c r="J299" s="70" t="str">
        <f t="shared" si="3"/>
        <v>Sin Respuesta</v>
      </c>
      <c r="K299" s="71">
        <v>5</v>
      </c>
    </row>
    <row r="300" spans="1:11" ht="15" x14ac:dyDescent="0.25">
      <c r="A300" s="95">
        <v>44004</v>
      </c>
      <c r="B300" s="89" t="s">
        <v>764</v>
      </c>
      <c r="C300" s="89" t="s">
        <v>765</v>
      </c>
      <c r="D300" s="89" t="s">
        <v>766</v>
      </c>
      <c r="E300" s="89">
        <v>94610250</v>
      </c>
      <c r="F300" s="89" t="s">
        <v>760</v>
      </c>
      <c r="G300" s="88" t="s">
        <v>131</v>
      </c>
      <c r="H300" s="70" t="str">
        <f t="shared" si="2"/>
        <v>Sin Respuesta/Fracaso/No Posperó</v>
      </c>
      <c r="I300" s="73">
        <v>2</v>
      </c>
      <c r="J300" s="70" t="str">
        <f t="shared" si="3"/>
        <v>Sin Respuesta</v>
      </c>
      <c r="K300" s="71">
        <v>5</v>
      </c>
    </row>
    <row r="301" spans="1:11" ht="45" x14ac:dyDescent="0.25">
      <c r="A301" s="95">
        <v>44004</v>
      </c>
      <c r="B301" s="89" t="s">
        <v>767</v>
      </c>
      <c r="C301" s="89" t="s">
        <v>768</v>
      </c>
      <c r="D301" s="89" t="s">
        <v>769</v>
      </c>
      <c r="E301" s="89">
        <v>23904997</v>
      </c>
      <c r="F301" s="89"/>
      <c r="G301" s="88" t="s">
        <v>432</v>
      </c>
      <c r="H301" s="70" t="str">
        <f t="shared" si="2"/>
        <v>Sin Respuesta/Fracaso/No Posperó</v>
      </c>
      <c r="I301" s="73">
        <v>2</v>
      </c>
      <c r="J301" s="70" t="str">
        <f t="shared" si="3"/>
        <v>Sin Respuesta</v>
      </c>
      <c r="K301" s="71">
        <v>5</v>
      </c>
    </row>
    <row r="302" spans="1:11" ht="45" x14ac:dyDescent="0.25">
      <c r="A302" s="95">
        <v>44004</v>
      </c>
      <c r="B302" s="89" t="s">
        <v>770</v>
      </c>
      <c r="C302" s="89" t="s">
        <v>771</v>
      </c>
      <c r="D302" s="89" t="s">
        <v>772</v>
      </c>
      <c r="E302" s="89">
        <v>92939057</v>
      </c>
      <c r="F302" s="89"/>
      <c r="G302" s="88" t="s">
        <v>432</v>
      </c>
      <c r="H302" s="70" t="str">
        <f t="shared" si="2"/>
        <v>Sin Respuesta/Fracaso/No Posperó</v>
      </c>
      <c r="I302" s="73">
        <v>2</v>
      </c>
      <c r="J302" s="70" t="str">
        <f t="shared" si="3"/>
        <v>Sin Respuesta</v>
      </c>
      <c r="K302" s="71">
        <v>5</v>
      </c>
    </row>
    <row r="303" spans="1:11" ht="45" x14ac:dyDescent="0.25">
      <c r="A303" s="95">
        <v>44004</v>
      </c>
      <c r="B303" s="89" t="s">
        <v>773</v>
      </c>
      <c r="C303" s="89" t="s">
        <v>774</v>
      </c>
      <c r="D303" s="89" t="s">
        <v>775</v>
      </c>
      <c r="E303" s="89">
        <v>36742137</v>
      </c>
      <c r="F303" s="89"/>
      <c r="G303" s="88" t="s">
        <v>432</v>
      </c>
      <c r="H303" s="70" t="str">
        <f t="shared" si="2"/>
        <v>Sin Respuesta/Fracaso/No Posperó</v>
      </c>
      <c r="I303" s="73">
        <v>2</v>
      </c>
      <c r="J303" s="70" t="str">
        <f t="shared" si="3"/>
        <v>Sin Respuesta</v>
      </c>
      <c r="K303" s="71">
        <v>5</v>
      </c>
    </row>
    <row r="304" spans="1:11" ht="45" x14ac:dyDescent="0.25">
      <c r="A304" s="95">
        <v>44004</v>
      </c>
      <c r="B304" s="89" t="s">
        <v>776</v>
      </c>
      <c r="C304" s="89" t="s">
        <v>777</v>
      </c>
      <c r="D304" s="89" t="s">
        <v>778</v>
      </c>
      <c r="E304" s="89">
        <v>36787143</v>
      </c>
      <c r="F304" s="89" t="s">
        <v>718</v>
      </c>
      <c r="G304" s="88" t="s">
        <v>432</v>
      </c>
      <c r="H304" s="70" t="str">
        <f t="shared" si="2"/>
        <v>Sin Respuesta/Fracaso/No Posperó</v>
      </c>
      <c r="I304" s="73">
        <v>2</v>
      </c>
      <c r="J304" s="70" t="str">
        <f t="shared" si="3"/>
        <v>Sin Respuesta</v>
      </c>
      <c r="K304" s="71">
        <v>5</v>
      </c>
    </row>
    <row r="305" spans="1:11" ht="45" x14ac:dyDescent="0.25">
      <c r="A305" s="95">
        <v>44004</v>
      </c>
      <c r="B305" s="89" t="s">
        <v>779</v>
      </c>
      <c r="C305" s="89" t="s">
        <v>780</v>
      </c>
      <c r="D305" s="89" t="s">
        <v>171</v>
      </c>
      <c r="E305" s="89">
        <v>43406857</v>
      </c>
      <c r="F305" s="89"/>
      <c r="G305" s="88" t="s">
        <v>432</v>
      </c>
      <c r="H305" s="70" t="str">
        <f t="shared" si="2"/>
        <v>Exito</v>
      </c>
      <c r="I305" s="73">
        <v>1</v>
      </c>
      <c r="J305" s="70" t="str">
        <f t="shared" si="3"/>
        <v>3 a 6 hs</v>
      </c>
      <c r="K305" s="71">
        <v>2</v>
      </c>
    </row>
    <row r="306" spans="1:11" ht="45" x14ac:dyDescent="0.25">
      <c r="A306" s="95">
        <v>44004</v>
      </c>
      <c r="B306" s="89" t="s">
        <v>781</v>
      </c>
      <c r="C306" s="89" t="s">
        <v>782</v>
      </c>
      <c r="D306" s="89" t="s">
        <v>576</v>
      </c>
      <c r="E306" s="89">
        <v>24664673</v>
      </c>
      <c r="F306" s="89"/>
      <c r="G306" s="88" t="s">
        <v>432</v>
      </c>
      <c r="H306" s="70" t="str">
        <f t="shared" si="2"/>
        <v>Exito</v>
      </c>
      <c r="I306" s="73">
        <v>1</v>
      </c>
      <c r="J306" s="70" t="str">
        <f t="shared" si="3"/>
        <v>1 a 3 hs</v>
      </c>
      <c r="K306" s="71">
        <v>1</v>
      </c>
    </row>
    <row r="307" spans="1:11" ht="45" x14ac:dyDescent="0.25">
      <c r="A307" s="95">
        <v>44004</v>
      </c>
      <c r="B307" s="89" t="s">
        <v>783</v>
      </c>
      <c r="C307" s="89" t="s">
        <v>784</v>
      </c>
      <c r="D307" s="89" t="s">
        <v>785</v>
      </c>
      <c r="E307" s="89">
        <v>39214076</v>
      </c>
      <c r="F307" s="89"/>
      <c r="G307" s="88" t="s">
        <v>432</v>
      </c>
      <c r="H307" s="70" t="str">
        <f t="shared" si="2"/>
        <v>Exito</v>
      </c>
      <c r="I307" s="73">
        <v>1</v>
      </c>
      <c r="J307" s="70" t="str">
        <f t="shared" si="3"/>
        <v>1 a 3 hs</v>
      </c>
      <c r="K307" s="71">
        <v>1</v>
      </c>
    </row>
    <row r="308" spans="1:11" ht="15" x14ac:dyDescent="0.25">
      <c r="A308" s="95">
        <v>44004</v>
      </c>
      <c r="B308" s="96">
        <v>0.40972222222222221</v>
      </c>
      <c r="C308" s="89" t="s">
        <v>786</v>
      </c>
      <c r="D308" s="89" t="s">
        <v>787</v>
      </c>
      <c r="E308" s="89">
        <v>43819967</v>
      </c>
      <c r="F308" s="89"/>
      <c r="G308" s="88" t="s">
        <v>416</v>
      </c>
      <c r="H308" s="70" t="str">
        <f t="shared" si="2"/>
        <v>Exito</v>
      </c>
      <c r="I308" s="73">
        <v>1</v>
      </c>
      <c r="J308" s="70" t="str">
        <f t="shared" si="3"/>
        <v>1 a 3 hs</v>
      </c>
      <c r="K308" s="71">
        <v>1</v>
      </c>
    </row>
    <row r="309" spans="1:11" ht="15" x14ac:dyDescent="0.25">
      <c r="A309" s="95">
        <v>44004</v>
      </c>
      <c r="B309" s="96">
        <v>0.40972222222222221</v>
      </c>
      <c r="C309" s="89" t="s">
        <v>786</v>
      </c>
      <c r="D309" s="89" t="s">
        <v>788</v>
      </c>
      <c r="E309" s="89">
        <v>43819966</v>
      </c>
      <c r="F309" s="89"/>
      <c r="G309" s="88" t="s">
        <v>416</v>
      </c>
      <c r="H309" s="70" t="str">
        <f t="shared" si="2"/>
        <v>Sin Respuesta/Fracaso/No Posperó</v>
      </c>
      <c r="I309" s="73">
        <v>2</v>
      </c>
      <c r="J309" s="70" t="str">
        <f t="shared" si="3"/>
        <v>Sin Respuesta</v>
      </c>
      <c r="K309" s="71">
        <v>5</v>
      </c>
    </row>
    <row r="310" spans="1:11" ht="15" x14ac:dyDescent="0.25">
      <c r="A310" s="95">
        <v>44004</v>
      </c>
      <c r="B310" s="96">
        <v>0.3972222222222222</v>
      </c>
      <c r="C310" s="89" t="s">
        <v>789</v>
      </c>
      <c r="D310" s="89" t="s">
        <v>790</v>
      </c>
      <c r="E310" s="89">
        <v>28802561</v>
      </c>
      <c r="F310" s="89"/>
      <c r="G310" s="88" t="s">
        <v>416</v>
      </c>
      <c r="H310" s="70" t="str">
        <f t="shared" si="2"/>
        <v>Exito</v>
      </c>
      <c r="I310" s="73">
        <v>1</v>
      </c>
      <c r="J310" s="70" t="str">
        <f t="shared" si="3"/>
        <v>1 a 3 hs</v>
      </c>
      <c r="K310" s="71">
        <v>1</v>
      </c>
    </row>
    <row r="311" spans="1:11" ht="15" x14ac:dyDescent="0.25">
      <c r="A311" s="95">
        <v>44004</v>
      </c>
      <c r="B311" s="89" t="s">
        <v>753</v>
      </c>
      <c r="C311" s="89" t="s">
        <v>791</v>
      </c>
      <c r="D311" s="89" t="s">
        <v>792</v>
      </c>
      <c r="E311" s="89">
        <v>95857826</v>
      </c>
      <c r="F311" s="89" t="s">
        <v>793</v>
      </c>
      <c r="G311" s="88" t="s">
        <v>131</v>
      </c>
      <c r="H311" s="70" t="str">
        <f t="shared" si="2"/>
        <v>Sin Respuesta/Fracaso/No Posperó</v>
      </c>
      <c r="I311" s="73">
        <v>2</v>
      </c>
      <c r="J311" s="70" t="str">
        <f t="shared" si="3"/>
        <v>Sin Respuesta</v>
      </c>
      <c r="K311" s="71">
        <v>5</v>
      </c>
    </row>
    <row r="312" spans="1:11" ht="15" x14ac:dyDescent="0.25">
      <c r="A312" s="95">
        <v>44005</v>
      </c>
      <c r="B312" s="97">
        <v>0.36736111111111114</v>
      </c>
      <c r="C312" s="89" t="s">
        <v>794</v>
      </c>
      <c r="D312" s="89" t="s">
        <v>795</v>
      </c>
      <c r="E312" s="89">
        <v>96018775</v>
      </c>
      <c r="F312" s="88" t="s">
        <v>796</v>
      </c>
      <c r="G312" s="88" t="s">
        <v>797</v>
      </c>
      <c r="H312" s="70" t="str">
        <f t="shared" si="2"/>
        <v>Error o sin OOSS</v>
      </c>
      <c r="I312" s="73">
        <v>5</v>
      </c>
      <c r="J312" s="70" t="str">
        <f t="shared" si="3"/>
        <v>Sin Respuesta</v>
      </c>
      <c r="K312" s="71">
        <v>5</v>
      </c>
    </row>
    <row r="313" spans="1:11" ht="15" x14ac:dyDescent="0.25">
      <c r="A313" s="95">
        <v>44005</v>
      </c>
      <c r="B313" s="97">
        <v>0.36805555555555558</v>
      </c>
      <c r="C313" s="89" t="s">
        <v>798</v>
      </c>
      <c r="D313" s="89" t="s">
        <v>799</v>
      </c>
      <c r="E313" s="89">
        <v>23074115</v>
      </c>
      <c r="F313" s="89" t="s">
        <v>746</v>
      </c>
      <c r="G313" s="88" t="s">
        <v>797</v>
      </c>
      <c r="H313" s="70" t="str">
        <f t="shared" si="2"/>
        <v>Sin Respuesta/Fracaso/No Posperó</v>
      </c>
      <c r="I313" s="73">
        <v>2</v>
      </c>
      <c r="J313" s="70" t="str">
        <f t="shared" si="3"/>
        <v>Sin Respuesta</v>
      </c>
      <c r="K313" s="71">
        <v>5</v>
      </c>
    </row>
    <row r="314" spans="1:11" ht="15" x14ac:dyDescent="0.25">
      <c r="A314" s="95">
        <v>44005</v>
      </c>
      <c r="B314" s="97">
        <v>0.36805555555555558</v>
      </c>
      <c r="C314" s="89" t="s">
        <v>800</v>
      </c>
      <c r="D314" s="89" t="s">
        <v>801</v>
      </c>
      <c r="E314" s="89">
        <v>95804020</v>
      </c>
      <c r="F314" s="89" t="s">
        <v>802</v>
      </c>
      <c r="G314" s="88" t="s">
        <v>797</v>
      </c>
      <c r="H314" s="70" t="str">
        <f t="shared" si="2"/>
        <v>Exito</v>
      </c>
      <c r="I314" s="73">
        <v>1</v>
      </c>
      <c r="J314" s="70" t="str">
        <f t="shared" si="3"/>
        <v>1 a 3 hs</v>
      </c>
      <c r="K314" s="71">
        <v>1</v>
      </c>
    </row>
    <row r="315" spans="1:11" ht="15" x14ac:dyDescent="0.25">
      <c r="A315" s="95">
        <v>44005</v>
      </c>
      <c r="B315" s="97">
        <v>0.36805555555555558</v>
      </c>
      <c r="C315" s="89" t="s">
        <v>803</v>
      </c>
      <c r="D315" s="89" t="s">
        <v>804</v>
      </c>
      <c r="E315" s="89">
        <v>35063035</v>
      </c>
      <c r="F315" s="89" t="s">
        <v>710</v>
      </c>
      <c r="G315" s="88" t="s">
        <v>797</v>
      </c>
      <c r="H315" s="70" t="str">
        <f t="shared" si="2"/>
        <v>Exito</v>
      </c>
      <c r="I315" s="73">
        <v>1</v>
      </c>
      <c r="J315" s="70" t="str">
        <f t="shared" si="3"/>
        <v>6 a 24 hs</v>
      </c>
      <c r="K315" s="71">
        <v>3</v>
      </c>
    </row>
    <row r="316" spans="1:11" ht="15" x14ac:dyDescent="0.25">
      <c r="A316" s="95">
        <v>44005</v>
      </c>
      <c r="B316" s="97">
        <v>0.36805555555555558</v>
      </c>
      <c r="C316" s="89" t="s">
        <v>805</v>
      </c>
      <c r="D316" s="89" t="s">
        <v>806</v>
      </c>
      <c r="E316" s="89">
        <v>94444658</v>
      </c>
      <c r="F316" s="89" t="s">
        <v>807</v>
      </c>
      <c r="G316" s="88" t="s">
        <v>797</v>
      </c>
      <c r="H316" s="70" t="str">
        <f t="shared" si="2"/>
        <v>Sin Respuesta/Fracaso/No Posperó</v>
      </c>
      <c r="I316" s="73">
        <v>2</v>
      </c>
      <c r="J316" s="70" t="str">
        <f t="shared" si="3"/>
        <v>Sin Respuesta</v>
      </c>
      <c r="K316" s="71">
        <v>5</v>
      </c>
    </row>
    <row r="317" spans="1:11" ht="15" x14ac:dyDescent="0.25">
      <c r="A317" s="95">
        <v>44005</v>
      </c>
      <c r="B317" s="96">
        <v>0.37152777777777779</v>
      </c>
      <c r="C317" s="89" t="s">
        <v>808</v>
      </c>
      <c r="D317" s="89" t="s">
        <v>809</v>
      </c>
      <c r="E317" s="89">
        <v>37258156</v>
      </c>
      <c r="F317" s="89" t="s">
        <v>130</v>
      </c>
      <c r="G317" s="88" t="s">
        <v>797</v>
      </c>
      <c r="H317" s="70" t="str">
        <f t="shared" si="2"/>
        <v>Exito</v>
      </c>
      <c r="I317" s="73">
        <v>1</v>
      </c>
      <c r="J317" s="70" t="str">
        <f t="shared" si="3"/>
        <v>3 a 6 hs</v>
      </c>
      <c r="K317" s="71">
        <v>2</v>
      </c>
    </row>
    <row r="318" spans="1:11" ht="15" x14ac:dyDescent="0.25">
      <c r="A318" s="95">
        <v>44005</v>
      </c>
      <c r="B318" s="96">
        <v>0.37152777777777779</v>
      </c>
      <c r="C318" s="89" t="s">
        <v>60</v>
      </c>
      <c r="D318" s="89" t="s">
        <v>810</v>
      </c>
      <c r="E318" s="89">
        <v>95406745</v>
      </c>
      <c r="F318" s="89" t="s">
        <v>746</v>
      </c>
      <c r="G318" s="88" t="s">
        <v>797</v>
      </c>
      <c r="H318" s="70" t="str">
        <f t="shared" si="2"/>
        <v>Error o sin OOSS</v>
      </c>
      <c r="I318" s="73">
        <v>5</v>
      </c>
      <c r="J318" s="70" t="str">
        <f t="shared" si="3"/>
        <v>Sin Respuesta</v>
      </c>
      <c r="K318" s="71">
        <v>5</v>
      </c>
    </row>
    <row r="319" spans="1:11" ht="15" x14ac:dyDescent="0.25">
      <c r="A319" s="95">
        <v>44005</v>
      </c>
      <c r="B319" s="96">
        <v>0.37152777777777779</v>
      </c>
      <c r="C319" s="89" t="s">
        <v>811</v>
      </c>
      <c r="D319" s="89" t="s">
        <v>812</v>
      </c>
      <c r="E319" s="89">
        <v>93734065</v>
      </c>
      <c r="F319" s="89" t="s">
        <v>813</v>
      </c>
      <c r="G319" s="88" t="s">
        <v>797</v>
      </c>
      <c r="H319" s="70" t="str">
        <f t="shared" si="2"/>
        <v>Exito</v>
      </c>
      <c r="I319" s="73">
        <v>1</v>
      </c>
      <c r="J319" s="70" t="str">
        <f t="shared" si="3"/>
        <v>3 a 6 hs</v>
      </c>
      <c r="K319" s="71">
        <v>2</v>
      </c>
    </row>
    <row r="320" spans="1:11" ht="15" x14ac:dyDescent="0.25">
      <c r="A320" s="95">
        <v>44005</v>
      </c>
      <c r="B320" s="96">
        <v>0.37152777777777779</v>
      </c>
      <c r="C320" s="89" t="s">
        <v>814</v>
      </c>
      <c r="D320" s="89" t="s">
        <v>815</v>
      </c>
      <c r="E320" s="89">
        <v>22433594</v>
      </c>
      <c r="F320" s="89" t="s">
        <v>816</v>
      </c>
      <c r="G320" s="88" t="s">
        <v>797</v>
      </c>
      <c r="H320" s="70" t="str">
        <f t="shared" si="2"/>
        <v>Exito</v>
      </c>
      <c r="I320" s="73">
        <v>1</v>
      </c>
      <c r="J320" s="70" t="str">
        <f t="shared" si="3"/>
        <v>3 a 6 hs</v>
      </c>
      <c r="K320" s="71">
        <v>2</v>
      </c>
    </row>
    <row r="321" spans="1:11" ht="15" x14ac:dyDescent="0.25">
      <c r="A321" s="95">
        <v>44005</v>
      </c>
      <c r="B321" s="96">
        <v>0.41666666666666669</v>
      </c>
      <c r="C321" s="89" t="s">
        <v>817</v>
      </c>
      <c r="D321" s="89" t="s">
        <v>818</v>
      </c>
      <c r="E321" s="89">
        <v>35402872</v>
      </c>
      <c r="F321" s="89" t="s">
        <v>819</v>
      </c>
      <c r="G321" s="88" t="s">
        <v>719</v>
      </c>
      <c r="H321" s="70" t="str">
        <f t="shared" si="2"/>
        <v>Exito</v>
      </c>
      <c r="I321" s="73">
        <v>1</v>
      </c>
      <c r="J321" s="70" t="str">
        <f t="shared" si="3"/>
        <v>3 a 6 hs</v>
      </c>
      <c r="K321" s="71">
        <v>2</v>
      </c>
    </row>
    <row r="322" spans="1:11" ht="15" x14ac:dyDescent="0.25">
      <c r="A322" s="95">
        <v>44005</v>
      </c>
      <c r="B322" s="96">
        <v>0.41666666666666669</v>
      </c>
      <c r="C322" s="89" t="s">
        <v>820</v>
      </c>
      <c r="D322" s="89" t="s">
        <v>821</v>
      </c>
      <c r="E322" s="89">
        <v>92958292</v>
      </c>
      <c r="F322" s="89" t="s">
        <v>353</v>
      </c>
      <c r="G322" s="88" t="s">
        <v>719</v>
      </c>
      <c r="H322" s="70" t="str">
        <f t="shared" si="2"/>
        <v>Exito</v>
      </c>
      <c r="I322" s="73">
        <v>1</v>
      </c>
      <c r="J322" s="70" t="str">
        <f t="shared" si="3"/>
        <v>3 a 6 hs</v>
      </c>
      <c r="K322" s="71">
        <v>2</v>
      </c>
    </row>
    <row r="323" spans="1:11" ht="15" x14ac:dyDescent="0.25">
      <c r="A323" s="95">
        <v>44005</v>
      </c>
      <c r="B323" s="96">
        <v>0.41666666666666669</v>
      </c>
      <c r="C323" s="89" t="s">
        <v>454</v>
      </c>
      <c r="D323" s="89" t="s">
        <v>822</v>
      </c>
      <c r="E323" s="89">
        <v>39465169</v>
      </c>
      <c r="F323" s="89" t="s">
        <v>823</v>
      </c>
      <c r="G323" s="88" t="s">
        <v>719</v>
      </c>
      <c r="H323" s="70" t="str">
        <f t="shared" si="2"/>
        <v>Exito</v>
      </c>
      <c r="I323" s="73">
        <v>1</v>
      </c>
      <c r="J323" s="70" t="str">
        <f t="shared" si="3"/>
        <v>3 a 6 hs</v>
      </c>
      <c r="K323" s="71">
        <v>2</v>
      </c>
    </row>
    <row r="324" spans="1:11" ht="15" x14ac:dyDescent="0.25">
      <c r="A324" s="95">
        <v>44005</v>
      </c>
      <c r="B324" s="96">
        <v>0.41666666666666669</v>
      </c>
      <c r="C324" s="89" t="s">
        <v>824</v>
      </c>
      <c r="D324" s="89" t="s">
        <v>825</v>
      </c>
      <c r="E324" s="89">
        <v>49379694</v>
      </c>
      <c r="F324" s="89" t="s">
        <v>353</v>
      </c>
      <c r="G324" s="88" t="s">
        <v>719</v>
      </c>
      <c r="H324" s="70" t="str">
        <f t="shared" si="2"/>
        <v>Exito</v>
      </c>
      <c r="I324" s="73">
        <v>1</v>
      </c>
      <c r="J324" s="70" t="str">
        <f t="shared" si="3"/>
        <v>3 a 6 hs</v>
      </c>
      <c r="K324" s="71">
        <v>2</v>
      </c>
    </row>
    <row r="325" spans="1:11" ht="15" x14ac:dyDescent="0.25">
      <c r="A325" s="95">
        <v>44005</v>
      </c>
      <c r="B325" s="96">
        <v>0.41666666666666669</v>
      </c>
      <c r="C325" s="89" t="s">
        <v>826</v>
      </c>
      <c r="D325" s="89" t="s">
        <v>827</v>
      </c>
      <c r="E325" s="89">
        <v>14851562</v>
      </c>
      <c r="F325" s="89" t="s">
        <v>739</v>
      </c>
      <c r="G325" s="88" t="s">
        <v>719</v>
      </c>
      <c r="H325" s="70" t="str">
        <f t="shared" si="2"/>
        <v>Exito</v>
      </c>
      <c r="I325" s="73">
        <v>1</v>
      </c>
      <c r="J325" s="70" t="str">
        <f t="shared" si="3"/>
        <v>1 a 3 hs</v>
      </c>
      <c r="K325" s="71">
        <v>1</v>
      </c>
    </row>
    <row r="326" spans="1:11" ht="15" x14ac:dyDescent="0.25">
      <c r="A326" s="95">
        <v>44005</v>
      </c>
      <c r="B326" s="89" t="s">
        <v>828</v>
      </c>
      <c r="C326" s="89" t="s">
        <v>829</v>
      </c>
      <c r="D326" s="89" t="s">
        <v>830</v>
      </c>
      <c r="E326" s="89">
        <v>37609652</v>
      </c>
      <c r="F326" s="89" t="s">
        <v>823</v>
      </c>
      <c r="G326" s="88" t="s">
        <v>719</v>
      </c>
      <c r="H326" s="70" t="str">
        <f t="shared" si="2"/>
        <v>Sin Respuesta/Fracaso/No Posperó</v>
      </c>
      <c r="I326" s="73">
        <v>2</v>
      </c>
      <c r="J326" s="70" t="str">
        <f t="shared" si="3"/>
        <v>3 a 6 hs</v>
      </c>
      <c r="K326" s="71">
        <v>2</v>
      </c>
    </row>
    <row r="327" spans="1:11" ht="15" x14ac:dyDescent="0.25">
      <c r="A327" s="95">
        <v>44005</v>
      </c>
      <c r="B327" s="89" t="s">
        <v>831</v>
      </c>
      <c r="C327" s="89" t="s">
        <v>737</v>
      </c>
      <c r="D327" s="89" t="s">
        <v>738</v>
      </c>
      <c r="E327" s="89">
        <v>94553153</v>
      </c>
      <c r="F327" s="89" t="s">
        <v>739</v>
      </c>
      <c r="G327" s="88" t="s">
        <v>719</v>
      </c>
      <c r="H327" s="70" t="str">
        <f t="shared" si="2"/>
        <v>Suspendido/Cancelado</v>
      </c>
      <c r="I327" s="73">
        <v>3</v>
      </c>
      <c r="J327" s="70" t="str">
        <f t="shared" si="3"/>
        <v>Sin Respuesta</v>
      </c>
      <c r="K327" s="71">
        <v>5</v>
      </c>
    </row>
    <row r="328" spans="1:11" ht="15" x14ac:dyDescent="0.25">
      <c r="A328" s="95">
        <v>44005</v>
      </c>
      <c r="B328" s="89" t="s">
        <v>832</v>
      </c>
      <c r="C328" s="89" t="s">
        <v>833</v>
      </c>
      <c r="D328" s="89" t="s">
        <v>834</v>
      </c>
      <c r="E328" s="89">
        <v>55001589</v>
      </c>
      <c r="F328" s="89" t="s">
        <v>835</v>
      </c>
      <c r="G328" s="88" t="s">
        <v>719</v>
      </c>
      <c r="H328" s="70" t="str">
        <f t="shared" si="2"/>
        <v>Suspendido/Cancelado</v>
      </c>
      <c r="I328" s="73">
        <v>3</v>
      </c>
      <c r="J328" s="70" t="str">
        <f t="shared" si="3"/>
        <v>Sin Respuesta</v>
      </c>
      <c r="K328" s="71">
        <v>5</v>
      </c>
    </row>
    <row r="329" spans="1:11" ht="15" x14ac:dyDescent="0.25">
      <c r="A329" s="95">
        <v>44005</v>
      </c>
      <c r="B329" s="88" t="s">
        <v>832</v>
      </c>
      <c r="C329" s="89" t="s">
        <v>833</v>
      </c>
      <c r="D329" s="89" t="s">
        <v>836</v>
      </c>
      <c r="E329" s="89">
        <v>93972361</v>
      </c>
      <c r="F329" s="89" t="s">
        <v>835</v>
      </c>
      <c r="G329" s="88" t="s">
        <v>719</v>
      </c>
      <c r="H329" s="70" t="str">
        <f t="shared" si="2"/>
        <v>Suspendido/Cancelado</v>
      </c>
      <c r="I329" s="73">
        <v>3</v>
      </c>
      <c r="J329" s="70" t="str">
        <f t="shared" si="3"/>
        <v>Sin Respuesta</v>
      </c>
      <c r="K329" s="71">
        <v>5</v>
      </c>
    </row>
    <row r="330" spans="1:11" ht="15" x14ac:dyDescent="0.25">
      <c r="A330" s="95">
        <v>44005</v>
      </c>
      <c r="B330" s="88" t="s">
        <v>832</v>
      </c>
      <c r="C330" s="89" t="s">
        <v>833</v>
      </c>
      <c r="D330" s="89" t="s">
        <v>837</v>
      </c>
      <c r="E330" s="89">
        <v>52164398</v>
      </c>
      <c r="F330" s="89" t="s">
        <v>835</v>
      </c>
      <c r="G330" s="88" t="s">
        <v>719</v>
      </c>
      <c r="H330" s="70" t="str">
        <f t="shared" si="2"/>
        <v>Error o sin OOSS</v>
      </c>
      <c r="I330" s="73">
        <v>5</v>
      </c>
      <c r="J330" s="70" t="str">
        <f t="shared" si="3"/>
        <v>Sin Respuesta</v>
      </c>
      <c r="K330" s="71">
        <v>5</v>
      </c>
    </row>
    <row r="331" spans="1:11" ht="15" x14ac:dyDescent="0.25">
      <c r="A331" s="95">
        <v>44005</v>
      </c>
      <c r="B331" s="89"/>
      <c r="C331" s="89" t="s">
        <v>838</v>
      </c>
      <c r="D331" s="89" t="s">
        <v>839</v>
      </c>
      <c r="E331" s="89">
        <v>9434450</v>
      </c>
      <c r="F331" s="89"/>
      <c r="G331" s="88" t="s">
        <v>131</v>
      </c>
      <c r="H331" s="70" t="str">
        <f t="shared" si="2"/>
        <v>Exito</v>
      </c>
      <c r="I331" s="73">
        <v>1</v>
      </c>
      <c r="J331" s="70" t="str">
        <f t="shared" si="3"/>
        <v>1 a 3 hs</v>
      </c>
      <c r="K331" s="71">
        <v>1</v>
      </c>
    </row>
    <row r="332" spans="1:11" ht="15" x14ac:dyDescent="0.25">
      <c r="A332" s="95">
        <v>44005</v>
      </c>
      <c r="B332" s="89" t="s">
        <v>840</v>
      </c>
      <c r="C332" s="89" t="s">
        <v>841</v>
      </c>
      <c r="D332" s="89" t="s">
        <v>842</v>
      </c>
      <c r="E332" s="89">
        <v>38620275</v>
      </c>
      <c r="F332" s="89" t="s">
        <v>316</v>
      </c>
      <c r="G332" s="88" t="s">
        <v>131</v>
      </c>
      <c r="H332" s="70" t="str">
        <f t="shared" si="2"/>
        <v>Error o sin OOSS</v>
      </c>
      <c r="I332" s="73">
        <v>5</v>
      </c>
      <c r="J332" s="70" t="str">
        <f t="shared" si="3"/>
        <v>Sin Respuesta</v>
      </c>
      <c r="K332" s="71">
        <v>5</v>
      </c>
    </row>
    <row r="333" spans="1:11" ht="15" x14ac:dyDescent="0.25">
      <c r="A333" s="95">
        <v>44005</v>
      </c>
      <c r="B333" s="89" t="s">
        <v>843</v>
      </c>
      <c r="C333" s="89" t="s">
        <v>844</v>
      </c>
      <c r="D333" s="89" t="s">
        <v>845</v>
      </c>
      <c r="E333" s="89">
        <v>17791614</v>
      </c>
      <c r="F333" s="89" t="s">
        <v>316</v>
      </c>
      <c r="G333" s="88" t="s">
        <v>131</v>
      </c>
      <c r="H333" s="70" t="str">
        <f t="shared" si="2"/>
        <v>Exito</v>
      </c>
      <c r="I333" s="73">
        <v>1</v>
      </c>
      <c r="J333" s="70" t="str">
        <f t="shared" si="3"/>
        <v>3 a 6 hs</v>
      </c>
      <c r="K333" s="71">
        <v>2</v>
      </c>
    </row>
    <row r="334" spans="1:11" ht="15" x14ac:dyDescent="0.25">
      <c r="A334" s="95">
        <v>44005</v>
      </c>
      <c r="B334" s="89" t="s">
        <v>846</v>
      </c>
      <c r="C334" s="89" t="s">
        <v>847</v>
      </c>
      <c r="D334" s="89" t="s">
        <v>848</v>
      </c>
      <c r="E334" s="89">
        <v>44459272</v>
      </c>
      <c r="F334" s="89" t="s">
        <v>849</v>
      </c>
      <c r="G334" s="88" t="s">
        <v>131</v>
      </c>
      <c r="H334" s="70" t="str">
        <f t="shared" si="2"/>
        <v>Exito</v>
      </c>
      <c r="I334" s="73">
        <v>1</v>
      </c>
      <c r="J334" s="70" t="str">
        <f t="shared" si="3"/>
        <v>1 a 3 hs</v>
      </c>
      <c r="K334" s="71">
        <v>1</v>
      </c>
    </row>
    <row r="335" spans="1:11" ht="15" x14ac:dyDescent="0.25">
      <c r="A335" s="95">
        <v>44005</v>
      </c>
      <c r="B335" s="89" t="s">
        <v>846</v>
      </c>
      <c r="C335" s="89" t="s">
        <v>847</v>
      </c>
      <c r="D335" s="89" t="s">
        <v>850</v>
      </c>
      <c r="E335" s="89">
        <v>22931527</v>
      </c>
      <c r="F335" s="89" t="s">
        <v>849</v>
      </c>
      <c r="G335" s="88" t="s">
        <v>131</v>
      </c>
      <c r="H335" s="70" t="str">
        <f t="shared" si="2"/>
        <v>Exito</v>
      </c>
      <c r="I335" s="73">
        <v>1</v>
      </c>
      <c r="J335" s="70" t="str">
        <f t="shared" si="3"/>
        <v>1 a 3 hs</v>
      </c>
      <c r="K335" s="71">
        <v>1</v>
      </c>
    </row>
    <row r="336" spans="1:11" ht="15" x14ac:dyDescent="0.25">
      <c r="A336" s="95">
        <v>44005</v>
      </c>
      <c r="B336" s="89" t="s">
        <v>846</v>
      </c>
      <c r="C336" s="89" t="s">
        <v>847</v>
      </c>
      <c r="D336" s="89" t="s">
        <v>851</v>
      </c>
      <c r="E336" s="89">
        <v>46342298</v>
      </c>
      <c r="F336" s="89" t="s">
        <v>849</v>
      </c>
      <c r="G336" s="88" t="s">
        <v>131</v>
      </c>
      <c r="H336" s="70" t="str">
        <f t="shared" si="2"/>
        <v>Exito</v>
      </c>
      <c r="I336" s="73">
        <v>1</v>
      </c>
      <c r="J336" s="70" t="str">
        <f t="shared" si="3"/>
        <v>3 a 6 hs</v>
      </c>
      <c r="K336" s="71">
        <v>2</v>
      </c>
    </row>
    <row r="337" spans="1:11" ht="15" x14ac:dyDescent="0.25">
      <c r="A337" s="95">
        <v>44005</v>
      </c>
      <c r="B337" s="89" t="s">
        <v>852</v>
      </c>
      <c r="C337" s="89" t="s">
        <v>853</v>
      </c>
      <c r="D337" s="89" t="s">
        <v>854</v>
      </c>
      <c r="E337" s="89">
        <v>20847733</v>
      </c>
      <c r="F337" s="89" t="s">
        <v>802</v>
      </c>
      <c r="G337" s="88" t="s">
        <v>131</v>
      </c>
      <c r="H337" s="70" t="str">
        <f t="shared" si="2"/>
        <v>Sin Respuesta/Fracaso/No Posperó</v>
      </c>
      <c r="I337" s="73">
        <v>2</v>
      </c>
      <c r="J337" s="70" t="str">
        <f t="shared" si="3"/>
        <v>Sin Respuesta</v>
      </c>
      <c r="K337" s="71">
        <v>5</v>
      </c>
    </row>
    <row r="338" spans="1:11" ht="15" x14ac:dyDescent="0.25">
      <c r="A338" s="95">
        <v>44005</v>
      </c>
      <c r="B338" s="89" t="s">
        <v>855</v>
      </c>
      <c r="C338" s="89" t="s">
        <v>627</v>
      </c>
      <c r="D338" s="89" t="s">
        <v>856</v>
      </c>
      <c r="E338" s="89">
        <v>33950894</v>
      </c>
      <c r="F338" s="89" t="s">
        <v>857</v>
      </c>
      <c r="G338" s="88" t="s">
        <v>131</v>
      </c>
      <c r="H338" s="70" t="str">
        <f t="shared" si="2"/>
        <v>Exito</v>
      </c>
      <c r="I338" s="73">
        <v>1</v>
      </c>
      <c r="J338" s="70" t="str">
        <f t="shared" si="3"/>
        <v>1 a 3 hs</v>
      </c>
      <c r="K338" s="71">
        <v>1</v>
      </c>
    </row>
    <row r="339" spans="1:11" ht="15" x14ac:dyDescent="0.25">
      <c r="A339" s="95">
        <v>44005</v>
      </c>
      <c r="B339" s="89">
        <v>10.199999999999999</v>
      </c>
      <c r="C339" s="89" t="s">
        <v>858</v>
      </c>
      <c r="D339" s="89" t="s">
        <v>859</v>
      </c>
      <c r="E339" s="89">
        <v>94453864</v>
      </c>
      <c r="F339" s="89" t="s">
        <v>710</v>
      </c>
      <c r="G339" s="88" t="s">
        <v>131</v>
      </c>
      <c r="H339" s="70" t="str">
        <f t="shared" si="2"/>
        <v>Sin Respuesta/Fracaso/No Posperó</v>
      </c>
      <c r="I339" s="73">
        <v>2</v>
      </c>
      <c r="J339" s="70" t="str">
        <f t="shared" si="3"/>
        <v>Sin Respuesta</v>
      </c>
      <c r="K339" s="71">
        <v>5</v>
      </c>
    </row>
    <row r="340" spans="1:11" ht="30" x14ac:dyDescent="0.25">
      <c r="A340" s="95">
        <v>44005</v>
      </c>
      <c r="B340" s="89" t="s">
        <v>860</v>
      </c>
      <c r="C340" s="89" t="s">
        <v>861</v>
      </c>
      <c r="D340" s="89" t="s">
        <v>862</v>
      </c>
      <c r="E340" s="89">
        <v>94905097</v>
      </c>
      <c r="F340" s="89" t="s">
        <v>710</v>
      </c>
      <c r="G340" s="88" t="s">
        <v>432</v>
      </c>
      <c r="H340" s="70" t="str">
        <f t="shared" si="2"/>
        <v>Sin Respuesta/Fracaso/No Posperó</v>
      </c>
      <c r="I340" s="73">
        <v>2</v>
      </c>
      <c r="J340" s="70" t="str">
        <f t="shared" si="3"/>
        <v>Sin Respuesta</v>
      </c>
      <c r="K340" s="71">
        <v>5</v>
      </c>
    </row>
    <row r="341" spans="1:11" ht="15" x14ac:dyDescent="0.25">
      <c r="A341" s="95">
        <v>44005</v>
      </c>
      <c r="B341" s="89" t="s">
        <v>863</v>
      </c>
      <c r="C341" s="89" t="s">
        <v>864</v>
      </c>
      <c r="D341" s="89" t="s">
        <v>865</v>
      </c>
      <c r="E341" s="89">
        <v>56389446</v>
      </c>
      <c r="F341" s="89" t="s">
        <v>866</v>
      </c>
      <c r="G341" s="88" t="s">
        <v>432</v>
      </c>
      <c r="H341" s="70" t="str">
        <f t="shared" si="2"/>
        <v>Sin Respuesta/Fracaso/No Posperó</v>
      </c>
      <c r="I341" s="73">
        <v>2</v>
      </c>
      <c r="J341" s="70" t="str">
        <f t="shared" si="3"/>
        <v>Sin Respuesta</v>
      </c>
      <c r="K341" s="71">
        <v>5</v>
      </c>
    </row>
    <row r="342" spans="1:11" ht="15" x14ac:dyDescent="0.25">
      <c r="A342" s="95">
        <v>44005</v>
      </c>
      <c r="B342" s="89" t="s">
        <v>867</v>
      </c>
      <c r="C342" s="89" t="s">
        <v>868</v>
      </c>
      <c r="D342" s="89" t="s">
        <v>869</v>
      </c>
      <c r="E342" s="89">
        <v>25149264</v>
      </c>
      <c r="F342" s="89" t="s">
        <v>870</v>
      </c>
      <c r="G342" s="88" t="s">
        <v>432</v>
      </c>
      <c r="H342" s="70" t="str">
        <f t="shared" si="2"/>
        <v>Sin Respuesta/Fracaso/No Posperó</v>
      </c>
      <c r="I342" s="73">
        <v>2</v>
      </c>
      <c r="J342" s="70" t="str">
        <f t="shared" si="3"/>
        <v>Sin Respuesta</v>
      </c>
      <c r="K342" s="71">
        <v>5</v>
      </c>
    </row>
    <row r="343" spans="1:11" ht="15" x14ac:dyDescent="0.25">
      <c r="A343" s="95">
        <v>44005</v>
      </c>
      <c r="B343" s="89" t="s">
        <v>871</v>
      </c>
      <c r="C343" s="89" t="s">
        <v>872</v>
      </c>
      <c r="D343" s="89" t="s">
        <v>873</v>
      </c>
      <c r="E343" s="89">
        <v>35160371</v>
      </c>
      <c r="F343" s="89" t="s">
        <v>353</v>
      </c>
      <c r="G343" s="88" t="s">
        <v>432</v>
      </c>
      <c r="H343" s="70" t="str">
        <f t="shared" si="2"/>
        <v>Sin Respuesta/Fracaso/No Posperó</v>
      </c>
      <c r="I343" s="73">
        <v>2</v>
      </c>
      <c r="J343" s="70" t="str">
        <f t="shared" si="3"/>
        <v>Sin Respuesta</v>
      </c>
      <c r="K343" s="71">
        <v>5</v>
      </c>
    </row>
    <row r="344" spans="1:11" ht="15" x14ac:dyDescent="0.25">
      <c r="A344" s="95">
        <v>44005</v>
      </c>
      <c r="B344" s="89" t="s">
        <v>874</v>
      </c>
      <c r="C344" s="89" t="s">
        <v>875</v>
      </c>
      <c r="D344" s="89" t="s">
        <v>876</v>
      </c>
      <c r="E344" s="89">
        <v>34080845</v>
      </c>
      <c r="F344" s="89" t="s">
        <v>870</v>
      </c>
      <c r="G344" s="88" t="s">
        <v>432</v>
      </c>
      <c r="H344" s="70" t="str">
        <f t="shared" si="2"/>
        <v>Sin Respuesta/Fracaso/No Posperó</v>
      </c>
      <c r="I344" s="73">
        <v>2</v>
      </c>
      <c r="J344" s="70" t="str">
        <f t="shared" si="3"/>
        <v>Sin Respuesta</v>
      </c>
      <c r="K344" s="71">
        <v>5</v>
      </c>
    </row>
    <row r="345" spans="1:11" ht="15" x14ac:dyDescent="0.25">
      <c r="A345" s="95">
        <v>44005</v>
      </c>
      <c r="B345" s="89" t="s">
        <v>877</v>
      </c>
      <c r="C345" s="89" t="s">
        <v>878</v>
      </c>
      <c r="D345" s="89" t="s">
        <v>879</v>
      </c>
      <c r="E345" s="89">
        <v>92563392</v>
      </c>
      <c r="F345" s="89" t="s">
        <v>870</v>
      </c>
      <c r="G345" s="88" t="s">
        <v>432</v>
      </c>
      <c r="H345" s="70" t="str">
        <f t="shared" si="2"/>
        <v>Sin Respuesta/Fracaso/No Posperó</v>
      </c>
      <c r="I345" s="73">
        <v>2</v>
      </c>
      <c r="J345" s="70" t="str">
        <f t="shared" si="3"/>
        <v>Sin Respuesta</v>
      </c>
      <c r="K345" s="71">
        <v>5</v>
      </c>
    </row>
    <row r="346" spans="1:11" ht="15" x14ac:dyDescent="0.25">
      <c r="A346" s="95">
        <v>44005</v>
      </c>
      <c r="B346" s="89" t="s">
        <v>880</v>
      </c>
      <c r="C346" s="89" t="s">
        <v>881</v>
      </c>
      <c r="D346" s="89" t="s">
        <v>882</v>
      </c>
      <c r="E346" s="89">
        <v>94252496</v>
      </c>
      <c r="F346" s="89" t="s">
        <v>130</v>
      </c>
      <c r="G346" s="88" t="s">
        <v>432</v>
      </c>
      <c r="H346" s="70" t="str">
        <f t="shared" si="2"/>
        <v>Sin Respuesta/Fracaso/No Posperó</v>
      </c>
      <c r="I346" s="73">
        <v>2</v>
      </c>
      <c r="J346" s="70" t="str">
        <f t="shared" si="3"/>
        <v>Sin Respuesta</v>
      </c>
      <c r="K346" s="71">
        <v>5</v>
      </c>
    </row>
    <row r="347" spans="1:11" ht="15" x14ac:dyDescent="0.25">
      <c r="A347" s="95">
        <v>44005</v>
      </c>
      <c r="B347" s="89" t="s">
        <v>883</v>
      </c>
      <c r="C347" s="89" t="s">
        <v>884</v>
      </c>
      <c r="D347" s="89" t="s">
        <v>885</v>
      </c>
      <c r="E347" s="89">
        <v>47131873</v>
      </c>
      <c r="F347" s="89" t="s">
        <v>886</v>
      </c>
      <c r="G347" s="88" t="s">
        <v>432</v>
      </c>
      <c r="H347" s="70" t="str">
        <f t="shared" si="2"/>
        <v>Sin Respuesta/Fracaso/No Posperó</v>
      </c>
      <c r="I347" s="73">
        <v>2</v>
      </c>
      <c r="J347" s="70" t="str">
        <f t="shared" si="3"/>
        <v>Sin Respuesta</v>
      </c>
      <c r="K347" s="71">
        <v>5</v>
      </c>
    </row>
    <row r="348" spans="1:11" ht="15" x14ac:dyDescent="0.25">
      <c r="A348" s="95">
        <v>44005</v>
      </c>
      <c r="B348" s="96">
        <v>0.38958333333333334</v>
      </c>
      <c r="C348" s="89" t="s">
        <v>887</v>
      </c>
      <c r="D348" s="89" t="s">
        <v>888</v>
      </c>
      <c r="E348" s="89">
        <v>50031056</v>
      </c>
      <c r="F348" s="89"/>
      <c r="G348" s="88" t="s">
        <v>889</v>
      </c>
      <c r="H348" s="70" t="str">
        <f t="shared" si="2"/>
        <v>Sin Respuesta/Fracaso/No Posperó</v>
      </c>
      <c r="I348" s="73">
        <v>2</v>
      </c>
      <c r="J348" s="70" t="str">
        <f t="shared" si="3"/>
        <v>Sin Respuesta</v>
      </c>
      <c r="K348" s="71">
        <v>5</v>
      </c>
    </row>
    <row r="349" spans="1:11" ht="15" x14ac:dyDescent="0.25">
      <c r="A349" s="95">
        <v>44005</v>
      </c>
      <c r="B349" s="96">
        <v>0.38958333333333334</v>
      </c>
      <c r="C349" s="89" t="s">
        <v>887</v>
      </c>
      <c r="D349" s="89" t="s">
        <v>890</v>
      </c>
      <c r="E349" s="89">
        <v>50256518</v>
      </c>
      <c r="F349" s="89"/>
      <c r="G349" s="88" t="s">
        <v>889</v>
      </c>
      <c r="H349" s="70" t="str">
        <f t="shared" si="2"/>
        <v>Sin Respuesta/Fracaso/No Posperó</v>
      </c>
      <c r="I349" s="73">
        <v>2</v>
      </c>
      <c r="J349" s="70" t="str">
        <f t="shared" si="3"/>
        <v>Sin Respuesta</v>
      </c>
      <c r="K349" s="71">
        <v>5</v>
      </c>
    </row>
    <row r="350" spans="1:11" ht="15" x14ac:dyDescent="0.25">
      <c r="A350" s="95">
        <v>44005</v>
      </c>
      <c r="B350" s="96">
        <v>0.38958333333333334</v>
      </c>
      <c r="C350" s="89" t="s">
        <v>887</v>
      </c>
      <c r="D350" s="89" t="s">
        <v>891</v>
      </c>
      <c r="E350" s="89">
        <v>21465909</v>
      </c>
      <c r="F350" s="89"/>
      <c r="G350" s="88" t="s">
        <v>889</v>
      </c>
      <c r="H350" s="70" t="str">
        <f t="shared" si="2"/>
        <v>Sin Respuesta/Fracaso/No Posperó</v>
      </c>
      <c r="I350" s="73">
        <v>2</v>
      </c>
      <c r="J350" s="70" t="str">
        <f t="shared" si="3"/>
        <v>Sin Respuesta</v>
      </c>
      <c r="K350" s="71">
        <v>5</v>
      </c>
    </row>
    <row r="351" spans="1:11" ht="15" x14ac:dyDescent="0.25">
      <c r="A351" s="95">
        <v>44005</v>
      </c>
      <c r="B351" s="96">
        <v>0.42291666666666666</v>
      </c>
      <c r="C351" s="89" t="s">
        <v>892</v>
      </c>
      <c r="D351" s="89" t="s">
        <v>893</v>
      </c>
      <c r="E351" s="89">
        <v>92933791</v>
      </c>
      <c r="F351" s="89" t="s">
        <v>894</v>
      </c>
      <c r="G351" s="88" t="s">
        <v>889</v>
      </c>
      <c r="H351" s="70" t="str">
        <f t="shared" si="2"/>
        <v>Sin Respuesta/Fracaso/No Posperó</v>
      </c>
      <c r="I351" s="73">
        <v>2</v>
      </c>
      <c r="J351" s="70" t="str">
        <f t="shared" si="3"/>
        <v>Sin Respuesta</v>
      </c>
      <c r="K351" s="71">
        <v>5</v>
      </c>
    </row>
    <row r="352" spans="1:11" ht="15" x14ac:dyDescent="0.25">
      <c r="A352" s="95">
        <v>44005</v>
      </c>
      <c r="B352" s="96">
        <v>0.4284722222222222</v>
      </c>
      <c r="C352" s="89" t="s">
        <v>895</v>
      </c>
      <c r="D352" s="89" t="s">
        <v>670</v>
      </c>
      <c r="E352" s="89">
        <v>30819754</v>
      </c>
      <c r="F352" s="89" t="s">
        <v>896</v>
      </c>
      <c r="G352" s="88" t="s">
        <v>889</v>
      </c>
      <c r="H352" s="70" t="str">
        <f t="shared" si="2"/>
        <v>Exito</v>
      </c>
      <c r="I352" s="73">
        <v>1</v>
      </c>
      <c r="J352" s="70" t="str">
        <f t="shared" si="3"/>
        <v>3 a 6 hs</v>
      </c>
      <c r="K352" s="71">
        <v>2</v>
      </c>
    </row>
    <row r="353" spans="1:11" ht="15" x14ac:dyDescent="0.25">
      <c r="A353" s="95">
        <v>44005</v>
      </c>
      <c r="B353" s="96">
        <v>0.38958333333333334</v>
      </c>
      <c r="C353" s="89" t="s">
        <v>897</v>
      </c>
      <c r="D353" s="89" t="s">
        <v>898</v>
      </c>
      <c r="E353" s="89">
        <v>50143579</v>
      </c>
      <c r="F353" s="89" t="s">
        <v>870</v>
      </c>
      <c r="G353" s="88" t="s">
        <v>889</v>
      </c>
      <c r="H353" s="70" t="str">
        <f t="shared" si="2"/>
        <v>Sin Respuesta/Fracaso/No Posperó</v>
      </c>
      <c r="I353" s="73">
        <v>2</v>
      </c>
      <c r="J353" s="70" t="str">
        <f t="shared" si="3"/>
        <v>Sin Respuesta</v>
      </c>
      <c r="K353" s="71">
        <v>5</v>
      </c>
    </row>
    <row r="354" spans="1:11" ht="15" x14ac:dyDescent="0.25">
      <c r="A354" s="95">
        <v>44005</v>
      </c>
      <c r="B354" s="96">
        <v>0.41249999999999998</v>
      </c>
      <c r="C354" s="89" t="s">
        <v>899</v>
      </c>
      <c r="D354" s="89" t="s">
        <v>900</v>
      </c>
      <c r="E354" s="89">
        <v>94443852</v>
      </c>
      <c r="F354" s="89" t="s">
        <v>901</v>
      </c>
      <c r="G354" s="88" t="s">
        <v>889</v>
      </c>
      <c r="H354" s="70" t="str">
        <f t="shared" si="2"/>
        <v>Exito</v>
      </c>
      <c r="I354" s="73">
        <v>1</v>
      </c>
      <c r="J354" s="70" t="str">
        <f t="shared" si="3"/>
        <v>1 a 3 hs</v>
      </c>
      <c r="K354" s="71">
        <v>1</v>
      </c>
    </row>
    <row r="355" spans="1:11" ht="15" x14ac:dyDescent="0.25">
      <c r="A355" s="95">
        <v>44005</v>
      </c>
      <c r="B355" s="96">
        <v>0.4201388888888889</v>
      </c>
      <c r="C355" s="89" t="s">
        <v>902</v>
      </c>
      <c r="D355" s="89" t="s">
        <v>903</v>
      </c>
      <c r="E355" s="89">
        <v>94060413</v>
      </c>
      <c r="F355" s="89" t="s">
        <v>316</v>
      </c>
      <c r="G355" s="88" t="s">
        <v>889</v>
      </c>
      <c r="H355" s="70" t="str">
        <f t="shared" si="2"/>
        <v>Sin Respuesta/Fracaso/No Posperó</v>
      </c>
      <c r="I355" s="73">
        <v>2</v>
      </c>
      <c r="J355" s="70" t="str">
        <f t="shared" si="3"/>
        <v>Sin Respuesta</v>
      </c>
      <c r="K355" s="71">
        <v>5</v>
      </c>
    </row>
    <row r="356" spans="1:11" ht="15" x14ac:dyDescent="0.25">
      <c r="A356" s="95">
        <v>44005</v>
      </c>
      <c r="B356" s="89">
        <v>11.35</v>
      </c>
      <c r="C356" s="89" t="s">
        <v>387</v>
      </c>
      <c r="D356" s="89" t="s">
        <v>904</v>
      </c>
      <c r="E356" s="89">
        <v>57430395</v>
      </c>
      <c r="F356" s="89" t="s">
        <v>156</v>
      </c>
      <c r="G356" s="88" t="s">
        <v>905</v>
      </c>
      <c r="H356" s="70" t="str">
        <f t="shared" si="2"/>
        <v>Sin Respuesta/Fracaso/No Posperó</v>
      </c>
      <c r="I356" s="73">
        <v>2</v>
      </c>
      <c r="J356" s="70" t="str">
        <f t="shared" si="3"/>
        <v>Sin Respuesta</v>
      </c>
      <c r="K356" s="71">
        <v>5</v>
      </c>
    </row>
    <row r="357" spans="1:11" ht="15" x14ac:dyDescent="0.25">
      <c r="A357" s="95">
        <v>44005</v>
      </c>
      <c r="B357" s="96">
        <v>0.4375</v>
      </c>
      <c r="C357" s="89" t="s">
        <v>145</v>
      </c>
      <c r="D357" s="89" t="s">
        <v>906</v>
      </c>
      <c r="E357" s="89">
        <v>23420290</v>
      </c>
      <c r="F357" s="89" t="s">
        <v>870</v>
      </c>
      <c r="G357" s="88" t="s">
        <v>905</v>
      </c>
      <c r="H357" s="70" t="str">
        <f t="shared" si="2"/>
        <v>Sin Respuesta/Fracaso/No Posperó</v>
      </c>
      <c r="I357" s="73">
        <v>2</v>
      </c>
      <c r="J357" s="70" t="str">
        <f t="shared" si="3"/>
        <v>Sin Respuesta</v>
      </c>
      <c r="K357" s="71">
        <v>5</v>
      </c>
    </row>
    <row r="358" spans="1:11" ht="15" x14ac:dyDescent="0.25">
      <c r="A358" s="95">
        <v>44005</v>
      </c>
      <c r="B358" s="98">
        <v>0.57638888888888884</v>
      </c>
      <c r="C358" s="89" t="s">
        <v>907</v>
      </c>
      <c r="D358" s="89" t="s">
        <v>908</v>
      </c>
      <c r="E358" s="89">
        <v>95807962</v>
      </c>
      <c r="F358" s="83" t="s">
        <v>796</v>
      </c>
      <c r="G358" s="88" t="s">
        <v>905</v>
      </c>
      <c r="H358" s="70" t="str">
        <f t="shared" si="2"/>
        <v>Sin Respuesta/Fracaso/No Posperó</v>
      </c>
      <c r="I358" s="73">
        <v>2</v>
      </c>
      <c r="J358" s="70" t="str">
        <f t="shared" si="3"/>
        <v>Sin Respuesta</v>
      </c>
      <c r="K358" s="71">
        <v>5</v>
      </c>
    </row>
    <row r="359" spans="1:11" ht="15" x14ac:dyDescent="0.25">
      <c r="A359" s="95">
        <v>44005</v>
      </c>
      <c r="B359" s="89">
        <v>12.05</v>
      </c>
      <c r="C359" s="89" t="s">
        <v>909</v>
      </c>
      <c r="D359" s="89" t="s">
        <v>910</v>
      </c>
      <c r="E359" s="89">
        <v>36874848</v>
      </c>
      <c r="F359" s="89" t="s">
        <v>130</v>
      </c>
      <c r="G359" s="88" t="s">
        <v>905</v>
      </c>
      <c r="H359" s="70" t="str">
        <f t="shared" si="2"/>
        <v>Sin Respuesta/Fracaso/No Posperó</v>
      </c>
      <c r="I359" s="73">
        <v>2</v>
      </c>
      <c r="J359" s="70" t="str">
        <f t="shared" si="3"/>
        <v>Sin Respuesta</v>
      </c>
      <c r="K359" s="71">
        <v>5</v>
      </c>
    </row>
    <row r="360" spans="1:11" ht="15" x14ac:dyDescent="0.25">
      <c r="A360" s="95">
        <v>44005</v>
      </c>
      <c r="B360" s="89">
        <v>13.1</v>
      </c>
      <c r="C360" s="89" t="s">
        <v>911</v>
      </c>
      <c r="D360" s="89" t="s">
        <v>912</v>
      </c>
      <c r="E360" s="89">
        <v>32824324</v>
      </c>
      <c r="F360" s="89" t="s">
        <v>870</v>
      </c>
      <c r="G360" s="88" t="s">
        <v>905</v>
      </c>
      <c r="H360" s="70" t="str">
        <f t="shared" si="2"/>
        <v>Sin Respuesta/Fracaso/No Posperó</v>
      </c>
      <c r="I360" s="73">
        <v>2</v>
      </c>
      <c r="J360" s="70" t="str">
        <f t="shared" si="3"/>
        <v>Sin Respuesta</v>
      </c>
      <c r="K360" s="71">
        <v>5</v>
      </c>
    </row>
    <row r="361" spans="1:11" ht="15" x14ac:dyDescent="0.25">
      <c r="A361" s="95">
        <v>44005</v>
      </c>
      <c r="B361" s="83">
        <v>14.23</v>
      </c>
      <c r="C361" s="89" t="s">
        <v>913</v>
      </c>
      <c r="D361" s="89" t="s">
        <v>914</v>
      </c>
      <c r="E361" s="89">
        <v>244065</v>
      </c>
      <c r="F361" s="89" t="s">
        <v>915</v>
      </c>
      <c r="G361" s="88" t="s">
        <v>905</v>
      </c>
      <c r="H361" s="70" t="str">
        <f t="shared" si="2"/>
        <v>Sin Respuesta/Fracaso/No Posperó</v>
      </c>
      <c r="I361" s="73">
        <v>2</v>
      </c>
      <c r="J361" s="70" t="str">
        <f t="shared" si="3"/>
        <v>Sin Respuesta</v>
      </c>
      <c r="K361" s="71">
        <v>5</v>
      </c>
    </row>
    <row r="362" spans="1:11" ht="15" x14ac:dyDescent="0.25">
      <c r="A362" s="95">
        <v>44005</v>
      </c>
      <c r="B362" s="89">
        <v>13.22</v>
      </c>
      <c r="C362" s="89" t="s">
        <v>916</v>
      </c>
      <c r="D362" s="89" t="s">
        <v>917</v>
      </c>
      <c r="E362" s="89">
        <v>94903132</v>
      </c>
      <c r="F362" s="89" t="s">
        <v>710</v>
      </c>
      <c r="G362" s="88" t="s">
        <v>905</v>
      </c>
      <c r="H362" s="70" t="str">
        <f t="shared" si="2"/>
        <v>Sin Respuesta/Fracaso/No Posperó</v>
      </c>
      <c r="I362" s="73">
        <v>2</v>
      </c>
      <c r="J362" s="70" t="str">
        <f t="shared" si="3"/>
        <v>Sin Respuesta</v>
      </c>
      <c r="K362" s="71">
        <v>5</v>
      </c>
    </row>
    <row r="363" spans="1:11" ht="15" x14ac:dyDescent="0.25">
      <c r="A363" s="95">
        <v>44005</v>
      </c>
      <c r="B363" s="98">
        <v>0.60347222222222219</v>
      </c>
      <c r="C363" s="89" t="s">
        <v>918</v>
      </c>
      <c r="D363" s="89" t="s">
        <v>919</v>
      </c>
      <c r="E363" s="89" t="s">
        <v>920</v>
      </c>
      <c r="F363" s="89"/>
      <c r="G363" s="88" t="s">
        <v>905</v>
      </c>
      <c r="H363" s="70" t="str">
        <f t="shared" si="2"/>
        <v>Sin Respuesta/Fracaso/No Posperó</v>
      </c>
      <c r="I363" s="73">
        <v>2</v>
      </c>
      <c r="J363" s="70" t="str">
        <f t="shared" si="3"/>
        <v>Sin Respuesta</v>
      </c>
      <c r="K363" s="71">
        <v>5</v>
      </c>
    </row>
    <row r="364" spans="1:11" ht="30" x14ac:dyDescent="0.25">
      <c r="A364" s="95">
        <v>44005</v>
      </c>
      <c r="B364" s="98">
        <v>0.60069444444444442</v>
      </c>
      <c r="C364" s="89" t="s">
        <v>921</v>
      </c>
      <c r="D364" s="89" t="s">
        <v>922</v>
      </c>
      <c r="E364" s="89">
        <v>94845888</v>
      </c>
      <c r="F364" s="83" t="s">
        <v>870</v>
      </c>
      <c r="G364" s="88" t="s">
        <v>905</v>
      </c>
      <c r="H364" s="70" t="str">
        <f t="shared" si="2"/>
        <v>Sin Respuesta/Fracaso/No Posperó</v>
      </c>
      <c r="I364" s="73">
        <v>2</v>
      </c>
      <c r="J364" s="70" t="str">
        <f t="shared" si="3"/>
        <v>Sin Respuesta</v>
      </c>
      <c r="K364" s="71">
        <v>5</v>
      </c>
    </row>
    <row r="365" spans="1:11" ht="15" x14ac:dyDescent="0.25">
      <c r="A365" s="95">
        <v>44006</v>
      </c>
      <c r="B365" s="89" t="s">
        <v>923</v>
      </c>
      <c r="C365" s="88" t="s">
        <v>924</v>
      </c>
      <c r="D365" s="88" t="s">
        <v>925</v>
      </c>
      <c r="E365" s="91">
        <v>45475136</v>
      </c>
      <c r="F365" s="89" t="s">
        <v>123</v>
      </c>
      <c r="G365" s="89" t="s">
        <v>131</v>
      </c>
      <c r="H365" s="70" t="str">
        <f t="shared" si="2"/>
        <v>Sin Respuesta/Fracaso/No Posperó</v>
      </c>
      <c r="I365" s="73">
        <v>2</v>
      </c>
      <c r="J365" s="70" t="str">
        <f t="shared" si="3"/>
        <v>Sin Respuesta</v>
      </c>
      <c r="K365" s="71">
        <v>5</v>
      </c>
    </row>
    <row r="366" spans="1:11" ht="15" x14ac:dyDescent="0.25">
      <c r="A366" s="95">
        <v>44006</v>
      </c>
      <c r="B366" s="89" t="s">
        <v>926</v>
      </c>
      <c r="C366" s="88" t="s">
        <v>927</v>
      </c>
      <c r="D366" s="88" t="s">
        <v>928</v>
      </c>
      <c r="E366" s="91">
        <v>45928348</v>
      </c>
      <c r="F366" s="89" t="s">
        <v>929</v>
      </c>
      <c r="G366" s="89" t="s">
        <v>131</v>
      </c>
      <c r="H366" s="70" t="str">
        <f t="shared" si="2"/>
        <v>Sin Respuesta/Fracaso/No Posperó</v>
      </c>
      <c r="I366" s="73">
        <v>2</v>
      </c>
      <c r="J366" s="70" t="str">
        <f t="shared" si="3"/>
        <v>Sin Respuesta</v>
      </c>
      <c r="K366" s="71">
        <v>5</v>
      </c>
    </row>
    <row r="367" spans="1:11" ht="15" x14ac:dyDescent="0.25">
      <c r="A367" s="95">
        <v>44006</v>
      </c>
      <c r="B367" s="89" t="s">
        <v>926</v>
      </c>
      <c r="C367" s="88" t="s">
        <v>930</v>
      </c>
      <c r="D367" s="88" t="s">
        <v>931</v>
      </c>
      <c r="E367" s="91">
        <v>94229924</v>
      </c>
      <c r="F367" s="89" t="s">
        <v>929</v>
      </c>
      <c r="G367" s="89" t="s">
        <v>131</v>
      </c>
      <c r="H367" s="70" t="str">
        <f t="shared" si="2"/>
        <v>Exito</v>
      </c>
      <c r="I367" s="73">
        <v>1</v>
      </c>
      <c r="J367" s="70" t="str">
        <f t="shared" si="3"/>
        <v>1 a 3 hs</v>
      </c>
      <c r="K367" s="71">
        <v>1</v>
      </c>
    </row>
    <row r="368" spans="1:11" ht="15" x14ac:dyDescent="0.25">
      <c r="A368" s="95">
        <v>44006</v>
      </c>
      <c r="B368" s="89" t="s">
        <v>932</v>
      </c>
      <c r="C368" s="88" t="s">
        <v>933</v>
      </c>
      <c r="D368" s="88" t="s">
        <v>931</v>
      </c>
      <c r="E368" s="91">
        <v>23847050</v>
      </c>
      <c r="F368" s="89" t="s">
        <v>353</v>
      </c>
      <c r="G368" s="89" t="s">
        <v>131</v>
      </c>
      <c r="H368" s="70" t="str">
        <f t="shared" si="2"/>
        <v xml:space="preserve">En Gestion actualmente </v>
      </c>
      <c r="I368" s="73">
        <v>4</v>
      </c>
      <c r="J368" s="70" t="str">
        <f t="shared" si="3"/>
        <v>Sin Respuesta</v>
      </c>
      <c r="K368" s="71">
        <v>5</v>
      </c>
    </row>
    <row r="369" spans="1:11" ht="15" x14ac:dyDescent="0.25">
      <c r="A369" s="95">
        <v>44006</v>
      </c>
      <c r="B369" s="89" t="s">
        <v>934</v>
      </c>
      <c r="C369" s="88" t="s">
        <v>725</v>
      </c>
      <c r="D369" s="88" t="s">
        <v>418</v>
      </c>
      <c r="E369" s="91">
        <v>22125589</v>
      </c>
      <c r="F369" s="89" t="s">
        <v>746</v>
      </c>
      <c r="G369" s="89" t="s">
        <v>131</v>
      </c>
      <c r="H369" s="70" t="str">
        <f t="shared" si="2"/>
        <v xml:space="preserve">En Gestion actualmente </v>
      </c>
      <c r="I369" s="73">
        <v>4</v>
      </c>
      <c r="J369" s="70" t="str">
        <f t="shared" si="3"/>
        <v>Sin Respuesta</v>
      </c>
      <c r="K369" s="71">
        <v>5</v>
      </c>
    </row>
    <row r="370" spans="1:11" ht="15" x14ac:dyDescent="0.25">
      <c r="A370" s="95">
        <v>44006</v>
      </c>
      <c r="B370" s="89" t="s">
        <v>935</v>
      </c>
      <c r="C370" s="88" t="s">
        <v>936</v>
      </c>
      <c r="D370" s="88" t="s">
        <v>937</v>
      </c>
      <c r="E370" s="91">
        <v>34251747</v>
      </c>
      <c r="F370" s="89" t="s">
        <v>938</v>
      </c>
      <c r="G370" s="89" t="s">
        <v>131</v>
      </c>
      <c r="H370" s="70" t="str">
        <f t="shared" si="2"/>
        <v xml:space="preserve">En Gestion actualmente </v>
      </c>
      <c r="I370" s="73">
        <v>4</v>
      </c>
      <c r="J370" s="70" t="str">
        <f t="shared" si="3"/>
        <v>Sin Respuesta</v>
      </c>
      <c r="K370" s="71">
        <v>5</v>
      </c>
    </row>
    <row r="371" spans="1:11" ht="15" x14ac:dyDescent="0.25">
      <c r="A371" s="95">
        <v>44006</v>
      </c>
      <c r="B371" s="89" t="s">
        <v>939</v>
      </c>
      <c r="C371" s="88" t="s">
        <v>940</v>
      </c>
      <c r="D371" s="88" t="s">
        <v>941</v>
      </c>
      <c r="E371" s="91">
        <v>33267125</v>
      </c>
      <c r="F371" s="89"/>
      <c r="G371" s="89" t="s">
        <v>131</v>
      </c>
      <c r="H371" s="70" t="str">
        <f t="shared" si="2"/>
        <v xml:space="preserve">En Gestion actualmente </v>
      </c>
      <c r="I371" s="73">
        <v>4</v>
      </c>
      <c r="J371" s="70" t="str">
        <f t="shared" si="3"/>
        <v>Sin Respuesta</v>
      </c>
      <c r="K371" s="71">
        <v>5</v>
      </c>
    </row>
    <row r="372" spans="1:11" ht="15" x14ac:dyDescent="0.25">
      <c r="A372" s="95">
        <v>44006</v>
      </c>
      <c r="B372" s="89" t="s">
        <v>942</v>
      </c>
      <c r="C372" s="88" t="s">
        <v>943</v>
      </c>
      <c r="D372" s="88" t="s">
        <v>944</v>
      </c>
      <c r="E372" s="91">
        <v>52090366</v>
      </c>
      <c r="F372" s="89" t="s">
        <v>823</v>
      </c>
      <c r="G372" s="89" t="s">
        <v>131</v>
      </c>
      <c r="H372" s="70" t="str">
        <f t="shared" si="2"/>
        <v xml:space="preserve">En Gestion actualmente </v>
      </c>
      <c r="I372" s="73">
        <v>4</v>
      </c>
      <c r="J372" s="70" t="str">
        <f t="shared" si="3"/>
        <v>Sin Respuesta</v>
      </c>
      <c r="K372" s="71">
        <v>5</v>
      </c>
    </row>
    <row r="373" spans="1:11" ht="15" x14ac:dyDescent="0.25">
      <c r="A373" s="95">
        <v>44006</v>
      </c>
      <c r="B373" s="89" t="s">
        <v>942</v>
      </c>
      <c r="C373" s="88" t="s">
        <v>943</v>
      </c>
      <c r="D373" s="88" t="s">
        <v>945</v>
      </c>
      <c r="E373" s="91">
        <v>54102269</v>
      </c>
      <c r="F373" s="89" t="s">
        <v>823</v>
      </c>
      <c r="G373" s="89" t="s">
        <v>131</v>
      </c>
      <c r="H373" s="70" t="str">
        <f t="shared" si="2"/>
        <v xml:space="preserve">En Gestion actualmente </v>
      </c>
      <c r="I373" s="73">
        <v>4</v>
      </c>
      <c r="J373" s="70" t="str">
        <f t="shared" si="3"/>
        <v>Sin Respuesta</v>
      </c>
      <c r="K373" s="71">
        <v>5</v>
      </c>
    </row>
    <row r="374" spans="1:11" ht="15" x14ac:dyDescent="0.25">
      <c r="A374" s="95">
        <v>44006</v>
      </c>
      <c r="B374" s="89" t="s">
        <v>946</v>
      </c>
      <c r="C374" s="88" t="s">
        <v>947</v>
      </c>
      <c r="D374" s="88" t="s">
        <v>948</v>
      </c>
      <c r="E374" s="91">
        <v>31619572</v>
      </c>
      <c r="F374" s="89" t="s">
        <v>112</v>
      </c>
      <c r="G374" s="89" t="s">
        <v>131</v>
      </c>
      <c r="H374" s="70" t="str">
        <f t="shared" si="2"/>
        <v xml:space="preserve">En Gestion actualmente </v>
      </c>
      <c r="I374" s="73">
        <v>4</v>
      </c>
      <c r="J374" s="70" t="str">
        <f t="shared" si="3"/>
        <v>Sin Respuesta</v>
      </c>
      <c r="K374" s="71">
        <v>5</v>
      </c>
    </row>
    <row r="375" spans="1:11" ht="15" x14ac:dyDescent="0.25">
      <c r="A375" s="95">
        <v>44006</v>
      </c>
      <c r="B375" s="89" t="s">
        <v>949</v>
      </c>
      <c r="C375" s="88" t="s">
        <v>950</v>
      </c>
      <c r="D375" s="88" t="s">
        <v>951</v>
      </c>
      <c r="E375" s="91">
        <v>29180257</v>
      </c>
      <c r="F375" s="89"/>
      <c r="G375" s="89" t="s">
        <v>131</v>
      </c>
      <c r="H375" s="70" t="str">
        <f t="shared" si="2"/>
        <v xml:space="preserve">En Gestion actualmente </v>
      </c>
      <c r="I375" s="73">
        <v>4</v>
      </c>
      <c r="J375" s="70" t="str">
        <f t="shared" si="3"/>
        <v>Sin Respuesta</v>
      </c>
      <c r="K375" s="71">
        <v>5</v>
      </c>
    </row>
    <row r="376" spans="1:11" ht="15" x14ac:dyDescent="0.25">
      <c r="A376" s="95">
        <v>44006</v>
      </c>
      <c r="B376" s="89" t="s">
        <v>952</v>
      </c>
      <c r="C376" s="88" t="s">
        <v>953</v>
      </c>
      <c r="D376" s="88" t="s">
        <v>954</v>
      </c>
      <c r="E376" s="91">
        <v>31753090</v>
      </c>
      <c r="F376" s="89" t="s">
        <v>955</v>
      </c>
      <c r="G376" s="89" t="s">
        <v>131</v>
      </c>
      <c r="H376" s="70" t="str">
        <f t="shared" si="2"/>
        <v xml:space="preserve">En Gestion actualmente </v>
      </c>
      <c r="I376" s="73">
        <v>4</v>
      </c>
      <c r="J376" s="70" t="str">
        <f t="shared" si="3"/>
        <v>Sin Respuesta</v>
      </c>
      <c r="K376" s="71">
        <v>5</v>
      </c>
    </row>
    <row r="377" spans="1:11" ht="15" x14ac:dyDescent="0.25">
      <c r="A377" s="95">
        <v>44006</v>
      </c>
      <c r="B377" s="89" t="s">
        <v>956</v>
      </c>
      <c r="C377" s="88" t="s">
        <v>957</v>
      </c>
      <c r="D377" s="88" t="s">
        <v>958</v>
      </c>
      <c r="E377" s="91">
        <v>95905845</v>
      </c>
      <c r="F377" s="89"/>
      <c r="G377" s="89" t="s">
        <v>131</v>
      </c>
      <c r="H377" s="70" t="str">
        <f t="shared" si="2"/>
        <v xml:space="preserve">En Gestion actualmente </v>
      </c>
      <c r="I377" s="73">
        <v>4</v>
      </c>
      <c r="J377" s="70" t="str">
        <f t="shared" si="3"/>
        <v>Sin Respuesta</v>
      </c>
      <c r="K377" s="71">
        <v>5</v>
      </c>
    </row>
    <row r="378" spans="1:11" ht="15" x14ac:dyDescent="0.25">
      <c r="A378" s="95">
        <v>44006</v>
      </c>
      <c r="B378" s="89" t="s">
        <v>959</v>
      </c>
      <c r="C378" s="88" t="s">
        <v>627</v>
      </c>
      <c r="D378" s="88" t="s">
        <v>960</v>
      </c>
      <c r="E378" s="91">
        <v>32429939</v>
      </c>
      <c r="F378" s="89"/>
      <c r="G378" s="89" t="s">
        <v>131</v>
      </c>
      <c r="H378" s="70" t="str">
        <f t="shared" si="2"/>
        <v xml:space="preserve">En Gestion actualmente </v>
      </c>
      <c r="I378" s="73">
        <v>4</v>
      </c>
      <c r="J378" s="70" t="str">
        <f t="shared" si="3"/>
        <v>Sin Respuesta</v>
      </c>
      <c r="K378" s="71">
        <v>5</v>
      </c>
    </row>
    <row r="379" spans="1:11" ht="15" x14ac:dyDescent="0.25">
      <c r="A379" s="95">
        <v>44006</v>
      </c>
      <c r="B379" s="89" t="s">
        <v>961</v>
      </c>
      <c r="C379" s="88" t="s">
        <v>274</v>
      </c>
      <c r="D379" s="88" t="s">
        <v>962</v>
      </c>
      <c r="E379" s="91">
        <v>14679261</v>
      </c>
      <c r="F379" s="89"/>
      <c r="G379" s="89" t="s">
        <v>131</v>
      </c>
      <c r="H379" s="70" t="str">
        <f t="shared" si="2"/>
        <v>Exito</v>
      </c>
      <c r="I379" s="73">
        <v>1</v>
      </c>
      <c r="J379" s="70" t="str">
        <f t="shared" si="3"/>
        <v>1 a 3 hs</v>
      </c>
      <c r="K379" s="71">
        <v>1</v>
      </c>
    </row>
    <row r="380" spans="1:11" ht="15" x14ac:dyDescent="0.25">
      <c r="A380" s="95">
        <v>44006</v>
      </c>
      <c r="B380" s="89">
        <v>44008.559027777781</v>
      </c>
      <c r="C380" s="88" t="s">
        <v>963</v>
      </c>
      <c r="D380" s="88" t="s">
        <v>347</v>
      </c>
      <c r="E380" s="91">
        <v>26885084</v>
      </c>
      <c r="F380" s="89"/>
      <c r="G380" s="89" t="s">
        <v>525</v>
      </c>
      <c r="H380" s="70" t="str">
        <f t="shared" si="2"/>
        <v>Exito</v>
      </c>
      <c r="I380" s="73">
        <v>1</v>
      </c>
      <c r="J380" s="70" t="str">
        <f t="shared" si="3"/>
        <v>1 a 3 hs</v>
      </c>
      <c r="K380" s="71">
        <v>1</v>
      </c>
    </row>
    <row r="381" spans="1:11" ht="15" x14ac:dyDescent="0.25">
      <c r="A381" s="95">
        <v>44006</v>
      </c>
      <c r="B381" s="89">
        <v>44008.582638888889</v>
      </c>
      <c r="C381" s="88" t="s">
        <v>964</v>
      </c>
      <c r="D381" s="88" t="s">
        <v>965</v>
      </c>
      <c r="E381" s="91">
        <v>30924988</v>
      </c>
      <c r="F381" s="89"/>
      <c r="G381" s="89" t="s">
        <v>525</v>
      </c>
      <c r="H381" s="70" t="str">
        <f t="shared" si="2"/>
        <v>Exito</v>
      </c>
      <c r="I381" s="73">
        <v>1</v>
      </c>
      <c r="J381" s="70" t="str">
        <f t="shared" si="3"/>
        <v>1 a 3 hs</v>
      </c>
      <c r="K381" s="71">
        <v>1</v>
      </c>
    </row>
    <row r="382" spans="1:11" ht="15" x14ac:dyDescent="0.25">
      <c r="A382" s="95">
        <v>44006</v>
      </c>
      <c r="B382" s="89"/>
      <c r="C382" s="88" t="s">
        <v>966</v>
      </c>
      <c r="D382" s="88" t="s">
        <v>967</v>
      </c>
      <c r="E382" s="99">
        <v>22814379</v>
      </c>
      <c r="F382" s="89"/>
      <c r="G382" s="89" t="s">
        <v>525</v>
      </c>
      <c r="H382" s="70" t="str">
        <f t="shared" si="2"/>
        <v>Sin Respuesta/Fracaso/No Posperó</v>
      </c>
      <c r="I382" s="73">
        <v>2</v>
      </c>
      <c r="J382" s="70" t="str">
        <f t="shared" si="3"/>
        <v>Sin Respuesta</v>
      </c>
      <c r="K382" s="71">
        <v>5</v>
      </c>
    </row>
    <row r="383" spans="1:11" ht="15" x14ac:dyDescent="0.25">
      <c r="A383" s="95">
        <v>44006</v>
      </c>
      <c r="B383" s="89"/>
      <c r="C383" s="88" t="s">
        <v>968</v>
      </c>
      <c r="D383" s="88" t="s">
        <v>969</v>
      </c>
      <c r="E383" s="91">
        <v>94681712</v>
      </c>
      <c r="F383" s="89"/>
      <c r="G383" s="89" t="s">
        <v>525</v>
      </c>
      <c r="H383" s="70" t="str">
        <f t="shared" si="2"/>
        <v>Exito</v>
      </c>
      <c r="I383" s="73">
        <v>1</v>
      </c>
      <c r="J383" s="70" t="str">
        <f t="shared" si="3"/>
        <v>3 a 6 hs</v>
      </c>
      <c r="K383" s="71">
        <v>2</v>
      </c>
    </row>
    <row r="384" spans="1:11" ht="15" x14ac:dyDescent="0.25">
      <c r="A384" s="95">
        <v>44006</v>
      </c>
      <c r="B384" s="89"/>
      <c r="C384" s="88" t="s">
        <v>970</v>
      </c>
      <c r="D384" s="88" t="s">
        <v>971</v>
      </c>
      <c r="E384" s="91">
        <v>22478629</v>
      </c>
      <c r="F384" s="89"/>
      <c r="G384" s="89" t="s">
        <v>525</v>
      </c>
      <c r="H384" s="70" t="str">
        <f t="shared" si="2"/>
        <v xml:space="preserve">En Gestion actualmente </v>
      </c>
      <c r="I384" s="73">
        <v>4</v>
      </c>
      <c r="J384" s="70" t="str">
        <f t="shared" si="3"/>
        <v>Sin Respuesta</v>
      </c>
      <c r="K384" s="71">
        <v>5</v>
      </c>
    </row>
    <row r="385" spans="1:11" ht="15" x14ac:dyDescent="0.25">
      <c r="A385" s="95">
        <v>44006</v>
      </c>
      <c r="B385" s="89"/>
      <c r="C385" s="88" t="s">
        <v>972</v>
      </c>
      <c r="D385" s="88" t="s">
        <v>973</v>
      </c>
      <c r="E385" s="91">
        <v>94216712</v>
      </c>
      <c r="F385" s="89"/>
      <c r="G385" s="89" t="s">
        <v>525</v>
      </c>
      <c r="H385" s="70" t="str">
        <f t="shared" si="2"/>
        <v xml:space="preserve">En Gestion actualmente </v>
      </c>
      <c r="I385" s="73">
        <v>4</v>
      </c>
      <c r="J385" s="70" t="str">
        <f t="shared" si="3"/>
        <v>Sin Respuesta</v>
      </c>
      <c r="K385" s="71">
        <v>5</v>
      </c>
    </row>
    <row r="386" spans="1:11" ht="15" x14ac:dyDescent="0.25">
      <c r="A386" s="95">
        <v>44006</v>
      </c>
      <c r="B386" s="89"/>
      <c r="C386" s="88" t="s">
        <v>974</v>
      </c>
      <c r="D386" s="88" t="s">
        <v>975</v>
      </c>
      <c r="E386" s="91">
        <v>48459150</v>
      </c>
      <c r="F386" s="89"/>
      <c r="G386" s="89" t="s">
        <v>131</v>
      </c>
      <c r="H386" s="70" t="str">
        <f t="shared" si="2"/>
        <v xml:space="preserve">En Gestion actualmente </v>
      </c>
      <c r="I386" s="73">
        <v>4</v>
      </c>
      <c r="J386" s="70" t="str">
        <f t="shared" si="3"/>
        <v>Sin Respuesta</v>
      </c>
      <c r="K386" s="71">
        <v>5</v>
      </c>
    </row>
    <row r="387" spans="1:11" ht="15" x14ac:dyDescent="0.25">
      <c r="A387" s="95">
        <v>44006</v>
      </c>
      <c r="B387" s="89"/>
      <c r="C387" s="88" t="s">
        <v>974</v>
      </c>
      <c r="D387" s="88" t="s">
        <v>976</v>
      </c>
      <c r="E387" s="91">
        <v>46993615</v>
      </c>
      <c r="F387" s="89"/>
      <c r="G387" s="89" t="s">
        <v>131</v>
      </c>
      <c r="H387" s="70" t="str">
        <f t="shared" si="2"/>
        <v xml:space="preserve">En Gestion actualmente </v>
      </c>
      <c r="I387" s="73">
        <v>4</v>
      </c>
      <c r="J387" s="70" t="str">
        <f t="shared" si="3"/>
        <v>Sin Respuesta</v>
      </c>
      <c r="K387" s="71">
        <v>5</v>
      </c>
    </row>
    <row r="388" spans="1:11" ht="15" x14ac:dyDescent="0.25">
      <c r="A388" s="95">
        <v>44006</v>
      </c>
      <c r="B388" s="89"/>
      <c r="C388" s="88" t="s">
        <v>977</v>
      </c>
      <c r="D388" s="88" t="s">
        <v>340</v>
      </c>
      <c r="E388" s="91">
        <v>31153671</v>
      </c>
      <c r="F388" s="89"/>
      <c r="G388" s="89" t="s">
        <v>131</v>
      </c>
      <c r="H388" s="70" t="str">
        <f t="shared" si="2"/>
        <v xml:space="preserve">En Gestion actualmente </v>
      </c>
      <c r="I388" s="73">
        <v>4</v>
      </c>
      <c r="J388" s="70" t="str">
        <f t="shared" si="3"/>
        <v>Sin Respuesta</v>
      </c>
      <c r="K388" s="71">
        <v>5</v>
      </c>
    </row>
    <row r="389" spans="1:11" ht="15" x14ac:dyDescent="0.25">
      <c r="A389" s="95">
        <v>44006</v>
      </c>
      <c r="B389" s="89"/>
      <c r="C389" s="88" t="s">
        <v>658</v>
      </c>
      <c r="D389" s="88" t="s">
        <v>978</v>
      </c>
      <c r="E389" s="91">
        <v>41560343</v>
      </c>
      <c r="F389" s="89"/>
      <c r="G389" s="89" t="s">
        <v>131</v>
      </c>
      <c r="H389" s="70" t="str">
        <f t="shared" si="2"/>
        <v xml:space="preserve">En Gestion actualmente </v>
      </c>
      <c r="I389" s="73">
        <v>4</v>
      </c>
      <c r="J389" s="70" t="str">
        <f t="shared" si="3"/>
        <v>Sin Respuesta</v>
      </c>
      <c r="K389" s="71">
        <v>5</v>
      </c>
    </row>
    <row r="390" spans="1:11" ht="15" x14ac:dyDescent="0.25">
      <c r="A390" s="95">
        <v>44006</v>
      </c>
      <c r="B390" s="89" t="s">
        <v>979</v>
      </c>
      <c r="C390" s="88" t="s">
        <v>980</v>
      </c>
      <c r="D390" s="88" t="s">
        <v>981</v>
      </c>
      <c r="E390" s="91">
        <v>43329482</v>
      </c>
      <c r="F390" s="89" t="s">
        <v>823</v>
      </c>
      <c r="G390" s="89" t="s">
        <v>131</v>
      </c>
      <c r="H390" s="70" t="str">
        <f t="shared" si="2"/>
        <v xml:space="preserve">En Gestion actualmente </v>
      </c>
      <c r="I390" s="73">
        <v>4</v>
      </c>
      <c r="J390" s="70" t="str">
        <f t="shared" si="3"/>
        <v>Sin Respuesta</v>
      </c>
      <c r="K390" s="71">
        <v>5</v>
      </c>
    </row>
    <row r="391" spans="1:11" ht="15" x14ac:dyDescent="0.25">
      <c r="A391" s="95">
        <v>44006</v>
      </c>
      <c r="B391" s="89" t="s">
        <v>982</v>
      </c>
      <c r="C391" s="88" t="s">
        <v>983</v>
      </c>
      <c r="D391" s="88" t="s">
        <v>984</v>
      </c>
      <c r="E391" s="91">
        <v>26338775</v>
      </c>
      <c r="F391" s="89" t="s">
        <v>823</v>
      </c>
      <c r="G391" s="89" t="s">
        <v>131</v>
      </c>
      <c r="H391" s="70" t="str">
        <f t="shared" si="2"/>
        <v xml:space="preserve">En Gestion actualmente </v>
      </c>
      <c r="I391" s="73">
        <v>4</v>
      </c>
      <c r="J391" s="70" t="str">
        <f t="shared" si="3"/>
        <v>Sin Respuesta</v>
      </c>
      <c r="K391" s="71">
        <v>5</v>
      </c>
    </row>
    <row r="392" spans="1:11" ht="15" x14ac:dyDescent="0.25">
      <c r="A392" s="95">
        <v>44006</v>
      </c>
      <c r="B392" s="89" t="s">
        <v>985</v>
      </c>
      <c r="C392" s="88" t="s">
        <v>983</v>
      </c>
      <c r="D392" s="88" t="s">
        <v>986</v>
      </c>
      <c r="E392" s="91">
        <v>39761731</v>
      </c>
      <c r="F392" s="89" t="s">
        <v>156</v>
      </c>
      <c r="G392" s="89" t="s">
        <v>131</v>
      </c>
      <c r="H392" s="70" t="str">
        <f t="shared" si="2"/>
        <v xml:space="preserve">En Gestion actualmente </v>
      </c>
      <c r="I392" s="73">
        <v>4</v>
      </c>
      <c r="J392" s="70" t="str">
        <f t="shared" si="3"/>
        <v>Sin Respuesta</v>
      </c>
      <c r="K392" s="71">
        <v>5</v>
      </c>
    </row>
    <row r="393" spans="1:11" ht="15" x14ac:dyDescent="0.25">
      <c r="A393" s="95">
        <v>44006</v>
      </c>
      <c r="B393" s="89" t="s">
        <v>987</v>
      </c>
      <c r="C393" s="88" t="s">
        <v>988</v>
      </c>
      <c r="D393" s="88" t="s">
        <v>989</v>
      </c>
      <c r="E393" s="91">
        <v>36486645</v>
      </c>
      <c r="F393" s="89" t="s">
        <v>123</v>
      </c>
      <c r="G393" s="89" t="s">
        <v>131</v>
      </c>
      <c r="H393" s="70" t="str">
        <f t="shared" si="2"/>
        <v>Exito</v>
      </c>
      <c r="I393" s="73">
        <v>1</v>
      </c>
      <c r="J393" s="70" t="str">
        <f t="shared" si="3"/>
        <v>3 a 6 hs</v>
      </c>
      <c r="K393" s="71">
        <v>2</v>
      </c>
    </row>
    <row r="394" spans="1:11" ht="15" x14ac:dyDescent="0.25">
      <c r="A394" s="95">
        <v>44006</v>
      </c>
      <c r="B394" s="89" t="s">
        <v>990</v>
      </c>
      <c r="C394" s="88" t="s">
        <v>535</v>
      </c>
      <c r="D394" s="88" t="s">
        <v>991</v>
      </c>
      <c r="E394" s="91">
        <v>42339943</v>
      </c>
      <c r="F394" s="89" t="s">
        <v>992</v>
      </c>
      <c r="G394" s="89" t="s">
        <v>131</v>
      </c>
      <c r="H394" s="70" t="str">
        <f t="shared" si="2"/>
        <v xml:space="preserve">En Gestion actualmente </v>
      </c>
      <c r="I394" s="73">
        <v>4</v>
      </c>
      <c r="J394" s="70" t="str">
        <f t="shared" si="3"/>
        <v>Sin Respuesta</v>
      </c>
      <c r="K394" s="71">
        <v>5</v>
      </c>
    </row>
    <row r="395" spans="1:11" ht="15" x14ac:dyDescent="0.25">
      <c r="A395" s="95">
        <v>44006</v>
      </c>
      <c r="B395" s="89" t="s">
        <v>993</v>
      </c>
      <c r="C395" s="88" t="s">
        <v>994</v>
      </c>
      <c r="D395" s="88" t="s">
        <v>995</v>
      </c>
      <c r="E395" s="91">
        <v>96006397</v>
      </c>
      <c r="F395" s="89"/>
      <c r="G395" s="89" t="s">
        <v>131</v>
      </c>
      <c r="H395" s="70" t="str">
        <f t="shared" si="2"/>
        <v xml:space="preserve">En Gestion actualmente </v>
      </c>
      <c r="I395" s="73">
        <v>4</v>
      </c>
      <c r="J395" s="70" t="str">
        <f t="shared" si="3"/>
        <v>Sin Respuesta</v>
      </c>
      <c r="K395" s="71">
        <v>5</v>
      </c>
    </row>
    <row r="396" spans="1:11" ht="15" x14ac:dyDescent="0.25">
      <c r="A396" s="95">
        <v>44006</v>
      </c>
      <c r="B396" s="89" t="s">
        <v>996</v>
      </c>
      <c r="C396" s="88" t="s">
        <v>997</v>
      </c>
      <c r="D396" s="88" t="s">
        <v>998</v>
      </c>
      <c r="E396" s="91">
        <v>92728039</v>
      </c>
      <c r="F396" s="89" t="s">
        <v>201</v>
      </c>
      <c r="G396" s="89" t="s">
        <v>131</v>
      </c>
      <c r="H396" s="70" t="str">
        <f t="shared" si="2"/>
        <v xml:space="preserve">En Gestion actualmente </v>
      </c>
      <c r="I396" s="73">
        <v>4</v>
      </c>
      <c r="J396" s="70" t="str">
        <f t="shared" si="3"/>
        <v>Sin Respuesta</v>
      </c>
      <c r="K396" s="71">
        <v>5</v>
      </c>
    </row>
    <row r="397" spans="1:11" ht="15" x14ac:dyDescent="0.25">
      <c r="A397" s="95">
        <v>44006</v>
      </c>
      <c r="B397" s="89"/>
      <c r="C397" s="88" t="s">
        <v>999</v>
      </c>
      <c r="D397" s="88" t="s">
        <v>1000</v>
      </c>
      <c r="E397" s="91">
        <v>33248055</v>
      </c>
      <c r="F397" s="89"/>
      <c r="G397" s="89" t="s">
        <v>131</v>
      </c>
      <c r="H397" s="70" t="str">
        <f t="shared" si="2"/>
        <v xml:space="preserve">En Gestion actualmente </v>
      </c>
      <c r="I397" s="73">
        <v>4</v>
      </c>
      <c r="J397" s="70" t="str">
        <f t="shared" si="3"/>
        <v>Sin Respuesta</v>
      </c>
      <c r="K397" s="71">
        <v>5</v>
      </c>
    </row>
    <row r="398" spans="1:11" ht="15" x14ac:dyDescent="0.25">
      <c r="A398" s="95">
        <v>44006</v>
      </c>
      <c r="B398" s="89" t="s">
        <v>1001</v>
      </c>
      <c r="C398" s="88" t="s">
        <v>1002</v>
      </c>
      <c r="D398" s="88" t="s">
        <v>1003</v>
      </c>
      <c r="E398" s="91">
        <v>94918633</v>
      </c>
      <c r="F398" s="89" t="s">
        <v>201</v>
      </c>
      <c r="G398" s="89" t="s">
        <v>131</v>
      </c>
      <c r="H398" s="70" t="str">
        <f t="shared" si="2"/>
        <v xml:space="preserve">En Gestion actualmente </v>
      </c>
      <c r="I398" s="73">
        <v>4</v>
      </c>
      <c r="J398" s="70" t="str">
        <f t="shared" si="3"/>
        <v>Sin Respuesta</v>
      </c>
      <c r="K398" s="71">
        <v>5</v>
      </c>
    </row>
    <row r="399" spans="1:11" ht="15" x14ac:dyDescent="0.25">
      <c r="A399" s="95">
        <v>44006</v>
      </c>
      <c r="B399" s="89" t="s">
        <v>1004</v>
      </c>
      <c r="C399" s="88" t="s">
        <v>1005</v>
      </c>
      <c r="D399" s="88" t="s">
        <v>1006</v>
      </c>
      <c r="E399" s="91">
        <v>93748755</v>
      </c>
      <c r="F399" s="89" t="s">
        <v>123</v>
      </c>
      <c r="G399" s="89" t="s">
        <v>131</v>
      </c>
      <c r="H399" s="70" t="str">
        <f t="shared" si="2"/>
        <v>Exito</v>
      </c>
      <c r="I399" s="73">
        <v>1</v>
      </c>
      <c r="J399" s="70" t="str">
        <f t="shared" si="3"/>
        <v>1 a 3 hs</v>
      </c>
      <c r="K399" s="71">
        <v>1</v>
      </c>
    </row>
    <row r="400" spans="1:11" ht="15" x14ac:dyDescent="0.25">
      <c r="A400" s="95">
        <v>44006</v>
      </c>
      <c r="B400" s="89" t="s">
        <v>961</v>
      </c>
      <c r="C400" s="88" t="s">
        <v>1007</v>
      </c>
      <c r="D400" s="88" t="s">
        <v>443</v>
      </c>
      <c r="E400" s="91">
        <v>22602835</v>
      </c>
      <c r="F400" s="89" t="s">
        <v>1008</v>
      </c>
      <c r="G400" s="89" t="s">
        <v>131</v>
      </c>
      <c r="H400" s="70" t="str">
        <f t="shared" si="2"/>
        <v>Exito</v>
      </c>
      <c r="I400" s="73">
        <v>1</v>
      </c>
      <c r="J400" s="70" t="str">
        <f t="shared" si="3"/>
        <v>1 a 3 hs</v>
      </c>
      <c r="K400" s="71">
        <v>1</v>
      </c>
    </row>
    <row r="401" spans="1:11" ht="15" x14ac:dyDescent="0.25">
      <c r="A401" s="95">
        <v>44006</v>
      </c>
      <c r="B401" s="89" t="s">
        <v>1009</v>
      </c>
      <c r="C401" s="88" t="s">
        <v>238</v>
      </c>
      <c r="D401" s="88" t="s">
        <v>239</v>
      </c>
      <c r="E401" s="91">
        <v>92982810</v>
      </c>
      <c r="F401" s="89" t="s">
        <v>710</v>
      </c>
      <c r="G401" s="89" t="s">
        <v>131</v>
      </c>
      <c r="H401" s="70" t="str">
        <f t="shared" si="2"/>
        <v>Exito</v>
      </c>
      <c r="I401" s="73">
        <v>1</v>
      </c>
      <c r="J401" s="70" t="str">
        <f t="shared" si="3"/>
        <v>1 a 3 hs</v>
      </c>
      <c r="K401" s="71">
        <v>1</v>
      </c>
    </row>
    <row r="402" spans="1:11" ht="15" x14ac:dyDescent="0.25">
      <c r="A402" s="95">
        <v>44006</v>
      </c>
      <c r="B402" s="89" t="s">
        <v>1010</v>
      </c>
      <c r="C402" s="88" t="s">
        <v>1011</v>
      </c>
      <c r="D402" s="88" t="s">
        <v>701</v>
      </c>
      <c r="E402" s="91">
        <v>41756726</v>
      </c>
      <c r="F402" s="89"/>
      <c r="G402" s="89" t="s">
        <v>131</v>
      </c>
      <c r="H402" s="70" t="str">
        <f t="shared" si="2"/>
        <v>Exito</v>
      </c>
      <c r="I402" s="73">
        <v>1</v>
      </c>
      <c r="J402" s="70" t="str">
        <f t="shared" si="3"/>
        <v>1 a 3 hs</v>
      </c>
      <c r="K402" s="71">
        <v>1</v>
      </c>
    </row>
    <row r="403" spans="1:11" ht="30" x14ac:dyDescent="0.25">
      <c r="A403" s="95">
        <v>44006</v>
      </c>
      <c r="B403" s="89" t="s">
        <v>1012</v>
      </c>
      <c r="C403" s="88" t="s">
        <v>720</v>
      </c>
      <c r="D403" s="88" t="s">
        <v>721</v>
      </c>
      <c r="E403" s="91">
        <v>93066315</v>
      </c>
      <c r="F403" s="89" t="s">
        <v>730</v>
      </c>
      <c r="G403" s="89" t="s">
        <v>131</v>
      </c>
      <c r="H403" s="70" t="str">
        <f t="shared" si="2"/>
        <v>Sin Respuesta/Fracaso/No Posperó</v>
      </c>
      <c r="I403" s="73">
        <v>2</v>
      </c>
      <c r="J403" s="70" t="str">
        <f t="shared" si="3"/>
        <v>Sin Respuesta</v>
      </c>
      <c r="K403" s="71">
        <v>5</v>
      </c>
    </row>
    <row r="404" spans="1:11" ht="15" x14ac:dyDescent="0.25">
      <c r="A404" s="95">
        <v>44006</v>
      </c>
      <c r="B404" s="89" t="s">
        <v>1013</v>
      </c>
      <c r="C404" s="88" t="s">
        <v>805</v>
      </c>
      <c r="D404" s="88" t="s">
        <v>806</v>
      </c>
      <c r="E404" s="91">
        <v>94444658</v>
      </c>
      <c r="F404" s="89" t="s">
        <v>123</v>
      </c>
      <c r="G404" s="89" t="s">
        <v>131</v>
      </c>
      <c r="H404" s="70" t="str">
        <f t="shared" si="2"/>
        <v>Sin Respuesta/Fracaso/No Posperó</v>
      </c>
      <c r="I404" s="73">
        <v>2</v>
      </c>
      <c r="J404" s="70" t="str">
        <f t="shared" si="3"/>
        <v>Sin Respuesta</v>
      </c>
      <c r="K404" s="71">
        <v>5</v>
      </c>
    </row>
    <row r="405" spans="1:11" ht="15" x14ac:dyDescent="0.25">
      <c r="A405" s="95">
        <v>44006</v>
      </c>
      <c r="B405" s="89"/>
      <c r="C405" s="88" t="s">
        <v>60</v>
      </c>
      <c r="D405" s="88" t="s">
        <v>810</v>
      </c>
      <c r="E405" s="91">
        <v>95406745</v>
      </c>
      <c r="F405" s="89"/>
      <c r="G405" s="89" t="s">
        <v>719</v>
      </c>
      <c r="H405" s="70" t="str">
        <f t="shared" si="2"/>
        <v>Error o sin OOSS</v>
      </c>
      <c r="I405" s="73">
        <v>5</v>
      </c>
      <c r="J405" s="70" t="str">
        <f t="shared" si="3"/>
        <v>Sin Respuesta</v>
      </c>
      <c r="K405" s="71">
        <v>5</v>
      </c>
    </row>
    <row r="406" spans="1:11" ht="15" x14ac:dyDescent="0.25">
      <c r="A406" s="95">
        <v>44006</v>
      </c>
      <c r="B406" s="89"/>
      <c r="C406" s="88" t="s">
        <v>1014</v>
      </c>
      <c r="D406" s="88" t="s">
        <v>1015</v>
      </c>
      <c r="E406" s="91">
        <v>94497693</v>
      </c>
      <c r="F406" s="89"/>
      <c r="G406" s="89" t="s">
        <v>719</v>
      </c>
      <c r="H406" s="70" t="str">
        <f t="shared" si="2"/>
        <v>Sin Respuesta/Fracaso/No Posperó</v>
      </c>
      <c r="I406" s="73">
        <v>2</v>
      </c>
      <c r="J406" s="70" t="str">
        <f t="shared" si="3"/>
        <v>Sin Respuesta</v>
      </c>
      <c r="K406" s="71">
        <v>5</v>
      </c>
    </row>
    <row r="407" spans="1:11" ht="15" x14ac:dyDescent="0.25">
      <c r="A407" s="95">
        <v>44006</v>
      </c>
      <c r="B407" s="89"/>
      <c r="C407" s="88" t="s">
        <v>1016</v>
      </c>
      <c r="D407" s="88" t="s">
        <v>1017</v>
      </c>
      <c r="E407" s="91">
        <v>93969988</v>
      </c>
      <c r="F407" s="89"/>
      <c r="G407" s="89" t="s">
        <v>719</v>
      </c>
      <c r="H407" s="70" t="str">
        <f t="shared" si="2"/>
        <v>Sin Respuesta/Fracaso/No Posperó</v>
      </c>
      <c r="I407" s="73">
        <v>2</v>
      </c>
      <c r="J407" s="70" t="str">
        <f t="shared" si="3"/>
        <v>Sin Respuesta</v>
      </c>
      <c r="K407" s="71">
        <v>5</v>
      </c>
    </row>
    <row r="408" spans="1:11" ht="15" x14ac:dyDescent="0.25">
      <c r="A408" s="95">
        <v>44006</v>
      </c>
      <c r="B408" s="89"/>
      <c r="C408" s="88" t="s">
        <v>1018</v>
      </c>
      <c r="D408" s="88" t="s">
        <v>1019</v>
      </c>
      <c r="E408" s="91">
        <v>95156277</v>
      </c>
      <c r="F408" s="89"/>
      <c r="G408" s="89" t="s">
        <v>719</v>
      </c>
      <c r="H408" s="70" t="str">
        <f t="shared" si="2"/>
        <v>Sin Respuesta/Fracaso/No Posperó</v>
      </c>
      <c r="I408" s="73">
        <v>2</v>
      </c>
      <c r="J408" s="70" t="str">
        <f t="shared" si="3"/>
        <v>Sin Respuesta</v>
      </c>
      <c r="K408" s="71">
        <v>5</v>
      </c>
    </row>
    <row r="409" spans="1:11" ht="15" x14ac:dyDescent="0.25">
      <c r="A409" s="95">
        <v>44006</v>
      </c>
      <c r="B409" s="89"/>
      <c r="C409" s="88" t="s">
        <v>1020</v>
      </c>
      <c r="D409" s="88" t="s">
        <v>1021</v>
      </c>
      <c r="E409" s="91">
        <v>23076369</v>
      </c>
      <c r="F409" s="89"/>
      <c r="G409" s="89" t="s">
        <v>719</v>
      </c>
      <c r="H409" s="70" t="str">
        <f t="shared" si="2"/>
        <v>Exito</v>
      </c>
      <c r="I409" s="73">
        <v>1</v>
      </c>
      <c r="J409" s="70" t="str">
        <f t="shared" si="3"/>
        <v>3 a 6 hs</v>
      </c>
      <c r="K409" s="71">
        <v>2</v>
      </c>
    </row>
    <row r="410" spans="1:11" ht="15" x14ac:dyDescent="0.25">
      <c r="A410" s="95">
        <v>44006</v>
      </c>
      <c r="B410" s="89"/>
      <c r="C410" s="88" t="s">
        <v>1022</v>
      </c>
      <c r="D410" s="88" t="s">
        <v>1023</v>
      </c>
      <c r="E410" s="91">
        <v>34847358</v>
      </c>
      <c r="F410" s="89"/>
      <c r="G410" s="89" t="s">
        <v>719</v>
      </c>
      <c r="H410" s="70" t="str">
        <f t="shared" si="2"/>
        <v>Exito</v>
      </c>
      <c r="I410" s="73">
        <v>1</v>
      </c>
      <c r="J410" s="70" t="str">
        <f t="shared" si="3"/>
        <v>1 a 3 hs</v>
      </c>
      <c r="K410" s="71">
        <v>1</v>
      </c>
    </row>
    <row r="411" spans="1:11" ht="15" x14ac:dyDescent="0.25">
      <c r="A411" s="95">
        <v>44006</v>
      </c>
      <c r="B411" s="89"/>
      <c r="C411" s="88" t="s">
        <v>1024</v>
      </c>
      <c r="D411" s="88" t="s">
        <v>1025</v>
      </c>
      <c r="E411" s="91">
        <v>92636868</v>
      </c>
      <c r="F411" s="89"/>
      <c r="G411" s="89" t="s">
        <v>719</v>
      </c>
      <c r="H411" s="70" t="str">
        <f t="shared" si="2"/>
        <v>Sin Respuesta/Fracaso/No Posperó</v>
      </c>
      <c r="I411" s="73">
        <v>2</v>
      </c>
      <c r="J411" s="70" t="str">
        <f t="shared" si="3"/>
        <v>Sin Respuesta</v>
      </c>
      <c r="K411" s="71">
        <v>5</v>
      </c>
    </row>
    <row r="412" spans="1:11" ht="15" x14ac:dyDescent="0.25">
      <c r="A412" s="95">
        <v>44006</v>
      </c>
      <c r="B412" s="89"/>
      <c r="C412" s="88" t="s">
        <v>249</v>
      </c>
      <c r="D412" s="88" t="s">
        <v>250</v>
      </c>
      <c r="E412" s="91">
        <v>36324790</v>
      </c>
      <c r="F412" s="89"/>
      <c r="G412" s="89" t="s">
        <v>719</v>
      </c>
      <c r="H412" s="70" t="str">
        <f t="shared" si="2"/>
        <v>Sin Respuesta/Fracaso/No Posperó</v>
      </c>
      <c r="I412" s="73">
        <v>2</v>
      </c>
      <c r="J412" s="70" t="str">
        <f t="shared" si="3"/>
        <v>Sin Respuesta</v>
      </c>
      <c r="K412" s="71">
        <v>5</v>
      </c>
    </row>
    <row r="413" spans="1:11" ht="15" x14ac:dyDescent="0.25">
      <c r="A413" s="95">
        <v>44006</v>
      </c>
      <c r="B413" s="89"/>
      <c r="C413" s="88" t="s">
        <v>1026</v>
      </c>
      <c r="D413" s="88" t="s">
        <v>1027</v>
      </c>
      <c r="E413" s="91">
        <v>94319249</v>
      </c>
      <c r="F413" s="89"/>
      <c r="G413" s="89" t="s">
        <v>719</v>
      </c>
      <c r="H413" s="70" t="str">
        <f t="shared" si="2"/>
        <v>Exito</v>
      </c>
      <c r="I413" s="73">
        <v>1</v>
      </c>
      <c r="J413" s="70" t="str">
        <f t="shared" si="3"/>
        <v>3 a 6 hs</v>
      </c>
      <c r="K413" s="71">
        <v>2</v>
      </c>
    </row>
    <row r="414" spans="1:11" ht="15" x14ac:dyDescent="0.25">
      <c r="A414" s="95">
        <v>44006</v>
      </c>
      <c r="B414" s="89"/>
      <c r="C414" s="88" t="s">
        <v>1028</v>
      </c>
      <c r="D414" s="88" t="s">
        <v>259</v>
      </c>
      <c r="E414" s="91">
        <v>50702739</v>
      </c>
      <c r="F414" s="89"/>
      <c r="G414" s="89" t="s">
        <v>719</v>
      </c>
      <c r="H414" s="70" t="str">
        <f t="shared" si="2"/>
        <v>Exito</v>
      </c>
      <c r="I414" s="73">
        <v>1</v>
      </c>
      <c r="J414" s="70" t="str">
        <f t="shared" si="3"/>
        <v>3 a 6 hs</v>
      </c>
      <c r="K414" s="71">
        <v>2</v>
      </c>
    </row>
    <row r="415" spans="1:11" ht="15" x14ac:dyDescent="0.25">
      <c r="A415" s="95">
        <v>44006</v>
      </c>
      <c r="B415" s="89"/>
      <c r="C415" s="88" t="s">
        <v>1029</v>
      </c>
      <c r="D415" s="88" t="s">
        <v>1030</v>
      </c>
      <c r="E415" s="91">
        <v>94525239</v>
      </c>
      <c r="F415" s="89"/>
      <c r="G415" s="89" t="s">
        <v>719</v>
      </c>
      <c r="H415" s="70" t="str">
        <f t="shared" si="2"/>
        <v>Derivado a domicilio por decisión médica</v>
      </c>
      <c r="I415" s="73">
        <v>7</v>
      </c>
      <c r="J415" s="70" t="str">
        <f t="shared" si="3"/>
        <v>1 a 3 hs</v>
      </c>
      <c r="K415" s="71">
        <v>1</v>
      </c>
    </row>
    <row r="416" spans="1:11" ht="15" x14ac:dyDescent="0.25">
      <c r="A416" s="95">
        <v>44006</v>
      </c>
      <c r="B416" s="89"/>
      <c r="C416" s="88" t="s">
        <v>826</v>
      </c>
      <c r="D416" s="88" t="s">
        <v>1031</v>
      </c>
      <c r="E416" s="91">
        <v>24646008</v>
      </c>
      <c r="F416" s="89"/>
      <c r="G416" s="89" t="s">
        <v>719</v>
      </c>
      <c r="H416" s="70" t="str">
        <f t="shared" si="2"/>
        <v>Exito</v>
      </c>
      <c r="I416" s="73">
        <v>1</v>
      </c>
      <c r="J416" s="70" t="str">
        <f t="shared" si="3"/>
        <v>3 a 6 hs</v>
      </c>
      <c r="K416" s="71">
        <v>2</v>
      </c>
    </row>
    <row r="417" spans="1:11" ht="15" x14ac:dyDescent="0.25">
      <c r="A417" s="95">
        <v>44006</v>
      </c>
      <c r="B417" s="89"/>
      <c r="C417" s="88" t="s">
        <v>1032</v>
      </c>
      <c r="D417" s="88" t="s">
        <v>1033</v>
      </c>
      <c r="E417" s="91">
        <v>42339304</v>
      </c>
      <c r="F417" s="89"/>
      <c r="G417" s="89" t="s">
        <v>719</v>
      </c>
      <c r="H417" s="70" t="str">
        <f t="shared" si="2"/>
        <v>Sin Respuesta/Fracaso/No Posperó</v>
      </c>
      <c r="I417" s="73">
        <v>2</v>
      </c>
      <c r="J417" s="70" t="str">
        <f t="shared" si="3"/>
        <v>Sin Respuesta</v>
      </c>
      <c r="K417" s="71">
        <v>5</v>
      </c>
    </row>
    <row r="418" spans="1:11" ht="15" x14ac:dyDescent="0.25">
      <c r="A418" s="95">
        <v>44006</v>
      </c>
      <c r="B418" s="89"/>
      <c r="C418" s="88" t="s">
        <v>251</v>
      </c>
      <c r="D418" s="88" t="s">
        <v>252</v>
      </c>
      <c r="E418" s="91">
        <v>93986664</v>
      </c>
      <c r="F418" s="89"/>
      <c r="G418" s="89" t="s">
        <v>719</v>
      </c>
      <c r="H418" s="70" t="str">
        <f t="shared" si="2"/>
        <v>Sin Respuesta/Fracaso/No Posperó</v>
      </c>
      <c r="I418" s="73">
        <v>2</v>
      </c>
      <c r="J418" s="70" t="str">
        <f t="shared" si="3"/>
        <v>Sin Respuesta</v>
      </c>
      <c r="K418" s="71">
        <v>5</v>
      </c>
    </row>
    <row r="419" spans="1:11" ht="15" x14ac:dyDescent="0.25">
      <c r="A419" s="95">
        <v>44006</v>
      </c>
      <c r="B419" s="89"/>
      <c r="C419" s="88" t="s">
        <v>324</v>
      </c>
      <c r="D419" s="88" t="s">
        <v>1034</v>
      </c>
      <c r="E419" s="91">
        <v>94880166</v>
      </c>
      <c r="F419" s="89"/>
      <c r="G419" s="89" t="s">
        <v>719</v>
      </c>
      <c r="H419" s="70" t="str">
        <f t="shared" si="2"/>
        <v>Error o sin OOSS</v>
      </c>
      <c r="I419" s="73">
        <v>5</v>
      </c>
      <c r="J419" s="70" t="str">
        <f t="shared" si="3"/>
        <v>Sin Respuesta</v>
      </c>
      <c r="K419" s="71">
        <v>5</v>
      </c>
    </row>
    <row r="420" spans="1:11" ht="15" x14ac:dyDescent="0.25">
      <c r="A420" s="95">
        <v>44006</v>
      </c>
      <c r="B420" s="89"/>
      <c r="C420" s="88" t="s">
        <v>324</v>
      </c>
      <c r="D420" s="88" t="s">
        <v>325</v>
      </c>
      <c r="E420" s="91">
        <v>56888877</v>
      </c>
      <c r="F420" s="89"/>
      <c r="G420" s="89" t="s">
        <v>719</v>
      </c>
      <c r="H420" s="70" t="str">
        <f t="shared" si="2"/>
        <v>Exito</v>
      </c>
      <c r="I420" s="73">
        <v>1</v>
      </c>
      <c r="J420" s="70" t="str">
        <f t="shared" si="3"/>
        <v>3 a 6 hs</v>
      </c>
      <c r="K420" s="71">
        <v>2</v>
      </c>
    </row>
    <row r="421" spans="1:11" ht="15" x14ac:dyDescent="0.25">
      <c r="A421" s="95">
        <v>44006</v>
      </c>
      <c r="B421" s="89"/>
      <c r="C421" s="88" t="s">
        <v>1035</v>
      </c>
      <c r="D421" s="88" t="s">
        <v>1036</v>
      </c>
      <c r="E421" s="91">
        <v>41708252</v>
      </c>
      <c r="F421" s="89"/>
      <c r="G421" s="89" t="s">
        <v>719</v>
      </c>
      <c r="H421" s="70" t="str">
        <f t="shared" si="2"/>
        <v>Exito</v>
      </c>
      <c r="I421" s="73">
        <v>1</v>
      </c>
      <c r="J421" s="70" t="str">
        <f t="shared" si="3"/>
        <v>6 a 24 hs</v>
      </c>
      <c r="K421" s="71">
        <v>3</v>
      </c>
    </row>
    <row r="422" spans="1:11" ht="15" x14ac:dyDescent="0.25">
      <c r="A422" s="95">
        <v>44006</v>
      </c>
      <c r="B422" s="89"/>
      <c r="C422" s="88" t="s">
        <v>128</v>
      </c>
      <c r="D422" s="88" t="s">
        <v>172</v>
      </c>
      <c r="E422" s="91">
        <v>92927297</v>
      </c>
      <c r="F422" s="89"/>
      <c r="G422" s="89" t="s">
        <v>719</v>
      </c>
      <c r="H422" s="70" t="str">
        <f t="shared" si="2"/>
        <v>Sin Respuesta/Fracaso/No Posperó</v>
      </c>
      <c r="I422" s="73">
        <v>2</v>
      </c>
      <c r="J422" s="70" t="str">
        <f t="shared" si="3"/>
        <v>Sin Respuesta</v>
      </c>
      <c r="K422" s="71">
        <v>5</v>
      </c>
    </row>
    <row r="423" spans="1:11" ht="15" x14ac:dyDescent="0.25">
      <c r="A423" s="95">
        <v>44006</v>
      </c>
      <c r="B423" s="89"/>
      <c r="C423" s="88" t="s">
        <v>1037</v>
      </c>
      <c r="D423" s="88" t="s">
        <v>1038</v>
      </c>
      <c r="E423" s="91">
        <v>31878231</v>
      </c>
      <c r="F423" s="89"/>
      <c r="G423" s="89" t="s">
        <v>719</v>
      </c>
      <c r="H423" s="70" t="str">
        <f t="shared" si="2"/>
        <v>Exito</v>
      </c>
      <c r="I423" s="73">
        <v>1</v>
      </c>
      <c r="J423" s="70" t="str">
        <f t="shared" si="3"/>
        <v>3 a 6 hs</v>
      </c>
      <c r="K423" s="71">
        <v>2</v>
      </c>
    </row>
    <row r="424" spans="1:11" ht="15" x14ac:dyDescent="0.25">
      <c r="A424" s="95">
        <v>44006</v>
      </c>
      <c r="B424" s="89"/>
      <c r="C424" s="88" t="s">
        <v>1039</v>
      </c>
      <c r="D424" s="88" t="s">
        <v>1040</v>
      </c>
      <c r="E424" s="91">
        <v>94504089</v>
      </c>
      <c r="F424" s="89"/>
      <c r="G424" s="89" t="s">
        <v>719</v>
      </c>
      <c r="H424" s="70" t="str">
        <f t="shared" si="2"/>
        <v xml:space="preserve">En Gestion actualmente </v>
      </c>
      <c r="I424" s="73">
        <v>4</v>
      </c>
      <c r="J424" s="70" t="str">
        <f t="shared" si="3"/>
        <v>Sin Respuesta</v>
      </c>
      <c r="K424" s="71">
        <v>5</v>
      </c>
    </row>
    <row r="425" spans="1:11" ht="15" x14ac:dyDescent="0.25">
      <c r="A425" s="95">
        <v>44006</v>
      </c>
      <c r="B425" s="89"/>
      <c r="C425" s="88" t="s">
        <v>682</v>
      </c>
      <c r="D425" s="88" t="s">
        <v>1041</v>
      </c>
      <c r="E425" s="91">
        <v>23443193</v>
      </c>
      <c r="F425" s="89"/>
      <c r="G425" s="89" t="s">
        <v>719</v>
      </c>
      <c r="H425" s="70" t="str">
        <f t="shared" si="2"/>
        <v xml:space="preserve">En Gestion actualmente </v>
      </c>
      <c r="I425" s="73">
        <v>4</v>
      </c>
      <c r="J425" s="70" t="str">
        <f t="shared" si="3"/>
        <v>Sin Respuesta</v>
      </c>
      <c r="K425" s="71">
        <v>5</v>
      </c>
    </row>
    <row r="426" spans="1:11" ht="15" x14ac:dyDescent="0.25">
      <c r="A426" s="95">
        <v>44006</v>
      </c>
      <c r="B426" s="89"/>
      <c r="C426" s="88" t="s">
        <v>1042</v>
      </c>
      <c r="D426" s="88" t="s">
        <v>1043</v>
      </c>
      <c r="E426" s="91">
        <v>24110573</v>
      </c>
      <c r="F426" s="89"/>
      <c r="G426" s="89" t="s">
        <v>719</v>
      </c>
      <c r="H426" s="70" t="str">
        <f t="shared" si="2"/>
        <v>Exito</v>
      </c>
      <c r="I426" s="73">
        <v>1</v>
      </c>
      <c r="J426" s="70" t="str">
        <f t="shared" si="3"/>
        <v>1 a 3 hs</v>
      </c>
      <c r="K426" s="71">
        <v>1</v>
      </c>
    </row>
    <row r="427" spans="1:11" ht="15" x14ac:dyDescent="0.25">
      <c r="A427" s="95">
        <v>44006</v>
      </c>
      <c r="B427" s="89"/>
      <c r="C427" s="88" t="s">
        <v>616</v>
      </c>
      <c r="D427" s="88" t="s">
        <v>617</v>
      </c>
      <c r="E427" s="91">
        <v>39207656</v>
      </c>
      <c r="F427" s="89"/>
      <c r="G427" s="89" t="s">
        <v>719</v>
      </c>
      <c r="H427" s="70" t="str">
        <f t="shared" si="2"/>
        <v>Exito</v>
      </c>
      <c r="I427" s="73">
        <v>1</v>
      </c>
      <c r="J427" s="70" t="str">
        <f t="shared" si="3"/>
        <v>1 a 3 hs</v>
      </c>
      <c r="K427" s="71">
        <v>1</v>
      </c>
    </row>
    <row r="428" spans="1:11" ht="15" x14ac:dyDescent="0.25">
      <c r="A428" s="95">
        <v>44006</v>
      </c>
      <c r="B428" s="89"/>
      <c r="C428" s="88" t="s">
        <v>1044</v>
      </c>
      <c r="D428" s="88" t="s">
        <v>1045</v>
      </c>
      <c r="E428" s="91">
        <v>25612166</v>
      </c>
      <c r="F428" s="89" t="s">
        <v>1046</v>
      </c>
      <c r="G428" s="89" t="s">
        <v>719</v>
      </c>
      <c r="H428" s="70" t="str">
        <f t="shared" si="2"/>
        <v>Exito</v>
      </c>
      <c r="I428" s="73">
        <v>1</v>
      </c>
      <c r="J428" s="70" t="str">
        <f t="shared" si="3"/>
        <v>1 a 3 hs</v>
      </c>
      <c r="K428" s="71">
        <v>1</v>
      </c>
    </row>
    <row r="429" spans="1:11" ht="15" x14ac:dyDescent="0.25">
      <c r="A429" s="95">
        <v>44006</v>
      </c>
      <c r="B429" s="89"/>
      <c r="C429" s="88" t="s">
        <v>329</v>
      </c>
      <c r="D429" s="88" t="s">
        <v>330</v>
      </c>
      <c r="E429" s="91">
        <v>33584845</v>
      </c>
      <c r="F429" s="89"/>
      <c r="G429" s="89" t="s">
        <v>719</v>
      </c>
      <c r="H429" s="70" t="str">
        <f t="shared" si="2"/>
        <v>Sin Respuesta/Fracaso/No Posperó</v>
      </c>
      <c r="I429" s="73">
        <v>2</v>
      </c>
      <c r="J429" s="70" t="str">
        <f t="shared" si="3"/>
        <v>Sin Respuesta</v>
      </c>
      <c r="K429" s="71">
        <v>5</v>
      </c>
    </row>
    <row r="430" spans="1:11" ht="15" x14ac:dyDescent="0.25">
      <c r="A430" s="95">
        <v>44006</v>
      </c>
      <c r="B430" s="89" t="s">
        <v>1047</v>
      </c>
      <c r="C430" s="88" t="s">
        <v>1048</v>
      </c>
      <c r="D430" s="88" t="s">
        <v>1049</v>
      </c>
      <c r="E430" s="91">
        <v>95564053</v>
      </c>
      <c r="F430" s="89"/>
      <c r="G430" s="89" t="s">
        <v>719</v>
      </c>
      <c r="H430" s="70" t="str">
        <f t="shared" si="2"/>
        <v>Sin Respuesta/Fracaso/No Posperó</v>
      </c>
      <c r="I430" s="73">
        <v>2</v>
      </c>
      <c r="J430" s="70" t="str">
        <f t="shared" si="3"/>
        <v>Sin Respuesta</v>
      </c>
      <c r="K430" s="71">
        <v>5</v>
      </c>
    </row>
    <row r="431" spans="1:11" ht="15" x14ac:dyDescent="0.25">
      <c r="A431" s="95">
        <v>44006</v>
      </c>
      <c r="B431" s="89" t="s">
        <v>1050</v>
      </c>
      <c r="C431" s="88" t="s">
        <v>258</v>
      </c>
      <c r="D431" s="88" t="s">
        <v>259</v>
      </c>
      <c r="E431" s="91">
        <v>49190361</v>
      </c>
      <c r="F431" s="89" t="s">
        <v>870</v>
      </c>
      <c r="G431" s="89" t="s">
        <v>719</v>
      </c>
      <c r="H431" s="70" t="str">
        <f t="shared" si="2"/>
        <v>Sin Respuesta/Fracaso/No Posperó</v>
      </c>
      <c r="I431" s="73">
        <v>2</v>
      </c>
      <c r="J431" s="70" t="str">
        <f t="shared" si="3"/>
        <v>Sin Respuesta</v>
      </c>
      <c r="K431" s="71">
        <v>5</v>
      </c>
    </row>
    <row r="432" spans="1:11" ht="15" x14ac:dyDescent="0.25">
      <c r="A432" s="95">
        <v>44006</v>
      </c>
      <c r="B432" s="89" t="s">
        <v>1050</v>
      </c>
      <c r="C432" s="88" t="s">
        <v>621</v>
      </c>
      <c r="D432" s="88" t="s">
        <v>1040</v>
      </c>
      <c r="E432" s="91">
        <v>38892640</v>
      </c>
      <c r="F432" s="89" t="s">
        <v>1051</v>
      </c>
      <c r="G432" s="89" t="s">
        <v>719</v>
      </c>
      <c r="H432" s="70" t="str">
        <f t="shared" si="2"/>
        <v>Sin Respuesta/Fracaso/No Posperó</v>
      </c>
      <c r="I432" s="73">
        <v>2</v>
      </c>
      <c r="J432" s="70" t="str">
        <f t="shared" si="3"/>
        <v>Sin Respuesta</v>
      </c>
      <c r="K432" s="71">
        <v>5</v>
      </c>
    </row>
    <row r="433" spans="1:11" ht="15" x14ac:dyDescent="0.25">
      <c r="A433" s="95">
        <v>44006</v>
      </c>
      <c r="B433" s="89" t="s">
        <v>1050</v>
      </c>
      <c r="C433" s="88" t="s">
        <v>334</v>
      </c>
      <c r="D433" s="88" t="s">
        <v>335</v>
      </c>
      <c r="E433" s="91">
        <v>94741836</v>
      </c>
      <c r="F433" s="89" t="s">
        <v>1052</v>
      </c>
      <c r="G433" s="89" t="s">
        <v>719</v>
      </c>
      <c r="H433" s="70" t="str">
        <f t="shared" si="2"/>
        <v>Sin Respuesta/Fracaso/No Posperó</v>
      </c>
      <c r="I433" s="73">
        <v>2</v>
      </c>
      <c r="J433" s="70" t="str">
        <f t="shared" si="3"/>
        <v>Sin Respuesta</v>
      </c>
      <c r="K433" s="71">
        <v>5</v>
      </c>
    </row>
    <row r="434" spans="1:11" ht="15" x14ac:dyDescent="0.25">
      <c r="A434" s="95">
        <v>44006</v>
      </c>
      <c r="B434" s="89" t="s">
        <v>1050</v>
      </c>
      <c r="C434" s="88" t="s">
        <v>1053</v>
      </c>
      <c r="D434" s="88" t="s">
        <v>1054</v>
      </c>
      <c r="E434" s="91">
        <v>54297229</v>
      </c>
      <c r="F434" s="89" t="s">
        <v>1055</v>
      </c>
      <c r="G434" s="89" t="s">
        <v>719</v>
      </c>
      <c r="H434" s="70" t="str">
        <f t="shared" si="2"/>
        <v>Sin Respuesta/Fracaso/No Posperó</v>
      </c>
      <c r="I434" s="73">
        <v>2</v>
      </c>
      <c r="J434" s="70" t="str">
        <f t="shared" si="3"/>
        <v>Sin Respuesta</v>
      </c>
      <c r="K434" s="71">
        <v>5</v>
      </c>
    </row>
    <row r="435" spans="1:11" ht="15" x14ac:dyDescent="0.25">
      <c r="A435" s="95">
        <v>44006</v>
      </c>
      <c r="B435" s="89" t="s">
        <v>1050</v>
      </c>
      <c r="C435" s="88" t="s">
        <v>1056</v>
      </c>
      <c r="D435" s="88" t="s">
        <v>1057</v>
      </c>
      <c r="E435" s="91">
        <v>18907695</v>
      </c>
      <c r="F435" s="89" t="s">
        <v>710</v>
      </c>
      <c r="G435" s="89" t="s">
        <v>719</v>
      </c>
      <c r="H435" s="70" t="str">
        <f t="shared" si="2"/>
        <v>Exito</v>
      </c>
      <c r="I435" s="73">
        <v>1</v>
      </c>
      <c r="J435" s="70" t="str">
        <f t="shared" si="3"/>
        <v>3 a 6 hs</v>
      </c>
      <c r="K435" s="71">
        <v>2</v>
      </c>
    </row>
    <row r="436" spans="1:11" ht="15" x14ac:dyDescent="0.25">
      <c r="A436" s="95">
        <v>44006</v>
      </c>
      <c r="B436" s="89" t="s">
        <v>1050</v>
      </c>
      <c r="C436" s="88" t="s">
        <v>260</v>
      </c>
      <c r="D436" s="88" t="s">
        <v>1058</v>
      </c>
      <c r="E436" s="91">
        <v>94915112</v>
      </c>
      <c r="F436" s="89" t="s">
        <v>736</v>
      </c>
      <c r="G436" s="89" t="s">
        <v>719</v>
      </c>
      <c r="H436" s="70" t="str">
        <f t="shared" si="2"/>
        <v>Exito</v>
      </c>
      <c r="I436" s="73">
        <v>1</v>
      </c>
      <c r="J436" s="70" t="str">
        <f t="shared" si="3"/>
        <v>1 a 3 hs</v>
      </c>
      <c r="K436" s="71">
        <v>1</v>
      </c>
    </row>
    <row r="437" spans="1:11" ht="15" x14ac:dyDescent="0.25">
      <c r="A437" s="95">
        <v>44006</v>
      </c>
      <c r="B437" s="89" t="s">
        <v>1050</v>
      </c>
      <c r="C437" s="88" t="s">
        <v>337</v>
      </c>
      <c r="D437" s="88" t="s">
        <v>338</v>
      </c>
      <c r="E437" s="91">
        <v>94634528</v>
      </c>
      <c r="F437" s="89" t="s">
        <v>1052</v>
      </c>
      <c r="G437" s="89" t="s">
        <v>719</v>
      </c>
      <c r="H437" s="70" t="str">
        <f t="shared" si="2"/>
        <v xml:space="preserve">En Gestion actualmente </v>
      </c>
      <c r="I437" s="73">
        <v>4</v>
      </c>
      <c r="J437" s="70" t="str">
        <f t="shared" si="3"/>
        <v>Sin Respuesta</v>
      </c>
      <c r="K437" s="71">
        <v>5</v>
      </c>
    </row>
    <row r="438" spans="1:11" ht="15" x14ac:dyDescent="0.25">
      <c r="A438" s="95">
        <v>44006</v>
      </c>
      <c r="B438" s="89" t="s">
        <v>1050</v>
      </c>
      <c r="C438" s="88" t="s">
        <v>474</v>
      </c>
      <c r="D438" s="88" t="s">
        <v>1059</v>
      </c>
      <c r="E438" s="91">
        <v>16493478</v>
      </c>
      <c r="F438" s="89" t="s">
        <v>710</v>
      </c>
      <c r="G438" s="89" t="s">
        <v>719</v>
      </c>
      <c r="H438" s="70" t="str">
        <f t="shared" si="2"/>
        <v>Exito</v>
      </c>
      <c r="I438" s="73">
        <v>1</v>
      </c>
      <c r="J438" s="70" t="str">
        <f t="shared" si="3"/>
        <v>1 a 3 hs</v>
      </c>
      <c r="K438" s="71">
        <v>1</v>
      </c>
    </row>
    <row r="439" spans="1:11" ht="15" x14ac:dyDescent="0.25">
      <c r="A439" s="95">
        <v>44006</v>
      </c>
      <c r="B439" s="89"/>
      <c r="C439" s="88" t="s">
        <v>1060</v>
      </c>
      <c r="D439" s="88" t="s">
        <v>1061</v>
      </c>
      <c r="E439" s="91">
        <v>94906961</v>
      </c>
      <c r="F439" s="89"/>
      <c r="G439" s="89" t="s">
        <v>432</v>
      </c>
      <c r="H439" s="70" t="str">
        <f t="shared" si="2"/>
        <v xml:space="preserve">En Gestion actualmente </v>
      </c>
      <c r="I439" s="73">
        <v>4</v>
      </c>
      <c r="J439" s="70" t="str">
        <f t="shared" si="3"/>
        <v>Sin Respuesta</v>
      </c>
      <c r="K439" s="71">
        <v>5</v>
      </c>
    </row>
    <row r="440" spans="1:11" ht="30" x14ac:dyDescent="0.25">
      <c r="A440" s="95">
        <v>44006</v>
      </c>
      <c r="B440" s="89" t="s">
        <v>1062</v>
      </c>
      <c r="C440" s="88" t="s">
        <v>627</v>
      </c>
      <c r="D440" s="88" t="s">
        <v>1063</v>
      </c>
      <c r="E440" s="91">
        <v>22965903</v>
      </c>
      <c r="F440" s="89" t="s">
        <v>870</v>
      </c>
      <c r="G440" s="89" t="s">
        <v>432</v>
      </c>
      <c r="H440" s="70" t="str">
        <f t="shared" si="2"/>
        <v>Exito</v>
      </c>
      <c r="I440" s="73">
        <v>1</v>
      </c>
      <c r="J440" s="70" t="str">
        <f t="shared" si="3"/>
        <v>1 a 3 hs</v>
      </c>
      <c r="K440" s="71">
        <v>1</v>
      </c>
    </row>
    <row r="441" spans="1:11" ht="30" x14ac:dyDescent="0.25">
      <c r="A441" s="95">
        <v>44006</v>
      </c>
      <c r="B441" s="89" t="s">
        <v>1064</v>
      </c>
      <c r="C441" s="88" t="s">
        <v>1065</v>
      </c>
      <c r="D441" s="88" t="s">
        <v>1066</v>
      </c>
      <c r="E441" s="91">
        <v>20488488</v>
      </c>
      <c r="F441" s="89" t="s">
        <v>742</v>
      </c>
      <c r="G441" s="89" t="s">
        <v>432</v>
      </c>
      <c r="H441" s="70" t="str">
        <f t="shared" si="2"/>
        <v>Exito</v>
      </c>
      <c r="I441" s="73">
        <v>1</v>
      </c>
      <c r="J441" s="70" t="str">
        <f t="shared" si="3"/>
        <v>3 a 6 hs</v>
      </c>
      <c r="K441" s="71">
        <v>2</v>
      </c>
    </row>
    <row r="442" spans="1:11" ht="30" x14ac:dyDescent="0.25">
      <c r="A442" s="95">
        <v>44006</v>
      </c>
      <c r="B442" s="89" t="s">
        <v>1067</v>
      </c>
      <c r="C442" s="88" t="s">
        <v>1068</v>
      </c>
      <c r="D442" s="88" t="s">
        <v>1069</v>
      </c>
      <c r="E442" s="91">
        <v>13862071</v>
      </c>
      <c r="F442" s="89" t="s">
        <v>710</v>
      </c>
      <c r="G442" s="89" t="s">
        <v>432</v>
      </c>
      <c r="H442" s="70" t="str">
        <f t="shared" si="2"/>
        <v>Exito</v>
      </c>
      <c r="I442" s="73">
        <v>1</v>
      </c>
      <c r="J442" s="70" t="str">
        <f t="shared" si="3"/>
        <v>3 a 6 hs</v>
      </c>
      <c r="K442" s="71">
        <v>2</v>
      </c>
    </row>
    <row r="443" spans="1:11" ht="30" x14ac:dyDescent="0.25">
      <c r="A443" s="95">
        <v>44006</v>
      </c>
      <c r="B443" s="89" t="s">
        <v>1070</v>
      </c>
      <c r="C443" s="88" t="s">
        <v>1071</v>
      </c>
      <c r="D443" s="88" t="s">
        <v>1072</v>
      </c>
      <c r="E443" s="91">
        <v>17467827</v>
      </c>
      <c r="F443" s="89" t="s">
        <v>730</v>
      </c>
      <c r="G443" s="89" t="s">
        <v>432</v>
      </c>
      <c r="H443" s="70" t="str">
        <f t="shared" si="2"/>
        <v>Sin Respuesta/Fracaso/No Posperó</v>
      </c>
      <c r="I443" s="73">
        <v>2</v>
      </c>
      <c r="J443" s="70" t="str">
        <f t="shared" si="3"/>
        <v>Sin Respuesta</v>
      </c>
      <c r="K443" s="71">
        <v>5</v>
      </c>
    </row>
    <row r="444" spans="1:11" ht="30" x14ac:dyDescent="0.25">
      <c r="A444" s="95">
        <v>44006</v>
      </c>
      <c r="B444" s="89" t="s">
        <v>1073</v>
      </c>
      <c r="C444" s="88" t="s">
        <v>1074</v>
      </c>
      <c r="D444" s="88" t="s">
        <v>1075</v>
      </c>
      <c r="E444" s="91">
        <v>17031233</v>
      </c>
      <c r="F444" s="89" t="s">
        <v>1076</v>
      </c>
      <c r="G444" s="89" t="s">
        <v>432</v>
      </c>
      <c r="H444" s="70" t="str">
        <f t="shared" si="2"/>
        <v>Sin Respuesta/Fracaso/No Posperó</v>
      </c>
      <c r="I444" s="73">
        <v>2</v>
      </c>
      <c r="J444" s="70" t="str">
        <f t="shared" si="3"/>
        <v>Sin Respuesta</v>
      </c>
      <c r="K444" s="71">
        <v>5</v>
      </c>
    </row>
    <row r="445" spans="1:11" ht="30" x14ac:dyDescent="0.25">
      <c r="A445" s="95">
        <v>44006</v>
      </c>
      <c r="B445" s="89" t="s">
        <v>1077</v>
      </c>
      <c r="C445" s="88" t="s">
        <v>1078</v>
      </c>
      <c r="D445" s="88" t="s">
        <v>1079</v>
      </c>
      <c r="E445" s="91">
        <v>27118861</v>
      </c>
      <c r="F445" s="89" t="s">
        <v>870</v>
      </c>
      <c r="G445" s="89" t="s">
        <v>432</v>
      </c>
      <c r="H445" s="70" t="str">
        <f t="shared" si="2"/>
        <v>Sin Respuesta/Fracaso/No Posperó</v>
      </c>
      <c r="I445" s="73">
        <v>2</v>
      </c>
      <c r="J445" s="70" t="str">
        <f t="shared" si="3"/>
        <v>Sin Respuesta</v>
      </c>
      <c r="K445" s="71">
        <v>5</v>
      </c>
    </row>
    <row r="446" spans="1:11" ht="30" x14ac:dyDescent="0.25">
      <c r="A446" s="95">
        <v>44006</v>
      </c>
      <c r="B446" s="89" t="s">
        <v>1080</v>
      </c>
      <c r="C446" s="88" t="s">
        <v>1081</v>
      </c>
      <c r="D446" s="88" t="s">
        <v>1082</v>
      </c>
      <c r="E446" s="91">
        <v>30393318</v>
      </c>
      <c r="F446" s="89" t="s">
        <v>1083</v>
      </c>
      <c r="G446" s="89" t="s">
        <v>432</v>
      </c>
      <c r="H446" s="70" t="str">
        <f t="shared" si="2"/>
        <v>Sin Respuesta/Fracaso/No Posperó</v>
      </c>
      <c r="I446" s="73">
        <v>2</v>
      </c>
      <c r="J446" s="70" t="str">
        <f t="shared" si="3"/>
        <v>Sin Respuesta</v>
      </c>
      <c r="K446" s="71">
        <v>5</v>
      </c>
    </row>
    <row r="447" spans="1:11" ht="30" x14ac:dyDescent="0.25">
      <c r="A447" s="95">
        <v>44006</v>
      </c>
      <c r="B447" s="89" t="s">
        <v>1084</v>
      </c>
      <c r="C447" s="88" t="s">
        <v>1085</v>
      </c>
      <c r="D447" s="88" t="s">
        <v>1086</v>
      </c>
      <c r="E447" s="91">
        <v>31651536</v>
      </c>
      <c r="F447" s="89" t="s">
        <v>1087</v>
      </c>
      <c r="G447" s="89" t="s">
        <v>432</v>
      </c>
      <c r="H447" s="70" t="str">
        <f t="shared" si="2"/>
        <v>Sin Respuesta/Fracaso/No Posperó</v>
      </c>
      <c r="I447" s="73">
        <v>2</v>
      </c>
      <c r="J447" s="70" t="str">
        <f t="shared" si="3"/>
        <v>Sin Respuesta</v>
      </c>
      <c r="K447" s="71">
        <v>5</v>
      </c>
    </row>
    <row r="448" spans="1:11" ht="30" x14ac:dyDescent="0.25">
      <c r="A448" s="95">
        <v>44006</v>
      </c>
      <c r="B448" s="89" t="s">
        <v>1084</v>
      </c>
      <c r="C448" s="88" t="s">
        <v>1088</v>
      </c>
      <c r="D448" s="88" t="s">
        <v>1089</v>
      </c>
      <c r="E448" s="91">
        <v>21542362</v>
      </c>
      <c r="F448" s="89" t="s">
        <v>710</v>
      </c>
      <c r="G448" s="89" t="s">
        <v>432</v>
      </c>
      <c r="H448" s="70" t="str">
        <f t="shared" si="2"/>
        <v>Exito</v>
      </c>
      <c r="I448" s="73">
        <v>1</v>
      </c>
      <c r="J448" s="70" t="str">
        <f t="shared" si="3"/>
        <v>1 a 3 hs</v>
      </c>
      <c r="K448" s="71">
        <v>1</v>
      </c>
    </row>
    <row r="449" spans="1:11" ht="30" x14ac:dyDescent="0.25">
      <c r="A449" s="95">
        <v>44006</v>
      </c>
      <c r="B449" s="89" t="s">
        <v>1090</v>
      </c>
      <c r="C449" s="88" t="s">
        <v>1091</v>
      </c>
      <c r="D449" s="88" t="s">
        <v>1092</v>
      </c>
      <c r="E449" s="91">
        <v>45444673</v>
      </c>
      <c r="F449" s="89" t="s">
        <v>870</v>
      </c>
      <c r="G449" s="89" t="s">
        <v>432</v>
      </c>
      <c r="H449" s="70" t="str">
        <f t="shared" si="2"/>
        <v>Sin Respuesta/Fracaso/No Posperó</v>
      </c>
      <c r="I449" s="73">
        <v>2</v>
      </c>
      <c r="J449" s="70" t="str">
        <f t="shared" si="3"/>
        <v>Sin Respuesta</v>
      </c>
      <c r="K449" s="71">
        <v>5</v>
      </c>
    </row>
    <row r="450" spans="1:11" ht="30" x14ac:dyDescent="0.25">
      <c r="A450" s="95">
        <v>44006</v>
      </c>
      <c r="B450" s="89" t="s">
        <v>1093</v>
      </c>
      <c r="C450" s="88" t="s">
        <v>1094</v>
      </c>
      <c r="D450" s="88" t="s">
        <v>723</v>
      </c>
      <c r="E450" s="91">
        <v>16241800</v>
      </c>
      <c r="F450" s="89" t="s">
        <v>316</v>
      </c>
      <c r="G450" s="89" t="s">
        <v>432</v>
      </c>
      <c r="H450" s="70" t="str">
        <f t="shared" si="2"/>
        <v>Exito</v>
      </c>
      <c r="I450" s="73">
        <v>1</v>
      </c>
      <c r="J450" s="70" t="str">
        <f t="shared" si="3"/>
        <v>6 a 24 hs</v>
      </c>
      <c r="K450" s="71">
        <v>3</v>
      </c>
    </row>
    <row r="451" spans="1:11" ht="30" x14ac:dyDescent="0.25">
      <c r="A451" s="95">
        <v>44006</v>
      </c>
      <c r="B451" s="89" t="s">
        <v>1095</v>
      </c>
      <c r="C451" s="88" t="s">
        <v>1096</v>
      </c>
      <c r="D451" s="88" t="s">
        <v>1097</v>
      </c>
      <c r="E451" s="91">
        <v>26431504</v>
      </c>
      <c r="F451" s="89" t="s">
        <v>1098</v>
      </c>
      <c r="G451" s="89" t="s">
        <v>432</v>
      </c>
      <c r="H451" s="70" t="str">
        <f t="shared" si="2"/>
        <v>Exito</v>
      </c>
      <c r="I451" s="73">
        <v>1</v>
      </c>
      <c r="J451" s="70" t="str">
        <f t="shared" si="3"/>
        <v>Mas de 24 hs</v>
      </c>
      <c r="K451" s="71">
        <v>4</v>
      </c>
    </row>
    <row r="452" spans="1:11" ht="30" x14ac:dyDescent="0.25">
      <c r="A452" s="95">
        <v>44006</v>
      </c>
      <c r="B452" s="89" t="s">
        <v>1099</v>
      </c>
      <c r="C452" s="88" t="s">
        <v>274</v>
      </c>
      <c r="D452" s="88" t="s">
        <v>1100</v>
      </c>
      <c r="E452" s="91">
        <v>51359599</v>
      </c>
      <c r="F452" s="89" t="s">
        <v>870</v>
      </c>
      <c r="G452" s="89" t="s">
        <v>432</v>
      </c>
      <c r="H452" s="70" t="str">
        <f t="shared" si="2"/>
        <v>Sin Respuesta/Fracaso/No Posperó</v>
      </c>
      <c r="I452" s="73">
        <v>2</v>
      </c>
      <c r="J452" s="70" t="str">
        <f t="shared" si="3"/>
        <v>Sin Respuesta</v>
      </c>
      <c r="K452" s="71">
        <v>5</v>
      </c>
    </row>
    <row r="453" spans="1:11" ht="30" x14ac:dyDescent="0.25">
      <c r="A453" s="95">
        <v>44006</v>
      </c>
      <c r="B453" s="89" t="s">
        <v>1101</v>
      </c>
      <c r="C453" s="88" t="s">
        <v>274</v>
      </c>
      <c r="D453" s="88" t="s">
        <v>275</v>
      </c>
      <c r="E453" s="91">
        <v>18326142</v>
      </c>
      <c r="F453" s="89" t="s">
        <v>1102</v>
      </c>
      <c r="G453" s="89" t="s">
        <v>432</v>
      </c>
      <c r="H453" s="70" t="str">
        <f t="shared" si="2"/>
        <v>Exito</v>
      </c>
      <c r="I453" s="73">
        <v>1</v>
      </c>
      <c r="J453" s="70" t="str">
        <f t="shared" si="3"/>
        <v>3 a 6 hs</v>
      </c>
      <c r="K453" s="71">
        <v>2</v>
      </c>
    </row>
    <row r="454" spans="1:11" ht="30" x14ac:dyDescent="0.25">
      <c r="A454" s="95">
        <v>44006</v>
      </c>
      <c r="B454" s="89" t="s">
        <v>1101</v>
      </c>
      <c r="C454" s="88" t="s">
        <v>274</v>
      </c>
      <c r="D454" s="88" t="s">
        <v>620</v>
      </c>
      <c r="E454" s="91">
        <v>31529707</v>
      </c>
      <c r="F454" s="89" t="s">
        <v>1098</v>
      </c>
      <c r="G454" s="89" t="s">
        <v>432</v>
      </c>
      <c r="H454" s="70" t="str">
        <f t="shared" si="2"/>
        <v>Exito</v>
      </c>
      <c r="I454" s="73">
        <v>1</v>
      </c>
      <c r="J454" s="70" t="str">
        <f t="shared" si="3"/>
        <v>Sin Respuesta</v>
      </c>
      <c r="K454" s="71">
        <v>5</v>
      </c>
    </row>
    <row r="455" spans="1:11" ht="30" x14ac:dyDescent="0.25">
      <c r="A455" s="95">
        <v>44006</v>
      </c>
      <c r="B455" s="89" t="s">
        <v>1101</v>
      </c>
      <c r="C455" s="88" t="s">
        <v>1103</v>
      </c>
      <c r="D455" s="88" t="s">
        <v>1104</v>
      </c>
      <c r="E455" s="91">
        <v>93992715</v>
      </c>
      <c r="F455" s="89" t="s">
        <v>760</v>
      </c>
      <c r="G455" s="89" t="s">
        <v>432</v>
      </c>
      <c r="H455" s="70" t="str">
        <f t="shared" si="2"/>
        <v>Exito</v>
      </c>
      <c r="I455" s="73">
        <v>1</v>
      </c>
      <c r="J455" s="70" t="str">
        <f t="shared" si="3"/>
        <v>1 a 3 hs</v>
      </c>
      <c r="K455" s="71">
        <v>1</v>
      </c>
    </row>
    <row r="456" spans="1:11" ht="30" x14ac:dyDescent="0.25">
      <c r="A456" s="95">
        <v>44006</v>
      </c>
      <c r="B456" s="89" t="s">
        <v>1105</v>
      </c>
      <c r="C456" s="88" t="s">
        <v>1106</v>
      </c>
      <c r="D456" s="88" t="s">
        <v>684</v>
      </c>
      <c r="E456" s="91">
        <v>92541215</v>
      </c>
      <c r="F456" s="84" t="s">
        <v>710</v>
      </c>
      <c r="G456" s="89" t="s">
        <v>432</v>
      </c>
      <c r="H456" s="70" t="str">
        <f t="shared" si="2"/>
        <v xml:space="preserve">En Gestion actualmente </v>
      </c>
      <c r="I456" s="73">
        <v>4</v>
      </c>
      <c r="J456" s="70" t="str">
        <f t="shared" si="3"/>
        <v>Sin Respuesta</v>
      </c>
      <c r="K456" s="71">
        <v>5</v>
      </c>
    </row>
    <row r="457" spans="1:11" ht="30" x14ac:dyDescent="0.25">
      <c r="A457" s="95">
        <v>44006</v>
      </c>
      <c r="B457" s="89" t="s">
        <v>1107</v>
      </c>
      <c r="C457" s="88" t="s">
        <v>356</v>
      </c>
      <c r="D457" s="88" t="s">
        <v>1108</v>
      </c>
      <c r="E457" s="91">
        <v>94236201</v>
      </c>
      <c r="F457" s="84" t="s">
        <v>736</v>
      </c>
      <c r="G457" s="89" t="s">
        <v>432</v>
      </c>
      <c r="H457" s="70" t="str">
        <f t="shared" si="2"/>
        <v>Exito</v>
      </c>
      <c r="I457" s="73">
        <v>1</v>
      </c>
      <c r="J457" s="70" t="str">
        <f t="shared" si="3"/>
        <v>1 a 3 hs</v>
      </c>
      <c r="K457" s="71">
        <v>1</v>
      </c>
    </row>
    <row r="458" spans="1:11" ht="30" x14ac:dyDescent="0.25">
      <c r="A458" s="95">
        <v>44006</v>
      </c>
      <c r="B458" s="89" t="s">
        <v>1109</v>
      </c>
      <c r="C458" s="88" t="s">
        <v>358</v>
      </c>
      <c r="D458" s="88" t="s">
        <v>359</v>
      </c>
      <c r="E458" s="91">
        <v>50441993</v>
      </c>
      <c r="F458" s="84" t="s">
        <v>1110</v>
      </c>
      <c r="G458" s="89" t="s">
        <v>432</v>
      </c>
      <c r="H458" s="70" t="str">
        <f t="shared" si="2"/>
        <v>Exito</v>
      </c>
      <c r="I458" s="73">
        <v>1</v>
      </c>
      <c r="J458" s="70" t="str">
        <f t="shared" si="3"/>
        <v>1 a 3 hs</v>
      </c>
      <c r="K458" s="71">
        <v>1</v>
      </c>
    </row>
    <row r="459" spans="1:11" ht="30" x14ac:dyDescent="0.25">
      <c r="A459" s="95">
        <v>44006</v>
      </c>
      <c r="B459" s="89" t="s">
        <v>1111</v>
      </c>
      <c r="C459" s="88" t="s">
        <v>361</v>
      </c>
      <c r="D459" s="88" t="s">
        <v>362</v>
      </c>
      <c r="E459" s="91">
        <v>95442527</v>
      </c>
      <c r="F459" s="84" t="s">
        <v>870</v>
      </c>
      <c r="G459" s="89" t="s">
        <v>432</v>
      </c>
      <c r="H459" s="70" t="str">
        <f t="shared" si="2"/>
        <v>Sin Respuesta/Fracaso/No Posperó</v>
      </c>
      <c r="I459" s="73">
        <v>2</v>
      </c>
      <c r="J459" s="70" t="str">
        <f t="shared" si="3"/>
        <v>Sin Respuesta</v>
      </c>
      <c r="K459" s="71">
        <v>5</v>
      </c>
    </row>
    <row r="460" spans="1:11" ht="30" x14ac:dyDescent="0.25">
      <c r="A460" s="95">
        <v>44006</v>
      </c>
      <c r="B460" s="89" t="s">
        <v>1111</v>
      </c>
      <c r="C460" s="88" t="s">
        <v>213</v>
      </c>
      <c r="D460" s="88" t="s">
        <v>214</v>
      </c>
      <c r="E460" s="91">
        <v>43728058</v>
      </c>
      <c r="F460" s="84" t="s">
        <v>1112</v>
      </c>
      <c r="G460" s="89" t="s">
        <v>432</v>
      </c>
      <c r="H460" s="70" t="str">
        <f t="shared" si="2"/>
        <v>Exito</v>
      </c>
      <c r="I460" s="73">
        <v>1</v>
      </c>
      <c r="J460" s="70" t="str">
        <f t="shared" si="3"/>
        <v>3 a 6 hs</v>
      </c>
      <c r="K460" s="71">
        <v>2</v>
      </c>
    </row>
    <row r="461" spans="1:11" ht="30" x14ac:dyDescent="0.25">
      <c r="A461" s="95">
        <v>44006</v>
      </c>
      <c r="B461" s="89" t="s">
        <v>1113</v>
      </c>
      <c r="C461" s="88" t="s">
        <v>966</v>
      </c>
      <c r="D461" s="88" t="s">
        <v>1114</v>
      </c>
      <c r="E461" s="91">
        <v>28857546</v>
      </c>
      <c r="F461" s="84" t="s">
        <v>870</v>
      </c>
      <c r="G461" s="89" t="s">
        <v>432</v>
      </c>
      <c r="H461" s="70" t="str">
        <f t="shared" si="2"/>
        <v xml:space="preserve">En Gestion actualmente </v>
      </c>
      <c r="I461" s="73">
        <v>4</v>
      </c>
      <c r="J461" s="70" t="str">
        <f t="shared" si="3"/>
        <v>Sin Respuesta</v>
      </c>
      <c r="K461" s="71">
        <v>5</v>
      </c>
    </row>
    <row r="462" spans="1:11" ht="30" x14ac:dyDescent="0.25">
      <c r="A462" s="95">
        <v>44006</v>
      </c>
      <c r="B462" s="89" t="s">
        <v>1115</v>
      </c>
      <c r="C462" s="88" t="s">
        <v>366</v>
      </c>
      <c r="D462" s="88" t="s">
        <v>367</v>
      </c>
      <c r="E462" s="91">
        <v>95080886</v>
      </c>
      <c r="F462" s="84" t="s">
        <v>1098</v>
      </c>
      <c r="G462" s="89" t="s">
        <v>432</v>
      </c>
      <c r="H462" s="70" t="str">
        <f t="shared" si="2"/>
        <v>Exito</v>
      </c>
      <c r="I462" s="73">
        <v>1</v>
      </c>
      <c r="J462" s="70" t="str">
        <f t="shared" si="3"/>
        <v>3 a 6 hs</v>
      </c>
      <c r="K462" s="71">
        <v>2</v>
      </c>
    </row>
    <row r="463" spans="1:11" ht="30" x14ac:dyDescent="0.25">
      <c r="A463" s="95">
        <v>44006</v>
      </c>
      <c r="B463" s="89" t="s">
        <v>1115</v>
      </c>
      <c r="C463" s="49" t="s">
        <v>581</v>
      </c>
      <c r="D463" s="88" t="s">
        <v>1116</v>
      </c>
      <c r="E463" s="91">
        <v>56077959</v>
      </c>
      <c r="F463" s="84" t="s">
        <v>130</v>
      </c>
      <c r="G463" s="89" t="s">
        <v>432</v>
      </c>
      <c r="H463" s="70" t="str">
        <f t="shared" si="2"/>
        <v xml:space="preserve">En Gestion actualmente </v>
      </c>
      <c r="I463" s="73">
        <v>4</v>
      </c>
      <c r="J463" s="70" t="str">
        <f t="shared" si="3"/>
        <v>Sin Respuesta</v>
      </c>
      <c r="K463" s="71">
        <v>5</v>
      </c>
    </row>
    <row r="464" spans="1:11" ht="30" x14ac:dyDescent="0.25">
      <c r="A464" s="95">
        <v>44006</v>
      </c>
      <c r="B464" s="89" t="s">
        <v>1115</v>
      </c>
      <c r="C464" s="88" t="s">
        <v>1117</v>
      </c>
      <c r="D464" s="88" t="s">
        <v>1118</v>
      </c>
      <c r="E464" s="91">
        <v>38253294</v>
      </c>
      <c r="F464" s="84" t="s">
        <v>316</v>
      </c>
      <c r="G464" s="89" t="s">
        <v>432</v>
      </c>
      <c r="H464" s="70" t="str">
        <f t="shared" si="2"/>
        <v>Exito</v>
      </c>
      <c r="I464" s="73">
        <v>1</v>
      </c>
      <c r="J464" s="70" t="str">
        <f t="shared" si="3"/>
        <v>1 a 3 hs</v>
      </c>
      <c r="K464" s="71">
        <v>1</v>
      </c>
    </row>
    <row r="465" spans="1:11" ht="30" x14ac:dyDescent="0.25">
      <c r="A465" s="95">
        <v>44006</v>
      </c>
      <c r="B465" s="89" t="s">
        <v>1115</v>
      </c>
      <c r="C465" s="88" t="s">
        <v>693</v>
      </c>
      <c r="D465" s="88" t="s">
        <v>694</v>
      </c>
      <c r="E465" s="91">
        <v>40840766</v>
      </c>
      <c r="F465" s="84" t="s">
        <v>1098</v>
      </c>
      <c r="G465" s="89" t="s">
        <v>432</v>
      </c>
      <c r="H465" s="70" t="str">
        <f t="shared" si="2"/>
        <v>Exito</v>
      </c>
      <c r="I465" s="73">
        <v>1</v>
      </c>
      <c r="J465" s="70" t="str">
        <f t="shared" si="3"/>
        <v>1 a 3 hs</v>
      </c>
      <c r="K465" s="71">
        <v>1</v>
      </c>
    </row>
    <row r="466" spans="1:11" ht="30" x14ac:dyDescent="0.25">
      <c r="A466" s="95">
        <v>44006</v>
      </c>
      <c r="B466" s="89" t="s">
        <v>1119</v>
      </c>
      <c r="C466" s="88" t="s">
        <v>1120</v>
      </c>
      <c r="D466" s="88" t="s">
        <v>1121</v>
      </c>
      <c r="E466" s="91">
        <v>94045652</v>
      </c>
      <c r="F466" s="84" t="s">
        <v>1122</v>
      </c>
      <c r="G466" s="89" t="s">
        <v>432</v>
      </c>
      <c r="H466" s="70" t="str">
        <f t="shared" si="2"/>
        <v>Exito</v>
      </c>
      <c r="I466" s="73">
        <v>1</v>
      </c>
      <c r="J466" s="70" t="str">
        <f t="shared" si="3"/>
        <v>1 a 3 hs</v>
      </c>
      <c r="K466" s="71">
        <v>1</v>
      </c>
    </row>
    <row r="467" spans="1:11" ht="30" x14ac:dyDescent="0.25">
      <c r="A467" s="95">
        <v>44006</v>
      </c>
      <c r="B467" s="89" t="s">
        <v>1119</v>
      </c>
      <c r="C467" s="88" t="s">
        <v>1123</v>
      </c>
      <c r="D467" s="88" t="s">
        <v>1124</v>
      </c>
      <c r="E467" s="91">
        <v>28648247</v>
      </c>
      <c r="F467" s="84" t="s">
        <v>1125</v>
      </c>
      <c r="G467" s="89" t="s">
        <v>432</v>
      </c>
      <c r="H467" s="70" t="str">
        <f t="shared" si="2"/>
        <v>Exito</v>
      </c>
      <c r="I467" s="73">
        <v>1</v>
      </c>
      <c r="J467" s="70" t="str">
        <f t="shared" si="3"/>
        <v>3 a 6 hs</v>
      </c>
      <c r="K467" s="71">
        <v>2</v>
      </c>
    </row>
    <row r="468" spans="1:11" ht="30" x14ac:dyDescent="0.25">
      <c r="A468" s="95">
        <v>44006</v>
      </c>
      <c r="B468" s="89" t="s">
        <v>1119</v>
      </c>
      <c r="C468" s="88" t="s">
        <v>220</v>
      </c>
      <c r="D468" s="88" t="s">
        <v>221</v>
      </c>
      <c r="E468" s="91">
        <v>34251970</v>
      </c>
      <c r="F468" s="84" t="s">
        <v>870</v>
      </c>
      <c r="G468" s="89" t="s">
        <v>432</v>
      </c>
      <c r="H468" s="70" t="str">
        <f t="shared" si="2"/>
        <v>Sin Respuesta/Fracaso/No Posperó</v>
      </c>
      <c r="I468" s="73">
        <v>2</v>
      </c>
      <c r="J468" s="70" t="str">
        <f t="shared" si="3"/>
        <v>Sin Respuesta</v>
      </c>
      <c r="K468" s="71">
        <v>5</v>
      </c>
    </row>
    <row r="469" spans="1:11" ht="30" x14ac:dyDescent="0.25">
      <c r="A469" s="95">
        <v>44006</v>
      </c>
      <c r="B469" s="89" t="s">
        <v>1119</v>
      </c>
      <c r="C469" s="88" t="s">
        <v>222</v>
      </c>
      <c r="D469" s="88" t="s">
        <v>223</v>
      </c>
      <c r="E469" s="91">
        <v>47800762</v>
      </c>
      <c r="F469" s="84" t="s">
        <v>870</v>
      </c>
      <c r="G469" s="89" t="s">
        <v>432</v>
      </c>
      <c r="H469" s="70" t="str">
        <f t="shared" si="2"/>
        <v>Sin Respuesta/Fracaso/No Posperó</v>
      </c>
      <c r="I469" s="73">
        <v>2</v>
      </c>
      <c r="J469" s="70" t="str">
        <f t="shared" si="3"/>
        <v>Sin Respuesta</v>
      </c>
      <c r="K469" s="71">
        <v>5</v>
      </c>
    </row>
    <row r="470" spans="1:11" ht="30" x14ac:dyDescent="0.25">
      <c r="A470" s="95">
        <v>44006</v>
      </c>
      <c r="B470" s="89" t="s">
        <v>1126</v>
      </c>
      <c r="C470" s="88" t="s">
        <v>1127</v>
      </c>
      <c r="D470" s="88" t="s">
        <v>371</v>
      </c>
      <c r="E470" s="91">
        <v>92983483</v>
      </c>
      <c r="F470" s="84" t="s">
        <v>870</v>
      </c>
      <c r="G470" s="89" t="s">
        <v>432</v>
      </c>
      <c r="H470" s="70" t="str">
        <f t="shared" si="2"/>
        <v>Sin Respuesta/Fracaso/No Posperó</v>
      </c>
      <c r="I470" s="73">
        <v>2</v>
      </c>
      <c r="J470" s="70" t="str">
        <f t="shared" si="3"/>
        <v>Sin Respuesta</v>
      </c>
      <c r="K470" s="71">
        <v>5</v>
      </c>
    </row>
    <row r="471" spans="1:11" ht="30" x14ac:dyDescent="0.25">
      <c r="A471" s="95">
        <v>44006</v>
      </c>
      <c r="B471" s="89" t="s">
        <v>1128</v>
      </c>
      <c r="C471" s="88" t="s">
        <v>224</v>
      </c>
      <c r="D471" s="88" t="s">
        <v>225</v>
      </c>
      <c r="E471" s="91">
        <v>20976875</v>
      </c>
      <c r="F471" s="84"/>
      <c r="G471" s="89" t="s">
        <v>432</v>
      </c>
      <c r="H471" s="70" t="str">
        <f t="shared" si="2"/>
        <v>Exito</v>
      </c>
      <c r="I471" s="73">
        <v>1</v>
      </c>
      <c r="J471" s="70" t="str">
        <f t="shared" si="3"/>
        <v>3 a 6 hs</v>
      </c>
      <c r="K471" s="71">
        <v>2</v>
      </c>
    </row>
    <row r="472" spans="1:11" ht="30" x14ac:dyDescent="0.25">
      <c r="A472" s="95">
        <v>44006</v>
      </c>
      <c r="B472" s="89" t="s">
        <v>1113</v>
      </c>
      <c r="C472" s="88" t="s">
        <v>1129</v>
      </c>
      <c r="D472" s="88" t="s">
        <v>1130</v>
      </c>
      <c r="E472" s="91">
        <v>19047439</v>
      </c>
      <c r="F472" s="84" t="s">
        <v>870</v>
      </c>
      <c r="G472" s="89" t="s">
        <v>432</v>
      </c>
      <c r="H472" s="70" t="str">
        <f t="shared" si="2"/>
        <v>Sin Respuesta/Fracaso/No Posperó</v>
      </c>
      <c r="I472" s="73">
        <v>2</v>
      </c>
      <c r="J472" s="70" t="str">
        <f t="shared" si="3"/>
        <v>Sin Respuesta</v>
      </c>
      <c r="K472" s="71">
        <v>5</v>
      </c>
    </row>
    <row r="473" spans="1:11" ht="30" x14ac:dyDescent="0.25">
      <c r="A473" s="95">
        <v>44006</v>
      </c>
      <c r="B473" s="89" t="s">
        <v>1113</v>
      </c>
      <c r="C473" s="88" t="s">
        <v>1129</v>
      </c>
      <c r="D473" s="88" t="s">
        <v>976</v>
      </c>
      <c r="E473" s="91">
        <v>46704089</v>
      </c>
      <c r="F473" s="84" t="s">
        <v>1102</v>
      </c>
      <c r="G473" s="89" t="s">
        <v>432</v>
      </c>
      <c r="H473" s="70" t="str">
        <f t="shared" si="2"/>
        <v>Exito</v>
      </c>
      <c r="I473" s="73">
        <v>1</v>
      </c>
      <c r="J473" s="70" t="str">
        <f t="shared" si="3"/>
        <v>1 a 3 hs</v>
      </c>
      <c r="K473" s="71">
        <v>1</v>
      </c>
    </row>
    <row r="474" spans="1:11" ht="15" x14ac:dyDescent="0.25">
      <c r="A474" s="95">
        <v>44006</v>
      </c>
      <c r="B474" s="84"/>
      <c r="C474" s="88" t="s">
        <v>515</v>
      </c>
      <c r="D474" s="88" t="s">
        <v>516</v>
      </c>
      <c r="E474" s="91">
        <v>38895092</v>
      </c>
      <c r="F474" s="84"/>
      <c r="G474" s="89" t="s">
        <v>432</v>
      </c>
      <c r="H474" s="70" t="str">
        <f t="shared" si="2"/>
        <v>Sin Respuesta/Fracaso/No Posperó</v>
      </c>
      <c r="I474" s="73">
        <v>2</v>
      </c>
      <c r="J474" s="70" t="str">
        <f t="shared" si="3"/>
        <v>Sin Respuesta</v>
      </c>
      <c r="K474" s="71">
        <v>5</v>
      </c>
    </row>
    <row r="475" spans="1:11" ht="30" x14ac:dyDescent="0.25">
      <c r="A475" s="95">
        <v>44006</v>
      </c>
      <c r="B475" s="89" t="s">
        <v>1131</v>
      </c>
      <c r="C475" s="88" t="s">
        <v>226</v>
      </c>
      <c r="D475" s="88" t="s">
        <v>292</v>
      </c>
      <c r="E475" s="91">
        <v>20689053</v>
      </c>
      <c r="F475" s="84" t="s">
        <v>870</v>
      </c>
      <c r="G475" s="89" t="s">
        <v>432</v>
      </c>
      <c r="H475" s="70" t="str">
        <f t="shared" si="2"/>
        <v>Sin Respuesta/Fracaso/No Posperó</v>
      </c>
      <c r="I475" s="73">
        <v>2</v>
      </c>
      <c r="J475" s="70" t="str">
        <f t="shared" si="3"/>
        <v>Sin Respuesta</v>
      </c>
      <c r="K475" s="71">
        <v>5</v>
      </c>
    </row>
    <row r="476" spans="1:11" ht="15" x14ac:dyDescent="0.25">
      <c r="A476" s="95">
        <v>44006</v>
      </c>
      <c r="B476" s="84"/>
      <c r="C476" s="88" t="s">
        <v>226</v>
      </c>
      <c r="D476" s="88" t="s">
        <v>227</v>
      </c>
      <c r="E476" s="91">
        <v>30420732</v>
      </c>
      <c r="F476" s="84"/>
      <c r="G476" s="89" t="s">
        <v>432</v>
      </c>
      <c r="H476" s="70" t="str">
        <f t="shared" si="2"/>
        <v>Exito</v>
      </c>
      <c r="I476" s="73">
        <v>1</v>
      </c>
      <c r="J476" s="70" t="str">
        <f t="shared" si="3"/>
        <v>Sin Respuesta</v>
      </c>
      <c r="K476" s="71">
        <v>5</v>
      </c>
    </row>
    <row r="477" spans="1:11" ht="15" x14ac:dyDescent="0.25">
      <c r="A477" s="95">
        <v>44006</v>
      </c>
      <c r="B477" s="100">
        <v>44007.520833333336</v>
      </c>
      <c r="C477" s="88" t="s">
        <v>293</v>
      </c>
      <c r="D477" s="88" t="s">
        <v>294</v>
      </c>
      <c r="E477" s="91">
        <v>95301411</v>
      </c>
      <c r="F477" s="84" t="s">
        <v>1132</v>
      </c>
      <c r="G477" s="89" t="s">
        <v>432</v>
      </c>
      <c r="H477" s="70" t="str">
        <f t="shared" si="2"/>
        <v>Sin Respuesta/Fracaso/No Posperó</v>
      </c>
      <c r="I477" s="73">
        <v>2</v>
      </c>
      <c r="J477" s="70" t="str">
        <f t="shared" si="3"/>
        <v>Sin Respuesta</v>
      </c>
      <c r="K477" s="71">
        <v>5</v>
      </c>
    </row>
    <row r="478" spans="1:11" ht="15" x14ac:dyDescent="0.25">
      <c r="A478" s="95">
        <v>44006</v>
      </c>
      <c r="B478" s="100">
        <v>44007.520833333336</v>
      </c>
      <c r="C478" s="88" t="s">
        <v>373</v>
      </c>
      <c r="D478" s="88" t="s">
        <v>374</v>
      </c>
      <c r="E478" s="91">
        <v>94793234</v>
      </c>
      <c r="F478" s="84" t="s">
        <v>736</v>
      </c>
      <c r="G478" s="89" t="s">
        <v>432</v>
      </c>
      <c r="H478" s="70" t="str">
        <f t="shared" si="2"/>
        <v>Sin Respuesta/Fracaso/No Posperó</v>
      </c>
      <c r="I478" s="73">
        <v>2</v>
      </c>
      <c r="J478" s="70" t="str">
        <f t="shared" si="3"/>
        <v>Sin Respuesta</v>
      </c>
      <c r="K478" s="71">
        <v>5</v>
      </c>
    </row>
    <row r="479" spans="1:11" ht="30" x14ac:dyDescent="0.25">
      <c r="A479" s="95">
        <v>44006</v>
      </c>
      <c r="B479" s="89" t="s">
        <v>1131</v>
      </c>
      <c r="C479" s="88" t="s">
        <v>375</v>
      </c>
      <c r="D479" s="88" t="s">
        <v>376</v>
      </c>
      <c r="E479" s="91">
        <v>95533898</v>
      </c>
      <c r="F479" s="84" t="s">
        <v>870</v>
      </c>
      <c r="G479" s="89" t="s">
        <v>432</v>
      </c>
      <c r="H479" s="70" t="str">
        <f t="shared" si="2"/>
        <v xml:space="preserve">En Gestion actualmente </v>
      </c>
      <c r="I479" s="73">
        <v>4</v>
      </c>
      <c r="J479" s="70" t="str">
        <f t="shared" si="3"/>
        <v>Sin Respuesta</v>
      </c>
      <c r="K479" s="71">
        <v>5</v>
      </c>
    </row>
    <row r="480" spans="1:11" ht="15" x14ac:dyDescent="0.25">
      <c r="A480" s="95">
        <v>44006</v>
      </c>
      <c r="B480" s="84">
        <v>44007.444444444445</v>
      </c>
      <c r="C480" s="88" t="s">
        <v>378</v>
      </c>
      <c r="D480" s="88" t="s">
        <v>379</v>
      </c>
      <c r="E480" s="91">
        <v>94000786</v>
      </c>
      <c r="F480" s="84"/>
      <c r="G480" s="84" t="s">
        <v>889</v>
      </c>
      <c r="H480" s="70" t="str">
        <f t="shared" si="2"/>
        <v xml:space="preserve">En Gestion actualmente </v>
      </c>
      <c r="I480" s="73">
        <v>4</v>
      </c>
      <c r="J480" s="70" t="str">
        <f t="shared" si="3"/>
        <v>Sin Respuesta</v>
      </c>
      <c r="K480" s="71">
        <v>5</v>
      </c>
    </row>
    <row r="481" spans="1:11" ht="15" x14ac:dyDescent="0.25">
      <c r="A481" s="95">
        <v>44006</v>
      </c>
      <c r="B481" s="84">
        <v>44007.444444444445</v>
      </c>
      <c r="C481" s="88" t="s">
        <v>380</v>
      </c>
      <c r="D481" s="88" t="s">
        <v>1133</v>
      </c>
      <c r="E481" s="91">
        <v>55690419</v>
      </c>
      <c r="F481" s="84"/>
      <c r="G481" s="84" t="s">
        <v>889</v>
      </c>
      <c r="H481" s="70" t="str">
        <f t="shared" si="2"/>
        <v xml:space="preserve">En Gestion actualmente </v>
      </c>
      <c r="I481" s="73">
        <v>4</v>
      </c>
      <c r="J481" s="70" t="str">
        <f t="shared" si="3"/>
        <v>Sin Respuesta</v>
      </c>
      <c r="K481" s="71">
        <v>5</v>
      </c>
    </row>
    <row r="482" spans="1:11" ht="15" x14ac:dyDescent="0.25">
      <c r="A482" s="95">
        <v>44006</v>
      </c>
      <c r="B482" s="84">
        <v>44007.444444444445</v>
      </c>
      <c r="C482" s="88" t="s">
        <v>380</v>
      </c>
      <c r="D482" s="88" t="s">
        <v>382</v>
      </c>
      <c r="E482" s="91">
        <v>51069139</v>
      </c>
      <c r="F482" s="84"/>
      <c r="G482" s="84" t="s">
        <v>889</v>
      </c>
      <c r="H482" s="70" t="str">
        <f t="shared" si="2"/>
        <v xml:space="preserve">En Gestion actualmente </v>
      </c>
      <c r="I482" s="73">
        <v>4</v>
      </c>
      <c r="J482" s="70" t="str">
        <f t="shared" si="3"/>
        <v>Sin Respuesta</v>
      </c>
      <c r="K482" s="71">
        <v>5</v>
      </c>
    </row>
    <row r="483" spans="1:11" ht="15" x14ac:dyDescent="0.25">
      <c r="A483" s="95">
        <v>44006</v>
      </c>
      <c r="B483" s="84"/>
      <c r="C483" s="88" t="s">
        <v>387</v>
      </c>
      <c r="D483" s="88" t="s">
        <v>1134</v>
      </c>
      <c r="E483" s="91">
        <v>25473505</v>
      </c>
      <c r="F483" s="84"/>
      <c r="G483" s="84" t="s">
        <v>889</v>
      </c>
      <c r="H483" s="70" t="str">
        <f t="shared" si="2"/>
        <v>Suspendido/Cancelado</v>
      </c>
      <c r="I483" s="73">
        <v>3</v>
      </c>
      <c r="J483" s="70" t="str">
        <f t="shared" si="3"/>
        <v>Sin Respuesta</v>
      </c>
      <c r="K483" s="71">
        <v>5</v>
      </c>
    </row>
    <row r="484" spans="1:11" ht="15" x14ac:dyDescent="0.25">
      <c r="A484" s="95">
        <v>44006</v>
      </c>
      <c r="B484" s="84">
        <v>44007.449305555558</v>
      </c>
      <c r="C484" s="88" t="s">
        <v>1135</v>
      </c>
      <c r="D484" s="88" t="s">
        <v>301</v>
      </c>
      <c r="E484" s="91">
        <v>18381071</v>
      </c>
      <c r="F484" s="84"/>
      <c r="G484" s="84" t="s">
        <v>889</v>
      </c>
      <c r="H484" s="70" t="str">
        <f t="shared" si="2"/>
        <v>Exito</v>
      </c>
      <c r="I484" s="73">
        <v>1</v>
      </c>
      <c r="J484" s="70" t="str">
        <f t="shared" si="3"/>
        <v>3 a 6 hs</v>
      </c>
      <c r="K484" s="71">
        <v>2</v>
      </c>
    </row>
    <row r="485" spans="1:11" ht="15" x14ac:dyDescent="0.25">
      <c r="A485" s="95">
        <v>44006</v>
      </c>
      <c r="B485" s="84"/>
      <c r="C485" s="88" t="s">
        <v>145</v>
      </c>
      <c r="D485" s="88" t="s">
        <v>504</v>
      </c>
      <c r="E485" s="91">
        <v>94268641</v>
      </c>
      <c r="F485" s="84"/>
      <c r="G485" s="84" t="s">
        <v>889</v>
      </c>
      <c r="H485" s="70" t="str">
        <f t="shared" si="2"/>
        <v>Suspendido/Cancelado</v>
      </c>
      <c r="I485" s="73">
        <v>3</v>
      </c>
      <c r="J485" s="70" t="str">
        <f t="shared" si="3"/>
        <v>Sin Respuesta</v>
      </c>
      <c r="K485" s="71">
        <v>5</v>
      </c>
    </row>
    <row r="486" spans="1:11" ht="15" x14ac:dyDescent="0.25">
      <c r="A486" s="95">
        <v>44006</v>
      </c>
      <c r="B486" s="84">
        <v>44007.454861111109</v>
      </c>
      <c r="C486" s="88" t="s">
        <v>983</v>
      </c>
      <c r="D486" s="88" t="s">
        <v>1136</v>
      </c>
      <c r="E486" s="91">
        <v>35730918</v>
      </c>
      <c r="F486" s="84"/>
      <c r="G486" s="84" t="s">
        <v>889</v>
      </c>
      <c r="H486" s="70" t="str">
        <f t="shared" si="2"/>
        <v xml:space="preserve">En Gestion actualmente </v>
      </c>
      <c r="I486" s="73">
        <v>4</v>
      </c>
      <c r="J486" s="70" t="str">
        <f t="shared" si="3"/>
        <v>Sin Respuesta</v>
      </c>
      <c r="K486" s="71">
        <v>5</v>
      </c>
    </row>
    <row r="487" spans="1:11" ht="15" x14ac:dyDescent="0.25">
      <c r="A487" s="95">
        <v>44006</v>
      </c>
      <c r="B487" s="84"/>
      <c r="C487" s="88" t="s">
        <v>389</v>
      </c>
      <c r="D487" s="88" t="s">
        <v>1137</v>
      </c>
      <c r="E487" s="91">
        <v>42647565</v>
      </c>
      <c r="F487" s="84"/>
      <c r="G487" s="84" t="s">
        <v>889</v>
      </c>
      <c r="H487" s="70" t="str">
        <f t="shared" si="2"/>
        <v>Sin Respuesta/Fracaso/No Posperó</v>
      </c>
      <c r="I487" s="73">
        <v>2</v>
      </c>
      <c r="J487" s="70" t="str">
        <f t="shared" si="3"/>
        <v>Sin Respuesta</v>
      </c>
      <c r="K487" s="71">
        <v>5</v>
      </c>
    </row>
    <row r="488" spans="1:11" ht="15" x14ac:dyDescent="0.25">
      <c r="A488" s="95">
        <v>44006</v>
      </c>
      <c r="B488" s="84"/>
      <c r="C488" s="88" t="s">
        <v>1138</v>
      </c>
      <c r="D488" s="88" t="s">
        <v>1139</v>
      </c>
      <c r="E488" s="91">
        <v>94062836</v>
      </c>
      <c r="F488" s="84"/>
      <c r="G488" s="84" t="s">
        <v>889</v>
      </c>
      <c r="H488" s="70" t="str">
        <f t="shared" si="2"/>
        <v xml:space="preserve">En Gestion actualmente </v>
      </c>
      <c r="I488" s="73">
        <v>4</v>
      </c>
      <c r="J488" s="70" t="str">
        <f t="shared" si="3"/>
        <v>Sin Respuesta</v>
      </c>
      <c r="K488" s="71">
        <v>5</v>
      </c>
    </row>
    <row r="489" spans="1:11" ht="15" x14ac:dyDescent="0.25">
      <c r="A489" s="95">
        <v>44006</v>
      </c>
      <c r="B489" s="84"/>
      <c r="C489" s="88" t="s">
        <v>394</v>
      </c>
      <c r="D489" s="88" t="s">
        <v>395</v>
      </c>
      <c r="E489" s="91">
        <v>25234469</v>
      </c>
      <c r="F489" s="84" t="s">
        <v>1140</v>
      </c>
      <c r="G489" s="84" t="s">
        <v>889</v>
      </c>
      <c r="H489" s="70" t="str">
        <f t="shared" si="2"/>
        <v>Exito</v>
      </c>
      <c r="I489" s="73">
        <v>1</v>
      </c>
      <c r="J489" s="70" t="str">
        <f t="shared" si="3"/>
        <v>3 a 6 hs</v>
      </c>
      <c r="K489" s="71">
        <v>2</v>
      </c>
    </row>
    <row r="490" spans="1:11" ht="15" x14ac:dyDescent="0.25">
      <c r="A490" s="95">
        <v>44006</v>
      </c>
      <c r="B490" s="84"/>
      <c r="C490" s="88" t="s">
        <v>1141</v>
      </c>
      <c r="D490" s="88" t="s">
        <v>1142</v>
      </c>
      <c r="E490" s="91">
        <v>38071810</v>
      </c>
      <c r="F490" s="84"/>
      <c r="G490" s="84" t="s">
        <v>889</v>
      </c>
      <c r="H490" s="70" t="str">
        <f t="shared" si="2"/>
        <v>Sin Respuesta/Fracaso/No Posperó</v>
      </c>
      <c r="I490" s="73">
        <v>2</v>
      </c>
      <c r="J490" s="70" t="str">
        <f t="shared" si="3"/>
        <v>Sin Respuesta</v>
      </c>
      <c r="K490" s="71">
        <v>5</v>
      </c>
    </row>
    <row r="491" spans="1:11" ht="15" x14ac:dyDescent="0.25">
      <c r="A491" s="95">
        <v>44006</v>
      </c>
      <c r="B491" s="84"/>
      <c r="C491" s="88" t="s">
        <v>306</v>
      </c>
      <c r="D491" s="88" t="s">
        <v>1143</v>
      </c>
      <c r="E491" s="91">
        <v>31977274</v>
      </c>
      <c r="F491" s="84"/>
      <c r="G491" s="84" t="s">
        <v>889</v>
      </c>
      <c r="H491" s="70" t="str">
        <f t="shared" si="2"/>
        <v>Exito</v>
      </c>
      <c r="I491" s="73">
        <v>1</v>
      </c>
      <c r="J491" s="70" t="str">
        <f t="shared" si="3"/>
        <v>1 a 3 hs</v>
      </c>
      <c r="K491" s="71">
        <v>1</v>
      </c>
    </row>
    <row r="492" spans="1:11" ht="15" x14ac:dyDescent="0.25">
      <c r="A492" s="95">
        <v>44006</v>
      </c>
      <c r="B492" s="84"/>
      <c r="C492" s="88" t="s">
        <v>1144</v>
      </c>
      <c r="D492" s="88" t="s">
        <v>1145</v>
      </c>
      <c r="E492" s="91">
        <v>34081483</v>
      </c>
      <c r="F492" s="84"/>
      <c r="G492" s="84" t="s">
        <v>889</v>
      </c>
      <c r="H492" s="70" t="str">
        <f t="shared" si="2"/>
        <v>Sin Respuesta/Fracaso/No Posperó</v>
      </c>
      <c r="I492" s="73">
        <v>2</v>
      </c>
      <c r="J492" s="70" t="str">
        <f t="shared" si="3"/>
        <v>Sin Respuesta</v>
      </c>
      <c r="K492" s="71">
        <v>5</v>
      </c>
    </row>
    <row r="493" spans="1:11" ht="15" x14ac:dyDescent="0.25">
      <c r="A493" s="95">
        <v>44006</v>
      </c>
      <c r="B493" s="84"/>
      <c r="C493" s="88" t="s">
        <v>308</v>
      </c>
      <c r="D493" s="88" t="s">
        <v>309</v>
      </c>
      <c r="E493" s="91">
        <v>96010107</v>
      </c>
      <c r="F493" s="84"/>
      <c r="G493" s="84" t="s">
        <v>889</v>
      </c>
      <c r="H493" s="70" t="str">
        <f t="shared" si="2"/>
        <v>Sin Respuesta/Fracaso/No Posperó</v>
      </c>
      <c r="I493" s="71">
        <v>2</v>
      </c>
      <c r="J493" s="70" t="str">
        <f t="shared" si="3"/>
        <v>Sin Respuesta</v>
      </c>
      <c r="K493" s="71">
        <v>5</v>
      </c>
    </row>
    <row r="494" spans="1:11" ht="15" x14ac:dyDescent="0.25">
      <c r="A494" s="95">
        <v>44006</v>
      </c>
      <c r="B494" s="84"/>
      <c r="C494" s="88" t="s">
        <v>596</v>
      </c>
      <c r="D494" s="88" t="s">
        <v>1146</v>
      </c>
      <c r="E494" s="91">
        <v>14945197</v>
      </c>
      <c r="F494" s="84"/>
      <c r="G494" s="84" t="s">
        <v>889</v>
      </c>
      <c r="H494" s="70" t="str">
        <f t="shared" si="2"/>
        <v>Sin Respuesta/Fracaso/No Posperó</v>
      </c>
      <c r="I494" s="71">
        <v>2</v>
      </c>
      <c r="J494" s="70" t="str">
        <f t="shared" si="3"/>
        <v>Sin Respuesta</v>
      </c>
      <c r="K494" s="71">
        <v>5</v>
      </c>
    </row>
    <row r="495" spans="1:11" ht="15" x14ac:dyDescent="0.25">
      <c r="A495" s="95">
        <v>44006</v>
      </c>
      <c r="B495" s="84"/>
      <c r="C495" s="88" t="s">
        <v>1147</v>
      </c>
      <c r="D495" s="88" t="s">
        <v>1148</v>
      </c>
      <c r="E495" s="91">
        <v>30385734</v>
      </c>
      <c r="F495" s="84"/>
      <c r="G495" s="84" t="s">
        <v>889</v>
      </c>
      <c r="H495" s="70" t="str">
        <f t="shared" si="2"/>
        <v>Sin Respuesta/Fracaso/No Posperó</v>
      </c>
      <c r="I495" s="71">
        <v>2</v>
      </c>
      <c r="J495" s="70" t="str">
        <f t="shared" si="3"/>
        <v>Sin Respuesta</v>
      </c>
      <c r="K495" s="71">
        <v>5</v>
      </c>
    </row>
    <row r="496" spans="1:11" ht="15" x14ac:dyDescent="0.25">
      <c r="A496" s="95">
        <v>44006</v>
      </c>
      <c r="B496" s="84"/>
      <c r="C496" s="88" t="s">
        <v>1149</v>
      </c>
      <c r="D496" s="88" t="s">
        <v>1150</v>
      </c>
      <c r="E496" s="91">
        <v>93114379</v>
      </c>
      <c r="F496" s="84"/>
      <c r="G496" s="84" t="s">
        <v>889</v>
      </c>
      <c r="H496" s="70" t="str">
        <f t="shared" si="2"/>
        <v>Sin Respuesta/Fracaso/No Posperó</v>
      </c>
      <c r="I496" s="71">
        <v>2</v>
      </c>
      <c r="J496" s="70" t="str">
        <f t="shared" si="3"/>
        <v>Sin Respuesta</v>
      </c>
      <c r="K496" s="71">
        <v>5</v>
      </c>
    </row>
    <row r="497" spans="1:11" ht="15" x14ac:dyDescent="0.25">
      <c r="A497" s="95">
        <v>44006</v>
      </c>
      <c r="B497" s="84"/>
      <c r="C497" s="88" t="s">
        <v>1151</v>
      </c>
      <c r="D497" s="88" t="s">
        <v>1152</v>
      </c>
      <c r="E497" s="91">
        <v>31650632</v>
      </c>
      <c r="F497" s="84"/>
      <c r="G497" s="84" t="s">
        <v>889</v>
      </c>
      <c r="H497" s="70" t="str">
        <f t="shared" si="2"/>
        <v>Sin Respuesta/Fracaso/No Posperó</v>
      </c>
      <c r="I497" s="71">
        <v>2</v>
      </c>
      <c r="J497" s="70" t="str">
        <f t="shared" si="3"/>
        <v>Sin Respuesta</v>
      </c>
      <c r="K497" s="71">
        <v>5</v>
      </c>
    </row>
    <row r="498" spans="1:11" ht="15" x14ac:dyDescent="0.25">
      <c r="A498" s="95">
        <v>44006</v>
      </c>
      <c r="B498" s="84"/>
      <c r="C498" s="88" t="s">
        <v>1153</v>
      </c>
      <c r="D498" s="88" t="s">
        <v>1154</v>
      </c>
      <c r="E498" s="91">
        <v>23574486</v>
      </c>
      <c r="F498" s="84"/>
      <c r="G498" s="84" t="s">
        <v>889</v>
      </c>
      <c r="H498" s="70" t="str">
        <f t="shared" si="2"/>
        <v>Sin Respuesta/Fracaso/No Posperó</v>
      </c>
      <c r="I498" s="71">
        <v>2</v>
      </c>
      <c r="J498" s="70" t="str">
        <f t="shared" si="3"/>
        <v>Sin Respuesta</v>
      </c>
      <c r="K498" s="71">
        <v>5</v>
      </c>
    </row>
    <row r="499" spans="1:11" ht="15" x14ac:dyDescent="0.25">
      <c r="A499" s="95">
        <v>44006</v>
      </c>
      <c r="B499" s="84"/>
      <c r="C499" s="88" t="s">
        <v>916</v>
      </c>
      <c r="D499" s="88" t="s">
        <v>917</v>
      </c>
      <c r="E499" s="91">
        <v>94903132</v>
      </c>
      <c r="F499" s="84"/>
      <c r="G499" s="84" t="s">
        <v>889</v>
      </c>
      <c r="H499" s="70" t="str">
        <f t="shared" si="2"/>
        <v>Sin Respuesta/Fracaso/No Posperó</v>
      </c>
      <c r="I499" s="71">
        <v>2</v>
      </c>
      <c r="J499" s="70" t="str">
        <f t="shared" si="3"/>
        <v>Sin Respuesta</v>
      </c>
      <c r="K499" s="71">
        <v>5</v>
      </c>
    </row>
    <row r="500" spans="1:11" ht="15" x14ac:dyDescent="0.25">
      <c r="A500" s="95">
        <v>44006</v>
      </c>
      <c r="B500" s="84"/>
      <c r="C500" s="88" t="s">
        <v>1155</v>
      </c>
      <c r="D500" s="88" t="s">
        <v>1006</v>
      </c>
      <c r="E500" s="91">
        <v>25951549</v>
      </c>
      <c r="F500" s="84"/>
      <c r="G500" s="84" t="s">
        <v>889</v>
      </c>
      <c r="H500" s="70" t="str">
        <f t="shared" si="2"/>
        <v>Sin Respuesta/Fracaso/No Posperó</v>
      </c>
      <c r="I500" s="71">
        <v>2</v>
      </c>
      <c r="J500" s="70" t="str">
        <f t="shared" si="3"/>
        <v>Sin Respuesta</v>
      </c>
      <c r="K500" s="71">
        <v>5</v>
      </c>
    </row>
    <row r="501" spans="1:11" ht="15" x14ac:dyDescent="0.25">
      <c r="A501" s="95">
        <v>44006</v>
      </c>
      <c r="B501" s="84"/>
      <c r="C501" s="88" t="s">
        <v>1156</v>
      </c>
      <c r="D501" s="88" t="s">
        <v>613</v>
      </c>
      <c r="E501" s="91">
        <v>94298857</v>
      </c>
      <c r="F501" s="84"/>
      <c r="G501" s="84" t="s">
        <v>889</v>
      </c>
      <c r="H501" s="70" t="str">
        <f t="shared" si="2"/>
        <v>Sin Respuesta/Fracaso/No Posperó</v>
      </c>
      <c r="I501" s="71">
        <v>2</v>
      </c>
      <c r="J501" s="70" t="str">
        <f t="shared" si="3"/>
        <v>Sin Respuesta</v>
      </c>
      <c r="K501" s="71">
        <v>5</v>
      </c>
    </row>
    <row r="502" spans="1:11" ht="15" x14ac:dyDescent="0.25">
      <c r="A502" s="95">
        <v>44006</v>
      </c>
      <c r="B502" s="84"/>
      <c r="C502" s="88" t="s">
        <v>1157</v>
      </c>
      <c r="D502" s="88" t="s">
        <v>1158</v>
      </c>
      <c r="E502" s="91">
        <v>42226605</v>
      </c>
      <c r="F502" s="84"/>
      <c r="G502" s="84" t="s">
        <v>889</v>
      </c>
      <c r="H502" s="70" t="str">
        <f t="shared" si="2"/>
        <v>Derivado a hospital por decisión médica</v>
      </c>
      <c r="I502" s="71">
        <v>22</v>
      </c>
      <c r="J502" s="70" t="str">
        <f t="shared" si="3"/>
        <v>6 a 24 hs</v>
      </c>
      <c r="K502" s="71">
        <v>3</v>
      </c>
    </row>
    <row r="503" spans="1:11" ht="15" x14ac:dyDescent="0.25">
      <c r="A503" s="95">
        <v>44006</v>
      </c>
      <c r="B503" s="84"/>
      <c r="C503" s="88" t="s">
        <v>1157</v>
      </c>
      <c r="D503" s="88" t="s">
        <v>1159</v>
      </c>
      <c r="E503" s="91">
        <v>40012835</v>
      </c>
      <c r="F503" s="84"/>
      <c r="G503" s="84" t="s">
        <v>889</v>
      </c>
      <c r="H503" s="70" t="str">
        <f t="shared" si="2"/>
        <v>Sin Respuesta/Fracaso/No Posperó</v>
      </c>
      <c r="I503" s="71">
        <v>2</v>
      </c>
      <c r="J503" s="70" t="str">
        <f t="shared" si="3"/>
        <v>Sin Respuesta</v>
      </c>
      <c r="K503" s="71">
        <v>5</v>
      </c>
    </row>
    <row r="504" spans="1:11" ht="15" x14ac:dyDescent="0.25">
      <c r="A504" s="95">
        <v>44006</v>
      </c>
      <c r="B504" s="84"/>
      <c r="C504" s="88" t="s">
        <v>703</v>
      </c>
      <c r="D504" s="88" t="s">
        <v>704</v>
      </c>
      <c r="E504" s="91">
        <v>2768567</v>
      </c>
      <c r="F504" s="84"/>
      <c r="G504" s="84" t="s">
        <v>889</v>
      </c>
      <c r="H504" s="70" t="str">
        <f t="shared" si="2"/>
        <v>Sin Respuesta/Fracaso/No Posperó</v>
      </c>
      <c r="I504" s="71">
        <v>2</v>
      </c>
      <c r="J504" s="70" t="str">
        <f t="shared" si="3"/>
        <v>Sin Respuesta</v>
      </c>
      <c r="K504" s="71">
        <v>5</v>
      </c>
    </row>
    <row r="505" spans="1:11" ht="15" x14ac:dyDescent="0.25">
      <c r="A505" s="95">
        <v>44006</v>
      </c>
      <c r="B505" s="84"/>
      <c r="C505" s="88" t="s">
        <v>1160</v>
      </c>
      <c r="D505" s="88" t="s">
        <v>1161</v>
      </c>
      <c r="E505" s="91">
        <v>94470958</v>
      </c>
      <c r="F505" s="84"/>
      <c r="G505" s="84" t="s">
        <v>889</v>
      </c>
      <c r="H505" s="70" t="str">
        <f t="shared" si="2"/>
        <v>Sin Respuesta/Fracaso/No Posperó</v>
      </c>
      <c r="I505" s="73">
        <v>2</v>
      </c>
      <c r="J505" s="70" t="e">
        <f t="shared" si="3"/>
        <v>#N/A</v>
      </c>
      <c r="K505" s="73"/>
    </row>
    <row r="506" spans="1:11" ht="15" x14ac:dyDescent="0.25">
      <c r="A506" s="101">
        <v>44007</v>
      </c>
      <c r="B506" s="84"/>
      <c r="C506" s="84" t="s">
        <v>1245</v>
      </c>
      <c r="D506" s="84" t="s">
        <v>1246</v>
      </c>
      <c r="E506" s="84">
        <v>21093498</v>
      </c>
      <c r="F506" s="84" t="s">
        <v>1247</v>
      </c>
      <c r="G506" s="84" t="s">
        <v>585</v>
      </c>
      <c r="H506" s="70" t="s">
        <v>95</v>
      </c>
      <c r="I506" s="73">
        <v>2</v>
      </c>
      <c r="J506" s="70" t="s">
        <v>1248</v>
      </c>
      <c r="K506" s="73">
        <v>4</v>
      </c>
    </row>
    <row r="507" spans="1:11" ht="15" x14ac:dyDescent="0.25">
      <c r="A507" s="101">
        <v>44007</v>
      </c>
      <c r="B507" s="73"/>
      <c r="C507" s="73" t="s">
        <v>1249</v>
      </c>
      <c r="D507" s="73" t="s">
        <v>384</v>
      </c>
      <c r="E507" s="73">
        <v>22312488</v>
      </c>
      <c r="F507" s="73" t="s">
        <v>316</v>
      </c>
      <c r="G507" s="73" t="s">
        <v>585</v>
      </c>
      <c r="H507" s="70" t="s">
        <v>94</v>
      </c>
      <c r="I507" s="73">
        <v>1</v>
      </c>
      <c r="J507" s="70" t="s">
        <v>1250</v>
      </c>
      <c r="K507" s="73">
        <v>1</v>
      </c>
    </row>
    <row r="508" spans="1:11" ht="15" x14ac:dyDescent="0.25">
      <c r="A508" s="101">
        <v>44007</v>
      </c>
      <c r="B508" s="73"/>
      <c r="C508" s="73" t="s">
        <v>1251</v>
      </c>
      <c r="D508" s="73" t="s">
        <v>1252</v>
      </c>
      <c r="E508" s="73">
        <v>92130999</v>
      </c>
      <c r="F508" s="73" t="s">
        <v>710</v>
      </c>
      <c r="G508" s="73" t="s">
        <v>585</v>
      </c>
      <c r="H508" s="70" t="s">
        <v>95</v>
      </c>
      <c r="I508" s="73">
        <v>2</v>
      </c>
      <c r="J508" s="70" t="s">
        <v>1253</v>
      </c>
      <c r="K508" s="73">
        <v>5</v>
      </c>
    </row>
    <row r="509" spans="1:11" ht="15" x14ac:dyDescent="0.25">
      <c r="A509" s="101">
        <v>44007</v>
      </c>
      <c r="B509" s="73"/>
      <c r="C509" s="73" t="s">
        <v>1254</v>
      </c>
      <c r="D509" s="73" t="s">
        <v>1255</v>
      </c>
      <c r="E509" s="73">
        <v>94193926</v>
      </c>
      <c r="F509" s="73" t="s">
        <v>193</v>
      </c>
      <c r="G509" s="73" t="s">
        <v>585</v>
      </c>
      <c r="H509" s="70" t="s">
        <v>94</v>
      </c>
      <c r="I509" s="73">
        <v>1</v>
      </c>
      <c r="J509" s="70" t="s">
        <v>1250</v>
      </c>
      <c r="K509" s="73">
        <v>1</v>
      </c>
    </row>
    <row r="510" spans="1:11" ht="15" x14ac:dyDescent="0.25">
      <c r="A510" s="101">
        <v>44007</v>
      </c>
      <c r="B510" s="73"/>
      <c r="C510" s="73" t="s">
        <v>1256</v>
      </c>
      <c r="D510" s="73" t="s">
        <v>1257</v>
      </c>
      <c r="E510" s="73">
        <v>32344355</v>
      </c>
      <c r="F510" s="73" t="s">
        <v>938</v>
      </c>
      <c r="G510" s="73" t="s">
        <v>585</v>
      </c>
      <c r="H510" s="70" t="s">
        <v>94</v>
      </c>
      <c r="I510" s="73">
        <v>1</v>
      </c>
      <c r="J510" s="70" t="s">
        <v>1250</v>
      </c>
      <c r="K510" s="73">
        <v>1</v>
      </c>
    </row>
    <row r="511" spans="1:11" ht="15" x14ac:dyDescent="0.25">
      <c r="A511" s="101">
        <v>44007</v>
      </c>
      <c r="B511" s="73"/>
      <c r="C511" s="73" t="s">
        <v>317</v>
      </c>
      <c r="D511" s="73" t="s">
        <v>1258</v>
      </c>
      <c r="E511" s="73">
        <v>53079686</v>
      </c>
      <c r="F511" s="73" t="s">
        <v>1259</v>
      </c>
      <c r="G511" s="73" t="s">
        <v>585</v>
      </c>
      <c r="H511" s="70" t="s">
        <v>94</v>
      </c>
      <c r="I511" s="73">
        <v>1</v>
      </c>
      <c r="J511" s="70" t="s">
        <v>1260</v>
      </c>
      <c r="K511" s="73">
        <v>2</v>
      </c>
    </row>
    <row r="512" spans="1:11" ht="15" x14ac:dyDescent="0.25">
      <c r="A512" s="101">
        <v>44007</v>
      </c>
      <c r="B512" s="73"/>
      <c r="C512" s="73" t="s">
        <v>317</v>
      </c>
      <c r="D512" s="73" t="s">
        <v>1261</v>
      </c>
      <c r="E512" s="73">
        <v>51215158</v>
      </c>
      <c r="F512" s="73" t="s">
        <v>1262</v>
      </c>
      <c r="G512" s="73" t="s">
        <v>585</v>
      </c>
      <c r="H512" s="70" t="s">
        <v>98</v>
      </c>
      <c r="I512" s="73">
        <v>5</v>
      </c>
      <c r="J512" s="70" t="s">
        <v>1260</v>
      </c>
      <c r="K512" s="73">
        <v>2</v>
      </c>
    </row>
    <row r="513" spans="1:11" ht="15" x14ac:dyDescent="0.25">
      <c r="A513" s="101">
        <v>44007</v>
      </c>
      <c r="B513" s="73"/>
      <c r="C513" s="73" t="s">
        <v>1263</v>
      </c>
      <c r="D513" s="73" t="s">
        <v>1264</v>
      </c>
      <c r="E513" s="73">
        <v>55394958</v>
      </c>
      <c r="F513" s="73" t="s">
        <v>1265</v>
      </c>
      <c r="G513" s="73" t="s">
        <v>585</v>
      </c>
      <c r="H513" s="70" t="s">
        <v>95</v>
      </c>
      <c r="I513" s="73">
        <v>2</v>
      </c>
      <c r="J513" s="70" t="s">
        <v>1253</v>
      </c>
      <c r="K513" s="73">
        <v>5</v>
      </c>
    </row>
    <row r="514" spans="1:11" ht="15" x14ac:dyDescent="0.25">
      <c r="A514" s="101">
        <v>44007</v>
      </c>
      <c r="B514" s="73"/>
      <c r="C514" s="73" t="s">
        <v>1266</v>
      </c>
      <c r="D514" s="73" t="s">
        <v>1267</v>
      </c>
      <c r="E514" s="73">
        <v>35325232</v>
      </c>
      <c r="F514" s="73" t="s">
        <v>1268</v>
      </c>
      <c r="G514" s="73" t="s">
        <v>481</v>
      </c>
      <c r="H514" s="70" t="s">
        <v>97</v>
      </c>
      <c r="I514" s="73">
        <v>4</v>
      </c>
      <c r="J514" s="70" t="s">
        <v>1248</v>
      </c>
      <c r="K514" s="73">
        <v>4</v>
      </c>
    </row>
    <row r="515" spans="1:11" ht="15" x14ac:dyDescent="0.25">
      <c r="A515" s="101">
        <v>44007</v>
      </c>
      <c r="B515" s="73"/>
      <c r="C515" s="73" t="s">
        <v>1269</v>
      </c>
      <c r="D515" s="73" t="s">
        <v>1270</v>
      </c>
      <c r="E515" s="73">
        <v>32994371</v>
      </c>
      <c r="F515" s="73" t="s">
        <v>159</v>
      </c>
      <c r="G515" s="73" t="s">
        <v>481</v>
      </c>
      <c r="H515" s="70" t="s">
        <v>97</v>
      </c>
      <c r="I515" s="73">
        <v>4</v>
      </c>
      <c r="J515" s="70" t="s">
        <v>1248</v>
      </c>
      <c r="K515" s="73">
        <v>4</v>
      </c>
    </row>
    <row r="516" spans="1:11" ht="15" x14ac:dyDescent="0.25">
      <c r="A516" s="101">
        <v>44007</v>
      </c>
      <c r="B516" s="73"/>
      <c r="C516" s="73" t="s">
        <v>817</v>
      </c>
      <c r="D516" s="73" t="s">
        <v>1271</v>
      </c>
      <c r="E516" s="73">
        <v>33423285</v>
      </c>
      <c r="F516" s="73" t="s">
        <v>1268</v>
      </c>
      <c r="G516" s="73" t="s">
        <v>481</v>
      </c>
      <c r="H516" s="70" t="s">
        <v>97</v>
      </c>
      <c r="I516" s="73">
        <v>4</v>
      </c>
      <c r="J516" s="70" t="s">
        <v>1248</v>
      </c>
      <c r="K516" s="73">
        <v>4</v>
      </c>
    </row>
    <row r="517" spans="1:11" ht="15" x14ac:dyDescent="0.25">
      <c r="A517" s="101">
        <v>44007</v>
      </c>
      <c r="B517" s="73"/>
      <c r="C517" s="73" t="s">
        <v>1272</v>
      </c>
      <c r="D517" s="73" t="s">
        <v>1273</v>
      </c>
      <c r="E517" s="73">
        <v>33362851</v>
      </c>
      <c r="F517" s="73" t="s">
        <v>1274</v>
      </c>
      <c r="G517" s="73" t="s">
        <v>481</v>
      </c>
      <c r="H517" s="70" t="s">
        <v>97</v>
      </c>
      <c r="I517" s="73">
        <v>4</v>
      </c>
      <c r="J517" s="70" t="s">
        <v>1248</v>
      </c>
      <c r="K517" s="73">
        <v>4</v>
      </c>
    </row>
    <row r="518" spans="1:11" ht="15" x14ac:dyDescent="0.25">
      <c r="A518" s="101">
        <v>44007</v>
      </c>
      <c r="B518" s="73"/>
      <c r="C518" s="73" t="s">
        <v>1275</v>
      </c>
      <c r="D518" s="73" t="s">
        <v>1276</v>
      </c>
      <c r="E518" s="73">
        <v>94295039</v>
      </c>
      <c r="F518" s="73" t="s">
        <v>123</v>
      </c>
      <c r="G518" s="73" t="s">
        <v>481</v>
      </c>
      <c r="H518" s="70" t="s">
        <v>94</v>
      </c>
      <c r="I518" s="73">
        <v>1</v>
      </c>
      <c r="J518" s="70" t="s">
        <v>1250</v>
      </c>
      <c r="K518" s="73">
        <v>1</v>
      </c>
    </row>
    <row r="519" spans="1:11" ht="15" x14ac:dyDescent="0.25">
      <c r="A519" s="101">
        <v>44007</v>
      </c>
      <c r="B519" s="73"/>
      <c r="C519" s="73" t="s">
        <v>829</v>
      </c>
      <c r="D519" s="73" t="s">
        <v>1277</v>
      </c>
      <c r="E519" s="73">
        <v>33086190</v>
      </c>
      <c r="F519" s="73" t="s">
        <v>1278</v>
      </c>
      <c r="G519" s="73" t="s">
        <v>481</v>
      </c>
      <c r="H519" s="70" t="s">
        <v>96</v>
      </c>
      <c r="I519" s="73">
        <v>3</v>
      </c>
      <c r="J519" s="70" t="s">
        <v>1253</v>
      </c>
      <c r="K519" s="73">
        <v>5</v>
      </c>
    </row>
    <row r="520" spans="1:11" ht="15" x14ac:dyDescent="0.25">
      <c r="A520" s="101">
        <v>44007</v>
      </c>
      <c r="B520" s="73"/>
      <c r="C520" s="73" t="s">
        <v>1279</v>
      </c>
      <c r="D520" s="73" t="s">
        <v>1280</v>
      </c>
      <c r="E520" s="73">
        <v>32088135</v>
      </c>
      <c r="F520" s="73" t="s">
        <v>710</v>
      </c>
      <c r="G520" s="73" t="s">
        <v>1281</v>
      </c>
      <c r="H520" s="70" t="s">
        <v>94</v>
      </c>
      <c r="I520" s="73">
        <v>1</v>
      </c>
      <c r="J520" s="70" t="s">
        <v>1253</v>
      </c>
      <c r="K520" s="73">
        <v>5</v>
      </c>
    </row>
    <row r="521" spans="1:11" ht="15" x14ac:dyDescent="0.25">
      <c r="A521" s="101">
        <v>44007</v>
      </c>
      <c r="B521" s="73"/>
      <c r="C521" s="73" t="s">
        <v>1282</v>
      </c>
      <c r="D521" s="73" t="s">
        <v>555</v>
      </c>
      <c r="E521" s="73">
        <v>47345452</v>
      </c>
      <c r="F521" s="73" t="s">
        <v>316</v>
      </c>
      <c r="G521" s="73" t="s">
        <v>1283</v>
      </c>
      <c r="H521" s="70" t="s">
        <v>96</v>
      </c>
      <c r="I521" s="73">
        <v>3</v>
      </c>
      <c r="J521" s="70" t="s">
        <v>1253</v>
      </c>
      <c r="K521" s="73">
        <v>5</v>
      </c>
    </row>
    <row r="522" spans="1:11" ht="15" x14ac:dyDescent="0.25">
      <c r="A522" s="101">
        <v>44007</v>
      </c>
      <c r="B522" s="73"/>
      <c r="C522" s="73" t="s">
        <v>258</v>
      </c>
      <c r="D522" s="73" t="s">
        <v>197</v>
      </c>
      <c r="E522" s="73">
        <v>35166527</v>
      </c>
      <c r="F522" s="73"/>
      <c r="G522" s="73" t="s">
        <v>1283</v>
      </c>
      <c r="H522" s="70" t="s">
        <v>94</v>
      </c>
      <c r="I522" s="73">
        <v>1</v>
      </c>
      <c r="J522" s="70" t="s">
        <v>1260</v>
      </c>
      <c r="K522" s="73">
        <v>2</v>
      </c>
    </row>
    <row r="523" spans="1:11" ht="15" x14ac:dyDescent="0.25">
      <c r="A523" s="101">
        <v>44007</v>
      </c>
      <c r="B523" s="73"/>
      <c r="C523" s="73" t="s">
        <v>1284</v>
      </c>
      <c r="D523" s="73" t="s">
        <v>1285</v>
      </c>
      <c r="E523" s="73">
        <v>95154187</v>
      </c>
      <c r="F523" s="73"/>
      <c r="G523" s="73" t="s">
        <v>1283</v>
      </c>
      <c r="H523" s="70" t="s">
        <v>94</v>
      </c>
      <c r="I523" s="73">
        <v>1</v>
      </c>
      <c r="J523" s="70" t="s">
        <v>1260</v>
      </c>
      <c r="K523" s="73">
        <v>2</v>
      </c>
    </row>
    <row r="524" spans="1:11" ht="15" x14ac:dyDescent="0.25">
      <c r="A524" s="101">
        <v>44007</v>
      </c>
      <c r="B524" s="73"/>
      <c r="C524" s="73" t="s">
        <v>1286</v>
      </c>
      <c r="D524" s="73" t="s">
        <v>1287</v>
      </c>
      <c r="E524" s="73">
        <v>33626223</v>
      </c>
      <c r="F524" s="73" t="s">
        <v>1288</v>
      </c>
      <c r="G524" s="73" t="s">
        <v>1283</v>
      </c>
      <c r="H524" s="70" t="s">
        <v>96</v>
      </c>
      <c r="I524" s="73">
        <v>3</v>
      </c>
      <c r="J524" s="70" t="s">
        <v>1253</v>
      </c>
      <c r="K524" s="73">
        <v>5</v>
      </c>
    </row>
    <row r="525" spans="1:11" ht="15" x14ac:dyDescent="0.25">
      <c r="A525" s="101">
        <v>44007</v>
      </c>
      <c r="B525" s="73"/>
      <c r="C525" s="73" t="s">
        <v>1286</v>
      </c>
      <c r="D525" s="73" t="s">
        <v>1289</v>
      </c>
      <c r="E525" s="73">
        <v>51070662</v>
      </c>
      <c r="F525" s="73" t="s">
        <v>1288</v>
      </c>
      <c r="G525" s="73" t="s">
        <v>1283</v>
      </c>
      <c r="H525" s="70" t="s">
        <v>94</v>
      </c>
      <c r="I525" s="73">
        <v>1</v>
      </c>
      <c r="J525" s="70" t="s">
        <v>1250</v>
      </c>
      <c r="K525" s="73">
        <v>1</v>
      </c>
    </row>
    <row r="526" spans="1:11" ht="15" x14ac:dyDescent="0.25">
      <c r="A526" s="101">
        <v>44007</v>
      </c>
      <c r="B526" s="73"/>
      <c r="C526" s="73" t="s">
        <v>1290</v>
      </c>
      <c r="D526" s="73" t="s">
        <v>1291</v>
      </c>
      <c r="E526" s="73">
        <v>94785818</v>
      </c>
      <c r="F526" s="73" t="s">
        <v>1122</v>
      </c>
      <c r="G526" s="73" t="s">
        <v>1283</v>
      </c>
      <c r="H526" s="70" t="s">
        <v>94</v>
      </c>
      <c r="I526" s="73">
        <v>1</v>
      </c>
      <c r="J526" s="70" t="s">
        <v>1250</v>
      </c>
      <c r="K526" s="73">
        <v>1</v>
      </c>
    </row>
    <row r="527" spans="1:11" ht="15" x14ac:dyDescent="0.25">
      <c r="A527" s="101">
        <v>44007</v>
      </c>
      <c r="B527" s="73"/>
      <c r="C527" s="73" t="s">
        <v>1292</v>
      </c>
      <c r="D527" s="73" t="s">
        <v>1293</v>
      </c>
      <c r="E527" s="73">
        <v>92856360</v>
      </c>
      <c r="F527" s="73" t="s">
        <v>730</v>
      </c>
      <c r="G527" s="73" t="s">
        <v>1294</v>
      </c>
      <c r="H527" s="70" t="s">
        <v>94</v>
      </c>
      <c r="I527" s="73">
        <v>1</v>
      </c>
      <c r="J527" s="70" t="s">
        <v>1250</v>
      </c>
      <c r="K527" s="73">
        <v>1</v>
      </c>
    </row>
    <row r="528" spans="1:11" ht="15" x14ac:dyDescent="0.25">
      <c r="A528" s="101">
        <v>44007</v>
      </c>
      <c r="B528" s="73"/>
      <c r="C528" s="73" t="s">
        <v>1295</v>
      </c>
      <c r="D528" s="73" t="s">
        <v>818</v>
      </c>
      <c r="E528" s="73">
        <v>94987921</v>
      </c>
      <c r="F528" s="73" t="s">
        <v>193</v>
      </c>
      <c r="G528" s="73" t="s">
        <v>1296</v>
      </c>
      <c r="H528" s="70" t="s">
        <v>95</v>
      </c>
      <c r="I528" s="73">
        <v>2</v>
      </c>
      <c r="J528" s="70" t="s">
        <v>1250</v>
      </c>
      <c r="K528" s="73">
        <v>1</v>
      </c>
    </row>
    <row r="529" spans="1:11" ht="15" x14ac:dyDescent="0.25">
      <c r="A529" s="101">
        <v>44007</v>
      </c>
      <c r="B529" s="73"/>
      <c r="C529" s="73" t="s">
        <v>1297</v>
      </c>
      <c r="D529" s="73" t="s">
        <v>1143</v>
      </c>
      <c r="E529" s="73">
        <v>17634209</v>
      </c>
      <c r="F529" s="73"/>
      <c r="G529" s="73" t="s">
        <v>1296</v>
      </c>
      <c r="H529" s="70" t="s">
        <v>94</v>
      </c>
      <c r="I529" s="73">
        <v>1</v>
      </c>
      <c r="J529" s="70" t="s">
        <v>1253</v>
      </c>
      <c r="K529" s="73">
        <v>5</v>
      </c>
    </row>
    <row r="530" spans="1:11" ht="15" x14ac:dyDescent="0.25">
      <c r="A530" s="101">
        <v>44007</v>
      </c>
      <c r="B530" s="73"/>
      <c r="C530" s="73" t="s">
        <v>1298</v>
      </c>
      <c r="D530" s="73" t="s">
        <v>1299</v>
      </c>
      <c r="E530" s="73">
        <v>38153995</v>
      </c>
      <c r="F530" s="73" t="s">
        <v>1288</v>
      </c>
      <c r="G530" s="73" t="s">
        <v>889</v>
      </c>
      <c r="H530" s="70" t="s">
        <v>94</v>
      </c>
      <c r="I530" s="73">
        <v>1</v>
      </c>
      <c r="J530" s="70" t="s">
        <v>1260</v>
      </c>
      <c r="K530" s="73">
        <v>2</v>
      </c>
    </row>
    <row r="531" spans="1:11" ht="15" x14ac:dyDescent="0.25">
      <c r="A531" s="101">
        <v>44007</v>
      </c>
      <c r="B531" s="73"/>
      <c r="C531" s="73" t="s">
        <v>897</v>
      </c>
      <c r="D531" s="73" t="s">
        <v>898</v>
      </c>
      <c r="E531" s="73">
        <v>50143579</v>
      </c>
      <c r="F531" s="73" t="s">
        <v>1300</v>
      </c>
      <c r="G531" s="73" t="s">
        <v>1301</v>
      </c>
      <c r="H531" s="70" t="s">
        <v>94</v>
      </c>
      <c r="I531" s="73">
        <v>1</v>
      </c>
      <c r="J531" s="70" t="s">
        <v>1250</v>
      </c>
      <c r="K531" s="73">
        <v>1</v>
      </c>
    </row>
    <row r="532" spans="1:11" ht="15" x14ac:dyDescent="0.25">
      <c r="A532" s="101">
        <v>44007</v>
      </c>
      <c r="B532" s="73"/>
      <c r="C532" s="73" t="s">
        <v>1302</v>
      </c>
      <c r="D532" s="73" t="s">
        <v>1303</v>
      </c>
      <c r="E532" s="73">
        <v>12339526</v>
      </c>
      <c r="F532" s="73" t="s">
        <v>1304</v>
      </c>
      <c r="G532" s="73" t="s">
        <v>1301</v>
      </c>
      <c r="H532" s="70" t="s">
        <v>94</v>
      </c>
      <c r="I532" s="73">
        <v>1</v>
      </c>
      <c r="J532" s="70" t="s">
        <v>1260</v>
      </c>
      <c r="K532" s="73">
        <v>2</v>
      </c>
    </row>
    <row r="533" spans="1:11" ht="15" x14ac:dyDescent="0.25">
      <c r="A533" s="101">
        <v>44007</v>
      </c>
      <c r="B533" s="73"/>
      <c r="C533" s="73" t="s">
        <v>911</v>
      </c>
      <c r="D533" s="73" t="s">
        <v>912</v>
      </c>
      <c r="E533" s="73">
        <v>32824324</v>
      </c>
      <c r="F533" s="73" t="s">
        <v>1300</v>
      </c>
      <c r="G533" s="73" t="s">
        <v>1301</v>
      </c>
      <c r="H533" s="70" t="s">
        <v>94</v>
      </c>
      <c r="I533" s="73">
        <v>1</v>
      </c>
      <c r="J533" s="70" t="s">
        <v>1250</v>
      </c>
      <c r="K533" s="73">
        <v>1</v>
      </c>
    </row>
    <row r="534" spans="1:11" ht="15" x14ac:dyDescent="0.25">
      <c r="A534" s="101">
        <v>44007</v>
      </c>
      <c r="B534" s="73"/>
      <c r="C534" s="73" t="s">
        <v>1305</v>
      </c>
      <c r="D534" s="73" t="s">
        <v>1270</v>
      </c>
      <c r="E534" s="73">
        <v>29116223</v>
      </c>
      <c r="F534" s="73" t="s">
        <v>1306</v>
      </c>
      <c r="G534" s="73" t="s">
        <v>1307</v>
      </c>
      <c r="H534" s="70" t="s">
        <v>95</v>
      </c>
      <c r="I534" s="73">
        <v>2</v>
      </c>
      <c r="J534" s="70" t="s">
        <v>1253</v>
      </c>
      <c r="K534" s="73">
        <v>5</v>
      </c>
    </row>
    <row r="535" spans="1:11" ht="15" x14ac:dyDescent="0.25">
      <c r="A535" s="101">
        <v>44007</v>
      </c>
      <c r="B535" s="73"/>
      <c r="C535" s="73" t="s">
        <v>1308</v>
      </c>
      <c r="D535" s="73" t="s">
        <v>418</v>
      </c>
      <c r="E535" s="73">
        <v>18595631</v>
      </c>
      <c r="F535" s="73" t="s">
        <v>710</v>
      </c>
      <c r="G535" s="73" t="s">
        <v>1307</v>
      </c>
      <c r="H535" s="70" t="s">
        <v>94</v>
      </c>
      <c r="I535" s="73">
        <v>1</v>
      </c>
      <c r="J535" s="70" t="s">
        <v>1260</v>
      </c>
      <c r="K535" s="73">
        <v>2</v>
      </c>
    </row>
    <row r="536" spans="1:11" ht="15" x14ac:dyDescent="0.25">
      <c r="A536" s="101">
        <v>44007</v>
      </c>
      <c r="B536" s="73"/>
      <c r="C536" s="73" t="s">
        <v>1309</v>
      </c>
      <c r="D536" s="73" t="s">
        <v>1310</v>
      </c>
      <c r="E536" s="73">
        <v>30861500</v>
      </c>
      <c r="F536" s="73" t="s">
        <v>1311</v>
      </c>
      <c r="G536" s="73" t="s">
        <v>1307</v>
      </c>
      <c r="H536" s="70" t="s">
        <v>94</v>
      </c>
      <c r="I536" s="73">
        <v>1</v>
      </c>
      <c r="J536" s="70" t="s">
        <v>1260</v>
      </c>
      <c r="K536" s="73">
        <v>2</v>
      </c>
    </row>
    <row r="537" spans="1:11" ht="15" x14ac:dyDescent="0.25">
      <c r="A537" s="101">
        <v>44008</v>
      </c>
      <c r="B537" s="73"/>
      <c r="C537" s="73" t="s">
        <v>1312</v>
      </c>
      <c r="D537" s="73" t="s">
        <v>1313</v>
      </c>
      <c r="E537" s="73">
        <v>39561169</v>
      </c>
      <c r="F537" s="73"/>
      <c r="G537" s="73" t="s">
        <v>1283</v>
      </c>
      <c r="H537" s="70" t="s">
        <v>95</v>
      </c>
      <c r="I537" s="73">
        <v>2</v>
      </c>
      <c r="J537" s="70" t="s">
        <v>1248</v>
      </c>
      <c r="K537" s="73">
        <v>4</v>
      </c>
    </row>
    <row r="538" spans="1:11" ht="15" x14ac:dyDescent="0.25">
      <c r="A538" s="101">
        <v>44008</v>
      </c>
      <c r="B538" s="73"/>
      <c r="C538" s="73" t="s">
        <v>1314</v>
      </c>
      <c r="D538" s="73" t="s">
        <v>1315</v>
      </c>
      <c r="E538" s="73">
        <v>37362081</v>
      </c>
      <c r="F538" s="73"/>
      <c r="G538" s="73" t="s">
        <v>1283</v>
      </c>
      <c r="H538" s="70" t="s">
        <v>95</v>
      </c>
      <c r="I538" s="73">
        <v>2</v>
      </c>
      <c r="J538" s="70" t="s">
        <v>1248</v>
      </c>
      <c r="K538" s="73">
        <v>4</v>
      </c>
    </row>
    <row r="539" spans="1:11" ht="15" x14ac:dyDescent="0.25">
      <c r="A539" s="101">
        <v>44008</v>
      </c>
      <c r="B539" s="73"/>
      <c r="C539" s="73" t="s">
        <v>1316</v>
      </c>
      <c r="D539" s="73" t="s">
        <v>1317</v>
      </c>
      <c r="E539" s="73">
        <v>94655743</v>
      </c>
      <c r="F539" s="73"/>
      <c r="G539" s="73" t="s">
        <v>1283</v>
      </c>
      <c r="H539" s="70" t="s">
        <v>95</v>
      </c>
      <c r="I539" s="73">
        <v>2</v>
      </c>
      <c r="J539" s="70" t="s">
        <v>1248</v>
      </c>
      <c r="K539" s="73">
        <v>4</v>
      </c>
    </row>
    <row r="540" spans="1:11" ht="15" x14ac:dyDescent="0.25">
      <c r="A540" s="101">
        <v>44008</v>
      </c>
      <c r="B540" s="73"/>
      <c r="C540" s="73" t="s">
        <v>1318</v>
      </c>
      <c r="D540" s="73" t="s">
        <v>1319</v>
      </c>
      <c r="E540" s="73">
        <v>27992268</v>
      </c>
      <c r="F540" s="73"/>
      <c r="G540" s="73" t="s">
        <v>1283</v>
      </c>
      <c r="H540" s="70" t="s">
        <v>95</v>
      </c>
      <c r="I540" s="73">
        <v>2</v>
      </c>
      <c r="J540" s="70" t="s">
        <v>1248</v>
      </c>
      <c r="K540" s="73">
        <v>4</v>
      </c>
    </row>
    <row r="541" spans="1:11" ht="15" x14ac:dyDescent="0.25">
      <c r="A541" s="101">
        <v>44008</v>
      </c>
      <c r="B541" s="73"/>
      <c r="C541" s="73" t="s">
        <v>1320</v>
      </c>
      <c r="D541" s="73" t="s">
        <v>1321</v>
      </c>
      <c r="E541" s="73">
        <v>53579241</v>
      </c>
      <c r="F541" s="73" t="s">
        <v>736</v>
      </c>
      <c r="G541" s="73" t="s">
        <v>1283</v>
      </c>
      <c r="H541" s="70" t="s">
        <v>95</v>
      </c>
      <c r="I541" s="73">
        <v>2</v>
      </c>
      <c r="J541" s="70" t="s">
        <v>1248</v>
      </c>
      <c r="K541" s="73">
        <v>4</v>
      </c>
    </row>
    <row r="542" spans="1:11" ht="15" x14ac:dyDescent="0.25">
      <c r="A542" s="101">
        <v>44008</v>
      </c>
      <c r="B542" s="73"/>
      <c r="C542" s="73" t="s">
        <v>924</v>
      </c>
      <c r="D542" s="73" t="s">
        <v>1322</v>
      </c>
      <c r="E542" s="73">
        <v>29816061</v>
      </c>
      <c r="F542" s="73"/>
      <c r="G542" s="73" t="s">
        <v>1283</v>
      </c>
      <c r="H542" s="70" t="s">
        <v>95</v>
      </c>
      <c r="I542" s="73">
        <v>2</v>
      </c>
      <c r="J542" s="70" t="s">
        <v>1253</v>
      </c>
      <c r="K542" s="73">
        <v>5</v>
      </c>
    </row>
    <row r="543" spans="1:11" ht="15" x14ac:dyDescent="0.25">
      <c r="A543" s="101">
        <v>44008</v>
      </c>
      <c r="B543" s="73"/>
      <c r="C543" s="73" t="s">
        <v>165</v>
      </c>
      <c r="D543" s="73" t="s">
        <v>1323</v>
      </c>
      <c r="E543" s="73">
        <v>94427678</v>
      </c>
      <c r="F543" s="73"/>
      <c r="G543" s="73" t="s">
        <v>1283</v>
      </c>
      <c r="H543" s="70" t="s">
        <v>95</v>
      </c>
      <c r="I543" s="73">
        <v>2</v>
      </c>
      <c r="J543" s="70" t="s">
        <v>1253</v>
      </c>
      <c r="K543" s="73">
        <v>5</v>
      </c>
    </row>
    <row r="544" spans="1:11" ht="15" x14ac:dyDescent="0.25">
      <c r="A544" s="101">
        <v>44008</v>
      </c>
      <c r="B544" s="73"/>
      <c r="C544" s="73" t="s">
        <v>1266</v>
      </c>
      <c r="D544" s="73" t="s">
        <v>1267</v>
      </c>
      <c r="E544" s="73">
        <v>35325232</v>
      </c>
      <c r="F544" s="73" t="s">
        <v>1268</v>
      </c>
      <c r="G544" s="73" t="s">
        <v>1283</v>
      </c>
      <c r="H544" s="70" t="s">
        <v>95</v>
      </c>
      <c r="I544" s="73">
        <v>2</v>
      </c>
      <c r="J544" s="70" t="s">
        <v>1253</v>
      </c>
      <c r="K544" s="73">
        <v>5</v>
      </c>
    </row>
    <row r="545" spans="1:11" ht="15" x14ac:dyDescent="0.25">
      <c r="A545" s="101">
        <v>44008</v>
      </c>
      <c r="B545" s="73"/>
      <c r="C545" s="73" t="s">
        <v>1324</v>
      </c>
      <c r="D545" s="73" t="s">
        <v>1325</v>
      </c>
      <c r="E545" s="73">
        <v>38251973</v>
      </c>
      <c r="F545" s="73" t="s">
        <v>130</v>
      </c>
      <c r="G545" s="73" t="s">
        <v>1283</v>
      </c>
      <c r="H545" s="70" t="s">
        <v>95</v>
      </c>
      <c r="I545" s="73">
        <v>2</v>
      </c>
      <c r="J545" s="70" t="s">
        <v>1253</v>
      </c>
      <c r="K545" s="73">
        <v>5</v>
      </c>
    </row>
    <row r="546" spans="1:11" ht="15" x14ac:dyDescent="0.25">
      <c r="A546" s="101">
        <v>44008</v>
      </c>
      <c r="B546" s="73"/>
      <c r="C546" s="73" t="s">
        <v>1324</v>
      </c>
      <c r="D546" s="73" t="s">
        <v>1326</v>
      </c>
      <c r="E546" s="73">
        <v>34091298</v>
      </c>
      <c r="F546" s="73" t="s">
        <v>130</v>
      </c>
      <c r="G546" s="73" t="s">
        <v>1283</v>
      </c>
      <c r="H546" s="70" t="s">
        <v>95</v>
      </c>
      <c r="I546" s="73">
        <v>2</v>
      </c>
      <c r="J546" s="70" t="s">
        <v>1253</v>
      </c>
      <c r="K546" s="73">
        <v>5</v>
      </c>
    </row>
    <row r="547" spans="1:11" ht="15" x14ac:dyDescent="0.25">
      <c r="A547" s="101">
        <v>44008</v>
      </c>
      <c r="B547" s="73"/>
      <c r="C547" s="73" t="s">
        <v>1327</v>
      </c>
      <c r="D547" s="73" t="s">
        <v>1328</v>
      </c>
      <c r="E547" s="73">
        <v>35160317</v>
      </c>
      <c r="F547" s="73" t="s">
        <v>1329</v>
      </c>
      <c r="G547" s="73" t="s">
        <v>1283</v>
      </c>
      <c r="H547" s="70" t="s">
        <v>95</v>
      </c>
      <c r="I547" s="73">
        <v>2</v>
      </c>
      <c r="J547" s="70" t="s">
        <v>1253</v>
      </c>
      <c r="K547" s="73">
        <v>5</v>
      </c>
    </row>
    <row r="548" spans="1:11" ht="15" x14ac:dyDescent="0.25">
      <c r="A548" s="101">
        <v>44008</v>
      </c>
      <c r="B548" s="73"/>
      <c r="C548" s="73" t="s">
        <v>947</v>
      </c>
      <c r="D548" s="73" t="s">
        <v>1330</v>
      </c>
      <c r="E548" s="73">
        <v>48463086</v>
      </c>
      <c r="F548" s="73" t="s">
        <v>193</v>
      </c>
      <c r="G548" s="73" t="s">
        <v>1283</v>
      </c>
      <c r="H548" s="70" t="s">
        <v>101</v>
      </c>
      <c r="I548" s="73">
        <v>22</v>
      </c>
      <c r="J548" s="70" t="s">
        <v>1250</v>
      </c>
      <c r="K548" s="73">
        <v>1</v>
      </c>
    </row>
    <row r="549" spans="1:11" ht="15" x14ac:dyDescent="0.25">
      <c r="A549" s="101">
        <v>44008</v>
      </c>
      <c r="B549" s="73"/>
      <c r="C549" s="73" t="s">
        <v>947</v>
      </c>
      <c r="D549" s="73" t="s">
        <v>1331</v>
      </c>
      <c r="E549" s="73">
        <v>55609841</v>
      </c>
      <c r="F549" s="73" t="s">
        <v>193</v>
      </c>
      <c r="G549" s="73" t="s">
        <v>1283</v>
      </c>
      <c r="H549" s="70" t="s">
        <v>95</v>
      </c>
      <c r="I549" s="73">
        <v>2</v>
      </c>
      <c r="J549" s="70" t="s">
        <v>1253</v>
      </c>
      <c r="K549" s="73">
        <v>5</v>
      </c>
    </row>
    <row r="550" spans="1:11" ht="15" x14ac:dyDescent="0.25">
      <c r="A550" s="101">
        <v>44008</v>
      </c>
      <c r="B550" s="73"/>
      <c r="C550" s="73" t="s">
        <v>1332</v>
      </c>
      <c r="D550" s="73" t="s">
        <v>1333</v>
      </c>
      <c r="E550" s="73">
        <v>46364507</v>
      </c>
      <c r="F550" s="73" t="s">
        <v>193</v>
      </c>
      <c r="G550" s="73" t="s">
        <v>1283</v>
      </c>
      <c r="H550" s="70" t="s">
        <v>95</v>
      </c>
      <c r="I550" s="73">
        <v>2</v>
      </c>
      <c r="J550" s="70" t="s">
        <v>1253</v>
      </c>
      <c r="K550" s="73">
        <v>5</v>
      </c>
    </row>
    <row r="551" spans="1:11" ht="15" x14ac:dyDescent="0.25">
      <c r="A551" s="101">
        <v>44008</v>
      </c>
      <c r="B551" s="73"/>
      <c r="C551" s="73" t="s">
        <v>1334</v>
      </c>
      <c r="D551" s="73" t="s">
        <v>1335</v>
      </c>
      <c r="E551" s="73">
        <v>33613659</v>
      </c>
      <c r="F551" s="73" t="s">
        <v>193</v>
      </c>
      <c r="G551" s="73" t="s">
        <v>1336</v>
      </c>
      <c r="H551" s="70" t="s">
        <v>95</v>
      </c>
      <c r="I551" s="73">
        <v>2</v>
      </c>
      <c r="J551" s="70" t="s">
        <v>1253</v>
      </c>
      <c r="K551" s="73">
        <v>5</v>
      </c>
    </row>
    <row r="552" spans="1:11" ht="15" x14ac:dyDescent="0.25">
      <c r="A552" s="101">
        <v>44008</v>
      </c>
      <c r="B552" s="73"/>
      <c r="C552" s="73" t="s">
        <v>1337</v>
      </c>
      <c r="D552" s="73" t="s">
        <v>1338</v>
      </c>
      <c r="E552" s="73">
        <v>27048392</v>
      </c>
      <c r="F552" s="73" t="s">
        <v>1339</v>
      </c>
      <c r="G552" s="73" t="s">
        <v>585</v>
      </c>
      <c r="H552" s="70" t="s">
        <v>95</v>
      </c>
      <c r="I552" s="73">
        <v>2</v>
      </c>
      <c r="J552" s="70" t="s">
        <v>1253</v>
      </c>
      <c r="K552" s="73">
        <v>5</v>
      </c>
    </row>
    <row r="553" spans="1:11" ht="15" x14ac:dyDescent="0.25">
      <c r="A553" s="101">
        <v>44008</v>
      </c>
      <c r="B553" s="73"/>
      <c r="C553" s="73" t="s">
        <v>1340</v>
      </c>
      <c r="D553" s="73" t="s">
        <v>1143</v>
      </c>
      <c r="E553" s="73">
        <v>17848973</v>
      </c>
      <c r="F553" s="73"/>
      <c r="G553" s="73" t="s">
        <v>1283</v>
      </c>
      <c r="H553" s="70" t="s">
        <v>94</v>
      </c>
      <c r="I553" s="73">
        <v>1</v>
      </c>
      <c r="J553" s="70" t="s">
        <v>1260</v>
      </c>
      <c r="K553" s="73">
        <v>2</v>
      </c>
    </row>
    <row r="554" spans="1:11" ht="15" x14ac:dyDescent="0.25">
      <c r="A554" s="101">
        <v>44008</v>
      </c>
      <c r="B554" s="73"/>
      <c r="C554" s="73" t="s">
        <v>950</v>
      </c>
      <c r="D554" s="73" t="s">
        <v>951</v>
      </c>
      <c r="E554" s="73">
        <v>29180257</v>
      </c>
      <c r="F554" s="73" t="s">
        <v>1102</v>
      </c>
      <c r="G554" s="73" t="s">
        <v>1283</v>
      </c>
      <c r="H554" s="70" t="s">
        <v>95</v>
      </c>
      <c r="I554" s="73">
        <v>2</v>
      </c>
      <c r="J554" s="70" t="s">
        <v>1253</v>
      </c>
      <c r="K554" s="73">
        <v>5</v>
      </c>
    </row>
    <row r="555" spans="1:11" ht="15" x14ac:dyDescent="0.25">
      <c r="A555" s="101">
        <v>44008</v>
      </c>
      <c r="B555" s="73"/>
      <c r="C555" s="73" t="s">
        <v>950</v>
      </c>
      <c r="D555" s="73" t="s">
        <v>1341</v>
      </c>
      <c r="E555" s="73"/>
      <c r="F555" s="73"/>
      <c r="G555" s="73" t="s">
        <v>1283</v>
      </c>
      <c r="H555" s="70" t="s">
        <v>94</v>
      </c>
      <c r="I555" s="73">
        <v>1</v>
      </c>
      <c r="J555" s="70" t="s">
        <v>1250</v>
      </c>
      <c r="K555" s="73">
        <v>1</v>
      </c>
    </row>
    <row r="556" spans="1:11" ht="15" x14ac:dyDescent="0.25">
      <c r="A556" s="101">
        <v>44008</v>
      </c>
      <c r="B556" s="73"/>
      <c r="C556" s="73" t="s">
        <v>841</v>
      </c>
      <c r="D556" s="73" t="s">
        <v>1342</v>
      </c>
      <c r="E556" s="73">
        <v>30785013</v>
      </c>
      <c r="F556" s="73" t="s">
        <v>710</v>
      </c>
      <c r="G556" s="73" t="s">
        <v>1283</v>
      </c>
      <c r="H556" s="70" t="s">
        <v>95</v>
      </c>
      <c r="I556" s="73">
        <v>2</v>
      </c>
      <c r="J556" s="70" t="s">
        <v>1253</v>
      </c>
      <c r="K556" s="73">
        <v>5</v>
      </c>
    </row>
    <row r="557" spans="1:11" ht="15" x14ac:dyDescent="0.25">
      <c r="A557" s="101">
        <v>44008</v>
      </c>
      <c r="B557" s="73"/>
      <c r="C557" s="73" t="s">
        <v>1343</v>
      </c>
      <c r="D557" s="73" t="s">
        <v>1344</v>
      </c>
      <c r="E557" s="73">
        <v>48243821</v>
      </c>
      <c r="F557" s="73" t="s">
        <v>870</v>
      </c>
      <c r="G557" s="73" t="s">
        <v>481</v>
      </c>
      <c r="H557" s="70" t="s">
        <v>95</v>
      </c>
      <c r="I557" s="73">
        <v>2</v>
      </c>
      <c r="J557" s="70" t="s">
        <v>1253</v>
      </c>
      <c r="K557" s="73">
        <v>5</v>
      </c>
    </row>
    <row r="558" spans="1:11" ht="15" x14ac:dyDescent="0.25">
      <c r="A558" s="101">
        <v>44008</v>
      </c>
      <c r="B558" s="73"/>
      <c r="C558" s="73" t="s">
        <v>1343</v>
      </c>
      <c r="D558" s="73" t="s">
        <v>1345</v>
      </c>
      <c r="E558" s="73">
        <v>46441664</v>
      </c>
      <c r="F558" s="73" t="s">
        <v>870</v>
      </c>
      <c r="G558" s="73" t="s">
        <v>481</v>
      </c>
      <c r="H558" s="70" t="s">
        <v>95</v>
      </c>
      <c r="I558" s="73">
        <v>2</v>
      </c>
      <c r="J558" s="70" t="s">
        <v>1253</v>
      </c>
      <c r="K558" s="73">
        <v>5</v>
      </c>
    </row>
    <row r="559" spans="1:11" ht="15" x14ac:dyDescent="0.25">
      <c r="A559" s="101">
        <v>44008</v>
      </c>
      <c r="B559" s="73"/>
      <c r="C559" s="73" t="s">
        <v>1346</v>
      </c>
      <c r="D559" s="73" t="s">
        <v>1347</v>
      </c>
      <c r="E559" s="73">
        <v>23446134</v>
      </c>
      <c r="F559" s="73" t="s">
        <v>870</v>
      </c>
      <c r="G559" s="73" t="s">
        <v>481</v>
      </c>
      <c r="H559" s="70" t="s">
        <v>95</v>
      </c>
      <c r="I559" s="73">
        <v>2</v>
      </c>
      <c r="J559" s="70" t="s">
        <v>1253</v>
      </c>
      <c r="K559" s="73">
        <v>5</v>
      </c>
    </row>
    <row r="560" spans="1:11" ht="15" x14ac:dyDescent="0.25">
      <c r="A560" s="101">
        <v>44008</v>
      </c>
      <c r="B560" s="73"/>
      <c r="C560" s="73" t="s">
        <v>1348</v>
      </c>
      <c r="D560" s="73" t="s">
        <v>1349</v>
      </c>
      <c r="E560" s="73">
        <v>95172138</v>
      </c>
      <c r="F560" s="73" t="s">
        <v>1098</v>
      </c>
      <c r="G560" s="73" t="s">
        <v>481</v>
      </c>
      <c r="H560" s="70" t="s">
        <v>94</v>
      </c>
      <c r="I560" s="73">
        <v>1</v>
      </c>
      <c r="J560" s="70" t="s">
        <v>1260</v>
      </c>
      <c r="K560" s="73">
        <v>2</v>
      </c>
    </row>
    <row r="561" spans="1:11" ht="15" x14ac:dyDescent="0.25">
      <c r="A561" s="101">
        <v>44008</v>
      </c>
      <c r="B561" s="73"/>
      <c r="C561" s="73" t="s">
        <v>1350</v>
      </c>
      <c r="D561" s="73" t="s">
        <v>1351</v>
      </c>
      <c r="E561" s="73">
        <v>20624597</v>
      </c>
      <c r="F561" s="73" t="s">
        <v>130</v>
      </c>
      <c r="G561" s="73" t="s">
        <v>1352</v>
      </c>
      <c r="H561" s="70" t="s">
        <v>95</v>
      </c>
      <c r="I561" s="73">
        <v>2</v>
      </c>
      <c r="J561" s="70" t="s">
        <v>1253</v>
      </c>
      <c r="K561" s="73">
        <v>5</v>
      </c>
    </row>
    <row r="562" spans="1:11" ht="15" x14ac:dyDescent="0.25">
      <c r="A562" s="101">
        <v>44008</v>
      </c>
      <c r="B562" s="73"/>
      <c r="C562" s="73" t="s">
        <v>1353</v>
      </c>
      <c r="D562" s="73" t="s">
        <v>1354</v>
      </c>
      <c r="E562" s="73">
        <v>35956965</v>
      </c>
      <c r="F562" s="73" t="s">
        <v>796</v>
      </c>
      <c r="G562" s="73" t="s">
        <v>481</v>
      </c>
      <c r="H562" s="70" t="s">
        <v>94</v>
      </c>
      <c r="I562" s="73">
        <v>1</v>
      </c>
      <c r="J562" s="70" t="s">
        <v>1260</v>
      </c>
      <c r="K562" s="73">
        <v>2</v>
      </c>
    </row>
    <row r="563" spans="1:11" ht="15" x14ac:dyDescent="0.25">
      <c r="A563" s="101">
        <v>44008</v>
      </c>
      <c r="B563" s="73"/>
      <c r="C563" s="73" t="s">
        <v>1355</v>
      </c>
      <c r="D563" s="73" t="s">
        <v>1356</v>
      </c>
      <c r="E563" s="73">
        <v>47576383</v>
      </c>
      <c r="F563" s="73" t="s">
        <v>870</v>
      </c>
      <c r="G563" s="73" t="s">
        <v>481</v>
      </c>
      <c r="H563" s="70" t="s">
        <v>95</v>
      </c>
      <c r="I563" s="73">
        <v>2</v>
      </c>
      <c r="J563" s="70" t="s">
        <v>1253</v>
      </c>
      <c r="K563" s="73">
        <v>5</v>
      </c>
    </row>
    <row r="564" spans="1:11" ht="15" x14ac:dyDescent="0.25">
      <c r="A564" s="101">
        <v>44008</v>
      </c>
      <c r="B564" s="73"/>
      <c r="C564" s="73" t="s">
        <v>1357</v>
      </c>
      <c r="D564" s="73" t="s">
        <v>1358</v>
      </c>
      <c r="E564" s="73">
        <v>27024231</v>
      </c>
      <c r="F564" s="73" t="s">
        <v>1359</v>
      </c>
      <c r="G564" s="73" t="s">
        <v>481</v>
      </c>
      <c r="H564" s="70" t="s">
        <v>95</v>
      </c>
      <c r="I564" s="73">
        <v>2</v>
      </c>
      <c r="J564" s="70" t="s">
        <v>1253</v>
      </c>
      <c r="K564" s="73">
        <v>5</v>
      </c>
    </row>
    <row r="565" spans="1:11" ht="15" x14ac:dyDescent="0.25">
      <c r="A565" s="101">
        <v>44008</v>
      </c>
      <c r="B565" s="73"/>
      <c r="C565" s="73" t="s">
        <v>1360</v>
      </c>
      <c r="D565" s="73" t="s">
        <v>1361</v>
      </c>
      <c r="E565" s="73">
        <v>46648310</v>
      </c>
      <c r="F565" s="73" t="s">
        <v>1329</v>
      </c>
      <c r="G565" s="73" t="s">
        <v>525</v>
      </c>
      <c r="H565" s="70" t="s">
        <v>94</v>
      </c>
      <c r="I565" s="73">
        <v>1</v>
      </c>
      <c r="J565" s="70" t="s">
        <v>1250</v>
      </c>
      <c r="K565" s="73">
        <v>1</v>
      </c>
    </row>
    <row r="566" spans="1:11" ht="15" x14ac:dyDescent="0.25">
      <c r="A566" s="101">
        <v>44008</v>
      </c>
      <c r="B566" s="73"/>
      <c r="C566" s="73" t="s">
        <v>1362</v>
      </c>
      <c r="D566" s="73" t="s">
        <v>1363</v>
      </c>
      <c r="E566" s="73">
        <v>2403253</v>
      </c>
      <c r="F566" s="73"/>
      <c r="G566" s="73" t="s">
        <v>481</v>
      </c>
      <c r="H566" s="70" t="s">
        <v>96</v>
      </c>
      <c r="I566" s="73">
        <v>3</v>
      </c>
      <c r="J566" s="70" t="s">
        <v>1253</v>
      </c>
      <c r="K566" s="73">
        <v>5</v>
      </c>
    </row>
    <row r="567" spans="1:11" ht="15" x14ac:dyDescent="0.25">
      <c r="A567" s="101">
        <v>44008</v>
      </c>
      <c r="B567" s="73"/>
      <c r="C567" s="73" t="s">
        <v>964</v>
      </c>
      <c r="D567" s="73" t="s">
        <v>1364</v>
      </c>
      <c r="E567" s="73">
        <v>50803164</v>
      </c>
      <c r="F567" s="73" t="s">
        <v>870</v>
      </c>
      <c r="G567" s="73" t="s">
        <v>481</v>
      </c>
      <c r="H567" s="70" t="s">
        <v>94</v>
      </c>
      <c r="I567" s="73">
        <v>1</v>
      </c>
      <c r="J567" s="70" t="s">
        <v>1250</v>
      </c>
      <c r="K567" s="73">
        <v>1</v>
      </c>
    </row>
    <row r="568" spans="1:11" ht="15" x14ac:dyDescent="0.25">
      <c r="A568" s="101">
        <v>44008</v>
      </c>
      <c r="B568" s="73"/>
      <c r="C568" s="73" t="s">
        <v>964</v>
      </c>
      <c r="D568" s="73" t="s">
        <v>1365</v>
      </c>
      <c r="E568" s="73">
        <v>41665419</v>
      </c>
      <c r="F568" s="73" t="s">
        <v>1112</v>
      </c>
      <c r="G568" s="73" t="s">
        <v>481</v>
      </c>
      <c r="H568" s="70" t="s">
        <v>95</v>
      </c>
      <c r="I568" s="73">
        <v>2</v>
      </c>
      <c r="J568" s="70" t="s">
        <v>1253</v>
      </c>
      <c r="K568" s="73">
        <v>5</v>
      </c>
    </row>
    <row r="569" spans="1:11" ht="15" x14ac:dyDescent="0.25">
      <c r="A569" s="101">
        <v>44008</v>
      </c>
      <c r="B569" s="73"/>
      <c r="C569" s="73" t="s">
        <v>964</v>
      </c>
      <c r="D569" s="73" t="s">
        <v>1366</v>
      </c>
      <c r="E569" s="73">
        <v>31966937</v>
      </c>
      <c r="F569" s="73" t="s">
        <v>870</v>
      </c>
      <c r="G569" s="73" t="s">
        <v>481</v>
      </c>
      <c r="H569" s="70" t="s">
        <v>95</v>
      </c>
      <c r="I569" s="73">
        <v>2</v>
      </c>
      <c r="J569" s="70" t="s">
        <v>1253</v>
      </c>
      <c r="K569" s="73">
        <v>5</v>
      </c>
    </row>
    <row r="570" spans="1:11" ht="15" x14ac:dyDescent="0.25">
      <c r="A570" s="101">
        <v>44008</v>
      </c>
      <c r="B570" s="73"/>
      <c r="C570" s="73" t="s">
        <v>964</v>
      </c>
      <c r="D570" s="73" t="s">
        <v>1326</v>
      </c>
      <c r="E570" s="73">
        <v>22821473</v>
      </c>
      <c r="F570" s="73" t="s">
        <v>1112</v>
      </c>
      <c r="G570" s="73" t="s">
        <v>481</v>
      </c>
      <c r="H570" s="70" t="s">
        <v>94</v>
      </c>
      <c r="I570" s="73">
        <v>1</v>
      </c>
      <c r="J570" s="70" t="s">
        <v>1260</v>
      </c>
      <c r="K570" s="73">
        <v>2</v>
      </c>
    </row>
    <row r="571" spans="1:11" ht="15" x14ac:dyDescent="0.25">
      <c r="A571" s="101">
        <v>44008</v>
      </c>
      <c r="B571" s="73"/>
      <c r="C571" s="73" t="s">
        <v>1367</v>
      </c>
      <c r="D571" s="73" t="s">
        <v>1368</v>
      </c>
      <c r="E571" s="73">
        <v>43306189</v>
      </c>
      <c r="F571" s="73" t="s">
        <v>1268</v>
      </c>
      <c r="G571" s="73" t="s">
        <v>481</v>
      </c>
      <c r="H571" s="70" t="s">
        <v>94</v>
      </c>
      <c r="I571" s="73">
        <v>1</v>
      </c>
      <c r="J571" s="70" t="s">
        <v>1250</v>
      </c>
      <c r="K571" s="73">
        <v>1</v>
      </c>
    </row>
    <row r="572" spans="1:11" ht="15" x14ac:dyDescent="0.25">
      <c r="A572" s="101">
        <v>44008</v>
      </c>
      <c r="B572" s="73"/>
      <c r="C572" s="73" t="s">
        <v>1369</v>
      </c>
      <c r="D572" s="73" t="s">
        <v>1370</v>
      </c>
      <c r="E572" s="73">
        <v>24296527</v>
      </c>
      <c r="F572" s="73" t="s">
        <v>710</v>
      </c>
      <c r="G572" s="73" t="s">
        <v>481</v>
      </c>
      <c r="H572" s="70" t="s">
        <v>95</v>
      </c>
      <c r="I572" s="73">
        <v>2</v>
      </c>
      <c r="J572" s="70" t="s">
        <v>1253</v>
      </c>
      <c r="K572" s="73">
        <v>5</v>
      </c>
    </row>
    <row r="573" spans="1:11" ht="15" x14ac:dyDescent="0.25">
      <c r="A573" s="101">
        <v>44008</v>
      </c>
      <c r="B573" s="73"/>
      <c r="C573" s="73" t="s">
        <v>1371</v>
      </c>
      <c r="D573" s="73" t="s">
        <v>1372</v>
      </c>
      <c r="E573" s="73">
        <v>42562689</v>
      </c>
      <c r="F573" s="73" t="s">
        <v>870</v>
      </c>
      <c r="G573" s="73" t="s">
        <v>481</v>
      </c>
      <c r="H573" s="70" t="s">
        <v>94</v>
      </c>
      <c r="I573" s="73">
        <v>1</v>
      </c>
      <c r="J573" s="70" t="s">
        <v>1260</v>
      </c>
      <c r="K573" s="73">
        <v>2</v>
      </c>
    </row>
    <row r="574" spans="1:11" ht="15" x14ac:dyDescent="0.25">
      <c r="A574" s="101">
        <v>44008</v>
      </c>
      <c r="B574" s="73"/>
      <c r="C574" s="73" t="s">
        <v>1373</v>
      </c>
      <c r="D574" s="73" t="s">
        <v>1374</v>
      </c>
      <c r="E574" s="73">
        <v>32883395</v>
      </c>
      <c r="F574" s="73" t="s">
        <v>1375</v>
      </c>
      <c r="G574" s="73" t="s">
        <v>481</v>
      </c>
      <c r="H574" s="70" t="s">
        <v>97</v>
      </c>
      <c r="I574" s="73">
        <v>4</v>
      </c>
      <c r="J574" s="70" t="s">
        <v>1248</v>
      </c>
      <c r="K574" s="73">
        <v>4</v>
      </c>
    </row>
    <row r="575" spans="1:11" ht="15" x14ac:dyDescent="0.25">
      <c r="A575" s="101">
        <v>44008</v>
      </c>
      <c r="B575" s="73"/>
      <c r="C575" s="73" t="s">
        <v>1376</v>
      </c>
      <c r="D575" s="73" t="s">
        <v>1377</v>
      </c>
      <c r="E575" s="73">
        <v>38894172</v>
      </c>
      <c r="F575" s="73" t="s">
        <v>130</v>
      </c>
      <c r="G575" s="73" t="s">
        <v>481</v>
      </c>
      <c r="H575" s="70" t="s">
        <v>98</v>
      </c>
      <c r="I575" s="73">
        <v>5</v>
      </c>
      <c r="J575" s="70" t="s">
        <v>1253</v>
      </c>
      <c r="K575" s="73">
        <v>5</v>
      </c>
    </row>
    <row r="576" spans="1:11" ht="15" x14ac:dyDescent="0.25">
      <c r="A576" s="101">
        <v>44008</v>
      </c>
      <c r="B576" s="73"/>
      <c r="C576" s="73" t="s">
        <v>1378</v>
      </c>
      <c r="D576" s="73" t="s">
        <v>1379</v>
      </c>
      <c r="E576" s="73">
        <v>22526791</v>
      </c>
      <c r="F576" s="73" t="s">
        <v>1098</v>
      </c>
      <c r="G576" s="73" t="s">
        <v>481</v>
      </c>
      <c r="H576" s="70" t="s">
        <v>95</v>
      </c>
      <c r="I576" s="73">
        <v>2</v>
      </c>
      <c r="J576" s="70" t="s">
        <v>1253</v>
      </c>
      <c r="K576" s="73">
        <v>5</v>
      </c>
    </row>
    <row r="577" spans="1:11" ht="15" x14ac:dyDescent="0.25">
      <c r="A577" s="101">
        <v>44008</v>
      </c>
      <c r="B577" s="73"/>
      <c r="C577" s="73" t="s">
        <v>1380</v>
      </c>
      <c r="D577" s="73" t="s">
        <v>1381</v>
      </c>
      <c r="E577" s="73">
        <v>40390454</v>
      </c>
      <c r="F577" s="73" t="s">
        <v>130</v>
      </c>
      <c r="G577" s="73" t="s">
        <v>481</v>
      </c>
      <c r="H577" s="70" t="s">
        <v>98</v>
      </c>
      <c r="I577" s="73">
        <v>5</v>
      </c>
      <c r="J577" s="70" t="s">
        <v>1253</v>
      </c>
      <c r="K577" s="73">
        <v>5</v>
      </c>
    </row>
    <row r="578" spans="1:11" ht="15" x14ac:dyDescent="0.25">
      <c r="A578" s="101">
        <v>44008</v>
      </c>
      <c r="B578" s="73"/>
      <c r="C578" s="73" t="s">
        <v>1382</v>
      </c>
      <c r="D578" s="73" t="s">
        <v>1383</v>
      </c>
      <c r="E578" s="73">
        <v>54451986</v>
      </c>
      <c r="F578" s="73" t="s">
        <v>1384</v>
      </c>
      <c r="G578" s="73" t="s">
        <v>585</v>
      </c>
      <c r="H578" s="70" t="s">
        <v>98</v>
      </c>
      <c r="I578" s="73">
        <v>5</v>
      </c>
      <c r="J578" s="70" t="s">
        <v>1253</v>
      </c>
      <c r="K578" s="73">
        <v>5</v>
      </c>
    </row>
    <row r="579" spans="1:11" ht="15" x14ac:dyDescent="0.25">
      <c r="A579" s="101">
        <v>44008</v>
      </c>
      <c r="B579" s="73"/>
      <c r="C579" s="73" t="s">
        <v>1382</v>
      </c>
      <c r="D579" s="73" t="s">
        <v>1385</v>
      </c>
      <c r="E579" s="73">
        <v>53169995</v>
      </c>
      <c r="F579" s="73" t="s">
        <v>1384</v>
      </c>
      <c r="G579" s="73" t="s">
        <v>585</v>
      </c>
      <c r="H579" s="70" t="s">
        <v>94</v>
      </c>
      <c r="I579" s="73">
        <v>1</v>
      </c>
      <c r="J579" s="70" t="s">
        <v>1250</v>
      </c>
      <c r="K579" s="73">
        <v>1</v>
      </c>
    </row>
    <row r="580" spans="1:11" ht="15" x14ac:dyDescent="0.25">
      <c r="A580" s="101">
        <v>44008</v>
      </c>
      <c r="B580" s="73"/>
      <c r="C580" s="73" t="s">
        <v>1386</v>
      </c>
      <c r="D580" s="73" t="s">
        <v>1387</v>
      </c>
      <c r="E580" s="73">
        <v>29555794</v>
      </c>
      <c r="F580" s="73" t="s">
        <v>1388</v>
      </c>
      <c r="G580" s="73" t="s">
        <v>585</v>
      </c>
      <c r="H580" s="70" t="s">
        <v>94</v>
      </c>
      <c r="I580" s="73">
        <v>1</v>
      </c>
      <c r="J580" s="70" t="s">
        <v>1250</v>
      </c>
      <c r="K580" s="73">
        <v>1</v>
      </c>
    </row>
    <row r="581" spans="1:11" ht="15" x14ac:dyDescent="0.25">
      <c r="A581" s="101">
        <v>44008</v>
      </c>
      <c r="B581" s="73"/>
      <c r="C581" s="73" t="s">
        <v>1389</v>
      </c>
      <c r="D581" s="73" t="s">
        <v>1390</v>
      </c>
      <c r="E581" s="73">
        <v>22234635</v>
      </c>
      <c r="F581" s="73" t="s">
        <v>710</v>
      </c>
      <c r="G581" s="73" t="s">
        <v>585</v>
      </c>
      <c r="H581" s="70" t="s">
        <v>95</v>
      </c>
      <c r="I581" s="73">
        <v>2</v>
      </c>
      <c r="J581" s="70" t="s">
        <v>1253</v>
      </c>
      <c r="K581" s="73">
        <v>5</v>
      </c>
    </row>
    <row r="582" spans="1:11" ht="15" x14ac:dyDescent="0.25">
      <c r="A582" s="101">
        <v>44008</v>
      </c>
      <c r="B582" s="73"/>
      <c r="C582" s="73" t="s">
        <v>1391</v>
      </c>
      <c r="D582" s="73" t="s">
        <v>1392</v>
      </c>
      <c r="E582" s="73">
        <v>34825401</v>
      </c>
      <c r="F582" s="73" t="s">
        <v>1393</v>
      </c>
      <c r="G582" s="73" t="s">
        <v>585</v>
      </c>
      <c r="H582" s="70" t="s">
        <v>97</v>
      </c>
      <c r="I582" s="73">
        <v>4</v>
      </c>
      <c r="J582" s="70" t="s">
        <v>1248</v>
      </c>
      <c r="K582" s="73">
        <v>4</v>
      </c>
    </row>
    <row r="583" spans="1:11" ht="15" x14ac:dyDescent="0.25">
      <c r="A583" s="101">
        <v>44008</v>
      </c>
      <c r="B583" s="73"/>
      <c r="C583" s="73" t="s">
        <v>902</v>
      </c>
      <c r="D583" s="73" t="s">
        <v>1394</v>
      </c>
      <c r="E583" s="73">
        <v>50582438</v>
      </c>
      <c r="F583" s="73" t="s">
        <v>736</v>
      </c>
      <c r="G583" s="73" t="s">
        <v>585</v>
      </c>
      <c r="H583" s="70" t="s">
        <v>95</v>
      </c>
      <c r="I583" s="73">
        <v>2</v>
      </c>
      <c r="J583" s="70" t="s">
        <v>1253</v>
      </c>
      <c r="K583" s="73">
        <v>5</v>
      </c>
    </row>
    <row r="584" spans="1:11" ht="15" x14ac:dyDescent="0.25">
      <c r="A584" s="102">
        <v>44008</v>
      </c>
      <c r="B584" s="103"/>
      <c r="C584" s="103" t="s">
        <v>902</v>
      </c>
      <c r="D584" s="103" t="s">
        <v>1395</v>
      </c>
      <c r="E584" s="103">
        <v>46503162</v>
      </c>
      <c r="F584" s="103" t="s">
        <v>736</v>
      </c>
      <c r="G584" s="103" t="s">
        <v>585</v>
      </c>
      <c r="H584" s="70" t="s">
        <v>98</v>
      </c>
      <c r="I584" s="103">
        <v>5</v>
      </c>
      <c r="J584" s="70" t="s">
        <v>1253</v>
      </c>
      <c r="K584" s="103">
        <v>5</v>
      </c>
    </row>
    <row r="585" spans="1:11" ht="15" x14ac:dyDescent="0.25">
      <c r="A585" s="102">
        <v>44008</v>
      </c>
      <c r="B585" s="103"/>
      <c r="C585" s="103" t="s">
        <v>902</v>
      </c>
      <c r="D585" s="103" t="s">
        <v>1396</v>
      </c>
      <c r="E585" s="103">
        <v>48526529</v>
      </c>
      <c r="F585" s="103" t="s">
        <v>736</v>
      </c>
      <c r="G585" s="103" t="s">
        <v>585</v>
      </c>
      <c r="H585" s="70" t="s">
        <v>95</v>
      </c>
      <c r="I585" s="103">
        <v>2</v>
      </c>
      <c r="J585" s="70" t="s">
        <v>1253</v>
      </c>
      <c r="K585" s="103">
        <v>5</v>
      </c>
    </row>
    <row r="586" spans="1:11" ht="15" x14ac:dyDescent="0.25">
      <c r="A586" s="102">
        <v>44008</v>
      </c>
      <c r="B586" s="103"/>
      <c r="C586" s="103" t="s">
        <v>1397</v>
      </c>
      <c r="D586" s="103" t="s">
        <v>1398</v>
      </c>
      <c r="E586" s="103">
        <v>17699441</v>
      </c>
      <c r="F586" s="103" t="s">
        <v>210</v>
      </c>
      <c r="G586" s="103" t="s">
        <v>585</v>
      </c>
      <c r="H586" s="70" t="s">
        <v>97</v>
      </c>
      <c r="I586" s="103">
        <v>4</v>
      </c>
      <c r="J586" s="70" t="s">
        <v>1248</v>
      </c>
      <c r="K586" s="103">
        <v>4</v>
      </c>
    </row>
    <row r="587" spans="1:11" ht="15" x14ac:dyDescent="0.25">
      <c r="A587" s="102">
        <v>44008</v>
      </c>
      <c r="B587" s="103"/>
      <c r="C587" s="103" t="s">
        <v>528</v>
      </c>
      <c r="D587" s="103" t="s">
        <v>1399</v>
      </c>
      <c r="E587" s="103">
        <v>94434599</v>
      </c>
      <c r="F587" s="103" t="s">
        <v>316</v>
      </c>
      <c r="G587" s="103" t="s">
        <v>585</v>
      </c>
      <c r="H587" s="70" t="s">
        <v>97</v>
      </c>
      <c r="I587" s="103">
        <v>4</v>
      </c>
      <c r="J587" s="70" t="s">
        <v>1248</v>
      </c>
      <c r="K587" s="103">
        <v>4</v>
      </c>
    </row>
    <row r="588" spans="1:11" ht="15" x14ac:dyDescent="0.25">
      <c r="A588" s="102">
        <v>44008</v>
      </c>
      <c r="B588" s="103"/>
      <c r="C588" s="103" t="s">
        <v>1400</v>
      </c>
      <c r="D588" s="103" t="s">
        <v>1401</v>
      </c>
      <c r="E588" s="103">
        <v>94314710</v>
      </c>
      <c r="F588" s="103" t="s">
        <v>1402</v>
      </c>
      <c r="G588" s="103" t="s">
        <v>585</v>
      </c>
      <c r="H588" s="70" t="s">
        <v>94</v>
      </c>
      <c r="I588" s="103">
        <v>1</v>
      </c>
      <c r="J588" s="70" t="s">
        <v>1250</v>
      </c>
      <c r="K588" s="103">
        <v>1</v>
      </c>
    </row>
    <row r="589" spans="1:11" ht="15" x14ac:dyDescent="0.25">
      <c r="A589" s="102">
        <v>44008</v>
      </c>
      <c r="B589" s="103"/>
      <c r="C589" s="103" t="s">
        <v>658</v>
      </c>
      <c r="D589" s="103" t="s">
        <v>1403</v>
      </c>
      <c r="E589" s="103">
        <v>41205530</v>
      </c>
      <c r="F589" s="103" t="s">
        <v>1384</v>
      </c>
      <c r="G589" s="103" t="s">
        <v>585</v>
      </c>
      <c r="H589" s="70" t="s">
        <v>94</v>
      </c>
      <c r="I589" s="103">
        <v>1</v>
      </c>
      <c r="J589" s="70" t="s">
        <v>1250</v>
      </c>
      <c r="K589" s="103">
        <v>1</v>
      </c>
    </row>
    <row r="590" spans="1:11" ht="15" x14ac:dyDescent="0.25">
      <c r="A590" s="102">
        <v>44008</v>
      </c>
      <c r="B590" s="103"/>
      <c r="C590" s="103" t="s">
        <v>1302</v>
      </c>
      <c r="D590" s="103" t="s">
        <v>1404</v>
      </c>
      <c r="E590" s="103">
        <v>46957086</v>
      </c>
      <c r="F590" s="103" t="s">
        <v>1384</v>
      </c>
      <c r="G590" s="103" t="s">
        <v>585</v>
      </c>
      <c r="H590" s="70" t="s">
        <v>96</v>
      </c>
      <c r="I590" s="103">
        <v>3</v>
      </c>
      <c r="J590" s="70" t="s">
        <v>1253</v>
      </c>
      <c r="K590" s="103">
        <v>5</v>
      </c>
    </row>
    <row r="591" spans="1:11" ht="15" x14ac:dyDescent="0.25">
      <c r="A591" s="102">
        <v>44008</v>
      </c>
      <c r="B591" s="103"/>
      <c r="C591" s="103" t="s">
        <v>1405</v>
      </c>
      <c r="D591" s="103" t="s">
        <v>1406</v>
      </c>
      <c r="E591" s="103">
        <v>95094311</v>
      </c>
      <c r="F591" s="103" t="s">
        <v>1402</v>
      </c>
      <c r="G591" s="103" t="s">
        <v>585</v>
      </c>
      <c r="H591" s="70" t="s">
        <v>97</v>
      </c>
      <c r="I591" s="103">
        <v>4</v>
      </c>
      <c r="J591" s="70" t="s">
        <v>1248</v>
      </c>
      <c r="K591" s="103">
        <v>4</v>
      </c>
    </row>
    <row r="592" spans="1:11" ht="15" x14ac:dyDescent="0.25">
      <c r="A592" s="102">
        <v>44008</v>
      </c>
      <c r="B592" s="103"/>
      <c r="C592" s="103" t="s">
        <v>1407</v>
      </c>
      <c r="D592" s="103" t="s">
        <v>1408</v>
      </c>
      <c r="E592" s="103">
        <v>22006986</v>
      </c>
      <c r="F592" s="103" t="s">
        <v>1409</v>
      </c>
      <c r="G592" s="103" t="s">
        <v>585</v>
      </c>
      <c r="H592" s="70" t="s">
        <v>97</v>
      </c>
      <c r="I592" s="103">
        <v>4</v>
      </c>
      <c r="J592" s="70" t="s">
        <v>1248</v>
      </c>
      <c r="K592" s="103">
        <v>4</v>
      </c>
    </row>
    <row r="593" spans="1:11" ht="15" x14ac:dyDescent="0.25">
      <c r="A593" s="102">
        <v>44008</v>
      </c>
      <c r="B593" s="103"/>
      <c r="C593" s="103" t="s">
        <v>1410</v>
      </c>
      <c r="D593" s="103" t="s">
        <v>1411</v>
      </c>
      <c r="E593" s="103">
        <v>32508967</v>
      </c>
      <c r="F593" s="103" t="s">
        <v>1339</v>
      </c>
      <c r="G593" s="103" t="s">
        <v>585</v>
      </c>
      <c r="H593" s="70" t="s">
        <v>97</v>
      </c>
      <c r="I593" s="103">
        <v>4</v>
      </c>
      <c r="J593" s="70" t="s">
        <v>1248</v>
      </c>
      <c r="K593" s="103">
        <v>4</v>
      </c>
    </row>
    <row r="594" spans="1:11" ht="15" x14ac:dyDescent="0.25">
      <c r="A594" s="102">
        <v>44008</v>
      </c>
      <c r="B594" s="103"/>
      <c r="C594" s="103" t="s">
        <v>1412</v>
      </c>
      <c r="D594" s="103" t="s">
        <v>1413</v>
      </c>
      <c r="E594" s="103" t="s">
        <v>1414</v>
      </c>
      <c r="F594" s="103" t="s">
        <v>1384</v>
      </c>
      <c r="G594" s="103" t="s">
        <v>585</v>
      </c>
      <c r="H594" s="70" t="s">
        <v>98</v>
      </c>
      <c r="I594" s="103">
        <v>5</v>
      </c>
      <c r="J594" s="70" t="s">
        <v>1253</v>
      </c>
      <c r="K594" s="103">
        <v>5</v>
      </c>
    </row>
    <row r="595" spans="1:11" ht="15" x14ac:dyDescent="0.25">
      <c r="A595" s="102">
        <v>44008</v>
      </c>
      <c r="B595" s="103"/>
      <c r="C595" s="103" t="s">
        <v>1415</v>
      </c>
      <c r="D595" s="103" t="s">
        <v>322</v>
      </c>
      <c r="E595" s="103">
        <v>94827166</v>
      </c>
      <c r="F595" s="103" t="s">
        <v>1416</v>
      </c>
      <c r="G595" s="103" t="s">
        <v>585</v>
      </c>
      <c r="H595" s="70" t="s">
        <v>98</v>
      </c>
      <c r="I595" s="103">
        <v>5</v>
      </c>
      <c r="J595" s="70" t="s">
        <v>1253</v>
      </c>
      <c r="K595" s="103">
        <v>5</v>
      </c>
    </row>
    <row r="596" spans="1:11" ht="15" x14ac:dyDescent="0.25">
      <c r="A596" s="102">
        <v>44008</v>
      </c>
      <c r="B596" s="103"/>
      <c r="C596" s="103" t="s">
        <v>1417</v>
      </c>
      <c r="D596" s="103" t="s">
        <v>1418</v>
      </c>
      <c r="E596" s="103">
        <v>92816701</v>
      </c>
      <c r="F596" s="103" t="s">
        <v>1419</v>
      </c>
      <c r="G596" s="103" t="s">
        <v>585</v>
      </c>
      <c r="H596" s="70" t="s">
        <v>98</v>
      </c>
      <c r="I596" s="103">
        <v>5</v>
      </c>
      <c r="J596" s="70" t="s">
        <v>1253</v>
      </c>
      <c r="K596" s="103">
        <v>5</v>
      </c>
    </row>
    <row r="597" spans="1:11" ht="15" x14ac:dyDescent="0.25">
      <c r="A597" s="102">
        <v>44008</v>
      </c>
      <c r="B597" s="103"/>
      <c r="C597" s="103" t="s">
        <v>1420</v>
      </c>
      <c r="D597" s="103" t="s">
        <v>1421</v>
      </c>
      <c r="E597" s="103">
        <v>36097932</v>
      </c>
      <c r="F597" s="103" t="s">
        <v>1422</v>
      </c>
      <c r="G597" s="103" t="s">
        <v>585</v>
      </c>
      <c r="H597" s="70" t="s">
        <v>97</v>
      </c>
      <c r="I597" s="103">
        <v>4</v>
      </c>
      <c r="J597" s="70" t="s">
        <v>1248</v>
      </c>
      <c r="K597" s="103">
        <v>4</v>
      </c>
    </row>
    <row r="598" spans="1:11" ht="15" x14ac:dyDescent="0.25">
      <c r="A598" s="102">
        <v>44008</v>
      </c>
      <c r="B598" s="103"/>
      <c r="C598" s="103" t="s">
        <v>1412</v>
      </c>
      <c r="D598" s="103" t="s">
        <v>1413</v>
      </c>
      <c r="E598" s="103" t="s">
        <v>1414</v>
      </c>
      <c r="F598" s="103" t="s">
        <v>1339</v>
      </c>
      <c r="G598" s="103" t="s">
        <v>585</v>
      </c>
      <c r="H598" s="70" t="s">
        <v>95</v>
      </c>
      <c r="I598" s="103">
        <v>2</v>
      </c>
      <c r="J598" s="70" t="s">
        <v>1253</v>
      </c>
      <c r="K598" s="103">
        <v>5</v>
      </c>
    </row>
    <row r="599" spans="1:11" ht="15" x14ac:dyDescent="0.25">
      <c r="A599" s="102">
        <v>44009</v>
      </c>
      <c r="B599" s="103"/>
      <c r="C599" s="103" t="s">
        <v>1011</v>
      </c>
      <c r="D599" s="103" t="s">
        <v>701</v>
      </c>
      <c r="E599" s="103">
        <v>41756726</v>
      </c>
      <c r="F599" s="103"/>
      <c r="G599" s="103" t="s">
        <v>1283</v>
      </c>
      <c r="H599" s="70" t="s">
        <v>95</v>
      </c>
      <c r="I599" s="103">
        <v>2</v>
      </c>
      <c r="J599" s="70" t="s">
        <v>1253</v>
      </c>
      <c r="K599" s="103">
        <v>5</v>
      </c>
    </row>
    <row r="600" spans="1:11" ht="15" x14ac:dyDescent="0.25">
      <c r="A600" s="102">
        <v>44009</v>
      </c>
      <c r="B600" s="103"/>
      <c r="C600" s="103" t="s">
        <v>1423</v>
      </c>
      <c r="D600" s="103" t="s">
        <v>1424</v>
      </c>
      <c r="E600" s="103">
        <v>25560235</v>
      </c>
      <c r="F600" s="103"/>
      <c r="G600" s="103" t="s">
        <v>1283</v>
      </c>
      <c r="H600" s="70" t="s">
        <v>95</v>
      </c>
      <c r="I600" s="103">
        <v>2</v>
      </c>
      <c r="J600" s="70" t="s">
        <v>1253</v>
      </c>
      <c r="K600" s="103">
        <v>5</v>
      </c>
    </row>
    <row r="601" spans="1:11" ht="15" x14ac:dyDescent="0.25">
      <c r="A601" s="102">
        <v>44009</v>
      </c>
      <c r="B601" s="103"/>
      <c r="C601" s="103" t="s">
        <v>1425</v>
      </c>
      <c r="D601" s="103" t="s">
        <v>560</v>
      </c>
      <c r="E601" s="103">
        <v>23673199</v>
      </c>
      <c r="F601" s="103"/>
      <c r="G601" s="103" t="s">
        <v>1283</v>
      </c>
      <c r="H601" s="70" t="s">
        <v>98</v>
      </c>
      <c r="I601" s="103">
        <v>5</v>
      </c>
      <c r="J601" s="70" t="s">
        <v>1253</v>
      </c>
      <c r="K601" s="103">
        <v>5</v>
      </c>
    </row>
    <row r="602" spans="1:11" ht="15" x14ac:dyDescent="0.25">
      <c r="A602" s="102">
        <v>44009</v>
      </c>
      <c r="B602" s="103"/>
      <c r="C602" s="103" t="s">
        <v>1426</v>
      </c>
      <c r="D602" s="103" t="s">
        <v>1427</v>
      </c>
      <c r="E602" s="103">
        <v>94806712</v>
      </c>
      <c r="F602" s="103"/>
      <c r="G602" s="103" t="s">
        <v>1283</v>
      </c>
      <c r="H602" s="70" t="s">
        <v>97</v>
      </c>
      <c r="I602" s="103">
        <v>4</v>
      </c>
      <c r="J602" s="70" t="s">
        <v>1248</v>
      </c>
      <c r="K602" s="103">
        <v>4</v>
      </c>
    </row>
    <row r="603" spans="1:11" ht="15" x14ac:dyDescent="0.25">
      <c r="A603" s="102">
        <v>44009</v>
      </c>
      <c r="B603" s="103"/>
      <c r="C603" s="103" t="s">
        <v>1428</v>
      </c>
      <c r="D603" s="103" t="s">
        <v>1429</v>
      </c>
      <c r="E603" s="103">
        <v>42997404</v>
      </c>
      <c r="F603" s="103"/>
      <c r="G603" s="103" t="s">
        <v>1283</v>
      </c>
      <c r="H603" s="70" t="s">
        <v>96</v>
      </c>
      <c r="I603" s="103">
        <v>3</v>
      </c>
      <c r="J603" s="70" t="s">
        <v>1250</v>
      </c>
      <c r="K603" s="103">
        <v>1</v>
      </c>
    </row>
    <row r="604" spans="1:11" x14ac:dyDescent="0.2">
      <c r="A604" s="102">
        <v>44009</v>
      </c>
      <c r="B604" s="103"/>
      <c r="C604" s="103" t="s">
        <v>454</v>
      </c>
      <c r="D604" s="103" t="s">
        <v>1430</v>
      </c>
      <c r="E604" s="103">
        <v>94214220</v>
      </c>
      <c r="F604" s="103"/>
      <c r="G604" s="103" t="s">
        <v>1283</v>
      </c>
      <c r="H604" s="103" t="s">
        <v>94</v>
      </c>
      <c r="I604" s="103">
        <v>1</v>
      </c>
      <c r="J604" s="103" t="s">
        <v>1250</v>
      </c>
      <c r="K604" s="103">
        <v>1</v>
      </c>
    </row>
    <row r="605" spans="1:11" x14ac:dyDescent="0.2">
      <c r="A605" s="102">
        <v>44009</v>
      </c>
      <c r="B605" s="103"/>
      <c r="C605" s="103" t="s">
        <v>1431</v>
      </c>
      <c r="D605" s="103" t="s">
        <v>1432</v>
      </c>
      <c r="E605" s="103">
        <v>94720620</v>
      </c>
      <c r="F605" s="103"/>
      <c r="G605" s="103" t="s">
        <v>1283</v>
      </c>
      <c r="H605" s="103" t="s">
        <v>94</v>
      </c>
      <c r="I605" s="103">
        <v>1</v>
      </c>
      <c r="J605" s="103" t="s">
        <v>1250</v>
      </c>
      <c r="K605" s="103">
        <v>1</v>
      </c>
    </row>
    <row r="606" spans="1:11" x14ac:dyDescent="0.2">
      <c r="A606" s="102">
        <v>44009</v>
      </c>
      <c r="B606" s="103"/>
      <c r="C606" s="103" t="s">
        <v>179</v>
      </c>
      <c r="D606" s="103" t="s">
        <v>1433</v>
      </c>
      <c r="E606" s="103">
        <v>28837965</v>
      </c>
      <c r="F606" s="103"/>
      <c r="G606" s="103" t="s">
        <v>1283</v>
      </c>
      <c r="H606" s="103" t="s">
        <v>94</v>
      </c>
      <c r="I606" s="103">
        <v>1</v>
      </c>
      <c r="J606" s="103" t="s">
        <v>1250</v>
      </c>
      <c r="K606" s="103">
        <v>1</v>
      </c>
    </row>
    <row r="607" spans="1:11" x14ac:dyDescent="0.2">
      <c r="A607" s="102">
        <v>44009</v>
      </c>
      <c r="B607" s="103"/>
      <c r="C607" s="103" t="s">
        <v>72</v>
      </c>
      <c r="D607" s="103" t="s">
        <v>1434</v>
      </c>
      <c r="E607" s="103">
        <v>33529722</v>
      </c>
      <c r="F607" s="103"/>
      <c r="G607" s="103" t="s">
        <v>1283</v>
      </c>
      <c r="H607" s="103" t="s">
        <v>95</v>
      </c>
      <c r="I607" s="103">
        <v>2</v>
      </c>
      <c r="J607" s="103" t="s">
        <v>1253</v>
      </c>
      <c r="K607" s="103">
        <v>5</v>
      </c>
    </row>
    <row r="608" spans="1:11" x14ac:dyDescent="0.2">
      <c r="A608" s="102">
        <v>44009</v>
      </c>
      <c r="B608" s="103"/>
      <c r="C608" s="103" t="s">
        <v>1435</v>
      </c>
      <c r="D608" s="103" t="s">
        <v>1436</v>
      </c>
      <c r="E608" s="103">
        <v>36940080</v>
      </c>
      <c r="F608" s="103"/>
      <c r="G608" s="103" t="s">
        <v>1283</v>
      </c>
      <c r="H608" s="103" t="s">
        <v>98</v>
      </c>
      <c r="I608" s="103">
        <v>5</v>
      </c>
      <c r="J608" s="103" t="s">
        <v>1253</v>
      </c>
      <c r="K608" s="103">
        <v>5</v>
      </c>
    </row>
    <row r="609" spans="1:11" x14ac:dyDescent="0.2">
      <c r="A609" s="102">
        <v>44009</v>
      </c>
      <c r="B609" s="103"/>
      <c r="C609" s="103" t="s">
        <v>1437</v>
      </c>
      <c r="D609" s="103" t="s">
        <v>1438</v>
      </c>
      <c r="E609" s="103">
        <v>34091509</v>
      </c>
      <c r="F609" s="103"/>
      <c r="G609" s="103" t="s">
        <v>1283</v>
      </c>
      <c r="H609" s="103" t="s">
        <v>97</v>
      </c>
      <c r="I609" s="103">
        <v>4</v>
      </c>
      <c r="J609" s="103" t="s">
        <v>1248</v>
      </c>
      <c r="K609" s="103">
        <v>4</v>
      </c>
    </row>
    <row r="610" spans="1:11" x14ac:dyDescent="0.2">
      <c r="A610" s="102">
        <v>44009</v>
      </c>
      <c r="B610" s="103"/>
      <c r="C610" s="103" t="s">
        <v>1439</v>
      </c>
      <c r="D610" s="103" t="s">
        <v>1440</v>
      </c>
      <c r="E610" s="103">
        <v>24664042</v>
      </c>
      <c r="F610" s="103"/>
      <c r="G610" s="103" t="s">
        <v>1283</v>
      </c>
      <c r="H610" s="103" t="s">
        <v>95</v>
      </c>
      <c r="I610" s="103">
        <v>2</v>
      </c>
      <c r="J610" s="103" t="s">
        <v>1253</v>
      </c>
      <c r="K610" s="103">
        <v>5</v>
      </c>
    </row>
    <row r="611" spans="1:11" x14ac:dyDescent="0.2">
      <c r="A611" s="102">
        <v>44009</v>
      </c>
      <c r="B611" s="103"/>
      <c r="C611" s="103" t="s">
        <v>1441</v>
      </c>
      <c r="D611" s="103" t="s">
        <v>778</v>
      </c>
      <c r="E611" s="103">
        <v>26959132</v>
      </c>
      <c r="F611" s="103"/>
      <c r="G611" s="103" t="s">
        <v>1283</v>
      </c>
      <c r="H611" s="103" t="s">
        <v>98</v>
      </c>
      <c r="I611" s="103">
        <v>5</v>
      </c>
      <c r="J611" s="103" t="s">
        <v>1442</v>
      </c>
      <c r="K611" s="103">
        <v>3</v>
      </c>
    </row>
    <row r="612" spans="1:11" x14ac:dyDescent="0.2">
      <c r="A612" s="102">
        <v>44009</v>
      </c>
      <c r="B612" s="103"/>
      <c r="C612" s="103" t="s">
        <v>1443</v>
      </c>
      <c r="D612" s="103" t="s">
        <v>1444</v>
      </c>
      <c r="E612" s="103">
        <v>33306526</v>
      </c>
      <c r="F612" s="103"/>
      <c r="G612" s="103" t="s">
        <v>1283</v>
      </c>
      <c r="H612" s="103" t="s">
        <v>97</v>
      </c>
      <c r="I612" s="103">
        <v>4</v>
      </c>
      <c r="J612" s="103" t="s">
        <v>1248</v>
      </c>
      <c r="K612" s="103">
        <v>4</v>
      </c>
    </row>
    <row r="613" spans="1:11" x14ac:dyDescent="0.2">
      <c r="A613" s="102">
        <v>44009</v>
      </c>
      <c r="B613" s="103"/>
      <c r="C613" s="103" t="s">
        <v>1445</v>
      </c>
      <c r="D613" s="103" t="s">
        <v>787</v>
      </c>
      <c r="E613" s="103">
        <v>49316267</v>
      </c>
      <c r="F613" s="103"/>
      <c r="G613" s="103" t="s">
        <v>1283</v>
      </c>
      <c r="H613" s="103" t="s">
        <v>94</v>
      </c>
      <c r="I613" s="103">
        <v>1</v>
      </c>
      <c r="J613" s="103" t="s">
        <v>1250</v>
      </c>
      <c r="K613" s="103">
        <v>1</v>
      </c>
    </row>
    <row r="614" spans="1:11" x14ac:dyDescent="0.2">
      <c r="A614" s="102">
        <v>44009</v>
      </c>
      <c r="B614" s="103"/>
      <c r="C614" s="103" t="s">
        <v>1446</v>
      </c>
      <c r="D614" s="103" t="s">
        <v>1447</v>
      </c>
      <c r="E614" s="103">
        <v>32382184</v>
      </c>
      <c r="F614" s="103" t="s">
        <v>1448</v>
      </c>
      <c r="G614" s="103" t="s">
        <v>481</v>
      </c>
      <c r="H614" s="103" t="s">
        <v>95</v>
      </c>
      <c r="I614" s="103">
        <v>2</v>
      </c>
      <c r="J614" s="103" t="s">
        <v>1253</v>
      </c>
      <c r="K614" s="103">
        <v>5</v>
      </c>
    </row>
    <row r="615" spans="1:11" x14ac:dyDescent="0.2">
      <c r="A615" s="102">
        <v>44009</v>
      </c>
      <c r="B615" s="103"/>
      <c r="C615" s="103" t="s">
        <v>194</v>
      </c>
      <c r="D615" s="103" t="s">
        <v>1449</v>
      </c>
      <c r="E615" s="103">
        <v>34739129</v>
      </c>
      <c r="F615" s="103" t="s">
        <v>870</v>
      </c>
      <c r="G615" s="103" t="s">
        <v>481</v>
      </c>
      <c r="H615" s="103" t="s">
        <v>95</v>
      </c>
      <c r="I615" s="103">
        <v>2</v>
      </c>
      <c r="J615" s="103" t="s">
        <v>1253</v>
      </c>
      <c r="K615" s="103">
        <v>5</v>
      </c>
    </row>
    <row r="616" spans="1:11" x14ac:dyDescent="0.2">
      <c r="A616" s="102">
        <v>44009</v>
      </c>
      <c r="B616" s="103"/>
      <c r="C616" s="103" t="s">
        <v>194</v>
      </c>
      <c r="D616" s="103" t="s">
        <v>1450</v>
      </c>
      <c r="E616" s="103">
        <v>47962763</v>
      </c>
      <c r="F616" s="103" t="s">
        <v>870</v>
      </c>
      <c r="G616" s="103" t="s">
        <v>481</v>
      </c>
      <c r="H616" s="103" t="s">
        <v>95</v>
      </c>
      <c r="I616" s="103">
        <v>2</v>
      </c>
      <c r="J616" s="103" t="s">
        <v>1253</v>
      </c>
      <c r="K616" s="103">
        <v>5</v>
      </c>
    </row>
    <row r="617" spans="1:11" x14ac:dyDescent="0.2">
      <c r="A617" s="102">
        <v>44009</v>
      </c>
      <c r="B617" s="103"/>
      <c r="C617" s="103" t="s">
        <v>1451</v>
      </c>
      <c r="D617" s="103" t="s">
        <v>1452</v>
      </c>
      <c r="E617" s="103">
        <v>24947959</v>
      </c>
      <c r="F617" s="103" t="s">
        <v>1102</v>
      </c>
      <c r="G617" s="103" t="s">
        <v>481</v>
      </c>
      <c r="H617" s="103" t="s">
        <v>95</v>
      </c>
      <c r="I617" s="103">
        <v>2</v>
      </c>
      <c r="J617" s="103" t="s">
        <v>1253</v>
      </c>
      <c r="K617" s="103">
        <v>5</v>
      </c>
    </row>
    <row r="618" spans="1:11" x14ac:dyDescent="0.2">
      <c r="A618" s="102">
        <v>44009</v>
      </c>
      <c r="B618" s="103"/>
      <c r="C618" s="103" t="s">
        <v>1453</v>
      </c>
      <c r="D618" s="103" t="s">
        <v>1454</v>
      </c>
      <c r="E618" s="103">
        <v>52645383</v>
      </c>
      <c r="F618" s="103" t="s">
        <v>870</v>
      </c>
      <c r="G618" s="103" t="s">
        <v>481</v>
      </c>
      <c r="H618" s="103" t="s">
        <v>95</v>
      </c>
      <c r="I618" s="103">
        <v>2</v>
      </c>
      <c r="J618" s="103" t="s">
        <v>1253</v>
      </c>
      <c r="K618" s="103">
        <v>5</v>
      </c>
    </row>
    <row r="619" spans="1:11" x14ac:dyDescent="0.2">
      <c r="A619" s="102">
        <v>44009</v>
      </c>
      <c r="B619" s="103"/>
      <c r="C619" s="103" t="s">
        <v>1455</v>
      </c>
      <c r="D619" s="103" t="s">
        <v>1456</v>
      </c>
      <c r="E619" s="103">
        <v>5418450</v>
      </c>
      <c r="F619" s="103" t="s">
        <v>870</v>
      </c>
      <c r="G619" s="103" t="s">
        <v>481</v>
      </c>
      <c r="H619" s="103" t="s">
        <v>95</v>
      </c>
      <c r="I619" s="103">
        <v>2</v>
      </c>
      <c r="J619" s="103" t="s">
        <v>1253</v>
      </c>
      <c r="K619" s="103">
        <v>5</v>
      </c>
    </row>
    <row r="620" spans="1:11" x14ac:dyDescent="0.2">
      <c r="A620" s="102">
        <v>44009</v>
      </c>
      <c r="B620" s="103"/>
      <c r="C620" s="103" t="s">
        <v>650</v>
      </c>
      <c r="D620" s="103" t="s">
        <v>651</v>
      </c>
      <c r="E620" s="103">
        <v>38468626</v>
      </c>
      <c r="F620" s="103" t="s">
        <v>1457</v>
      </c>
      <c r="G620" s="103" t="s">
        <v>481</v>
      </c>
      <c r="H620" s="103" t="s">
        <v>95</v>
      </c>
      <c r="I620" s="103">
        <v>2</v>
      </c>
      <c r="J620" s="103" t="s">
        <v>1253</v>
      </c>
      <c r="K620" s="103">
        <v>5</v>
      </c>
    </row>
    <row r="621" spans="1:11" x14ac:dyDescent="0.2">
      <c r="A621" s="102">
        <v>44009</v>
      </c>
      <c r="B621" s="103"/>
      <c r="C621" s="103" t="s">
        <v>1458</v>
      </c>
      <c r="D621" s="103" t="s">
        <v>1459</v>
      </c>
      <c r="E621" s="103">
        <v>42721357</v>
      </c>
      <c r="F621" s="103" t="s">
        <v>1460</v>
      </c>
      <c r="G621" s="103" t="s">
        <v>481</v>
      </c>
      <c r="H621" s="103" t="s">
        <v>95</v>
      </c>
      <c r="I621" s="103">
        <v>2</v>
      </c>
      <c r="J621" s="103" t="s">
        <v>1253</v>
      </c>
      <c r="K621" s="103">
        <v>5</v>
      </c>
    </row>
    <row r="622" spans="1:11" x14ac:dyDescent="0.2">
      <c r="A622" s="102">
        <v>44009</v>
      </c>
      <c r="B622" s="103"/>
      <c r="C622" s="103" t="s">
        <v>1461</v>
      </c>
      <c r="D622" s="103" t="s">
        <v>1462</v>
      </c>
      <c r="E622" s="103">
        <v>95238056</v>
      </c>
      <c r="F622" s="103" t="s">
        <v>746</v>
      </c>
      <c r="G622" s="103" t="s">
        <v>481</v>
      </c>
      <c r="H622" s="103" t="s">
        <v>98</v>
      </c>
      <c r="I622" s="103">
        <v>5</v>
      </c>
      <c r="J622" s="103" t="s">
        <v>1253</v>
      </c>
      <c r="K622" s="103">
        <v>5</v>
      </c>
    </row>
    <row r="623" spans="1:11" x14ac:dyDescent="0.2">
      <c r="A623" s="102">
        <v>44009</v>
      </c>
      <c r="B623" s="103"/>
      <c r="C623" s="103" t="s">
        <v>1463</v>
      </c>
      <c r="D623" s="103" t="s">
        <v>1464</v>
      </c>
      <c r="E623" s="103">
        <v>25671662</v>
      </c>
      <c r="F623" s="103" t="s">
        <v>1102</v>
      </c>
      <c r="G623" s="103" t="s">
        <v>481</v>
      </c>
      <c r="H623" s="103" t="s">
        <v>95</v>
      </c>
      <c r="I623" s="103">
        <v>2</v>
      </c>
      <c r="J623" s="103" t="s">
        <v>1253</v>
      </c>
      <c r="K623" s="103">
        <v>5</v>
      </c>
    </row>
    <row r="624" spans="1:11" x14ac:dyDescent="0.2">
      <c r="A624" s="102">
        <v>44009</v>
      </c>
      <c r="B624" s="103"/>
      <c r="C624" s="103" t="s">
        <v>1465</v>
      </c>
      <c r="D624" s="103" t="s">
        <v>1466</v>
      </c>
      <c r="E624" s="103">
        <v>95449216</v>
      </c>
      <c r="F624" s="103" t="s">
        <v>316</v>
      </c>
      <c r="G624" s="103" t="s">
        <v>481</v>
      </c>
      <c r="H624" s="103" t="s">
        <v>95</v>
      </c>
      <c r="I624" s="103">
        <v>2</v>
      </c>
      <c r="J624" s="103" t="s">
        <v>1253</v>
      </c>
      <c r="K624" s="103">
        <v>5</v>
      </c>
    </row>
    <row r="625" spans="1:11" x14ac:dyDescent="0.2">
      <c r="A625" s="102">
        <v>44009</v>
      </c>
      <c r="B625" s="103"/>
      <c r="C625" s="103" t="s">
        <v>1467</v>
      </c>
      <c r="D625" s="103" t="s">
        <v>1429</v>
      </c>
      <c r="E625" s="103">
        <v>33655738</v>
      </c>
      <c r="F625" s="103" t="s">
        <v>870</v>
      </c>
      <c r="G625" s="103" t="s">
        <v>481</v>
      </c>
      <c r="H625" s="103" t="s">
        <v>95</v>
      </c>
      <c r="I625" s="103">
        <v>2</v>
      </c>
      <c r="J625" s="103" t="s">
        <v>1253</v>
      </c>
      <c r="K625" s="103">
        <v>5</v>
      </c>
    </row>
    <row r="626" spans="1:11" x14ac:dyDescent="0.2">
      <c r="A626" s="102">
        <v>44009</v>
      </c>
      <c r="B626" s="103"/>
      <c r="C626" s="103" t="s">
        <v>1468</v>
      </c>
      <c r="D626" s="103" t="s">
        <v>1469</v>
      </c>
      <c r="E626" s="103">
        <v>36513124</v>
      </c>
      <c r="F626" s="103" t="s">
        <v>1470</v>
      </c>
      <c r="G626" s="103" t="s">
        <v>481</v>
      </c>
      <c r="H626" s="103" t="s">
        <v>97</v>
      </c>
      <c r="I626" s="103">
        <v>4</v>
      </c>
      <c r="J626" s="103" t="s">
        <v>1248</v>
      </c>
      <c r="K626" s="103">
        <v>4</v>
      </c>
    </row>
    <row r="627" spans="1:11" x14ac:dyDescent="0.2">
      <c r="A627" s="102">
        <v>44009</v>
      </c>
      <c r="B627" s="103"/>
      <c r="C627" s="103" t="s">
        <v>1471</v>
      </c>
      <c r="D627" s="103" t="s">
        <v>1398</v>
      </c>
      <c r="E627" s="103">
        <v>94768447</v>
      </c>
      <c r="F627" s="103" t="s">
        <v>870</v>
      </c>
      <c r="G627" s="103" t="s">
        <v>481</v>
      </c>
      <c r="H627" s="103" t="s">
        <v>95</v>
      </c>
      <c r="I627" s="103">
        <v>2</v>
      </c>
      <c r="J627" s="103" t="s">
        <v>1253</v>
      </c>
      <c r="K627" s="103">
        <v>5</v>
      </c>
    </row>
    <row r="628" spans="1:11" x14ac:dyDescent="0.2">
      <c r="A628" s="102">
        <v>44009</v>
      </c>
      <c r="B628" s="103"/>
      <c r="C628" s="103" t="s">
        <v>1472</v>
      </c>
      <c r="D628" s="103" t="s">
        <v>1473</v>
      </c>
      <c r="E628" s="103">
        <v>24430278</v>
      </c>
      <c r="F628" s="103" t="s">
        <v>1474</v>
      </c>
      <c r="G628" s="103" t="s">
        <v>481</v>
      </c>
      <c r="H628" s="103" t="s">
        <v>95</v>
      </c>
      <c r="I628" s="103">
        <v>2</v>
      </c>
      <c r="J628" s="103" t="s">
        <v>1253</v>
      </c>
      <c r="K628" s="103">
        <v>5</v>
      </c>
    </row>
    <row r="629" spans="1:11" x14ac:dyDescent="0.2">
      <c r="A629" s="102">
        <v>44009</v>
      </c>
      <c r="B629" s="103"/>
      <c r="C629" s="103" t="s">
        <v>226</v>
      </c>
      <c r="D629" s="103" t="s">
        <v>1475</v>
      </c>
      <c r="E629" s="103">
        <v>34452548</v>
      </c>
      <c r="F629" s="103" t="s">
        <v>870</v>
      </c>
      <c r="G629" s="103" t="s">
        <v>481</v>
      </c>
      <c r="H629" s="103" t="s">
        <v>95</v>
      </c>
      <c r="I629" s="103">
        <v>2</v>
      </c>
      <c r="J629" s="103" t="s">
        <v>1253</v>
      </c>
      <c r="K629" s="103">
        <v>5</v>
      </c>
    </row>
    <row r="630" spans="1:11" x14ac:dyDescent="0.2">
      <c r="A630" s="102">
        <v>44009</v>
      </c>
      <c r="B630" s="103"/>
      <c r="C630" s="103" t="s">
        <v>1476</v>
      </c>
      <c r="D630" s="103" t="s">
        <v>1477</v>
      </c>
      <c r="E630" s="103">
        <v>36815151</v>
      </c>
      <c r="F630" s="103" t="s">
        <v>1478</v>
      </c>
      <c r="G630" s="103" t="s">
        <v>481</v>
      </c>
      <c r="H630" s="103" t="s">
        <v>96</v>
      </c>
      <c r="I630" s="103">
        <v>3</v>
      </c>
      <c r="J630" s="103" t="s">
        <v>1260</v>
      </c>
      <c r="K630" s="103">
        <v>2</v>
      </c>
    </row>
    <row r="631" spans="1:11" x14ac:dyDescent="0.2">
      <c r="A631" s="102">
        <v>44009</v>
      </c>
      <c r="B631" s="103"/>
      <c r="C631" s="103" t="s">
        <v>1479</v>
      </c>
      <c r="D631" s="103" t="s">
        <v>1480</v>
      </c>
      <c r="E631" s="103">
        <v>93773904</v>
      </c>
      <c r="F631" s="103" t="s">
        <v>1481</v>
      </c>
      <c r="G631" s="103" t="s">
        <v>481</v>
      </c>
      <c r="H631" s="103" t="s">
        <v>95</v>
      </c>
      <c r="I631" s="103">
        <v>2</v>
      </c>
      <c r="J631" s="103" t="s">
        <v>1253</v>
      </c>
      <c r="K631" s="103">
        <v>5</v>
      </c>
    </row>
    <row r="632" spans="1:11" x14ac:dyDescent="0.2">
      <c r="A632" s="102">
        <v>44009</v>
      </c>
      <c r="B632" s="103"/>
      <c r="C632" s="103" t="s">
        <v>1482</v>
      </c>
      <c r="D632" s="103" t="s">
        <v>1483</v>
      </c>
      <c r="E632" s="103">
        <v>18284317</v>
      </c>
      <c r="F632" s="103"/>
      <c r="G632" s="103" t="s">
        <v>585</v>
      </c>
      <c r="H632" s="103" t="s">
        <v>95</v>
      </c>
      <c r="I632" s="103">
        <v>2</v>
      </c>
      <c r="J632" s="103" t="s">
        <v>1253</v>
      </c>
      <c r="K632" s="103">
        <v>5</v>
      </c>
    </row>
    <row r="633" spans="1:11" x14ac:dyDescent="0.2">
      <c r="A633" s="102">
        <v>44009</v>
      </c>
      <c r="B633" s="103"/>
      <c r="C633" s="103" t="s">
        <v>658</v>
      </c>
      <c r="D633" s="103" t="s">
        <v>872</v>
      </c>
      <c r="E633" s="103">
        <v>43974473</v>
      </c>
      <c r="F633" s="103" t="s">
        <v>730</v>
      </c>
      <c r="G633" s="103"/>
      <c r="H633" s="103" t="s">
        <v>95</v>
      </c>
      <c r="I633" s="103">
        <v>2</v>
      </c>
      <c r="J633" s="103" t="s">
        <v>1253</v>
      </c>
      <c r="K633" s="103">
        <v>5</v>
      </c>
    </row>
    <row r="634" spans="1:11" x14ac:dyDescent="0.2">
      <c r="A634" s="102">
        <v>44009</v>
      </c>
      <c r="B634" s="103"/>
      <c r="C634" s="103" t="s">
        <v>658</v>
      </c>
      <c r="D634" s="103" t="s">
        <v>1484</v>
      </c>
      <c r="E634" s="103">
        <v>31898335</v>
      </c>
      <c r="F634" s="103" t="s">
        <v>746</v>
      </c>
      <c r="G634" s="103" t="s">
        <v>585</v>
      </c>
      <c r="H634" s="103" t="s">
        <v>98</v>
      </c>
      <c r="I634" s="103">
        <v>5</v>
      </c>
      <c r="J634" s="103" t="s">
        <v>1250</v>
      </c>
      <c r="K634" s="103">
        <v>1</v>
      </c>
    </row>
    <row r="635" spans="1:11" x14ac:dyDescent="0.2">
      <c r="A635" s="102">
        <v>44009</v>
      </c>
      <c r="B635" s="103"/>
      <c r="C635" s="103" t="s">
        <v>145</v>
      </c>
      <c r="D635" s="103" t="s">
        <v>1485</v>
      </c>
      <c r="E635" s="103">
        <v>94412104</v>
      </c>
      <c r="F635" s="103" t="s">
        <v>710</v>
      </c>
      <c r="G635" s="103" t="s">
        <v>585</v>
      </c>
      <c r="H635" s="103" t="s">
        <v>96</v>
      </c>
      <c r="I635" s="103">
        <v>3</v>
      </c>
      <c r="J635" s="103" t="s">
        <v>1253</v>
      </c>
      <c r="K635" s="103">
        <v>5</v>
      </c>
    </row>
    <row r="636" spans="1:11" x14ac:dyDescent="0.2">
      <c r="A636" s="102">
        <v>44009</v>
      </c>
      <c r="B636" s="103"/>
      <c r="C636" s="103" t="s">
        <v>1486</v>
      </c>
      <c r="D636" s="103" t="s">
        <v>787</v>
      </c>
      <c r="E636" s="103">
        <v>49316267</v>
      </c>
      <c r="F636" s="103" t="s">
        <v>710</v>
      </c>
      <c r="G636" s="103" t="s">
        <v>585</v>
      </c>
      <c r="H636" s="103" t="s">
        <v>96</v>
      </c>
      <c r="I636" s="103">
        <v>3</v>
      </c>
      <c r="J636" s="103" t="s">
        <v>1253</v>
      </c>
      <c r="K636" s="103">
        <v>5</v>
      </c>
    </row>
    <row r="637" spans="1:11" x14ac:dyDescent="0.2">
      <c r="A637" s="102">
        <v>44009</v>
      </c>
      <c r="B637" s="103"/>
      <c r="C637" s="103" t="s">
        <v>1487</v>
      </c>
      <c r="D637" s="103" t="s">
        <v>1488</v>
      </c>
      <c r="E637" s="103">
        <v>39901376</v>
      </c>
      <c r="F637" s="103" t="s">
        <v>746</v>
      </c>
      <c r="G637" s="103" t="s">
        <v>585</v>
      </c>
      <c r="H637" s="103" t="s">
        <v>98</v>
      </c>
      <c r="I637" s="103">
        <v>5</v>
      </c>
      <c r="J637" s="103" t="s">
        <v>1260</v>
      </c>
      <c r="K637" s="103">
        <v>2</v>
      </c>
    </row>
    <row r="638" spans="1:11" x14ac:dyDescent="0.2">
      <c r="A638" s="102">
        <v>44009</v>
      </c>
      <c r="B638" s="103"/>
      <c r="C638" s="103" t="s">
        <v>1489</v>
      </c>
      <c r="D638" s="103" t="s">
        <v>1490</v>
      </c>
      <c r="E638" s="103">
        <v>56385748</v>
      </c>
      <c r="F638" s="103" t="s">
        <v>710</v>
      </c>
      <c r="G638" s="103" t="s">
        <v>585</v>
      </c>
      <c r="H638" s="103" t="s">
        <v>94</v>
      </c>
      <c r="I638" s="103">
        <v>1</v>
      </c>
      <c r="J638" s="103" t="s">
        <v>1250</v>
      </c>
      <c r="K638" s="103">
        <v>1</v>
      </c>
    </row>
    <row r="639" spans="1:11" x14ac:dyDescent="0.2">
      <c r="A639" s="102">
        <v>44009</v>
      </c>
      <c r="B639" s="103"/>
      <c r="C639" s="103" t="s">
        <v>1491</v>
      </c>
      <c r="D639" s="103" t="s">
        <v>1049</v>
      </c>
      <c r="E639" s="103">
        <v>38471703</v>
      </c>
      <c r="F639" s="103" t="s">
        <v>710</v>
      </c>
      <c r="G639" s="103" t="s">
        <v>585</v>
      </c>
      <c r="H639" s="103" t="s">
        <v>94</v>
      </c>
      <c r="I639" s="103">
        <v>1</v>
      </c>
      <c r="J639" s="103" t="s">
        <v>1250</v>
      </c>
      <c r="K639" s="103">
        <v>1</v>
      </c>
    </row>
    <row r="640" spans="1:11" x14ac:dyDescent="0.2">
      <c r="A640" s="102">
        <v>44009</v>
      </c>
      <c r="B640" s="103"/>
      <c r="C640" s="103" t="s">
        <v>983</v>
      </c>
      <c r="D640" s="103" t="s">
        <v>250</v>
      </c>
      <c r="E640" s="103">
        <v>95257262</v>
      </c>
      <c r="F640" s="103" t="s">
        <v>316</v>
      </c>
      <c r="G640" s="103" t="s">
        <v>585</v>
      </c>
      <c r="H640" s="103" t="s">
        <v>94</v>
      </c>
      <c r="I640" s="103">
        <v>1</v>
      </c>
      <c r="J640" s="103" t="s">
        <v>1250</v>
      </c>
      <c r="K640" s="103">
        <v>1</v>
      </c>
    </row>
    <row r="641" spans="1:11" x14ac:dyDescent="0.2">
      <c r="A641" s="102">
        <v>44009</v>
      </c>
      <c r="B641" s="103"/>
      <c r="C641" s="103" t="s">
        <v>1492</v>
      </c>
      <c r="D641" s="103" t="s">
        <v>1493</v>
      </c>
      <c r="E641" s="103">
        <v>38421526</v>
      </c>
      <c r="F641" s="103" t="s">
        <v>1494</v>
      </c>
      <c r="G641" s="103" t="s">
        <v>585</v>
      </c>
      <c r="H641" s="103" t="s">
        <v>97</v>
      </c>
      <c r="I641" s="103">
        <v>4</v>
      </c>
      <c r="J641" s="103" t="s">
        <v>1248</v>
      </c>
      <c r="K641" s="103">
        <v>4</v>
      </c>
    </row>
    <row r="642" spans="1:11" x14ac:dyDescent="0.2">
      <c r="A642" s="102">
        <v>44009</v>
      </c>
      <c r="B642" s="103"/>
      <c r="C642" s="103" t="s">
        <v>1495</v>
      </c>
      <c r="D642" s="103" t="s">
        <v>1496</v>
      </c>
      <c r="E642" s="103">
        <v>31664137</v>
      </c>
      <c r="F642" s="103" t="s">
        <v>1494</v>
      </c>
      <c r="G642" s="103" t="s">
        <v>585</v>
      </c>
      <c r="H642" s="103" t="s">
        <v>97</v>
      </c>
      <c r="I642" s="103">
        <v>4</v>
      </c>
      <c r="J642" s="103" t="s">
        <v>1248</v>
      </c>
      <c r="K642" s="103">
        <v>4</v>
      </c>
    </row>
    <row r="643" spans="1:11" x14ac:dyDescent="0.2">
      <c r="A643" s="102">
        <v>44009</v>
      </c>
      <c r="B643" s="103"/>
      <c r="C643" s="103" t="s">
        <v>1407</v>
      </c>
      <c r="D643" s="103" t="s">
        <v>120</v>
      </c>
      <c r="E643" s="103">
        <v>12337446</v>
      </c>
      <c r="F643" s="103" t="s">
        <v>1497</v>
      </c>
      <c r="G643" s="103" t="s">
        <v>585</v>
      </c>
      <c r="H643" s="103" t="s">
        <v>97</v>
      </c>
      <c r="I643" s="103">
        <v>4</v>
      </c>
      <c r="J643" s="103" t="s">
        <v>1248</v>
      </c>
      <c r="K643" s="103">
        <v>4</v>
      </c>
    </row>
    <row r="644" spans="1:11" x14ac:dyDescent="0.2">
      <c r="A644" s="102">
        <v>44009</v>
      </c>
      <c r="B644" s="103"/>
      <c r="C644" s="103" t="s">
        <v>1498</v>
      </c>
      <c r="D644" s="103" t="s">
        <v>1499</v>
      </c>
      <c r="E644" s="103">
        <v>21968681</v>
      </c>
      <c r="F644" s="103" t="s">
        <v>1268</v>
      </c>
      <c r="G644" s="103" t="s">
        <v>585</v>
      </c>
      <c r="H644" s="103" t="s">
        <v>95</v>
      </c>
      <c r="I644" s="103">
        <v>2</v>
      </c>
      <c r="J644" s="103" t="s">
        <v>1253</v>
      </c>
      <c r="K644" s="103">
        <v>5</v>
      </c>
    </row>
    <row r="645" spans="1:11" x14ac:dyDescent="0.2">
      <c r="A645" s="102">
        <v>44009</v>
      </c>
      <c r="B645" s="103"/>
      <c r="C645" s="103" t="s">
        <v>1498</v>
      </c>
      <c r="D645" s="103" t="s">
        <v>1500</v>
      </c>
      <c r="E645" s="103">
        <v>48992394</v>
      </c>
      <c r="F645" s="103" t="s">
        <v>1268</v>
      </c>
      <c r="G645" s="103" t="s">
        <v>585</v>
      </c>
      <c r="H645" s="103" t="s">
        <v>94</v>
      </c>
      <c r="I645" s="103">
        <v>1</v>
      </c>
      <c r="J645" s="103" t="s">
        <v>1250</v>
      </c>
      <c r="K645" s="103">
        <v>1</v>
      </c>
    </row>
    <row r="646" spans="1:11" x14ac:dyDescent="0.2">
      <c r="A646" s="102">
        <v>44009</v>
      </c>
      <c r="B646" s="103"/>
      <c r="C646" s="103" t="s">
        <v>1498</v>
      </c>
      <c r="D646" s="103" t="s">
        <v>1501</v>
      </c>
      <c r="E646" s="103">
        <v>36808379</v>
      </c>
      <c r="F646" s="103" t="s">
        <v>710</v>
      </c>
      <c r="G646" s="103" t="s">
        <v>585</v>
      </c>
      <c r="H646" s="103" t="s">
        <v>95</v>
      </c>
      <c r="I646" s="103">
        <v>2</v>
      </c>
      <c r="J646" s="103" t="s">
        <v>1253</v>
      </c>
      <c r="K646" s="103">
        <v>5</v>
      </c>
    </row>
    <row r="647" spans="1:11" x14ac:dyDescent="0.2">
      <c r="A647" s="102">
        <v>44009</v>
      </c>
      <c r="B647" s="103"/>
      <c r="C647" s="103" t="s">
        <v>1502</v>
      </c>
      <c r="D647" s="103" t="s">
        <v>1503</v>
      </c>
      <c r="E647" s="103">
        <v>33386034</v>
      </c>
      <c r="F647" s="103" t="s">
        <v>938</v>
      </c>
      <c r="G647" s="103" t="s">
        <v>585</v>
      </c>
      <c r="H647" s="103" t="s">
        <v>95</v>
      </c>
      <c r="I647" s="103">
        <v>2</v>
      </c>
      <c r="J647" s="103" t="s">
        <v>1253</v>
      </c>
      <c r="K647" s="103">
        <v>5</v>
      </c>
    </row>
    <row r="648" spans="1:11" x14ac:dyDescent="0.2">
      <c r="A648" s="102">
        <v>44009</v>
      </c>
      <c r="B648" s="103"/>
      <c r="C648" s="103" t="s">
        <v>1504</v>
      </c>
      <c r="D648" s="103" t="s">
        <v>1505</v>
      </c>
      <c r="E648" s="103">
        <v>92819822</v>
      </c>
      <c r="F648" s="103" t="s">
        <v>1506</v>
      </c>
      <c r="G648" s="103" t="s">
        <v>585</v>
      </c>
      <c r="H648" s="103" t="s">
        <v>96</v>
      </c>
      <c r="I648" s="103">
        <v>3</v>
      </c>
      <c r="J648" s="103" t="s">
        <v>1442</v>
      </c>
      <c r="K648" s="103">
        <v>3</v>
      </c>
    </row>
    <row r="649" spans="1:11" x14ac:dyDescent="0.2">
      <c r="A649" s="102">
        <v>44009</v>
      </c>
      <c r="B649" s="103"/>
      <c r="C649" s="103" t="s">
        <v>1507</v>
      </c>
      <c r="D649" s="103" t="s">
        <v>1508</v>
      </c>
      <c r="E649" s="103">
        <v>24320024</v>
      </c>
      <c r="F649" s="103" t="s">
        <v>760</v>
      </c>
      <c r="G649" s="103" t="s">
        <v>585</v>
      </c>
      <c r="H649" s="103" t="s">
        <v>1509</v>
      </c>
      <c r="I649" s="103"/>
      <c r="J649" s="103" t="s">
        <v>1509</v>
      </c>
      <c r="K649" s="103"/>
    </row>
    <row r="650" spans="1:11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x14ac:dyDescent="0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x14ac:dyDescent="0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x14ac:dyDescent="0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x14ac:dyDescent="0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x14ac:dyDescent="0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x14ac:dyDescent="0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x14ac:dyDescent="0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x14ac:dyDescent="0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x14ac:dyDescent="0.2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x14ac:dyDescent="0.2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x14ac:dyDescent="0.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x14ac:dyDescent="0.2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x14ac:dyDescent="0.2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x14ac:dyDescent="0.2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x14ac:dyDescent="0.2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x14ac:dyDescent="0.2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x14ac:dyDescent="0.2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x14ac:dyDescent="0.2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x14ac:dyDescent="0.2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x14ac:dyDescent="0.2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x14ac:dyDescent="0.2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</sheetData>
  <mergeCells count="1">
    <mergeCell ref="H9:I9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 Mesa Operativa</vt:lpstr>
      <vt:lpstr>Graficos PAMI Extra Capita</vt:lpstr>
      <vt:lpstr>Detalle Ingreso Solicitudes</vt:lpstr>
      <vt:lpstr>Detalle Internaciones ExtCap</vt:lpstr>
      <vt:lpstr>Grafico Hoteles</vt:lpstr>
      <vt:lpstr>Detalle Gestion HotelesFecha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Agustin Nieto</dc:creator>
  <dc:description/>
  <cp:lastModifiedBy>Agustin Nieto</cp:lastModifiedBy>
  <cp:revision>4</cp:revision>
  <dcterms:created xsi:type="dcterms:W3CDTF">2020-06-25T14:24:46Z</dcterms:created>
  <dcterms:modified xsi:type="dcterms:W3CDTF">2020-06-29T20:09:26Z</dcterms:modified>
  <dc:language>en-US</dc:language>
</cp:coreProperties>
</file>