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leja\Desktop\Nueva carpeta\"/>
    </mc:Choice>
  </mc:AlternateContent>
  <xr:revisionPtr revIDLastSave="0" documentId="13_ncr:1_{3297D4E5-9DCB-425D-8953-83CC8CDB42A5}" xr6:coauthVersionLast="47" xr6:coauthVersionMax="47" xr10:uidLastSave="{00000000-0000-0000-0000-000000000000}"/>
  <bookViews>
    <workbookView xWindow="-20970" yWindow="2670" windowWidth="25950" windowHeight="11385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<sst xmlns="http://schemas.openxmlformats.org/spreadsheetml/2006/main" count="125" uniqueCount="87">
  <si>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</si>
  <si>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</si>
  <si>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</si>
  <si>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</si>
  <si>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</si>
  <si>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</si>
  <si>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</si>
  <si>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</si>
  <si>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</si>
  <si>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</si>
  <si>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</si>
  <si>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</si>
  <si>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</si>
  <si>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</si>
  <si>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</si>
  <si>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</si>
  <si>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empleado</t>
  </si>
  <si>
    <t>Permitir el acceso a las funciones de administrador (CRUD de automóviles y repuestos</t>
  </si>
  <si>
    <t>para poder tener un control de las personas que entran al aplicativo</t>
  </si>
  <si>
    <t>Administrador</t>
  </si>
  <si>
    <t>Ingresar nombre de usuario y contraseña</t>
  </si>
  <si>
    <t>Roberson</t>
  </si>
  <si>
    <t>Alta</t>
  </si>
  <si>
    <t>En proceso</t>
  </si>
  <si>
    <t>Si el usuario esta registrado podrá ingresar al sistema sin inconvenientes; si el usuario se equivoca en su nombre o contraseña debe volver a intentarlo; Si el usuario no ha sido registrado debe llenar el formulario de ingreso</t>
  </si>
  <si>
    <t xml:space="preserve">Acceso al Sistema </t>
  </si>
  <si>
    <t>REQ002</t>
  </si>
  <si>
    <t>Falta de organizacion de informacion de clientes</t>
  </si>
  <si>
    <t>Permitir ingresar a todos los usuarios y sus datos pertinentes (nombre, correo, edad)</t>
  </si>
  <si>
    <t>Generar una base de datos por medio de mongos DB para agregar a los clientes que realicen sus compras dentro de la agencia</t>
  </si>
  <si>
    <t>administrador</t>
  </si>
  <si>
    <t>Por medio de un botón después de haber ingresado como administrador podrá agregar  los datos de un cliente para que su compra sea registrada en la base de datos.</t>
  </si>
  <si>
    <t>Prueba Unitaria de validación en la base de datos, si no conecta a la base de datos mostrar el mensaje "Error de Conexión a la Base de Datos"</t>
  </si>
  <si>
    <t>Registro de clientes</t>
  </si>
  <si>
    <t>REQ003</t>
  </si>
  <si>
    <t>Desconocimiento de la cantidad y los datos sobre los vehículos</t>
  </si>
  <si>
    <t>Permitir al usuario desplegar una lista de los vehículos de la agencia</t>
  </si>
  <si>
    <t>Generar una base de datos por medio de mongos DB para la listar los vehículos y que pueda ser presentada dentro del aplicativo</t>
  </si>
  <si>
    <t>Por medio de una ventana generada al presionar en vehículos después de haber ingresado como usuario, se desplegará toda la información correspondiente a un vehículo (marca, modelo, año, precio)</t>
  </si>
  <si>
    <t>Jonathan</t>
  </si>
  <si>
    <t>No iniciado</t>
  </si>
  <si>
    <t>El usuario presiona listar vehículos y se desplegará la información del vehículo esta información debe ser la misma que se encuentra en la base de datos (Mongos DB)</t>
  </si>
  <si>
    <t>Visualizar Vehículos</t>
  </si>
  <si>
    <t>REQ004</t>
  </si>
  <si>
    <t>Cambiar la disponibilidad del vehículo o datos sobre el mismo</t>
  </si>
  <si>
    <t>Permitir al usuario hacer CRUD sobre cada uno de los vehículos y sus datos</t>
  </si>
  <si>
    <t>Por medio de cambios que se puedan realizar dentro del aplicativo con botones y textbox para el ingreso de la nueva información</t>
  </si>
  <si>
    <t>El usuario podra acceder a varios botones para hacer el CRUD del vehículo, de acuerdo a su necesidad, logrando cambiar sus datos (marca, modelo,año, precio y disponibilidad)</t>
  </si>
  <si>
    <t xml:space="preserve"> El usuario realizará los cambios pertinentes y estos cambios deben ser reflejados dentro de la base de datos</t>
  </si>
  <si>
    <t>Actualizar estado del vehículo</t>
  </si>
  <si>
    <t>REQ005</t>
  </si>
  <si>
    <t>Desconocimiento de la cantidad y los datos sobre los respuestos de la agencia</t>
  </si>
  <si>
    <t>Permitir al usuario desplegar una lista de los repuestos de la agencia</t>
  </si>
  <si>
    <t>Generar una base de datos por medio de mongos DB para la listar los repuestos y que pueda ser presentada dentro del aplicativo</t>
  </si>
  <si>
    <t>Por medio de una ventana generada al presionar en repuestos después de haber ingresado como usuario, se desplegará toda la información correspondiente a un repuesto (nombre, tipo, precio,característica)</t>
  </si>
  <si>
    <t>Ivan</t>
  </si>
  <si>
    <t>El usuario presiona listar repuestos y se desplegará la información del repuesto esta información debe ser la misma que se encuentra en la base de datos (Mongos DB)</t>
  </si>
  <si>
    <t>Visualizar Repuestos</t>
  </si>
  <si>
    <t>Cambiar la disponibilidad del repuesto o datos sobre el mismo</t>
  </si>
  <si>
    <t>Permitir al usuario hacer CRUD sobre cada uno de los repuestos y sus datos</t>
  </si>
  <si>
    <t>El usuario podra acceder a varios botones para hacer el CRUD del repuesto, de acuerdo a su necesidad, logrando cambiar sus datos (nombre, tipo, precio,característica)</t>
  </si>
  <si>
    <t>Actualizar estado del repuesto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</si>
  <si>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</si>
  <si>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</si>
  <si>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</si>
  <si>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</si>
  <si>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</si>
  <si>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</si>
  <si>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</si>
  <si>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</si>
  <si>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</si>
  <si>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</si>
  <si>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</si>
  <si>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</si>
  <si>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</si>
  <si>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</si>
  <si>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REQ007</t>
  </si>
  <si>
    <t>Permitir ingresar los  datos de los vehiculos</t>
  </si>
  <si>
    <t>Para poder agregarlos a la base de datos y de estamanera mejorar el inventario</t>
  </si>
  <si>
    <t>Por medio de un botón después de haber ingresado como administrador podrá agregar  los datos de los vehiculos</t>
  </si>
  <si>
    <t>Registro de vehiculos</t>
  </si>
  <si>
    <t>REQ008</t>
  </si>
  <si>
    <t>Falta de organizacion de informacion de repuestos</t>
  </si>
  <si>
    <t>Permitir ingresar los  datos de los repuestos</t>
  </si>
  <si>
    <t>Por medio de un botón después de haber ingresado como administrador podrá agregar  los datos de los repuestos</t>
  </si>
  <si>
    <t>Registro de repuestos</t>
  </si>
  <si>
    <t>Samantha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</si>
</sst>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1"/>
      <name val="Arial"/>
    </font>
    <font>
      <b/>
      <i/>
      <sz val="11"/>
      <color rgb="FF9C6500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8" fillId="3" borderId="5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10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" fillId="6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 applyFont="1" applyAlignment="1"/>
    <xf numFmtId="0" fontId="3" fillId="0" borderId="17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0" xfId="0" applyFont="1" applyBorder="1"/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H1" zoomScale="70" zoomScaleNormal="70" workbookViewId="0">
      <selection activeCell="O13" sqref="O13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125" customWidth="1"/>
    <col min="7" max="7" width="32.5" customWidth="1"/>
    <col min="8" max="12" width="10.625" customWidth="1"/>
    <col min="13" max="13" width="32.7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ht="60" customHeight="1" x14ac:dyDescent="0.2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2" customHeight="1" x14ac:dyDescent="0.2">
      <c r="B6" s="7" t="s">
        <v>15</v>
      </c>
      <c r="C6" s="7" t="s">
        <v>16</v>
      </c>
      <c r="D6" s="7" t="s">
        <v>17</v>
      </c>
      <c r="E6" s="7" t="s">
        <v>18</v>
      </c>
      <c r="F6" s="7" t="s">
        <v>19</v>
      </c>
      <c r="G6" s="7" t="s">
        <v>20</v>
      </c>
      <c r="H6" s="7" t="s">
        <v>55</v>
      </c>
      <c r="I6" s="7">
        <v>2</v>
      </c>
      <c r="J6" s="8">
        <v>44385</v>
      </c>
      <c r="K6" s="7" t="s">
        <v>22</v>
      </c>
      <c r="L6" s="7" t="s">
        <v>65</v>
      </c>
      <c r="M6" s="9" t="s">
        <v>24</v>
      </c>
      <c r="N6" s="7"/>
      <c r="O6" s="7" t="s">
        <v>25</v>
      </c>
    </row>
    <row r="7" spans="1:26" ht="75.75" customHeight="1" x14ac:dyDescent="0.2">
      <c r="B7" s="7" t="s">
        <v>26</v>
      </c>
      <c r="C7" s="7" t="s">
        <v>27</v>
      </c>
      <c r="D7" s="7" t="s">
        <v>28</v>
      </c>
      <c r="E7" s="7" t="s">
        <v>29</v>
      </c>
      <c r="F7" s="7" t="s">
        <v>30</v>
      </c>
      <c r="G7" s="7" t="s">
        <v>31</v>
      </c>
      <c r="H7" s="7" t="s">
        <v>21</v>
      </c>
      <c r="I7" s="7">
        <v>2</v>
      </c>
      <c r="J7" s="8">
        <v>44385</v>
      </c>
      <c r="K7" s="7" t="s">
        <v>22</v>
      </c>
      <c r="L7" s="7" t="s">
        <v>65</v>
      </c>
      <c r="M7" s="9" t="s">
        <v>32</v>
      </c>
      <c r="N7" s="7"/>
      <c r="O7" s="7" t="s">
        <v>33</v>
      </c>
    </row>
    <row r="8" spans="1:26" ht="75.75" customHeight="1" x14ac:dyDescent="0.2">
      <c r="B8" s="7" t="s">
        <v>34</v>
      </c>
      <c r="C8" s="7" t="s">
        <v>27</v>
      </c>
      <c r="D8" s="7" t="s">
        <v>77</v>
      </c>
      <c r="E8" s="7" t="s">
        <v>78</v>
      </c>
      <c r="F8" s="7" t="s">
        <v>19</v>
      </c>
      <c r="G8" s="7" t="s">
        <v>79</v>
      </c>
      <c r="H8" s="7" t="s">
        <v>55</v>
      </c>
      <c r="I8" s="7">
        <v>2</v>
      </c>
      <c r="J8" s="8">
        <v>44385</v>
      </c>
      <c r="K8" s="7" t="s">
        <v>22</v>
      </c>
      <c r="L8" s="7" t="s">
        <v>65</v>
      </c>
      <c r="M8" s="9" t="s">
        <v>32</v>
      </c>
      <c r="N8" s="7"/>
      <c r="O8" s="7" t="s">
        <v>80</v>
      </c>
    </row>
    <row r="9" spans="1:26" ht="75.75" customHeight="1" x14ac:dyDescent="0.2">
      <c r="B9" s="7" t="s">
        <v>43</v>
      </c>
      <c r="C9" s="10" t="s">
        <v>35</v>
      </c>
      <c r="D9" s="11" t="s">
        <v>36</v>
      </c>
      <c r="E9" s="7" t="s">
        <v>37</v>
      </c>
      <c r="F9" s="7" t="s">
        <v>30</v>
      </c>
      <c r="G9" s="12" t="s">
        <v>38</v>
      </c>
      <c r="H9" s="7" t="s">
        <v>86</v>
      </c>
      <c r="I9" s="7">
        <v>2</v>
      </c>
      <c r="J9" s="8">
        <v>44428</v>
      </c>
      <c r="K9" s="7" t="s">
        <v>22</v>
      </c>
      <c r="L9" s="7" t="s">
        <v>65</v>
      </c>
      <c r="M9" s="7" t="s">
        <v>41</v>
      </c>
      <c r="N9" s="7"/>
      <c r="O9" s="7" t="s">
        <v>42</v>
      </c>
    </row>
    <row r="10" spans="1:26" ht="75.75" customHeight="1" x14ac:dyDescent="0.2">
      <c r="B10" s="7" t="s">
        <v>50</v>
      </c>
      <c r="C10" s="7" t="s">
        <v>44</v>
      </c>
      <c r="D10" s="12" t="s">
        <v>45</v>
      </c>
      <c r="E10" s="7" t="s">
        <v>46</v>
      </c>
      <c r="F10" s="7" t="s">
        <v>30</v>
      </c>
      <c r="G10" s="12" t="s">
        <v>47</v>
      </c>
      <c r="H10" s="7" t="s">
        <v>39</v>
      </c>
      <c r="I10" s="7">
        <v>2</v>
      </c>
      <c r="J10" s="8">
        <v>44428</v>
      </c>
      <c r="K10" s="7" t="s">
        <v>22</v>
      </c>
      <c r="L10" s="7" t="s">
        <v>65</v>
      </c>
      <c r="M10" s="7" t="s">
        <v>48</v>
      </c>
      <c r="N10" s="7"/>
      <c r="O10" s="7" t="s">
        <v>49</v>
      </c>
    </row>
    <row r="11" spans="1:26" ht="64.5" customHeight="1" x14ac:dyDescent="0.2">
      <c r="B11" s="7" t="s">
        <v>43</v>
      </c>
      <c r="C11" s="7" t="s">
        <v>82</v>
      </c>
      <c r="D11" s="7" t="s">
        <v>83</v>
      </c>
      <c r="E11" s="7" t="s">
        <v>78</v>
      </c>
      <c r="F11" s="7" t="s">
        <v>19</v>
      </c>
      <c r="G11" s="7" t="s">
        <v>84</v>
      </c>
      <c r="H11" s="7" t="s">
        <v>21</v>
      </c>
      <c r="I11" s="7">
        <v>2</v>
      </c>
      <c r="J11" s="8">
        <v>44428</v>
      </c>
      <c r="K11" s="7" t="s">
        <v>22</v>
      </c>
      <c r="L11" s="7" t="s">
        <v>65</v>
      </c>
      <c r="M11" s="9" t="s">
        <v>32</v>
      </c>
      <c r="N11" s="7"/>
      <c r="O11" s="7" t="s">
        <v>85</v>
      </c>
    </row>
    <row r="12" spans="1:26" ht="61.5" customHeight="1" x14ac:dyDescent="0.2">
      <c r="B12" s="7" t="s">
        <v>76</v>
      </c>
      <c r="C12" s="7" t="s">
        <v>51</v>
      </c>
      <c r="D12" s="11" t="s">
        <v>52</v>
      </c>
      <c r="E12" s="7" t="s">
        <v>53</v>
      </c>
      <c r="F12" s="7" t="s">
        <v>30</v>
      </c>
      <c r="G12" s="12" t="s">
        <v>54</v>
      </c>
      <c r="H12" s="7" t="s">
        <v>86</v>
      </c>
      <c r="I12" s="7">
        <v>2</v>
      </c>
      <c r="J12" s="8">
        <v>44435</v>
      </c>
      <c r="K12" s="7" t="s">
        <v>22</v>
      </c>
      <c r="L12" s="7" t="s">
        <v>65</v>
      </c>
      <c r="M12" s="7" t="s">
        <v>56</v>
      </c>
      <c r="N12" s="7"/>
      <c r="O12" s="7" t="s">
        <v>57</v>
      </c>
    </row>
    <row r="13" spans="1:26" ht="70.5" customHeight="1" x14ac:dyDescent="0.2">
      <c r="B13" s="7" t="s">
        <v>81</v>
      </c>
      <c r="C13" s="7" t="s">
        <v>58</v>
      </c>
      <c r="D13" s="12" t="s">
        <v>59</v>
      </c>
      <c r="E13" s="7" t="s">
        <v>46</v>
      </c>
      <c r="F13" s="7" t="s">
        <v>30</v>
      </c>
      <c r="G13" s="12" t="s">
        <v>60</v>
      </c>
      <c r="H13" s="7" t="s">
        <v>39</v>
      </c>
      <c r="I13" s="7">
        <v>2</v>
      </c>
      <c r="J13" s="8">
        <v>44435</v>
      </c>
      <c r="K13" s="7" t="s">
        <v>22</v>
      </c>
      <c r="L13" s="7" t="s">
        <v>65</v>
      </c>
      <c r="M13" s="7" t="s">
        <v>48</v>
      </c>
      <c r="N13" s="7"/>
      <c r="O13" s="7" t="s">
        <v>61</v>
      </c>
    </row>
    <row r="14" spans="1:26" ht="61.5" customHeight="1" x14ac:dyDescent="0.25">
      <c r="B14" s="40"/>
      <c r="C14" s="40"/>
      <c r="D14" s="40"/>
      <c r="E14" s="40"/>
      <c r="F14" s="40"/>
      <c r="G14" s="40"/>
      <c r="H14" s="40"/>
      <c r="I14" s="40"/>
      <c r="J14" s="40"/>
      <c r="K14" s="5"/>
      <c r="L14" s="5"/>
      <c r="M14" s="40"/>
      <c r="N14" s="40"/>
      <c r="O14" s="40"/>
    </row>
    <row r="15" spans="1:26" ht="58.5" customHeight="1" x14ac:dyDescent="0.25">
      <c r="K15" s="5"/>
      <c r="L15" s="5"/>
    </row>
    <row r="16" spans="1:26" ht="39.75" customHeight="1" x14ac:dyDescent="0.25">
      <c r="K16" s="5"/>
      <c r="L16" s="5"/>
    </row>
    <row r="17" spans="2:15" ht="39.75" customHeight="1" x14ac:dyDescent="0.2">
      <c r="B17" s="13"/>
      <c r="C17" s="14"/>
      <c r="D17" s="14"/>
      <c r="F17" s="14"/>
      <c r="G17" s="14"/>
      <c r="H17" s="14"/>
      <c r="I17" s="15"/>
      <c r="J17" s="16"/>
      <c r="K17" s="15"/>
      <c r="L17" s="15"/>
      <c r="M17" s="14"/>
      <c r="N17" s="14"/>
      <c r="O17" s="14"/>
    </row>
    <row r="18" spans="2:15" ht="39.75" customHeight="1" x14ac:dyDescent="0.25">
      <c r="B18" s="13"/>
      <c r="C18" s="14"/>
      <c r="D18" s="14"/>
      <c r="E18" s="14"/>
      <c r="F18" s="14"/>
      <c r="G18" s="14"/>
      <c r="H18" s="14"/>
      <c r="I18" s="15"/>
      <c r="J18" s="16"/>
      <c r="K18" s="15"/>
      <c r="L18" s="15"/>
      <c r="M18" s="14"/>
      <c r="N18" s="17"/>
      <c r="O18" s="14"/>
    </row>
    <row r="19" spans="2:15" ht="39.75" customHeight="1" x14ac:dyDescent="0.2">
      <c r="B19" s="13"/>
      <c r="C19" s="14"/>
      <c r="D19" s="14"/>
      <c r="F19" s="14"/>
      <c r="G19" s="14"/>
      <c r="H19" s="14"/>
      <c r="I19" s="15"/>
      <c r="J19" s="16"/>
      <c r="K19" s="15"/>
      <c r="L19" s="15"/>
      <c r="M19" s="14"/>
      <c r="N19" s="14"/>
      <c r="O19" s="14"/>
    </row>
    <row r="20" spans="2:15" ht="39.75" customHeight="1" x14ac:dyDescent="0.25">
      <c r="B20" s="13"/>
      <c r="C20" s="14"/>
      <c r="D20" s="14"/>
      <c r="E20" s="14"/>
      <c r="F20" s="14"/>
      <c r="G20" s="14"/>
      <c r="H20" s="14"/>
      <c r="I20" s="15"/>
      <c r="J20" s="16"/>
      <c r="K20" s="15"/>
      <c r="L20" s="15"/>
      <c r="M20" s="17"/>
      <c r="N20" s="14"/>
      <c r="O20" s="14"/>
    </row>
    <row r="21" spans="2:15" ht="39.75" customHeight="1" x14ac:dyDescent="0.25">
      <c r="B21" s="13"/>
      <c r="C21" s="14"/>
      <c r="D21" s="14"/>
      <c r="E21" s="14"/>
      <c r="F21" s="14"/>
      <c r="G21" s="14"/>
      <c r="H21" s="14"/>
      <c r="I21" s="15"/>
      <c r="J21" s="16"/>
      <c r="K21" s="15"/>
      <c r="L21" s="15"/>
      <c r="M21" s="14" t="s">
        <v>62</v>
      </c>
      <c r="N21" s="14"/>
      <c r="O21" s="17"/>
    </row>
    <row r="22" spans="2:15" ht="19.5" customHeight="1" x14ac:dyDescent="0.2">
      <c r="B22" s="4"/>
      <c r="C22" s="4"/>
      <c r="D22" s="4"/>
      <c r="E22" s="4"/>
      <c r="F22" s="4"/>
      <c r="G22" s="4"/>
      <c r="H22" s="4"/>
      <c r="I22" s="3"/>
      <c r="J22" s="3"/>
      <c r="K22" s="18"/>
      <c r="L22" s="3"/>
      <c r="M22" s="4"/>
      <c r="N22" s="4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H24" s="17"/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19"/>
      <c r="L26" s="3"/>
    </row>
    <row r="27" spans="2:15" ht="19.5" customHeight="1" x14ac:dyDescent="0.2">
      <c r="I27" s="1"/>
      <c r="J27" s="1"/>
      <c r="K27" s="19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">
      <c r="I29" s="1"/>
    </row>
    <row r="30" spans="2:15" ht="19.5" customHeight="1" x14ac:dyDescent="0.2">
      <c r="I30" s="1"/>
    </row>
    <row r="31" spans="2:15" ht="19.5" customHeight="1" x14ac:dyDescent="0.25">
      <c r="I31" s="1"/>
      <c r="K31" s="2" t="s">
        <v>22</v>
      </c>
      <c r="L31" s="2" t="s">
        <v>40</v>
      </c>
    </row>
    <row r="32" spans="2:15" ht="19.5" customHeight="1" x14ac:dyDescent="0.25">
      <c r="I32" s="1"/>
      <c r="K32" s="2" t="s">
        <v>63</v>
      </c>
      <c r="L32" s="2" t="s">
        <v>23</v>
      </c>
    </row>
    <row r="33" spans="9:12" ht="19.5" customHeight="1" x14ac:dyDescent="0.25">
      <c r="I33" s="1"/>
      <c r="K33" s="2" t="s">
        <v>64</v>
      </c>
      <c r="L33" s="2" t="s">
        <v>65</v>
      </c>
    </row>
    <row r="34" spans="9:12" ht="19.5" customHeight="1" x14ac:dyDescent="0.25">
      <c r="I34" s="1"/>
      <c r="K34" s="2"/>
      <c r="L34" s="2" t="s">
        <v>66</v>
      </c>
    </row>
    <row r="35" spans="9:12" ht="19.5" customHeight="1" x14ac:dyDescent="0.2">
      <c r="I35" s="1"/>
    </row>
    <row r="36" spans="9:12" ht="19.5" customHeight="1" x14ac:dyDescent="0.2">
      <c r="I36" s="1"/>
    </row>
    <row r="37" spans="9:12" ht="15.75" customHeight="1" x14ac:dyDescent="0.2">
      <c r="I37" s="1"/>
    </row>
    <row r="38" spans="9:12" ht="15.75" customHeight="1" x14ac:dyDescent="0.2">
      <c r="I38" s="1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18"/>
      <c r="L1001" s="3"/>
    </row>
    <row r="1002" spans="9:12" ht="15.75" customHeight="1" x14ac:dyDescent="0.2">
      <c r="I1002" s="3"/>
      <c r="J1002" s="3"/>
      <c r="K1002" s="18"/>
      <c r="L1002" s="3"/>
    </row>
  </sheetData>
  <mergeCells count="1">
    <mergeCell ref="B3:O3"/>
  </mergeCells>
  <conditionalFormatting sqref="L6:L10 L12:L13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3" xr:uid="{00000000-0002-0000-0000-000000000000}">
      <formula1>$L$31:$L$34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K6:K13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20"/>
      <c r="D4" s="20"/>
      <c r="E4" s="20"/>
      <c r="F4" s="5"/>
    </row>
    <row r="5" spans="1:26" hidden="1" x14ac:dyDescent="0.25">
      <c r="C5" s="20"/>
      <c r="D5" s="20"/>
      <c r="E5" s="20"/>
      <c r="F5" s="5"/>
    </row>
    <row r="6" spans="1:26" ht="39.75" customHeight="1" x14ac:dyDescent="0.2">
      <c r="B6" s="67" t="s">
        <v>67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26" ht="9.75" customHeight="1" x14ac:dyDescent="0.2">
      <c r="A7" s="4"/>
      <c r="B7" s="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  <c r="Q8" s="4"/>
    </row>
    <row r="9" spans="1:26" ht="30" customHeight="1" x14ac:dyDescent="0.2">
      <c r="B9" s="27"/>
      <c r="C9" s="28" t="s">
        <v>1</v>
      </c>
      <c r="D9" s="29"/>
      <c r="E9" s="62" t="s">
        <v>68</v>
      </c>
      <c r="F9" s="43"/>
      <c r="G9" s="29"/>
      <c r="H9" s="62" t="s">
        <v>11</v>
      </c>
      <c r="I9" s="43"/>
      <c r="J9" s="30"/>
      <c r="K9" s="30"/>
      <c r="L9" s="30"/>
      <c r="M9" s="30"/>
      <c r="N9" s="30"/>
      <c r="O9" s="30"/>
      <c r="P9" s="31"/>
      <c r="Q9" s="4"/>
    </row>
    <row r="10" spans="1:26" ht="30" customHeight="1" x14ac:dyDescent="0.2">
      <c r="B10" s="27"/>
      <c r="C10" s="32" t="s">
        <v>26</v>
      </c>
      <c r="D10" s="33"/>
      <c r="E10" s="63" t="str">
        <f>VLOOKUP(C10,'Formato descripción HU'!B6:O21,5,0)</f>
        <v>administrador</v>
      </c>
      <c r="F10" s="43"/>
      <c r="G10" s="34"/>
      <c r="H10" s="63" t="str">
        <f>VLOOKUP(C10,'Formato descripción HU'!B6:O21,11,0)</f>
        <v>Terminado</v>
      </c>
      <c r="I10" s="43"/>
      <c r="J10" s="34"/>
      <c r="K10" s="30"/>
      <c r="L10" s="30"/>
      <c r="M10" s="30"/>
      <c r="N10" s="30"/>
      <c r="O10" s="30"/>
      <c r="P10" s="31"/>
      <c r="Q10" s="4"/>
    </row>
    <row r="11" spans="1:26" ht="9.75" customHeight="1" x14ac:dyDescent="0.2">
      <c r="A11" s="4"/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27"/>
      <c r="C12" s="28" t="s">
        <v>69</v>
      </c>
      <c r="D12" s="33"/>
      <c r="E12" s="62" t="s">
        <v>10</v>
      </c>
      <c r="F12" s="43"/>
      <c r="G12" s="34"/>
      <c r="H12" s="62" t="s">
        <v>70</v>
      </c>
      <c r="I12" s="43"/>
      <c r="J12" s="34"/>
      <c r="K12" s="36"/>
      <c r="L12" s="36"/>
      <c r="M12" s="30"/>
      <c r="N12" s="36"/>
      <c r="O12" s="36"/>
      <c r="P12" s="3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27"/>
      <c r="C13" s="32">
        <f>VLOOKUP('Historia de Usuario'!C10,'Formato descripción HU'!B6:O21,8,0)</f>
        <v>2</v>
      </c>
      <c r="D13" s="33"/>
      <c r="E13" s="63" t="str">
        <f>VLOOKUP(C10,'Formato descripción HU'!B6:O21,10,0)</f>
        <v>Alta</v>
      </c>
      <c r="F13" s="43"/>
      <c r="G13" s="34"/>
      <c r="H13" s="63" t="str">
        <f>VLOOKUP(C10,'Formato descripción HU'!B6:O21,7,0)</f>
        <v>Roberson</v>
      </c>
      <c r="I13" s="43"/>
      <c r="J13" s="34"/>
      <c r="K13" s="36"/>
      <c r="L13" s="36"/>
      <c r="M13" s="30"/>
      <c r="N13" s="36"/>
      <c r="O13" s="36"/>
      <c r="P13" s="3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27"/>
      <c r="C15" s="44" t="s">
        <v>71</v>
      </c>
      <c r="D15" s="68" t="str">
        <f>VLOOKUP(C10,'Formato descripción HU'!B6:O21,3,0)</f>
        <v>Permitir ingresar a todos los usuarios y sus datos pertinentes (nombre, correo, edad)</v>
      </c>
      <c r="E15" s="49"/>
      <c r="F15" s="30"/>
      <c r="G15" s="44" t="s">
        <v>72</v>
      </c>
      <c r="H15" s="68" t="str">
        <f>VLOOKUP(C10,'Formato descripción HU'!B6:O21,4,0)</f>
        <v>Generar una base de datos por medio de mongos DB para agregar a los clientes que realicen sus compras dentro de la agencia</v>
      </c>
      <c r="I15" s="48"/>
      <c r="J15" s="49"/>
      <c r="K15" s="30"/>
      <c r="L15" s="44" t="s">
        <v>73</v>
      </c>
      <c r="M15" s="47" t="str">
        <f>VLOOKUP(C10,'Formato descripción HU'!B6:O21,6,0)</f>
        <v>Por medio de un botón después de haber ingresado como administrador podrá agregar  los datos de un cliente para que su compra sea registrada en la base de datos.</v>
      </c>
      <c r="N15" s="48"/>
      <c r="O15" s="49"/>
      <c r="P15" s="3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27"/>
      <c r="C16" s="45"/>
      <c r="D16" s="50"/>
      <c r="E16" s="52"/>
      <c r="F16" s="30"/>
      <c r="G16" s="45"/>
      <c r="H16" s="50"/>
      <c r="I16" s="51"/>
      <c r="J16" s="52"/>
      <c r="K16" s="30"/>
      <c r="L16" s="45"/>
      <c r="M16" s="50"/>
      <c r="N16" s="51"/>
      <c r="O16" s="52"/>
      <c r="P16" s="3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27"/>
      <c r="C17" s="46"/>
      <c r="D17" s="53"/>
      <c r="E17" s="55"/>
      <c r="F17" s="30"/>
      <c r="G17" s="46"/>
      <c r="H17" s="53"/>
      <c r="I17" s="54"/>
      <c r="J17" s="55"/>
      <c r="K17" s="30"/>
      <c r="L17" s="46"/>
      <c r="M17" s="53"/>
      <c r="N17" s="54"/>
      <c r="O17" s="55"/>
      <c r="P17" s="3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27"/>
      <c r="C19" s="64" t="s">
        <v>74</v>
      </c>
      <c r="D19" s="49"/>
      <c r="E19" s="56" t="str">
        <f>VLOOKUP(C10,'Formato descripción HU'!B6:O21,14,0)</f>
        <v>Registro de clientes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31"/>
      <c r="Q19" s="4"/>
    </row>
    <row r="20" spans="1:26" ht="19.5" customHeight="1" x14ac:dyDescent="0.2">
      <c r="B20" s="27"/>
      <c r="C20" s="53"/>
      <c r="D20" s="55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31"/>
      <c r="Q20" s="4"/>
    </row>
    <row r="21" spans="1:26" ht="9.75" customHeight="1" x14ac:dyDescent="0.2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4"/>
    </row>
    <row r="22" spans="1:26" ht="19.5" customHeight="1" x14ac:dyDescent="0.2">
      <c r="A22" s="4"/>
      <c r="B22" s="27"/>
      <c r="C22" s="65" t="s">
        <v>75</v>
      </c>
      <c r="D22" s="49"/>
      <c r="E22" s="66" t="str">
        <f>VLOOKUP(C10,'Formato descripción HU'!B6:O21,12,0)</f>
        <v>Prueba Unitaria de validación en la base de datos, si no conecta a la base de datos mostrar el mensaje "Error de Conexión a la Base de Datos"</v>
      </c>
      <c r="F22" s="48"/>
      <c r="G22" s="48"/>
      <c r="H22" s="49"/>
      <c r="I22" s="30"/>
      <c r="J22" s="65" t="s">
        <v>13</v>
      </c>
      <c r="K22" s="49"/>
      <c r="L22" s="47">
        <f>VLOOKUP(C10,'Formato descripción HU'!B6:O21,13,0)</f>
        <v>0</v>
      </c>
      <c r="M22" s="48"/>
      <c r="N22" s="48"/>
      <c r="O22" s="49"/>
      <c r="P22" s="3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27"/>
      <c r="C23" s="50"/>
      <c r="D23" s="52"/>
      <c r="E23" s="50"/>
      <c r="F23" s="51"/>
      <c r="G23" s="51"/>
      <c r="H23" s="52"/>
      <c r="I23" s="30"/>
      <c r="J23" s="50"/>
      <c r="K23" s="52"/>
      <c r="L23" s="50"/>
      <c r="M23" s="51"/>
      <c r="N23" s="51"/>
      <c r="O23" s="52"/>
      <c r="P23" s="3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27"/>
      <c r="C24" s="53"/>
      <c r="D24" s="55"/>
      <c r="E24" s="53"/>
      <c r="F24" s="54"/>
      <c r="G24" s="54"/>
      <c r="H24" s="55"/>
      <c r="I24" s="30"/>
      <c r="J24" s="53"/>
      <c r="K24" s="55"/>
      <c r="L24" s="53"/>
      <c r="M24" s="54"/>
      <c r="N24" s="54"/>
      <c r="O24" s="55"/>
      <c r="P24" s="3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Alejo Zambrano</cp:lastModifiedBy>
  <dcterms:created xsi:type="dcterms:W3CDTF">2019-10-21T15:37:14Z</dcterms:created>
  <dcterms:modified xsi:type="dcterms:W3CDTF">2021-09-09T04:02:42Z</dcterms:modified>
</cp:coreProperties>
</file>