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5" i="1" l="1"/>
  <c r="O3" i="1"/>
  <c r="P3" i="1" s="1"/>
  <c r="R3" i="1" s="1"/>
  <c r="S3" i="1" s="1"/>
  <c r="M3" i="1"/>
  <c r="N3" i="1" s="1"/>
  <c r="L3" i="1"/>
  <c r="E3" i="1"/>
  <c r="G3" i="1" s="1"/>
  <c r="A3" i="1"/>
  <c r="J3" i="1" l="1"/>
  <c r="H3" i="1"/>
  <c r="I3" i="1" s="1"/>
  <c r="F3" i="1"/>
</calcChain>
</file>

<file path=xl/sharedStrings.xml><?xml version="1.0" encoding="utf-8"?>
<sst xmlns="http://schemas.openxmlformats.org/spreadsheetml/2006/main" count="19" uniqueCount="19">
  <si>
    <t>sechi</t>
  </si>
  <si>
    <t>Nov 01</t>
  </si>
  <si>
    <t>aug06</t>
  </si>
  <si>
    <t>nov 06</t>
  </si>
  <si>
    <t>2008</t>
  </si>
  <si>
    <t>nov 13</t>
  </si>
  <si>
    <t>May-01</t>
  </si>
  <si>
    <t>Nov-01</t>
  </si>
  <si>
    <t>May-02</t>
  </si>
  <si>
    <t>May-05</t>
  </si>
  <si>
    <t>Dec-05</t>
  </si>
  <si>
    <t>May-06</t>
  </si>
  <si>
    <t>Aug-06</t>
  </si>
  <si>
    <t>Nov-06</t>
  </si>
  <si>
    <t>May-07</t>
  </si>
  <si>
    <t>May-09</t>
  </si>
  <si>
    <t>Aug-09</t>
  </si>
  <si>
    <t>Dec-11</t>
  </si>
  <si>
    <t>Nov-13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</si>
</sst>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7" fontId="0" fillId="0" borderId="0" xfId="0" quotePrefix="1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2507943086062"/>
          <c:y val="6.0659813356663754E-2"/>
          <c:w val="0.77100756319933694"/>
          <c:h val="0.6871139545056868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'[1]secchi depth'!$A$30</c:f>
              <c:strCache>
                <c:ptCount val="1"/>
                <c:pt idx="0">
                  <c:v>hypolimnion</c:v>
                </c:pt>
              </c:strCache>
            </c:strRef>
          </c:tx>
          <c:spPr>
            <a:ln>
              <a:solidFill>
                <a:sysClr val="window" lastClr="FFFFFF"/>
              </a:solidFill>
            </a:ln>
          </c:spPr>
          <c:marker>
            <c:symbol val="circle"/>
            <c:size val="12"/>
            <c:spPr>
              <a:solidFill>
                <a:srgbClr val="009E47"/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xVal>
            <c:numRef>
              <c:f>'[1]secchi depth'!$A$152:$T$152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48</c:v>
                </c:pt>
                <c:pt idx="5">
                  <c:v>55</c:v>
                </c:pt>
                <c:pt idx="6">
                  <c:v>60</c:v>
                </c:pt>
                <c:pt idx="7">
                  <c:v>63</c:v>
                </c:pt>
                <c:pt idx="8">
                  <c:v>66</c:v>
                </c:pt>
                <c:pt idx="9">
                  <c:v>72</c:v>
                </c:pt>
                <c:pt idx="10">
                  <c:v>74</c:v>
                </c:pt>
                <c:pt idx="11">
                  <c:v>86</c:v>
                </c:pt>
                <c:pt idx="12">
                  <c:v>98</c:v>
                </c:pt>
                <c:pt idx="13">
                  <c:v>101</c:v>
                </c:pt>
                <c:pt idx="14">
                  <c:v>122</c:v>
                </c:pt>
                <c:pt idx="15">
                  <c:v>127</c:v>
                </c:pt>
                <c:pt idx="17">
                  <c:v>148</c:v>
                </c:pt>
                <c:pt idx="18">
                  <c:v>150</c:v>
                </c:pt>
                <c:pt idx="19">
                  <c:v>155</c:v>
                </c:pt>
              </c:numCache>
            </c:numRef>
          </c:xVal>
          <c:yVal>
            <c:numRef>
              <c:f>'[1]secchi depth'!$A$153:$T$153</c:f>
              <c:numCache>
                <c:formatCode>General</c:formatCode>
                <c:ptCount val="20"/>
                <c:pt idx="0">
                  <c:v>4</c:v>
                </c:pt>
                <c:pt idx="1">
                  <c:v>3.8</c:v>
                </c:pt>
                <c:pt idx="2">
                  <c:v>3.3</c:v>
                </c:pt>
                <c:pt idx="3">
                  <c:v>4.2</c:v>
                </c:pt>
                <c:pt idx="4">
                  <c:v>5.0999999999999996</c:v>
                </c:pt>
                <c:pt idx="5">
                  <c:v>2.1</c:v>
                </c:pt>
                <c:pt idx="6">
                  <c:v>3.5</c:v>
                </c:pt>
                <c:pt idx="7">
                  <c:v>3.8</c:v>
                </c:pt>
                <c:pt idx="8">
                  <c:v>3.1</c:v>
                </c:pt>
                <c:pt idx="9">
                  <c:v>4.4000000000000004</c:v>
                </c:pt>
                <c:pt idx="10">
                  <c:v>3.5</c:v>
                </c:pt>
                <c:pt idx="11">
                  <c:v>2.75</c:v>
                </c:pt>
                <c:pt idx="12">
                  <c:v>2.25</c:v>
                </c:pt>
                <c:pt idx="13">
                  <c:v>1.7</c:v>
                </c:pt>
                <c:pt idx="14">
                  <c:v>0.8</c:v>
                </c:pt>
                <c:pt idx="15">
                  <c:v>1</c:v>
                </c:pt>
                <c:pt idx="17">
                  <c:v>3.1</c:v>
                </c:pt>
                <c:pt idx="18">
                  <c:v>3.5</c:v>
                </c:pt>
                <c:pt idx="19">
                  <c:v>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0576"/>
        <c:axId val="106684416"/>
      </c:scatterChart>
      <c:valAx>
        <c:axId val="106440576"/>
        <c:scaling>
          <c:orientation val="minMax"/>
          <c:max val="16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"/>
            </a:pPr>
            <a:endParaRPr lang="en-US"/>
          </a:p>
        </c:txPr>
        <c:crossAx val="106684416"/>
        <c:crosses val="autoZero"/>
        <c:crossBetween val="midCat"/>
      </c:valAx>
      <c:valAx>
        <c:axId val="106684416"/>
        <c:scaling>
          <c:orientation val="minMax"/>
          <c:max val="6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440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8682798553939"/>
          <c:y val="5.1400554097404488E-2"/>
          <c:w val="0.83585758414242339"/>
          <c:h val="0.5946959755030620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'[1]secchi depth'!$A$177:$R$177</c:f>
              <c:strCache>
                <c:ptCount val="18"/>
                <c:pt idx="0">
                  <c:v>May-01</c:v>
                </c:pt>
                <c:pt idx="1">
                  <c:v>Sep-01</c:v>
                </c:pt>
                <c:pt idx="2">
                  <c:v>Nov-01</c:v>
                </c:pt>
                <c:pt idx="3">
                  <c:v>May-02</c:v>
                </c:pt>
                <c:pt idx="4">
                  <c:v>May-05</c:v>
                </c:pt>
                <c:pt idx="5">
                  <c:v>Dec-05</c:v>
                </c:pt>
                <c:pt idx="6">
                  <c:v>May-06</c:v>
                </c:pt>
                <c:pt idx="7">
                  <c:v>Aug-06</c:v>
                </c:pt>
                <c:pt idx="8">
                  <c:v>Nov-06</c:v>
                </c:pt>
                <c:pt idx="9">
                  <c:v>May-07</c:v>
                </c:pt>
                <c:pt idx="10">
                  <c:v>Jul-07</c:v>
                </c:pt>
                <c:pt idx="11">
                  <c:v>May-09</c:v>
                </c:pt>
                <c:pt idx="12">
                  <c:v>Aug-09</c:v>
                </c:pt>
                <c:pt idx="13">
                  <c:v>Jul-11</c:v>
                </c:pt>
                <c:pt idx="14">
                  <c:v>Dec-11</c:v>
                </c:pt>
                <c:pt idx="15">
                  <c:v>Sep-13</c:v>
                </c:pt>
                <c:pt idx="16">
                  <c:v>Nov-13</c:v>
                </c:pt>
                <c:pt idx="17">
                  <c:v>Apr-14</c:v>
                </c:pt>
              </c:strCache>
            </c:strRef>
          </c:cat>
          <c:val>
            <c:numRef>
              <c:f>'[1]secchi depth'!$A$178:$R$178</c:f>
              <c:numCache>
                <c:formatCode>General</c:formatCode>
                <c:ptCount val="18"/>
                <c:pt idx="0">
                  <c:v>4</c:v>
                </c:pt>
                <c:pt idx="1">
                  <c:v>3.8</c:v>
                </c:pt>
                <c:pt idx="2">
                  <c:v>3.3</c:v>
                </c:pt>
                <c:pt idx="3">
                  <c:v>4.2</c:v>
                </c:pt>
                <c:pt idx="4">
                  <c:v>5.0999999999999996</c:v>
                </c:pt>
                <c:pt idx="5">
                  <c:v>2.1</c:v>
                </c:pt>
                <c:pt idx="6">
                  <c:v>3.5</c:v>
                </c:pt>
                <c:pt idx="7">
                  <c:v>3.8</c:v>
                </c:pt>
                <c:pt idx="8">
                  <c:v>3.1</c:v>
                </c:pt>
                <c:pt idx="9">
                  <c:v>4.4000000000000004</c:v>
                </c:pt>
                <c:pt idx="10">
                  <c:v>3.5</c:v>
                </c:pt>
                <c:pt idx="11">
                  <c:v>2.25</c:v>
                </c:pt>
                <c:pt idx="12">
                  <c:v>1.7</c:v>
                </c:pt>
                <c:pt idx="13">
                  <c:v>0.8</c:v>
                </c:pt>
                <c:pt idx="14">
                  <c:v>1</c:v>
                </c:pt>
                <c:pt idx="15">
                  <c:v>3.1</c:v>
                </c:pt>
                <c:pt idx="16">
                  <c:v>3.5</c:v>
                </c:pt>
                <c:pt idx="17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14656"/>
        <c:axId val="111308800"/>
      </c:barChart>
      <c:catAx>
        <c:axId val="109414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308800"/>
        <c:crosses val="autoZero"/>
        <c:auto val="1"/>
        <c:lblAlgn val="ctr"/>
        <c:lblOffset val="100"/>
        <c:noMultiLvlLbl val="0"/>
      </c:catAx>
      <c:valAx>
        <c:axId val="11130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414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9</xdr:row>
      <xdr:rowOff>0</xdr:rowOff>
    </xdr:from>
    <xdr:to>
      <xdr:col>15</xdr:col>
      <xdr:colOff>542924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14</xdr:row>
      <xdr:rowOff>152400</xdr:rowOff>
    </xdr:from>
    <xdr:to>
      <xdr:col>15</xdr:col>
      <xdr:colOff>571500</xdr:colOff>
      <xdr:row>14</xdr:row>
      <xdr:rowOff>153988</xdr:rowOff>
    </xdr:to>
    <xdr:cxnSp macro="">
      <xdr:nvCxnSpPr>
        <xdr:cNvPr id="3" name="Straight Connector 2"/>
        <xdr:cNvCxnSpPr/>
      </xdr:nvCxnSpPr>
      <xdr:spPr>
        <a:xfrm>
          <a:off x="3524250" y="31508700"/>
          <a:ext cx="61912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11</xdr:row>
      <xdr:rowOff>104775</xdr:rowOff>
    </xdr:from>
    <xdr:to>
      <xdr:col>15</xdr:col>
      <xdr:colOff>552450</xdr:colOff>
      <xdr:row>11</xdr:row>
      <xdr:rowOff>106363</xdr:rowOff>
    </xdr:to>
    <xdr:cxnSp macro="">
      <xdr:nvCxnSpPr>
        <xdr:cNvPr id="4" name="Straight Connector 3"/>
        <xdr:cNvCxnSpPr/>
      </xdr:nvCxnSpPr>
      <xdr:spPr>
        <a:xfrm>
          <a:off x="3505200" y="30889575"/>
          <a:ext cx="61912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119062</xdr:colOff>
      <xdr:row>32</xdr:row>
      <xdr:rowOff>138112</xdr:rowOff>
    </xdr:from>
    <xdr:to>
      <xdr:col>13</xdr:col>
      <xdr:colOff>571500</xdr:colOff>
      <xdr:row>47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185739</xdr:colOff>
      <xdr:row>34</xdr:row>
      <xdr:rowOff>19053</xdr:rowOff>
    </xdr:from>
    <xdr:to>
      <xdr:col>5</xdr:col>
      <xdr:colOff>557214</xdr:colOff>
      <xdr:row>42</xdr:row>
      <xdr:rowOff>23815</xdr:rowOff>
    </xdr:to>
    <xdr:sp macro="" textlink="">
      <xdr:nvSpPr>
        <xdr:cNvPr id="6" name="TextBox 5"/>
        <xdr:cNvSpPr txBox="1"/>
      </xdr:nvSpPr>
      <xdr:spPr>
        <a:xfrm rot="16200000">
          <a:off x="2655096" y="35763996"/>
          <a:ext cx="1528762" cy="371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400" b="1"/>
            <a:t>Secchie Depth (m)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0.01498</cdr:x>
      <cdr:y>0.07292</cdr:y>
    </cdr:from>
    <cdr:to>
      <cdr:x>0.07331</cdr:x>
      <cdr:y>0.79645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790575" y="1059074"/>
          <a:ext cx="1984783" cy="266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id-ID" sz="2000" b="1">
              <a:solidFill>
                <a:srgbClr val="009E47"/>
              </a:solidFill>
            </a:rPr>
            <a:t>Secchie Depth (m)</a:t>
          </a:r>
        </a:p>
      </cdr:txBody>
    </cdr:sp>
  </cdr:relSizeAnchor>
  <cdr:relSizeAnchor xmlns:cdr="http://schemas.openxmlformats.org/drawingml/2006/chartDrawing">
    <cdr:from>
      <cdr:x>0.23533</cdr:x>
      <cdr:y>0.7639</cdr:y>
    </cdr:from>
    <cdr:to>
      <cdr:x>0.27387</cdr:x>
      <cdr:y>0.908</cdr:y>
    </cdr:to>
    <cdr:sp macro="" textlink="">
      <cdr:nvSpPr>
        <cdr:cNvPr id="3" name="TextBox 4"/>
        <cdr:cNvSpPr txBox="1"/>
      </cdr:nvSpPr>
      <cdr:spPr>
        <a:xfrm xmlns:a="http://schemas.openxmlformats.org/drawingml/2006/main" rot="16200000">
          <a:off x="1550818" y="2160838"/>
          <a:ext cx="395296" cy="2646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id-ID" sz="1200"/>
            <a:t>2002</a:t>
          </a:r>
        </a:p>
      </cdr:txBody>
    </cdr:sp>
  </cdr:relSizeAnchor>
  <cdr:relSizeAnchor xmlns:cdr="http://schemas.openxmlformats.org/drawingml/2006/chartDrawing">
    <cdr:from>
      <cdr:x>0.43077</cdr:x>
      <cdr:y>0.76737</cdr:y>
    </cdr:from>
    <cdr:to>
      <cdr:x>0.47244</cdr:x>
      <cdr:y>0.908</cdr:y>
    </cdr:to>
    <cdr:sp macro="" textlink="">
      <cdr:nvSpPr>
        <cdr:cNvPr id="4" name="TextBox 4"/>
        <cdr:cNvSpPr txBox="1"/>
      </cdr:nvSpPr>
      <cdr:spPr>
        <a:xfrm xmlns:a="http://schemas.openxmlformats.org/drawingml/2006/main" rot="16200000">
          <a:off x="3183814" y="2142146"/>
          <a:ext cx="385777" cy="31157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id-ID" sz="1200"/>
            <a:t>2005</a:t>
          </a:r>
        </a:p>
      </cdr:txBody>
    </cdr:sp>
  </cdr:relSizeAnchor>
  <cdr:relSizeAnchor xmlns:cdr="http://schemas.openxmlformats.org/drawingml/2006/chartDrawing">
    <cdr:from>
      <cdr:x>0.3699</cdr:x>
      <cdr:y>0.77256</cdr:y>
    </cdr:from>
    <cdr:to>
      <cdr:x>0.42302</cdr:x>
      <cdr:y>0.92361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2515546" y="2144072"/>
          <a:ext cx="414361" cy="36480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d-ID" sz="1200"/>
            <a:t>2004</a:t>
          </a:r>
        </a:p>
      </cdr:txBody>
    </cdr:sp>
  </cdr:relSizeAnchor>
  <cdr:relSizeAnchor xmlns:cdr="http://schemas.openxmlformats.org/drawingml/2006/chartDrawing">
    <cdr:from>
      <cdr:x>0.48599</cdr:x>
      <cdr:y>0.77432</cdr:y>
    </cdr:from>
    <cdr:to>
      <cdr:x>0.53495</cdr:x>
      <cdr:y>0.91842</cdr:y>
    </cdr:to>
    <cdr:sp macro="" textlink="">
      <cdr:nvSpPr>
        <cdr:cNvPr id="7" name="TextBox 4"/>
        <cdr:cNvSpPr txBox="1"/>
      </cdr:nvSpPr>
      <cdr:spPr>
        <a:xfrm xmlns:a="http://schemas.openxmlformats.org/drawingml/2006/main" rot="16200000">
          <a:off x="3619189" y="2138712"/>
          <a:ext cx="395296" cy="36608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id-ID" sz="1200"/>
            <a:t>2006</a:t>
          </a:r>
        </a:p>
      </cdr:txBody>
    </cdr:sp>
  </cdr:relSizeAnchor>
  <cdr:relSizeAnchor xmlns:cdr="http://schemas.openxmlformats.org/drawingml/2006/chartDrawing">
    <cdr:from>
      <cdr:x>0.53437</cdr:x>
      <cdr:y>0.76736</cdr:y>
    </cdr:from>
    <cdr:to>
      <cdr:x>0.57707</cdr:x>
      <cdr:y>0.90105</cdr:y>
    </cdr:to>
    <cdr:sp macro="" textlink="">
      <cdr:nvSpPr>
        <cdr:cNvPr id="8" name="TextBox 4"/>
        <cdr:cNvSpPr txBox="1"/>
      </cdr:nvSpPr>
      <cdr:spPr>
        <a:xfrm xmlns:a="http://schemas.openxmlformats.org/drawingml/2006/main" rot="16200000">
          <a:off x="3971811" y="2128764"/>
          <a:ext cx="366739" cy="3192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d-ID" sz="1200"/>
            <a:t>2007</a:t>
          </a:r>
        </a:p>
      </cdr:txBody>
    </cdr:sp>
  </cdr:relSizeAnchor>
  <cdr:relSizeAnchor xmlns:cdr="http://schemas.openxmlformats.org/drawingml/2006/chartDrawing">
    <cdr:from>
      <cdr:x>0.65842</cdr:x>
      <cdr:y>0.77431</cdr:y>
    </cdr:from>
    <cdr:to>
      <cdr:x>0.70216</cdr:x>
      <cdr:y>0.9132</cdr:y>
    </cdr:to>
    <cdr:sp macro="" textlink="">
      <cdr:nvSpPr>
        <cdr:cNvPr id="9" name="TextBox 4"/>
        <cdr:cNvSpPr txBox="1"/>
      </cdr:nvSpPr>
      <cdr:spPr>
        <a:xfrm xmlns:a="http://schemas.openxmlformats.org/drawingml/2006/main" rot="16200000">
          <a:off x="4481398" y="2164398"/>
          <a:ext cx="381003" cy="3003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d-ID" sz="1200"/>
            <a:t>2009</a:t>
          </a:r>
        </a:p>
      </cdr:txBody>
    </cdr:sp>
  </cdr:relSizeAnchor>
  <cdr:relSizeAnchor xmlns:cdr="http://schemas.openxmlformats.org/drawingml/2006/chartDrawing">
    <cdr:from>
      <cdr:x>0.59779</cdr:x>
      <cdr:y>0.77084</cdr:y>
    </cdr:from>
    <cdr:to>
      <cdr:x>0.64779</cdr:x>
      <cdr:y>0.90626</cdr:y>
    </cdr:to>
    <cdr:sp macro="" textlink="">
      <cdr:nvSpPr>
        <cdr:cNvPr id="10" name="TextBox 4"/>
        <cdr:cNvSpPr txBox="1"/>
      </cdr:nvSpPr>
      <cdr:spPr>
        <a:xfrm xmlns:a="http://schemas.openxmlformats.org/drawingml/2006/main" rot="16200000">
          <a:off x="4470913" y="2113376"/>
          <a:ext cx="371484" cy="37385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id-ID" sz="1200"/>
            <a:t>2008</a:t>
          </a:r>
        </a:p>
      </cdr:txBody>
    </cdr:sp>
  </cdr:relSizeAnchor>
  <cdr:relSizeAnchor xmlns:cdr="http://schemas.openxmlformats.org/drawingml/2006/chartDrawing">
    <cdr:from>
      <cdr:x>0.71117</cdr:x>
      <cdr:y>0.77431</cdr:y>
    </cdr:from>
    <cdr:to>
      <cdr:x>0.74866</cdr:x>
      <cdr:y>0.90973</cdr:y>
    </cdr:to>
    <cdr:sp macro="" textlink="">
      <cdr:nvSpPr>
        <cdr:cNvPr id="11" name="TextBox 4"/>
        <cdr:cNvSpPr txBox="1"/>
      </cdr:nvSpPr>
      <cdr:spPr>
        <a:xfrm xmlns:a="http://schemas.openxmlformats.org/drawingml/2006/main" rot="16200000">
          <a:off x="4826965" y="2181099"/>
          <a:ext cx="371484" cy="25746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id-ID" sz="1200"/>
            <a:t>2010</a:t>
          </a:r>
        </a:p>
      </cdr:txBody>
    </cdr:sp>
  </cdr:relSizeAnchor>
  <cdr:relSizeAnchor xmlns:cdr="http://schemas.openxmlformats.org/drawingml/2006/chartDrawing">
    <cdr:from>
      <cdr:x>0.77502</cdr:x>
      <cdr:y>0.77431</cdr:y>
    </cdr:from>
    <cdr:to>
      <cdr:x>0.82502</cdr:x>
      <cdr:y>0.91147</cdr:y>
    </cdr:to>
    <cdr:sp macro="" textlink="">
      <cdr:nvSpPr>
        <cdr:cNvPr id="12" name="TextBox 4"/>
        <cdr:cNvSpPr txBox="1"/>
      </cdr:nvSpPr>
      <cdr:spPr>
        <a:xfrm xmlns:a="http://schemas.openxmlformats.org/drawingml/2006/main" rot="16200000">
          <a:off x="5306019" y="2140530"/>
          <a:ext cx="376258" cy="343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d-ID" sz="1200"/>
            <a:t>2011</a:t>
          </a:r>
        </a:p>
      </cdr:txBody>
    </cdr:sp>
  </cdr:relSizeAnchor>
  <cdr:relSizeAnchor xmlns:cdr="http://schemas.openxmlformats.org/drawingml/2006/chartDrawing">
    <cdr:from>
      <cdr:x>0.17541</cdr:x>
      <cdr:y>0.77431</cdr:y>
    </cdr:from>
    <cdr:to>
      <cdr:x>0.21083</cdr:x>
      <cdr:y>0.88773</cdr:y>
    </cdr:to>
    <cdr:sp macro="" textlink="">
      <cdr:nvSpPr>
        <cdr:cNvPr id="13" name="TextBox 4"/>
        <cdr:cNvSpPr txBox="1"/>
      </cdr:nvSpPr>
      <cdr:spPr>
        <a:xfrm xmlns:a="http://schemas.openxmlformats.org/drawingml/2006/main" rot="16200000">
          <a:off x="1170719" y="2158039"/>
          <a:ext cx="311134" cy="2432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id-ID" sz="1200"/>
            <a:t>2001</a:t>
          </a:r>
        </a:p>
      </cdr:txBody>
    </cdr:sp>
  </cdr:relSizeAnchor>
  <cdr:relSizeAnchor xmlns:cdr="http://schemas.openxmlformats.org/drawingml/2006/chartDrawing">
    <cdr:from>
      <cdr:x>0.51042</cdr:x>
      <cdr:y>0.90133</cdr:y>
    </cdr:from>
    <cdr:to>
      <cdr:x>0.7625</cdr:x>
      <cdr:y>0.97222</cdr:y>
    </cdr:to>
    <cdr:sp macro="" textlink="">
      <cdr:nvSpPr>
        <cdr:cNvPr id="14" name="TextBox 11"/>
        <cdr:cNvSpPr txBox="1"/>
      </cdr:nvSpPr>
      <cdr:spPr>
        <a:xfrm xmlns:a="http://schemas.openxmlformats.org/drawingml/2006/main">
          <a:off x="2333625" y="2472535"/>
          <a:ext cx="1152510" cy="1944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400" b="1"/>
            <a:t>Year</a:t>
          </a:r>
        </a:p>
      </cdr:txBody>
    </cdr:sp>
  </cdr:relSizeAnchor>
  <cdr:relSizeAnchor xmlns:cdr="http://schemas.openxmlformats.org/drawingml/2006/chartDrawing">
    <cdr:from>
      <cdr:x>0.88655</cdr:x>
      <cdr:y>0.77778</cdr:y>
    </cdr:from>
    <cdr:to>
      <cdr:x>0.93655</cdr:x>
      <cdr:y>0.91494</cdr:y>
    </cdr:to>
    <cdr:sp macro="" textlink="">
      <cdr:nvSpPr>
        <cdr:cNvPr id="15" name="TextBox 4"/>
        <cdr:cNvSpPr txBox="1"/>
      </cdr:nvSpPr>
      <cdr:spPr>
        <a:xfrm xmlns:a="http://schemas.openxmlformats.org/drawingml/2006/main" rot="16200000">
          <a:off x="6627653" y="2134813"/>
          <a:ext cx="376258" cy="373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id-ID" sz="1200"/>
            <a:t>201</a:t>
          </a:r>
          <a:r>
            <a:rPr lang="en-US" sz="1200"/>
            <a:t>3</a:t>
          </a:r>
          <a:endParaRPr lang="id-ID" sz="1200"/>
        </a:p>
      </cdr:txBody>
    </cdr:sp>
  </cdr:relSizeAnchor>
  <cdr:relSizeAnchor xmlns:cdr="http://schemas.openxmlformats.org/drawingml/2006/chartDrawing">
    <cdr:from>
      <cdr:x>0.30513</cdr:x>
      <cdr:y>0.76389</cdr:y>
    </cdr:from>
    <cdr:to>
      <cdr:x>0.35825</cdr:x>
      <cdr:y>0.91494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2070723" y="2120283"/>
          <a:ext cx="414361" cy="36480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d-ID" sz="1200"/>
            <a:t>200</a:t>
          </a:r>
          <a:r>
            <a:rPr lang="en-US" sz="1200"/>
            <a:t>3</a:t>
          </a:r>
          <a:endParaRPr lang="id-ID" sz="1200"/>
        </a:p>
      </cdr:txBody>
    </cdr:sp>
  </cdr:relSizeAnchor>
  <cdr:relSizeAnchor xmlns:cdr="http://schemas.openxmlformats.org/drawingml/2006/chartDrawing">
    <cdr:from>
      <cdr:x>0.83495</cdr:x>
      <cdr:y>0.76736</cdr:y>
    </cdr:from>
    <cdr:to>
      <cdr:x>0.88807</cdr:x>
      <cdr:y>0.91841</cdr:y>
    </cdr:to>
    <cdr:sp macro="" textlink="">
      <cdr:nvSpPr>
        <cdr:cNvPr id="17" name="TextBox 1"/>
        <cdr:cNvSpPr txBox="1"/>
      </cdr:nvSpPr>
      <cdr:spPr>
        <a:xfrm xmlns:a="http://schemas.openxmlformats.org/drawingml/2006/main" rot="16200000">
          <a:off x="5709273" y="2129808"/>
          <a:ext cx="414361" cy="36480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id-ID" sz="1200"/>
            <a:t>20</a:t>
          </a:r>
          <a:r>
            <a:rPr lang="en-US" sz="1200"/>
            <a:t>12</a:t>
          </a:r>
          <a:endParaRPr lang="id-ID" sz="1200"/>
        </a:p>
      </cdr:txBody>
    </cdr:sp>
  </cdr:relSizeAnchor>
  <cdr:relSizeAnchor xmlns:cdr="http://schemas.openxmlformats.org/drawingml/2006/chartDrawing">
    <cdr:from>
      <cdr:x>0.92229</cdr:x>
      <cdr:y>0.76736</cdr:y>
    </cdr:from>
    <cdr:to>
      <cdr:x>0.97229</cdr:x>
      <cdr:y>0.90452</cdr:y>
    </cdr:to>
    <cdr:sp macro="" textlink="">
      <cdr:nvSpPr>
        <cdr:cNvPr id="18" name="TextBox 4"/>
        <cdr:cNvSpPr txBox="1"/>
      </cdr:nvSpPr>
      <cdr:spPr>
        <a:xfrm xmlns:a="http://schemas.openxmlformats.org/drawingml/2006/main" rot="16200000">
          <a:off x="6894899" y="2106226"/>
          <a:ext cx="376258" cy="373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id-ID" sz="1200"/>
            <a:t>201</a:t>
          </a:r>
          <a:r>
            <a:rPr lang="en-US" sz="1200"/>
            <a:t>4</a:t>
          </a:r>
          <a:endParaRPr lang="id-ID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0.37265</cdr:x>
      <cdr:y>0.88715</cdr:y>
    </cdr:from>
    <cdr:to>
      <cdr:x>0.7462</cdr:x>
      <cdr:y>0.98438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5963" y="2433638"/>
          <a:ext cx="19907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d-ID" sz="1400" b="1"/>
            <a:t>Time of Observation</a:t>
          </a:r>
          <a:r>
            <a:rPr lang="id-ID" sz="1400" b="1" baseline="0"/>
            <a:t> </a:t>
          </a:r>
          <a:endParaRPr lang="id-ID" sz="1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INJAU%20GABUNG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QC"/>
      <sheetName val="Sheet3"/>
      <sheetName val="secchi depth"/>
      <sheetName val="kloeofil-a"/>
      <sheetName val="graph"/>
      <sheetName val="TSI"/>
      <sheetName val="Sheet5"/>
    </sheetNames>
    <sheetDataSet>
      <sheetData sheetId="0"/>
      <sheetData sheetId="1"/>
      <sheetData sheetId="2"/>
      <sheetData sheetId="3">
        <row r="30">
          <cell r="A30" t="str">
            <v>hypolimnion</v>
          </cell>
        </row>
        <row r="152">
          <cell r="A152">
            <v>0</v>
          </cell>
          <cell r="B152">
            <v>4</v>
          </cell>
          <cell r="C152">
            <v>6</v>
          </cell>
          <cell r="D152">
            <v>12</v>
          </cell>
          <cell r="E152">
            <v>48</v>
          </cell>
          <cell r="F152">
            <v>55</v>
          </cell>
          <cell r="G152">
            <v>60</v>
          </cell>
          <cell r="H152">
            <v>63</v>
          </cell>
          <cell r="I152">
            <v>66</v>
          </cell>
          <cell r="J152">
            <v>72</v>
          </cell>
          <cell r="K152">
            <v>74</v>
          </cell>
          <cell r="L152">
            <v>86</v>
          </cell>
          <cell r="M152">
            <v>98</v>
          </cell>
          <cell r="N152">
            <v>101</v>
          </cell>
          <cell r="O152">
            <v>122</v>
          </cell>
          <cell r="P152">
            <v>127</v>
          </cell>
          <cell r="R152">
            <v>148</v>
          </cell>
          <cell r="S152">
            <v>150</v>
          </cell>
          <cell r="T152">
            <v>155</v>
          </cell>
        </row>
        <row r="153">
          <cell r="A153">
            <v>4</v>
          </cell>
          <cell r="B153">
            <v>3.8</v>
          </cell>
          <cell r="C153">
            <v>3.3</v>
          </cell>
          <cell r="D153">
            <v>4.2</v>
          </cell>
          <cell r="E153">
            <v>5.0999999999999996</v>
          </cell>
          <cell r="F153">
            <v>2.1</v>
          </cell>
          <cell r="G153">
            <v>3.5</v>
          </cell>
          <cell r="H153">
            <v>3.8</v>
          </cell>
          <cell r="I153">
            <v>3.1</v>
          </cell>
          <cell r="J153">
            <v>4.4000000000000004</v>
          </cell>
          <cell r="K153">
            <v>3.5</v>
          </cell>
          <cell r="L153">
            <v>2.75</v>
          </cell>
          <cell r="M153">
            <v>2.25</v>
          </cell>
          <cell r="N153">
            <v>1.7</v>
          </cell>
          <cell r="O153">
            <v>0.8</v>
          </cell>
          <cell r="P153">
            <v>1</v>
          </cell>
          <cell r="R153">
            <v>3.1</v>
          </cell>
          <cell r="S153">
            <v>3.5</v>
          </cell>
          <cell r="T153">
            <v>2.1</v>
          </cell>
        </row>
        <row r="177">
          <cell r="A177" t="str">
            <v>May-01</v>
          </cell>
          <cell r="B177">
            <v>37135</v>
          </cell>
          <cell r="C177" t="str">
            <v>Nov-01</v>
          </cell>
          <cell r="D177" t="str">
            <v>May-02</v>
          </cell>
          <cell r="E177" t="str">
            <v>May-05</v>
          </cell>
          <cell r="F177" t="str">
            <v>Dec-05</v>
          </cell>
          <cell r="G177" t="str">
            <v>May-06</v>
          </cell>
          <cell r="H177" t="str">
            <v>Aug-06</v>
          </cell>
          <cell r="I177" t="str">
            <v>Nov-06</v>
          </cell>
          <cell r="J177" t="str">
            <v>May-07</v>
          </cell>
          <cell r="K177">
            <v>39264</v>
          </cell>
          <cell r="L177" t="str">
            <v>May-09</v>
          </cell>
          <cell r="M177" t="str">
            <v>Aug-09</v>
          </cell>
          <cell r="N177">
            <v>40725</v>
          </cell>
          <cell r="O177" t="str">
            <v>Dec-11</v>
          </cell>
          <cell r="P177">
            <v>41518</v>
          </cell>
          <cell r="Q177" t="str">
            <v>Nov-13</v>
          </cell>
          <cell r="R177">
            <v>41730</v>
          </cell>
        </row>
        <row r="178">
          <cell r="A178">
            <v>4</v>
          </cell>
          <cell r="B178">
            <v>3.8</v>
          </cell>
          <cell r="C178">
            <v>3.3</v>
          </cell>
          <cell r="D178">
            <v>4.2</v>
          </cell>
          <cell r="E178">
            <v>5.0999999999999996</v>
          </cell>
          <cell r="F178">
            <v>2.1</v>
          </cell>
          <cell r="G178">
            <v>3.5</v>
          </cell>
          <cell r="H178">
            <v>3.8</v>
          </cell>
          <cell r="I178">
            <v>3.1</v>
          </cell>
          <cell r="J178">
            <v>4.4000000000000004</v>
          </cell>
          <cell r="K178">
            <v>3.5</v>
          </cell>
          <cell r="L178">
            <v>2.25</v>
          </cell>
          <cell r="M178">
            <v>1.7</v>
          </cell>
          <cell r="N178">
            <v>0.8</v>
          </cell>
          <cell r="O178">
            <v>1</v>
          </cell>
          <cell r="P178">
            <v>3.1</v>
          </cell>
          <cell r="Q178">
            <v>3.5</v>
          </cell>
          <cell r="R178">
            <v>2.1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V29" sqref="V29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 s="1">
        <v>37012</v>
      </c>
      <c r="B2" s="1">
        <v>37135</v>
      </c>
      <c r="C2" t="s">
        <v>1</v>
      </c>
      <c r="D2" s="1">
        <v>37377</v>
      </c>
      <c r="E2" s="1">
        <v>38473</v>
      </c>
      <c r="F2" s="1">
        <v>38687</v>
      </c>
      <c r="G2" s="1">
        <v>38838</v>
      </c>
      <c r="H2" t="s">
        <v>2</v>
      </c>
      <c r="I2" t="s">
        <v>3</v>
      </c>
      <c r="J2" s="1">
        <v>39203</v>
      </c>
      <c r="K2" s="1">
        <v>39264</v>
      </c>
      <c r="L2" s="2" t="s">
        <v>4</v>
      </c>
      <c r="M2" s="1">
        <v>39934</v>
      </c>
      <c r="N2" s="1">
        <v>40026</v>
      </c>
      <c r="O2" s="1">
        <v>40725</v>
      </c>
      <c r="P2" s="1">
        <v>40878</v>
      </c>
      <c r="R2" s="1">
        <v>41518</v>
      </c>
      <c r="S2" t="s">
        <v>5</v>
      </c>
      <c r="T2" s="1">
        <v>41730</v>
      </c>
    </row>
    <row r="3" spans="1:20" x14ac:dyDescent="0.25">
      <c r="A3" s="3">
        <f>0</f>
        <v>0</v>
      </c>
      <c r="B3" s="3">
        <v>4</v>
      </c>
      <c r="C3" s="3">
        <v>6</v>
      </c>
      <c r="D3" s="3">
        <v>12</v>
      </c>
      <c r="E3" s="3">
        <f>+D3+36</f>
        <v>48</v>
      </c>
      <c r="F3" s="3">
        <f>+E3+7</f>
        <v>55</v>
      </c>
      <c r="G3" s="3">
        <f>+E3+12</f>
        <v>60</v>
      </c>
      <c r="H3" s="3">
        <f>+G3+3</f>
        <v>63</v>
      </c>
      <c r="I3" s="3">
        <f>+H3+3</f>
        <v>66</v>
      </c>
      <c r="J3" s="3">
        <f>+G3+12</f>
        <v>72</v>
      </c>
      <c r="K3" s="3">
        <v>74</v>
      </c>
      <c r="L3" s="3">
        <f>+K3+12</f>
        <v>86</v>
      </c>
      <c r="M3" s="3">
        <f>+K3+24</f>
        <v>98</v>
      </c>
      <c r="N3" s="3">
        <f>+M3+3</f>
        <v>101</v>
      </c>
      <c r="O3" s="3">
        <f>+K3+36+12</f>
        <v>122</v>
      </c>
      <c r="P3" s="3">
        <f>+O3+5</f>
        <v>127</v>
      </c>
      <c r="Q3" s="3"/>
      <c r="R3" s="3">
        <f>+P3+12+9</f>
        <v>148</v>
      </c>
      <c r="S3" s="3">
        <f>+R3+2</f>
        <v>150</v>
      </c>
      <c r="T3">
        <v>155</v>
      </c>
    </row>
    <row r="4" spans="1:20" x14ac:dyDescent="0.25">
      <c r="A4">
        <v>4</v>
      </c>
      <c r="B4">
        <v>3.8</v>
      </c>
      <c r="C4">
        <v>3.3</v>
      </c>
      <c r="D4">
        <v>4.2</v>
      </c>
      <c r="E4">
        <v>5.0999999999999996</v>
      </c>
      <c r="F4">
        <v>2.1</v>
      </c>
      <c r="G4">
        <v>3.5</v>
      </c>
      <c r="H4">
        <v>3.8</v>
      </c>
      <c r="I4">
        <v>3.1</v>
      </c>
      <c r="J4">
        <v>4.4000000000000004</v>
      </c>
      <c r="K4">
        <v>3.5</v>
      </c>
      <c r="L4">
        <v>2.75</v>
      </c>
      <c r="M4">
        <v>2.25</v>
      </c>
      <c r="N4">
        <v>1.7</v>
      </c>
      <c r="O4">
        <v>0.8</v>
      </c>
      <c r="P4">
        <v>1</v>
      </c>
      <c r="R4">
        <v>3.1</v>
      </c>
      <c r="S4">
        <v>3.5</v>
      </c>
      <c r="T4">
        <v>2.1</v>
      </c>
    </row>
    <row r="5" spans="1:20" x14ac:dyDescent="0.25">
      <c r="A5">
        <v>3.81</v>
      </c>
      <c r="B5">
        <v>0.62649999999999995</v>
      </c>
      <c r="C5" t="e">
        <f t="shared" ref="C5" si="0">AVERAGE(#REF!)</f>
        <v>#REF!</v>
      </c>
      <c r="D5">
        <v>9.3049999999999997</v>
      </c>
      <c r="E5">
        <v>3.4120000000000004</v>
      </c>
      <c r="F5">
        <v>12.51975</v>
      </c>
      <c r="G5">
        <v>1.9662500000000001</v>
      </c>
      <c r="H5">
        <v>2.3284333333333334</v>
      </c>
    </row>
    <row r="6" spans="1:20" x14ac:dyDescent="0.25">
      <c r="A6">
        <v>0</v>
      </c>
      <c r="B6">
        <v>4</v>
      </c>
      <c r="C6">
        <v>5</v>
      </c>
      <c r="D6">
        <v>12</v>
      </c>
      <c r="E6">
        <v>48</v>
      </c>
      <c r="F6">
        <v>55</v>
      </c>
      <c r="G6">
        <v>60</v>
      </c>
      <c r="H6">
        <v>63</v>
      </c>
      <c r="L6">
        <v>72</v>
      </c>
      <c r="N6">
        <v>84</v>
      </c>
      <c r="O6">
        <v>96</v>
      </c>
      <c r="P6">
        <v>104</v>
      </c>
      <c r="Q6">
        <v>120</v>
      </c>
      <c r="R6">
        <v>125</v>
      </c>
      <c r="S6">
        <v>127</v>
      </c>
    </row>
    <row r="7" spans="1:20" x14ac:dyDescent="0.25">
      <c r="F7">
        <v>20</v>
      </c>
      <c r="J7">
        <v>20</v>
      </c>
      <c r="K7">
        <v>20</v>
      </c>
    </row>
    <row r="28" spans="1:18" x14ac:dyDescent="0.25">
      <c r="A28" s="1" t="s">
        <v>6</v>
      </c>
      <c r="B28" s="1">
        <v>37135</v>
      </c>
      <c r="C28" t="s">
        <v>7</v>
      </c>
      <c r="D28" s="1" t="s">
        <v>8</v>
      </c>
      <c r="E28" s="1" t="s">
        <v>9</v>
      </c>
      <c r="F28" s="1" t="s">
        <v>10</v>
      </c>
      <c r="G28" s="1" t="s">
        <v>11</v>
      </c>
      <c r="H28" t="s">
        <v>12</v>
      </c>
      <c r="I28" t="s">
        <v>13</v>
      </c>
      <c r="J28" s="1" t="s">
        <v>14</v>
      </c>
      <c r="K28" s="1">
        <v>39264</v>
      </c>
      <c r="L28" s="1" t="s">
        <v>15</v>
      </c>
      <c r="M28" s="1" t="s">
        <v>16</v>
      </c>
      <c r="N28" s="1">
        <v>40725</v>
      </c>
      <c r="O28" s="1" t="s">
        <v>17</v>
      </c>
      <c r="P28" s="1">
        <v>41518</v>
      </c>
      <c r="Q28" t="s">
        <v>18</v>
      </c>
      <c r="R28" s="1">
        <v>41730</v>
      </c>
    </row>
    <row r="29" spans="1:18" x14ac:dyDescent="0.25">
      <c r="A29">
        <v>4</v>
      </c>
      <c r="B29">
        <v>3.8</v>
      </c>
      <c r="C29">
        <v>3.3</v>
      </c>
      <c r="D29">
        <v>4.2</v>
      </c>
      <c r="E29">
        <v>5.0999999999999996</v>
      </c>
      <c r="F29">
        <v>2.1</v>
      </c>
      <c r="G29">
        <v>3.5</v>
      </c>
      <c r="H29">
        <v>3.8</v>
      </c>
      <c r="I29">
        <v>3.1</v>
      </c>
      <c r="J29">
        <v>4.4000000000000004</v>
      </c>
      <c r="K29">
        <v>3.5</v>
      </c>
      <c r="L29">
        <v>2.25</v>
      </c>
      <c r="M29">
        <v>1.7</v>
      </c>
      <c r="N29">
        <v>0.8</v>
      </c>
      <c r="O29">
        <v>1</v>
      </c>
      <c r="P29">
        <v>3.1</v>
      </c>
      <c r="Q29">
        <v>3.5</v>
      </c>
      <c r="R29">
        <v>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snomosa</dc:creator>
  <cp:lastModifiedBy>snomosa</cp:lastModifiedBy>
  <dcterms:created xsi:type="dcterms:W3CDTF">2019-09-16T07:31:58Z</dcterms:created>
  <dcterms:modified xsi:type="dcterms:W3CDTF">2019-09-16T07:32:28Z</dcterms:modified>
</cp:coreProperties>
</file>