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showInkAnnotation="0" autoCompressPictures="0"/>
  <bookViews>
    <workbookView xWindow="0" yWindow="460" windowWidth="28040" windowHeight="15920" activeTab="1"/>
  </bookViews>
  <sheets>
    <sheet name="EERSTE TRIMESTER" sheetId="1" r:id="rId1"/>
    <sheet name="TWEEDE TRIMESTER" sheetId="2" r:id="rId2"/>
    <sheet name="TECHN. EXAMEN + DERDE TRIMESTER" sheetId="3" r:id="rId3"/>
    <sheet name="totaal per jaar" sheetId="4" r:id="rId4"/>
    <sheet name="Sheet2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3" i="4"/>
  <c r="B3" i="4"/>
  <c r="C3" i="4"/>
  <c r="D3" i="4"/>
  <c r="E3" i="4"/>
  <c r="F3" i="4"/>
  <c r="K3" i="4"/>
  <c r="L3" i="4"/>
  <c r="M3" i="4"/>
  <c r="N3" i="4"/>
  <c r="O3" i="4"/>
  <c r="P3" i="4"/>
  <c r="A4" i="1"/>
  <c r="A4" i="4"/>
  <c r="B4" i="4"/>
  <c r="C4" i="4"/>
  <c r="D4" i="4"/>
  <c r="E4" i="4"/>
  <c r="F4" i="4"/>
  <c r="K4" i="4"/>
  <c r="L4" i="4"/>
  <c r="M4" i="4"/>
  <c r="N4" i="4"/>
  <c r="O4" i="4"/>
  <c r="P4" i="4"/>
  <c r="A5" i="1"/>
  <c r="A5" i="4"/>
  <c r="B5" i="4"/>
  <c r="C5" i="4"/>
  <c r="D5" i="4"/>
  <c r="E5" i="4"/>
  <c r="F5" i="4"/>
  <c r="K5" i="4"/>
  <c r="L5" i="4"/>
  <c r="M5" i="4"/>
  <c r="N5" i="4"/>
  <c r="O5" i="4"/>
  <c r="P5" i="4"/>
  <c r="A6" i="1"/>
  <c r="A6" i="4"/>
  <c r="B6" i="4"/>
  <c r="C6" i="4"/>
  <c r="D6" i="4"/>
  <c r="E6" i="4"/>
  <c r="F6" i="4"/>
  <c r="K6" i="4"/>
  <c r="L6" i="4"/>
  <c r="M6" i="4"/>
  <c r="N6" i="4"/>
  <c r="O6" i="4"/>
  <c r="P6" i="4"/>
  <c r="A7" i="1"/>
  <c r="A7" i="4"/>
  <c r="B7" i="4"/>
  <c r="C7" i="4"/>
  <c r="D7" i="4"/>
  <c r="E7" i="4"/>
  <c r="F7" i="4"/>
  <c r="K7" i="4"/>
  <c r="L7" i="4"/>
  <c r="M7" i="4"/>
  <c r="N7" i="4"/>
  <c r="O7" i="4"/>
  <c r="P7" i="4"/>
  <c r="A8" i="1"/>
  <c r="A8" i="4"/>
  <c r="B8" i="4"/>
  <c r="C8" i="4"/>
  <c r="D8" i="4"/>
  <c r="E8" i="4"/>
  <c r="F8" i="4"/>
  <c r="K8" i="4"/>
  <c r="L8" i="4"/>
  <c r="M8" i="4"/>
  <c r="N8" i="4"/>
  <c r="O8" i="4"/>
  <c r="P8" i="4"/>
  <c r="A9" i="1"/>
  <c r="A9" i="4"/>
  <c r="B9" i="4"/>
  <c r="C9" i="4"/>
  <c r="D9" i="4"/>
  <c r="E9" i="4"/>
  <c r="F9" i="4"/>
  <c r="K9" i="4"/>
  <c r="L9" i="4"/>
  <c r="M9" i="4"/>
  <c r="N9" i="4"/>
  <c r="O9" i="4"/>
  <c r="P9" i="4"/>
  <c r="A10" i="1"/>
  <c r="A10" i="4"/>
  <c r="B10" i="4"/>
  <c r="C10" i="4"/>
  <c r="D10" i="4"/>
  <c r="E10" i="4"/>
  <c r="F10" i="4"/>
  <c r="K10" i="4"/>
  <c r="L10" i="4"/>
  <c r="M10" i="4"/>
  <c r="N10" i="4"/>
  <c r="O10" i="4"/>
  <c r="P10" i="4"/>
  <c r="A11" i="1"/>
  <c r="A11" i="4"/>
  <c r="B11" i="4"/>
  <c r="C11" i="4"/>
  <c r="D11" i="4"/>
  <c r="E11" i="4"/>
  <c r="F11" i="4"/>
  <c r="K11" i="4"/>
  <c r="L11" i="4"/>
  <c r="M11" i="4"/>
  <c r="N11" i="4"/>
  <c r="O11" i="4"/>
  <c r="P11" i="4"/>
  <c r="A12" i="1"/>
  <c r="A12" i="4"/>
  <c r="B12" i="4"/>
  <c r="C12" i="4"/>
  <c r="D12" i="4"/>
  <c r="E12" i="4"/>
  <c r="F12" i="4"/>
  <c r="K12" i="4"/>
  <c r="L12" i="4"/>
  <c r="M12" i="4"/>
  <c r="N12" i="4"/>
  <c r="O12" i="4"/>
  <c r="P12" i="4"/>
  <c r="A13" i="1"/>
  <c r="A13" i="4"/>
  <c r="B13" i="4"/>
  <c r="C13" i="4"/>
  <c r="D13" i="4"/>
  <c r="E13" i="4"/>
  <c r="F13" i="4"/>
  <c r="K13" i="4"/>
  <c r="L13" i="4"/>
  <c r="M13" i="4"/>
  <c r="N13" i="4"/>
  <c r="O13" i="4"/>
  <c r="P13" i="4"/>
  <c r="A14" i="1"/>
  <c r="A14" i="4"/>
  <c r="B14" i="4"/>
  <c r="C14" i="4"/>
  <c r="D14" i="4"/>
  <c r="E14" i="4"/>
  <c r="F14" i="4"/>
  <c r="K14" i="4"/>
  <c r="L14" i="4"/>
  <c r="M14" i="4"/>
  <c r="N14" i="4"/>
  <c r="O14" i="4"/>
  <c r="P14" i="4"/>
  <c r="A15" i="1"/>
  <c r="A15" i="4"/>
  <c r="B15" i="4"/>
  <c r="C15" i="4"/>
  <c r="D15" i="4"/>
  <c r="E15" i="4"/>
  <c r="F15" i="4"/>
  <c r="K15" i="4"/>
  <c r="L15" i="4"/>
  <c r="M15" i="4"/>
  <c r="N15" i="4"/>
  <c r="O15" i="4"/>
  <c r="P15" i="4"/>
  <c r="A16" i="1"/>
  <c r="A16" i="4"/>
  <c r="B16" i="4"/>
  <c r="C16" i="4"/>
  <c r="D16" i="4"/>
  <c r="E16" i="4"/>
  <c r="F16" i="4"/>
  <c r="K16" i="4"/>
  <c r="L16" i="4"/>
  <c r="M16" i="4"/>
  <c r="N16" i="4"/>
  <c r="O16" i="4"/>
  <c r="P16" i="4"/>
  <c r="A17" i="1"/>
  <c r="A17" i="4"/>
  <c r="B17" i="4"/>
  <c r="C17" i="4"/>
  <c r="D17" i="4"/>
  <c r="E17" i="4"/>
  <c r="F17" i="4"/>
  <c r="K17" i="4"/>
  <c r="L17" i="4"/>
  <c r="M17" i="4"/>
  <c r="N17" i="4"/>
  <c r="O17" i="4"/>
  <c r="P17" i="4"/>
  <c r="A18" i="1"/>
  <c r="A18" i="4"/>
  <c r="B18" i="4"/>
  <c r="C18" i="4"/>
  <c r="D18" i="4"/>
  <c r="E18" i="4"/>
  <c r="F18" i="4"/>
  <c r="K18" i="4"/>
  <c r="L18" i="4"/>
  <c r="M18" i="4"/>
  <c r="N18" i="4"/>
  <c r="O18" i="4"/>
  <c r="P18" i="4"/>
  <c r="A19" i="1"/>
  <c r="A19" i="4"/>
  <c r="B19" i="4"/>
  <c r="C19" i="4"/>
  <c r="D19" i="4"/>
  <c r="E19" i="4"/>
  <c r="F19" i="4"/>
  <c r="K19" i="4"/>
  <c r="L19" i="4"/>
  <c r="M19" i="4"/>
  <c r="N19" i="4"/>
  <c r="O19" i="4"/>
  <c r="P19" i="4"/>
  <c r="A20" i="1"/>
  <c r="A20" i="4"/>
  <c r="B20" i="4"/>
  <c r="C20" i="4"/>
  <c r="D20" i="4"/>
  <c r="E20" i="4"/>
  <c r="F20" i="4"/>
  <c r="K20" i="4"/>
  <c r="L20" i="4"/>
  <c r="M20" i="4"/>
  <c r="N20" i="4"/>
  <c r="O20" i="4"/>
  <c r="P20" i="4"/>
  <c r="A21" i="1"/>
  <c r="A21" i="4"/>
  <c r="B21" i="4"/>
  <c r="C21" i="4"/>
  <c r="D21" i="4"/>
  <c r="E21" i="4"/>
  <c r="F21" i="4"/>
  <c r="K21" i="4"/>
  <c r="L21" i="4"/>
  <c r="M21" i="4"/>
  <c r="N21" i="4"/>
  <c r="O21" i="4"/>
  <c r="P21" i="4"/>
  <c r="L2" i="4"/>
  <c r="M2" i="4"/>
  <c r="N2" i="4"/>
  <c r="O2" i="4"/>
  <c r="P2" i="4"/>
  <c r="K2" i="4"/>
  <c r="F2" i="4"/>
  <c r="E2" i="4"/>
  <c r="D2" i="4"/>
  <c r="C2" i="4"/>
  <c r="B2" i="4"/>
  <c r="A2" i="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" i="1"/>
  <c r="O46" i="1"/>
  <c r="H46" i="3"/>
  <c r="P46" i="2"/>
  <c r="Q46" i="2"/>
  <c r="O46" i="2"/>
  <c r="I46" i="3"/>
  <c r="J46" i="3"/>
  <c r="F46" i="3"/>
  <c r="E46" i="3"/>
  <c r="D46" i="3"/>
  <c r="C46" i="3"/>
  <c r="B46" i="3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6" i="3"/>
  <c r="O45" i="1"/>
  <c r="H45" i="3"/>
  <c r="P45" i="2"/>
  <c r="Q45" i="2"/>
  <c r="O45" i="2"/>
  <c r="I45" i="3"/>
  <c r="J45" i="3"/>
  <c r="F45" i="3"/>
  <c r="E45" i="3"/>
  <c r="D45" i="3"/>
  <c r="C45" i="3"/>
  <c r="B45" i="3"/>
  <c r="A45" i="3"/>
  <c r="O44" i="1"/>
  <c r="H44" i="3"/>
  <c r="P44" i="2"/>
  <c r="Q44" i="2"/>
  <c r="O44" i="2"/>
  <c r="I44" i="3"/>
  <c r="J44" i="3"/>
  <c r="F44" i="3"/>
  <c r="E44" i="3"/>
  <c r="D44" i="3"/>
  <c r="C44" i="3"/>
  <c r="B44" i="3"/>
  <c r="A44" i="3"/>
  <c r="O43" i="1"/>
  <c r="H43" i="3"/>
  <c r="P43" i="2"/>
  <c r="Q43" i="2"/>
  <c r="O43" i="2"/>
  <c r="I43" i="3"/>
  <c r="J43" i="3"/>
  <c r="F43" i="3"/>
  <c r="E43" i="3"/>
  <c r="D43" i="3"/>
  <c r="C43" i="3"/>
  <c r="B43" i="3"/>
  <c r="A43" i="3"/>
  <c r="O42" i="1"/>
  <c r="H42" i="3"/>
  <c r="P42" i="2"/>
  <c r="Q42" i="2"/>
  <c r="O42" i="2"/>
  <c r="I42" i="3"/>
  <c r="J42" i="3"/>
  <c r="F42" i="3"/>
  <c r="E42" i="3"/>
  <c r="D42" i="3"/>
  <c r="C42" i="3"/>
  <c r="B42" i="3"/>
  <c r="A42" i="3"/>
  <c r="O41" i="1"/>
  <c r="H41" i="3"/>
  <c r="P41" i="2"/>
  <c r="Q41" i="2"/>
  <c r="O41" i="2"/>
  <c r="I41" i="3"/>
  <c r="J41" i="3"/>
  <c r="F41" i="3"/>
  <c r="E41" i="3"/>
  <c r="D41" i="3"/>
  <c r="C41" i="3"/>
  <c r="B41" i="3"/>
  <c r="A41" i="3"/>
  <c r="O40" i="1"/>
  <c r="H40" i="3"/>
  <c r="P40" i="2"/>
  <c r="Q40" i="2"/>
  <c r="O40" i="2"/>
  <c r="I40" i="3"/>
  <c r="J40" i="3"/>
  <c r="F40" i="3"/>
  <c r="E40" i="3"/>
  <c r="D40" i="3"/>
  <c r="C40" i="3"/>
  <c r="B40" i="3"/>
  <c r="A40" i="3"/>
  <c r="O39" i="1"/>
  <c r="H39" i="3"/>
  <c r="P39" i="2"/>
  <c r="Q39" i="2"/>
  <c r="O39" i="2"/>
  <c r="I39" i="3"/>
  <c r="J39" i="3"/>
  <c r="F39" i="3"/>
  <c r="E39" i="3"/>
  <c r="D39" i="3"/>
  <c r="C39" i="3"/>
  <c r="B39" i="3"/>
  <c r="A39" i="3"/>
  <c r="O38" i="1"/>
  <c r="H38" i="3"/>
  <c r="P38" i="2"/>
  <c r="Q38" i="2"/>
  <c r="O38" i="2"/>
  <c r="I38" i="3"/>
  <c r="J38" i="3"/>
  <c r="F38" i="3"/>
  <c r="E38" i="3"/>
  <c r="D38" i="3"/>
  <c r="C38" i="3"/>
  <c r="B38" i="3"/>
  <c r="A38" i="3"/>
  <c r="O37" i="1"/>
  <c r="H37" i="3"/>
  <c r="P37" i="2"/>
  <c r="Q37" i="2"/>
  <c r="O37" i="2"/>
  <c r="I37" i="3"/>
  <c r="J37" i="3"/>
  <c r="F37" i="3"/>
  <c r="E37" i="3"/>
  <c r="D37" i="3"/>
  <c r="C37" i="3"/>
  <c r="B37" i="3"/>
  <c r="A37" i="3"/>
  <c r="O36" i="1"/>
  <c r="H36" i="3"/>
  <c r="P36" i="2"/>
  <c r="Q36" i="2"/>
  <c r="O36" i="2"/>
  <c r="I36" i="3"/>
  <c r="J36" i="3"/>
  <c r="F36" i="3"/>
  <c r="E36" i="3"/>
  <c r="D36" i="3"/>
  <c r="C36" i="3"/>
  <c r="B36" i="3"/>
  <c r="A36" i="3"/>
  <c r="O35" i="1"/>
  <c r="H35" i="3"/>
  <c r="P35" i="2"/>
  <c r="Q35" i="2"/>
  <c r="O35" i="2"/>
  <c r="I35" i="3"/>
  <c r="J35" i="3"/>
  <c r="F35" i="3"/>
  <c r="E35" i="3"/>
  <c r="D35" i="3"/>
  <c r="C35" i="3"/>
  <c r="B35" i="3"/>
  <c r="A35" i="3"/>
  <c r="O34" i="1"/>
  <c r="H34" i="3"/>
  <c r="P34" i="2"/>
  <c r="Q34" i="2"/>
  <c r="O34" i="2"/>
  <c r="I34" i="3"/>
  <c r="J34" i="3"/>
  <c r="F34" i="3"/>
  <c r="E34" i="3"/>
  <c r="D34" i="3"/>
  <c r="C34" i="3"/>
  <c r="B34" i="3"/>
  <c r="A34" i="3"/>
  <c r="O33" i="1"/>
  <c r="H33" i="3"/>
  <c r="P33" i="2"/>
  <c r="Q33" i="2"/>
  <c r="O33" i="2"/>
  <c r="I33" i="3"/>
  <c r="J33" i="3"/>
  <c r="F33" i="3"/>
  <c r="E33" i="3"/>
  <c r="D33" i="3"/>
  <c r="C33" i="3"/>
  <c r="B33" i="3"/>
  <c r="A33" i="3"/>
  <c r="O32" i="1"/>
  <c r="H32" i="3"/>
  <c r="P32" i="2"/>
  <c r="Q32" i="2"/>
  <c r="O32" i="2"/>
  <c r="I32" i="3"/>
  <c r="J32" i="3"/>
  <c r="F32" i="3"/>
  <c r="E32" i="3"/>
  <c r="D32" i="3"/>
  <c r="C32" i="3"/>
  <c r="B32" i="3"/>
  <c r="A32" i="3"/>
  <c r="O31" i="1"/>
  <c r="H31" i="3"/>
  <c r="P31" i="2"/>
  <c r="Q31" i="2"/>
  <c r="O31" i="2"/>
  <c r="I31" i="3"/>
  <c r="J31" i="3"/>
  <c r="F31" i="3"/>
  <c r="E31" i="3"/>
  <c r="D31" i="3"/>
  <c r="C31" i="3"/>
  <c r="B31" i="3"/>
  <c r="A31" i="3"/>
  <c r="O30" i="1"/>
  <c r="H30" i="3"/>
  <c r="P30" i="2"/>
  <c r="Q30" i="2"/>
  <c r="O30" i="2"/>
  <c r="I30" i="3"/>
  <c r="J30" i="3"/>
  <c r="F30" i="3"/>
  <c r="E30" i="3"/>
  <c r="D30" i="3"/>
  <c r="C30" i="3"/>
  <c r="B30" i="3"/>
  <c r="A30" i="3"/>
  <c r="O29" i="1"/>
  <c r="H29" i="3"/>
  <c r="P29" i="2"/>
  <c r="Q29" i="2"/>
  <c r="O29" i="2"/>
  <c r="I29" i="3"/>
  <c r="J29" i="3"/>
  <c r="F29" i="3"/>
  <c r="E29" i="3"/>
  <c r="D29" i="3"/>
  <c r="C29" i="3"/>
  <c r="B29" i="3"/>
  <c r="A29" i="3"/>
  <c r="O28" i="1"/>
  <c r="H28" i="3"/>
  <c r="P28" i="2"/>
  <c r="Q28" i="2"/>
  <c r="O28" i="2"/>
  <c r="I28" i="3"/>
  <c r="J28" i="3"/>
  <c r="F28" i="3"/>
  <c r="E28" i="3"/>
  <c r="D28" i="3"/>
  <c r="C28" i="3"/>
  <c r="B28" i="3"/>
  <c r="A28" i="3"/>
  <c r="H27" i="3"/>
  <c r="P27" i="2"/>
  <c r="Q27" i="2"/>
  <c r="O27" i="2"/>
  <c r="I27" i="3"/>
  <c r="J27" i="3"/>
  <c r="F27" i="3"/>
  <c r="E27" i="3"/>
  <c r="D27" i="3"/>
  <c r="C27" i="3"/>
  <c r="B27" i="3"/>
  <c r="A27" i="3"/>
  <c r="H26" i="3"/>
  <c r="P26" i="2"/>
  <c r="Q26" i="2"/>
  <c r="O26" i="2"/>
  <c r="I26" i="3"/>
  <c r="J26" i="3"/>
  <c r="F26" i="3"/>
  <c r="E26" i="3"/>
  <c r="D26" i="3"/>
  <c r="C26" i="3"/>
  <c r="B26" i="3"/>
  <c r="A26" i="3"/>
  <c r="H25" i="3"/>
  <c r="P25" i="2"/>
  <c r="Q25" i="2"/>
  <c r="O25" i="2"/>
  <c r="I25" i="3"/>
  <c r="J25" i="3"/>
  <c r="F25" i="3"/>
  <c r="E25" i="3"/>
  <c r="D25" i="3"/>
  <c r="C25" i="3"/>
  <c r="B25" i="3"/>
  <c r="A25" i="3"/>
  <c r="H24" i="3"/>
  <c r="P24" i="2"/>
  <c r="Q24" i="2"/>
  <c r="O24" i="2"/>
  <c r="I24" i="3"/>
  <c r="J24" i="3"/>
  <c r="F24" i="3"/>
  <c r="E24" i="3"/>
  <c r="D24" i="3"/>
  <c r="C24" i="3"/>
  <c r="B24" i="3"/>
  <c r="A24" i="3"/>
  <c r="H23" i="3"/>
  <c r="P23" i="2"/>
  <c r="Q23" i="2"/>
  <c r="O23" i="2"/>
  <c r="I23" i="3"/>
  <c r="J23" i="3"/>
  <c r="F23" i="3"/>
  <c r="E23" i="3"/>
  <c r="D23" i="3"/>
  <c r="C23" i="3"/>
  <c r="B23" i="3"/>
  <c r="A23" i="3"/>
  <c r="H22" i="3"/>
  <c r="P22" i="2"/>
  <c r="Q22" i="2"/>
  <c r="O22" i="2"/>
  <c r="I22" i="3"/>
  <c r="J22" i="3"/>
  <c r="F22" i="3"/>
  <c r="E22" i="3"/>
  <c r="D22" i="3"/>
  <c r="C22" i="3"/>
  <c r="B22" i="3"/>
  <c r="A22" i="3"/>
  <c r="H21" i="3"/>
  <c r="P21" i="2"/>
  <c r="Q21" i="2"/>
  <c r="O21" i="2"/>
  <c r="I21" i="3"/>
  <c r="J21" i="3"/>
  <c r="F21" i="3"/>
  <c r="E21" i="3"/>
  <c r="D21" i="3"/>
  <c r="C21" i="3"/>
  <c r="B21" i="3"/>
  <c r="A21" i="3"/>
  <c r="H20" i="3"/>
  <c r="P20" i="2"/>
  <c r="Q20" i="2"/>
  <c r="O20" i="2"/>
  <c r="I20" i="3"/>
  <c r="J20" i="3"/>
  <c r="F20" i="3"/>
  <c r="E20" i="3"/>
  <c r="D20" i="3"/>
  <c r="C20" i="3"/>
  <c r="B20" i="3"/>
  <c r="A20" i="3"/>
  <c r="H19" i="3"/>
  <c r="P19" i="2"/>
  <c r="Q19" i="2"/>
  <c r="O19" i="2"/>
  <c r="I19" i="3"/>
  <c r="J19" i="3"/>
  <c r="F19" i="3"/>
  <c r="E19" i="3"/>
  <c r="D19" i="3"/>
  <c r="C19" i="3"/>
  <c r="B19" i="3"/>
  <c r="A19" i="3"/>
  <c r="H18" i="3"/>
  <c r="P18" i="2"/>
  <c r="Q18" i="2"/>
  <c r="O18" i="2"/>
  <c r="I18" i="3"/>
  <c r="J18" i="3"/>
  <c r="F18" i="3"/>
  <c r="E18" i="3"/>
  <c r="D18" i="3"/>
  <c r="C18" i="3"/>
  <c r="B18" i="3"/>
  <c r="A18" i="3"/>
  <c r="H17" i="3"/>
  <c r="P17" i="2"/>
  <c r="Q17" i="2"/>
  <c r="O17" i="2"/>
  <c r="I17" i="3"/>
  <c r="J17" i="3"/>
  <c r="F17" i="3"/>
  <c r="E17" i="3"/>
  <c r="D17" i="3"/>
  <c r="C17" i="3"/>
  <c r="B17" i="3"/>
  <c r="A17" i="3"/>
  <c r="H16" i="3"/>
  <c r="P16" i="2"/>
  <c r="Q16" i="2"/>
  <c r="O16" i="2"/>
  <c r="I16" i="3"/>
  <c r="J16" i="3"/>
  <c r="F16" i="3"/>
  <c r="E16" i="3"/>
  <c r="D16" i="3"/>
  <c r="C16" i="3"/>
  <c r="B16" i="3"/>
  <c r="A16" i="3"/>
  <c r="H15" i="3"/>
  <c r="P15" i="2"/>
  <c r="Q15" i="2"/>
  <c r="O15" i="2"/>
  <c r="I15" i="3"/>
  <c r="J15" i="3"/>
  <c r="F15" i="3"/>
  <c r="E15" i="3"/>
  <c r="D15" i="3"/>
  <c r="C15" i="3"/>
  <c r="B15" i="3"/>
  <c r="A15" i="3"/>
  <c r="H14" i="3"/>
  <c r="P14" i="2"/>
  <c r="Q14" i="2"/>
  <c r="O14" i="2"/>
  <c r="I14" i="3"/>
  <c r="J14" i="3"/>
  <c r="F14" i="3"/>
  <c r="E14" i="3"/>
  <c r="D14" i="3"/>
  <c r="C14" i="3"/>
  <c r="B14" i="3"/>
  <c r="A14" i="3"/>
  <c r="H13" i="3"/>
  <c r="P13" i="2"/>
  <c r="Q13" i="2"/>
  <c r="O13" i="2"/>
  <c r="I13" i="3"/>
  <c r="J13" i="3"/>
  <c r="F13" i="3"/>
  <c r="E13" i="3"/>
  <c r="D13" i="3"/>
  <c r="C13" i="3"/>
  <c r="B13" i="3"/>
  <c r="A13" i="3"/>
  <c r="H12" i="3"/>
  <c r="P12" i="2"/>
  <c r="Q12" i="2"/>
  <c r="O12" i="2"/>
  <c r="I12" i="3"/>
  <c r="J12" i="3"/>
  <c r="F12" i="3"/>
  <c r="E12" i="3"/>
  <c r="D12" i="3"/>
  <c r="C12" i="3"/>
  <c r="B12" i="3"/>
  <c r="A12" i="3"/>
  <c r="H11" i="3"/>
  <c r="P11" i="2"/>
  <c r="Q11" i="2"/>
  <c r="O11" i="2"/>
  <c r="I11" i="3"/>
  <c r="J11" i="3"/>
  <c r="F11" i="3"/>
  <c r="E11" i="3"/>
  <c r="D11" i="3"/>
  <c r="C11" i="3"/>
  <c r="B11" i="3"/>
  <c r="A11" i="3"/>
  <c r="H10" i="3"/>
  <c r="P10" i="2"/>
  <c r="Q10" i="2"/>
  <c r="O10" i="2"/>
  <c r="I10" i="3"/>
  <c r="J10" i="3"/>
  <c r="F10" i="3"/>
  <c r="E10" i="3"/>
  <c r="D10" i="3"/>
  <c r="C10" i="3"/>
  <c r="B10" i="3"/>
  <c r="A10" i="3"/>
  <c r="H9" i="3"/>
  <c r="P9" i="2"/>
  <c r="Q9" i="2"/>
  <c r="O9" i="2"/>
  <c r="I9" i="3"/>
  <c r="J9" i="3"/>
  <c r="F9" i="3"/>
  <c r="E9" i="3"/>
  <c r="D9" i="3"/>
  <c r="C9" i="3"/>
  <c r="B9" i="3"/>
  <c r="A9" i="3"/>
  <c r="H8" i="3"/>
  <c r="P8" i="2"/>
  <c r="Q8" i="2"/>
  <c r="O8" i="2"/>
  <c r="I8" i="3"/>
  <c r="J8" i="3"/>
  <c r="F8" i="3"/>
  <c r="E8" i="3"/>
  <c r="D8" i="3"/>
  <c r="C8" i="3"/>
  <c r="B8" i="3"/>
  <c r="A8" i="3"/>
  <c r="H7" i="3"/>
  <c r="P7" i="2"/>
  <c r="Q7" i="2"/>
  <c r="O7" i="2"/>
  <c r="I7" i="3"/>
  <c r="J7" i="3"/>
  <c r="F7" i="3"/>
  <c r="E7" i="3"/>
  <c r="D7" i="3"/>
  <c r="C7" i="3"/>
  <c r="B7" i="3"/>
  <c r="A7" i="3"/>
  <c r="H6" i="3"/>
  <c r="P6" i="2"/>
  <c r="Q6" i="2"/>
  <c r="O6" i="2"/>
  <c r="I6" i="3"/>
  <c r="J6" i="3"/>
  <c r="F6" i="3"/>
  <c r="E6" i="3"/>
  <c r="D6" i="3"/>
  <c r="C6" i="3"/>
  <c r="B6" i="3"/>
  <c r="A6" i="3"/>
  <c r="H5" i="3"/>
  <c r="P5" i="2"/>
  <c r="Q5" i="2"/>
  <c r="O5" i="2"/>
  <c r="I5" i="3"/>
  <c r="J5" i="3"/>
  <c r="F5" i="3"/>
  <c r="E5" i="3"/>
  <c r="D5" i="3"/>
  <c r="C5" i="3"/>
  <c r="B5" i="3"/>
  <c r="A5" i="3"/>
  <c r="H4" i="3"/>
  <c r="P4" i="2"/>
  <c r="Q4" i="2"/>
  <c r="O4" i="2"/>
  <c r="I4" i="3"/>
  <c r="J4" i="3"/>
  <c r="F4" i="3"/>
  <c r="E4" i="3"/>
  <c r="D4" i="3"/>
  <c r="C4" i="3"/>
  <c r="B4" i="3"/>
  <c r="A4" i="3"/>
  <c r="H3" i="3"/>
  <c r="P3" i="2"/>
  <c r="Q3" i="2"/>
  <c r="O3" i="2"/>
  <c r="I3" i="3"/>
  <c r="J3" i="3"/>
  <c r="F3" i="3"/>
  <c r="E3" i="3"/>
  <c r="D3" i="3"/>
  <c r="C3" i="3"/>
  <c r="B3" i="3"/>
  <c r="A3" i="3"/>
  <c r="H2" i="3"/>
  <c r="P2" i="2"/>
  <c r="Q2" i="2"/>
  <c r="O2" i="2"/>
  <c r="I2" i="3"/>
  <c r="J2" i="3"/>
  <c r="F2" i="3"/>
  <c r="E2" i="3"/>
  <c r="D2" i="3"/>
  <c r="C2" i="3"/>
  <c r="B2" i="3"/>
  <c r="A2" i="3"/>
  <c r="F46" i="2"/>
  <c r="E46" i="2"/>
  <c r="D46" i="2"/>
  <c r="C46" i="2"/>
  <c r="B46" i="2"/>
  <c r="A46" i="2"/>
  <c r="F45" i="2"/>
  <c r="E45" i="2"/>
  <c r="D45" i="2"/>
  <c r="C45" i="2"/>
  <c r="B45" i="2"/>
  <c r="A45" i="2"/>
  <c r="F44" i="2"/>
  <c r="E44" i="2"/>
  <c r="D44" i="2"/>
  <c r="C44" i="2"/>
  <c r="B44" i="2"/>
  <c r="A44" i="2"/>
  <c r="F43" i="2"/>
  <c r="E43" i="2"/>
  <c r="D43" i="2"/>
  <c r="C43" i="2"/>
  <c r="B43" i="2"/>
  <c r="A43" i="2"/>
  <c r="F42" i="2"/>
  <c r="E42" i="2"/>
  <c r="D42" i="2"/>
  <c r="C42" i="2"/>
  <c r="B42" i="2"/>
  <c r="A42" i="2"/>
  <c r="F41" i="2"/>
  <c r="E41" i="2"/>
  <c r="D41" i="2"/>
  <c r="C41" i="2"/>
  <c r="B41" i="2"/>
  <c r="A41" i="2"/>
  <c r="F40" i="2"/>
  <c r="E40" i="2"/>
  <c r="D40" i="2"/>
  <c r="C40" i="2"/>
  <c r="B40" i="2"/>
  <c r="A40" i="2"/>
  <c r="F39" i="2"/>
  <c r="E39" i="2"/>
  <c r="D39" i="2"/>
  <c r="C39" i="2"/>
  <c r="B39" i="2"/>
  <c r="A39" i="2"/>
  <c r="F38" i="2"/>
  <c r="E38" i="2"/>
  <c r="D38" i="2"/>
  <c r="C38" i="2"/>
  <c r="B38" i="2"/>
  <c r="A38" i="2"/>
  <c r="F37" i="2"/>
  <c r="E37" i="2"/>
  <c r="D37" i="2"/>
  <c r="C37" i="2"/>
  <c r="B37" i="2"/>
  <c r="A37" i="2"/>
  <c r="F36" i="2"/>
  <c r="E36" i="2"/>
  <c r="D36" i="2"/>
  <c r="C36" i="2"/>
  <c r="B36" i="2"/>
  <c r="A36" i="2"/>
  <c r="F35" i="2"/>
  <c r="E35" i="2"/>
  <c r="D35" i="2"/>
  <c r="C35" i="2"/>
  <c r="B35" i="2"/>
  <c r="A35" i="2"/>
  <c r="F34" i="2"/>
  <c r="E34" i="2"/>
  <c r="D34" i="2"/>
  <c r="C34" i="2"/>
  <c r="B34" i="2"/>
  <c r="A34" i="2"/>
  <c r="F33" i="2"/>
  <c r="E33" i="2"/>
  <c r="D33" i="2"/>
  <c r="C33" i="2"/>
  <c r="B33" i="2"/>
  <c r="A33" i="2"/>
  <c r="F32" i="2"/>
  <c r="E32" i="2"/>
  <c r="D32" i="2"/>
  <c r="C32" i="2"/>
  <c r="B32" i="2"/>
  <c r="A32" i="2"/>
  <c r="F31" i="2"/>
  <c r="E31" i="2"/>
  <c r="D31" i="2"/>
  <c r="C31" i="2"/>
  <c r="B31" i="2"/>
  <c r="A31" i="2"/>
  <c r="F30" i="2"/>
  <c r="E30" i="2"/>
  <c r="D30" i="2"/>
  <c r="C30" i="2"/>
  <c r="B30" i="2"/>
  <c r="A30" i="2"/>
  <c r="F29" i="2"/>
  <c r="E29" i="2"/>
  <c r="D29" i="2"/>
  <c r="C29" i="2"/>
  <c r="B29" i="2"/>
  <c r="A29" i="2"/>
  <c r="F28" i="2"/>
  <c r="E28" i="2"/>
  <c r="D28" i="2"/>
  <c r="C28" i="2"/>
  <c r="B28" i="2"/>
  <c r="A28" i="2"/>
  <c r="F27" i="2"/>
  <c r="E27" i="2"/>
  <c r="D27" i="2"/>
  <c r="C27" i="2"/>
  <c r="B27" i="2"/>
  <c r="A27" i="2"/>
  <c r="F26" i="2"/>
  <c r="E26" i="2"/>
  <c r="D26" i="2"/>
  <c r="C26" i="2"/>
  <c r="B26" i="2"/>
  <c r="A26" i="2"/>
  <c r="F25" i="2"/>
  <c r="E25" i="2"/>
  <c r="D25" i="2"/>
  <c r="C25" i="2"/>
  <c r="B25" i="2"/>
  <c r="A25" i="2"/>
  <c r="F24" i="2"/>
  <c r="E24" i="2"/>
  <c r="D24" i="2"/>
  <c r="C24" i="2"/>
  <c r="B24" i="2"/>
  <c r="A24" i="2"/>
  <c r="F23" i="2"/>
  <c r="E23" i="2"/>
  <c r="D23" i="2"/>
  <c r="C23" i="2"/>
  <c r="B23" i="2"/>
  <c r="A23" i="2"/>
  <c r="F22" i="2"/>
  <c r="E22" i="2"/>
  <c r="D22" i="2"/>
  <c r="C22" i="2"/>
  <c r="B22" i="2"/>
  <c r="A22" i="2"/>
  <c r="F21" i="2"/>
  <c r="E21" i="2"/>
  <c r="D21" i="2"/>
  <c r="C21" i="2"/>
  <c r="B21" i="2"/>
  <c r="A21" i="2"/>
  <c r="F20" i="2"/>
  <c r="E20" i="2"/>
  <c r="D20" i="2"/>
  <c r="C20" i="2"/>
  <c r="B20" i="2"/>
  <c r="A20" i="2"/>
  <c r="F19" i="2"/>
  <c r="E19" i="2"/>
  <c r="D19" i="2"/>
  <c r="C19" i="2"/>
  <c r="B19" i="2"/>
  <c r="A19" i="2"/>
  <c r="F18" i="2"/>
  <c r="E18" i="2"/>
  <c r="D18" i="2"/>
  <c r="C18" i="2"/>
  <c r="B18" i="2"/>
  <c r="A18" i="2"/>
  <c r="F17" i="2"/>
  <c r="E17" i="2"/>
  <c r="D17" i="2"/>
  <c r="C17" i="2"/>
  <c r="B17" i="2"/>
  <c r="A17" i="2"/>
  <c r="F16" i="2"/>
  <c r="E16" i="2"/>
  <c r="D16" i="2"/>
  <c r="C16" i="2"/>
  <c r="B16" i="2"/>
  <c r="A16" i="2"/>
  <c r="F15" i="2"/>
  <c r="E15" i="2"/>
  <c r="D15" i="2"/>
  <c r="C15" i="2"/>
  <c r="B15" i="2"/>
  <c r="A15" i="2"/>
  <c r="F14" i="2"/>
  <c r="E14" i="2"/>
  <c r="D14" i="2"/>
  <c r="C14" i="2"/>
  <c r="B14" i="2"/>
  <c r="A14" i="2"/>
  <c r="F13" i="2"/>
  <c r="E13" i="2"/>
  <c r="D13" i="2"/>
  <c r="C13" i="2"/>
  <c r="B13" i="2"/>
  <c r="A13" i="2"/>
  <c r="F12" i="2"/>
  <c r="E12" i="2"/>
  <c r="D12" i="2"/>
  <c r="C12" i="2"/>
  <c r="B12" i="2"/>
  <c r="A12" i="2"/>
  <c r="F11" i="2"/>
  <c r="E11" i="2"/>
  <c r="D11" i="2"/>
  <c r="C11" i="2"/>
  <c r="B11" i="2"/>
  <c r="A11" i="2"/>
  <c r="F10" i="2"/>
  <c r="E10" i="2"/>
  <c r="D10" i="2"/>
  <c r="C10" i="2"/>
  <c r="B10" i="2"/>
  <c r="A10" i="2"/>
  <c r="F9" i="2"/>
  <c r="E9" i="2"/>
  <c r="D9" i="2"/>
  <c r="C9" i="2"/>
  <c r="B9" i="2"/>
  <c r="A9" i="2"/>
  <c r="F8" i="2"/>
  <c r="E8" i="2"/>
  <c r="D8" i="2"/>
  <c r="C8" i="2"/>
  <c r="B8" i="2"/>
  <c r="A8" i="2"/>
  <c r="F7" i="2"/>
  <c r="E7" i="2"/>
  <c r="D7" i="2"/>
  <c r="C7" i="2"/>
  <c r="B7" i="2"/>
  <c r="A7" i="2"/>
  <c r="F6" i="2"/>
  <c r="E6" i="2"/>
  <c r="D6" i="2"/>
  <c r="C6" i="2"/>
  <c r="B6" i="2"/>
  <c r="A6" i="2"/>
  <c r="F5" i="2"/>
  <c r="E5" i="2"/>
  <c r="D5" i="2"/>
  <c r="C5" i="2"/>
  <c r="B5" i="2"/>
  <c r="A5" i="2"/>
  <c r="F4" i="2"/>
  <c r="E4" i="2"/>
  <c r="D4" i="2"/>
  <c r="C4" i="2"/>
  <c r="B4" i="2"/>
  <c r="A4" i="2"/>
  <c r="F3" i="2"/>
  <c r="E3" i="2"/>
  <c r="D3" i="2"/>
  <c r="C3" i="2"/>
  <c r="B3" i="2"/>
  <c r="A3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<sst xmlns="http://schemas.openxmlformats.org/spreadsheetml/2006/main" count="382" uniqueCount="64">
  <si>
    <t>Naam Leerkracht</t>
  </si>
  <si>
    <t>NUMMER LEERLING</t>
  </si>
  <si>
    <t>NAAM EN VOORNAAM</t>
  </si>
  <si>
    <t>VAK</t>
  </si>
  <si>
    <t>Graad</t>
  </si>
  <si>
    <t>Leerjaar</t>
  </si>
  <si>
    <t>Trimester</t>
  </si>
  <si>
    <t>Opmerkingen</t>
  </si>
  <si>
    <t>Totaal Punten /100</t>
  </si>
  <si>
    <t>Marc Sperber</t>
  </si>
  <si>
    <t xml:space="preserve">Ansah Joshua </t>
  </si>
  <si>
    <t>instrument/jazz &amp; lichte muziek piano/keyboard</t>
  </si>
  <si>
    <t>Middelbare graad</t>
  </si>
  <si>
    <t>Tweede leerjaar</t>
  </si>
  <si>
    <t>eerste</t>
  </si>
  <si>
    <t>Prettige vakantie !!!</t>
  </si>
  <si>
    <t xml:space="preserve">Beaugnet David </t>
  </si>
  <si>
    <t>Derde leerjaar</t>
  </si>
  <si>
    <t xml:space="preserve">BORLOO ERIC </t>
  </si>
  <si>
    <t>Eerste leerjaar</t>
  </si>
  <si>
    <t xml:space="preserve">Camerlynck Victor </t>
  </si>
  <si>
    <t xml:space="preserve">COENRAETS CEDRIC </t>
  </si>
  <si>
    <t xml:space="preserve">De Beer George </t>
  </si>
  <si>
    <t xml:space="preserve">De Jaeger Alexander </t>
  </si>
  <si>
    <t xml:space="preserve">Delaere Simon </t>
  </si>
  <si>
    <t xml:space="preserve">Dumoulin Emile </t>
  </si>
  <si>
    <t xml:space="preserve">Friedman Michael </t>
  </si>
  <si>
    <t>Hogere graad</t>
  </si>
  <si>
    <t xml:space="preserve">KALMAR KRISZTINA </t>
  </si>
  <si>
    <t xml:space="preserve">KOLODZIEJSKI Marek </t>
  </si>
  <si>
    <t xml:space="preserve">Mathieu Larissa </t>
  </si>
  <si>
    <t xml:space="preserve">Mathieu Remi </t>
  </si>
  <si>
    <t xml:space="preserve">Meeus Emily </t>
  </si>
  <si>
    <t xml:space="preserve">Pepe Marie </t>
  </si>
  <si>
    <t xml:space="preserve">Pere Pärtel-Peeter </t>
  </si>
  <si>
    <t xml:space="preserve">Reynaert Steven </t>
  </si>
  <si>
    <t xml:space="preserve">Rossignol Antoine </t>
  </si>
  <si>
    <t xml:space="preserve">Sato Tashiya </t>
  </si>
  <si>
    <t xml:space="preserve">Schoeberl Christian </t>
  </si>
  <si>
    <t xml:space="preserve">Sterneberg Julia </t>
  </si>
  <si>
    <t xml:space="preserve">Streit Laure </t>
  </si>
  <si>
    <t xml:space="preserve">Trilling Markus </t>
  </si>
  <si>
    <t xml:space="preserve">Turbiasz Maria </t>
  </si>
  <si>
    <t xml:space="preserve">Vanden Bussche Sandrine </t>
  </si>
  <si>
    <t>Lagere</t>
  </si>
  <si>
    <t>Middelbare</t>
  </si>
  <si>
    <t>Hogere</t>
  </si>
  <si>
    <t>L</t>
  </si>
  <si>
    <t>M</t>
  </si>
  <si>
    <t>H</t>
  </si>
  <si>
    <t>Totaal Punten /10</t>
  </si>
  <si>
    <t>Dagelijks Werk /70%</t>
  </si>
  <si>
    <t>Rest /30%</t>
  </si>
  <si>
    <t>tweede</t>
  </si>
  <si>
    <t>Totaalpunt Eerste Trimester /100</t>
  </si>
  <si>
    <t>Totaalpunt Tweede Trimester /100</t>
  </si>
  <si>
    <t>Eerste en tweede trimester herleid /30</t>
  </si>
  <si>
    <t>derde</t>
  </si>
  <si>
    <t>onderzoeker</t>
  </si>
  <si>
    <t>vakman</t>
  </si>
  <si>
    <t>kunstenaar</t>
  </si>
  <si>
    <t>uniek ik</t>
  </si>
  <si>
    <t>samenspeler</t>
  </si>
  <si>
    <t>performer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</si>
</sst>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indexed="8"/>
      <name val="Verdana"/>
    </font>
    <font>
      <sz val="11"/>
      <color indexed="8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1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2" borderId="1" xfId="0" applyNumberFormat="1" applyFont="1" applyFill="1" applyBorder="1" applyAlignment="1"/>
    <xf numFmtId="0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/>
    <xf numFmtId="0" fontId="1" fillId="3" borderId="1" xfId="0" applyNumberFormat="1" applyFont="1" applyFill="1" applyBorder="1" applyAlignment="1"/>
    <xf numFmtId="1" fontId="1" fillId="3" borderId="1" xfId="0" applyNumberFormat="1" applyFont="1" applyFill="1" applyBorder="1" applyAlignment="1"/>
    <xf numFmtId="164" fontId="1" fillId="2" borderId="1" xfId="0" applyNumberFormat="1" applyFont="1" applyFill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3" xfId="0" applyNumberFormat="1" applyFont="1" applyBorder="1" applyAlignment="1"/>
    <xf numFmtId="0" fontId="1" fillId="0" borderId="3" xfId="0" applyNumberFormat="1" applyFont="1" applyBorder="1" applyAlignment="1">
      <alignment horizontal="left"/>
    </xf>
    <xf numFmtId="1" fontId="1" fillId="0" borderId="3" xfId="0" applyNumberFormat="1" applyFont="1" applyBorder="1" applyAlignment="1"/>
    <xf numFmtId="164" fontId="1" fillId="0" borderId="3" xfId="0" applyNumberFormat="1" applyFont="1" applyBorder="1" applyAlignment="1">
      <alignment horizontal="left"/>
    </xf>
    <xf numFmtId="0" fontId="1" fillId="0" borderId="0" xfId="0" applyNumberFormat="1" applyFont="1" applyAlignment="1"/>
    <xf numFmtId="0" fontId="1" fillId="0" borderId="0" xfId="0" applyNumberFormat="1" applyFont="1" applyAlignment="1"/>
    <xf numFmtId="0" fontId="1" fillId="2" borderId="1" xfId="0" applyNumberFormat="1" applyFont="1" applyFill="1" applyBorder="1" applyAlignment="1">
      <alignment textRotation="90"/>
    </xf>
    <xf numFmtId="0" fontId="1" fillId="2" borderId="1" xfId="0" applyNumberFormat="1" applyFont="1" applyFill="1" applyBorder="1" applyAlignment="1">
      <alignment horizontal="center" textRotation="90"/>
    </xf>
    <xf numFmtId="1" fontId="1" fillId="2" borderId="1" xfId="0" applyNumberFormat="1" applyFont="1" applyFill="1" applyBorder="1" applyAlignment="1">
      <alignment textRotation="90"/>
    </xf>
    <xf numFmtId="0" fontId="1" fillId="0" borderId="0" xfId="0" applyNumberFormat="1" applyFont="1" applyAlignment="1">
      <alignment textRotation="90"/>
    </xf>
    <xf numFmtId="0" fontId="0" fillId="0" borderId="0" xfId="0" applyFont="1" applyAlignment="1">
      <alignment vertical="top" textRotation="90" wrapText="1"/>
    </xf>
    <xf numFmtId="0" fontId="1" fillId="4" borderId="1" xfId="0" applyNumberFormat="1" applyFont="1" applyFill="1" applyBorder="1" applyAlignment="1">
      <alignment horizontal="center" textRotation="90"/>
    </xf>
    <xf numFmtId="164" fontId="1" fillId="4" borderId="1" xfId="0" applyNumberFormat="1" applyFont="1" applyFill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" fillId="4" borderId="0" xfId="0" applyNumberFormat="1" applyFont="1" applyFill="1" applyAlignment="1"/>
    <xf numFmtId="0" fontId="1" fillId="5" borderId="1" xfId="0" applyNumberFormat="1" applyFont="1" applyFill="1" applyBorder="1" applyAlignment="1">
      <alignment horizontal="center" textRotation="90"/>
    </xf>
    <xf numFmtId="164" fontId="1" fillId="5" borderId="1" xfId="0" applyNumberFormat="1" applyFont="1" applyFill="1" applyBorder="1" applyAlignment="1"/>
    <xf numFmtId="0" fontId="1" fillId="5" borderId="2" xfId="0" applyFont="1" applyFill="1" applyBorder="1" applyAlignment="1"/>
    <xf numFmtId="0" fontId="1" fillId="5" borderId="3" xfId="0" applyFont="1" applyFill="1" applyBorder="1" applyAlignment="1"/>
    <xf numFmtId="0" fontId="1" fillId="5" borderId="0" xfId="0" applyNumberFormat="1" applyFont="1" applyFill="1" applyAlignment="1"/>
    <xf numFmtId="0" fontId="1" fillId="6" borderId="1" xfId="0" applyNumberFormat="1" applyFont="1" applyFill="1" applyBorder="1" applyAlignment="1">
      <alignment horizontal="center" textRotation="90"/>
    </xf>
    <xf numFmtId="164" fontId="1" fillId="6" borderId="1" xfId="0" applyNumberFormat="1" applyFont="1" applyFill="1" applyBorder="1" applyAlignment="1"/>
    <xf numFmtId="0" fontId="1" fillId="6" borderId="2" xfId="0" applyFont="1" applyFill="1" applyBorder="1" applyAlignment="1"/>
    <xf numFmtId="0" fontId="1" fillId="6" borderId="3" xfId="0" applyFont="1" applyFill="1" applyBorder="1" applyAlignment="1"/>
    <xf numFmtId="0" fontId="1" fillId="6" borderId="0" xfId="0" applyNumberFormat="1" applyFont="1" applyFill="1" applyAlignment="1"/>
    <xf numFmtId="0" fontId="1" fillId="7" borderId="1" xfId="0" applyNumberFormat="1" applyFont="1" applyFill="1" applyBorder="1" applyAlignment="1">
      <alignment horizontal="center" textRotation="90"/>
    </xf>
    <xf numFmtId="164" fontId="1" fillId="7" borderId="1" xfId="0" applyNumberFormat="1" applyFont="1" applyFill="1" applyBorder="1" applyAlignment="1"/>
    <xf numFmtId="0" fontId="1" fillId="7" borderId="2" xfId="0" applyFont="1" applyFill="1" applyBorder="1" applyAlignment="1"/>
    <xf numFmtId="0" fontId="1" fillId="7" borderId="3" xfId="0" applyFont="1" applyFill="1" applyBorder="1" applyAlignment="1"/>
    <xf numFmtId="0" fontId="1" fillId="7" borderId="0" xfId="0" applyNumberFormat="1" applyFont="1" applyFill="1" applyAlignment="1"/>
    <xf numFmtId="0" fontId="1" fillId="8" borderId="1" xfId="0" applyNumberFormat="1" applyFont="1" applyFill="1" applyBorder="1" applyAlignment="1">
      <alignment horizontal="center" textRotation="90"/>
    </xf>
    <xf numFmtId="164" fontId="1" fillId="8" borderId="1" xfId="0" applyNumberFormat="1" applyFont="1" applyFill="1" applyBorder="1" applyAlignment="1"/>
    <xf numFmtId="0" fontId="1" fillId="8" borderId="2" xfId="0" applyFont="1" applyFill="1" applyBorder="1" applyAlignment="1"/>
    <xf numFmtId="0" fontId="1" fillId="8" borderId="3" xfId="0" applyFont="1" applyFill="1" applyBorder="1" applyAlignment="1"/>
    <xf numFmtId="0" fontId="1" fillId="8" borderId="0" xfId="0" applyNumberFormat="1" applyFont="1" applyFill="1" applyAlignment="1"/>
    <xf numFmtId="0" fontId="1" fillId="9" borderId="1" xfId="0" applyNumberFormat="1" applyFont="1" applyFill="1" applyBorder="1" applyAlignment="1">
      <alignment horizontal="center" textRotation="90"/>
    </xf>
    <xf numFmtId="164" fontId="1" fillId="9" borderId="1" xfId="0" applyNumberFormat="1" applyFont="1" applyFill="1" applyBorder="1" applyAlignment="1"/>
    <xf numFmtId="0" fontId="1" fillId="9" borderId="2" xfId="0" applyFont="1" applyFill="1" applyBorder="1" applyAlignment="1"/>
    <xf numFmtId="0" fontId="1" fillId="9" borderId="3" xfId="0" applyFont="1" applyFill="1" applyBorder="1" applyAlignment="1"/>
    <xf numFmtId="0" fontId="1" fillId="9" borderId="0" xfId="0" applyNumberFormat="1" applyFont="1" applyFill="1" applyAlignment="1"/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CCE4"/>
      <rgbColor rgb="FFD6E3BC"/>
      <rgbColor rgb="FFAAAAAA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517854330708661"/>
          <c:y val="0.212083333333333"/>
          <c:w val="0.824342519685039"/>
          <c:h val="0.547668051910178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'totaal per jaar'!$K$1:$P$1</c:f>
              <c:strCache>
                <c:ptCount val="6"/>
                <c:pt idx="0">
                  <c:v>onderzoeker</c:v>
                </c:pt>
                <c:pt idx="1">
                  <c:v>vakman</c:v>
                </c:pt>
                <c:pt idx="2">
                  <c:v>kunstenaar</c:v>
                </c:pt>
                <c:pt idx="3">
                  <c:v>uniek ik</c:v>
                </c:pt>
                <c:pt idx="4">
                  <c:v>samenspeler</c:v>
                </c:pt>
                <c:pt idx="5">
                  <c:v>performer</c:v>
                </c:pt>
              </c:strCache>
            </c:strRef>
          </c:cat>
          <c:val>
            <c:numRef>
              <c:f>'totaal per jaar'!$K$2:$P$2</c:f>
              <c:numCache>
                <c:formatCode>General</c:formatCode>
                <c:ptCount val="6"/>
                <c:pt idx="0">
                  <c:v>5.0</c:v>
                </c:pt>
                <c:pt idx="1">
                  <c:v>3.666666666666666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6231992"/>
        <c:axId val="2126599720"/>
        <c:axId val="2126558440"/>
      </c:bar3DChart>
      <c:catAx>
        <c:axId val="208623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99720"/>
        <c:crosses val="autoZero"/>
        <c:auto val="1"/>
        <c:lblAlgn val="ctr"/>
        <c:lblOffset val="100"/>
        <c:noMultiLvlLbl val="0"/>
      </c:catAx>
      <c:valAx>
        <c:axId val="212659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1992"/>
        <c:crosses val="autoZero"/>
        <c:crossBetween val="between"/>
      </c:valAx>
      <c:serAx>
        <c:axId val="2126558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9972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'totaal per jaar'!$K$3:$P$3</c:f>
              <c:numCache>
                <c:formatCode>General</c:formatCode>
                <c:ptCount val="6"/>
                <c:pt idx="0">
                  <c:v>9.0</c:v>
                </c:pt>
                <c:pt idx="1">
                  <c:v>7.0</c:v>
                </c:pt>
                <c:pt idx="2">
                  <c:v>8.0</c:v>
                </c:pt>
                <c:pt idx="3">
                  <c:v>8.0</c:v>
                </c:pt>
                <c:pt idx="4">
                  <c:v>7.0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'totaal per jaar'!$P$1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'totaal per jaar'!$O$1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'totaal per jaar'!$N$1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'totaal per jaar'!$M$1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'totaal per jaar'!$L$1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'totaal per jaar'!$K$1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8176472"/>
        <c:axId val="2127275880"/>
        <c:axId val="2086811576"/>
      </c:bar3DChart>
      <c:catAx>
        <c:axId val="2088176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75880"/>
        <c:crosses val="autoZero"/>
        <c:auto val="1"/>
        <c:lblAlgn val="ctr"/>
        <c:lblOffset val="100"/>
        <c:noMultiLvlLbl val="0"/>
      </c:catAx>
      <c:valAx>
        <c:axId val="212727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176472"/>
        <c:crosses val="autoZero"/>
        <c:crossBetween val="between"/>
      </c:valAx>
      <c:serAx>
        <c:axId val="2086811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7588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05805555555556"/>
          <c:y val="0.412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'totaal per jaar'!$K$6:$P$6</c:f>
              <c:numCache>
                <c:formatCode>General</c:formatCode>
                <c:ptCount val="6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8.1</c:v>
                </c:pt>
                <c:pt idx="4">
                  <c:v>8.0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'totaal per jaar'!$P$1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'totaal per jaar'!$O$1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'totaal per jaar'!$N$1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'totaal per jaar'!$M$1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'totaal per jaar'!$L$1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'totaal per jaar'!$K$1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7344744"/>
        <c:axId val="2126611192"/>
        <c:axId val="2126758296"/>
      </c:bar3DChart>
      <c:catAx>
        <c:axId val="2087344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11192"/>
        <c:crosses val="autoZero"/>
        <c:auto val="1"/>
        <c:lblAlgn val="ctr"/>
        <c:lblOffset val="100"/>
        <c:noMultiLvlLbl val="0"/>
      </c:catAx>
      <c:valAx>
        <c:axId val="212661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344744"/>
        <c:crosses val="autoZero"/>
        <c:crossBetween val="between"/>
      </c:valAx>
      <c:serAx>
        <c:axId val="2126758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1119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58615</xdr:colOff>
      <xdr:row>0</xdr:row>
      <xdr:rowOff>249114</xdr:rowOff>
    </xdr:from>
    <xdr:to>
      <xdr:col>2</xdr:col>
      <xdr:colOff>199291</xdr:colOff>
      <xdr:row>0</xdr:row>
      <xdr:rowOff>560874</xdr:rowOff>
    </xdr:to>
    <xdr:sp macro="" textlink="">
      <xdr:nvSpPr>
        <xdr:cNvPr id="6" name="Shape 6"/>
        <xdr:cNvSpPr/>
      </xdr:nvSpPr>
      <xdr:spPr>
        <a:xfrm>
          <a:off x="58615" y="249114"/>
          <a:ext cx="1639277" cy="311761"/>
        </a:xfrm>
        <a:prstGeom prst="rect">
          <a:avLst/>
        </a:prstGeom>
        <a:solidFill>
          <a:srgbClr val="FFFFFF"/>
        </a:solidFill>
        <a:ln w="9525" cap="flat">
          <a:solidFill>
            <a:srgbClr val="BABABA"/>
          </a:solidFill>
          <a:prstDash val="solid"/>
          <a:bevel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JALM INS + JAZZZANG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58615</xdr:colOff>
      <xdr:row>0</xdr:row>
      <xdr:rowOff>249114</xdr:rowOff>
    </xdr:from>
    <xdr:to>
      <xdr:col>2</xdr:col>
      <xdr:colOff>199291</xdr:colOff>
      <xdr:row>0</xdr:row>
      <xdr:rowOff>560874</xdr:rowOff>
    </xdr:to>
    <xdr:sp macro="" textlink="">
      <xdr:nvSpPr>
        <xdr:cNvPr id="2" name="Shape 6"/>
        <xdr:cNvSpPr/>
      </xdr:nvSpPr>
      <xdr:spPr>
        <a:xfrm>
          <a:off x="58615" y="249114"/>
          <a:ext cx="1639276" cy="311760"/>
        </a:xfrm>
        <a:prstGeom prst="rect">
          <a:avLst/>
        </a:prstGeom>
        <a:solidFill>
          <a:srgbClr val="FFFFFF"/>
        </a:solidFill>
        <a:ln w="9525" cap="flat">
          <a:solidFill>
            <a:srgbClr val="BABABA"/>
          </a:solidFill>
          <a:prstDash val="solid"/>
          <a:bevel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lvl="0" indent="0" algn="l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JALM INS + JAZZZANG</a:t>
          </a:r>
        </a:p>
      </xdr:txBody>
    </xdr:sp>
    <xdr:clientData/>
  </xdr:twoCellAnchor>
  <xdr:twoCellAnchor>
    <xdr:from>
      <xdr:col>16</xdr:col>
      <xdr:colOff>279400</xdr:colOff>
      <xdr:row>0</xdr:row>
      <xdr:rowOff>69850</xdr:rowOff>
    </xdr:from>
    <xdr:to>
      <xdr:col>20</xdr:col>
      <xdr:colOff>533400</xdr:colOff>
      <xdr:row>3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279400</xdr:colOff>
      <xdr:row>0</xdr:row>
      <xdr:rowOff>1543050</xdr:rowOff>
    </xdr:from>
    <xdr:to>
      <xdr:col>20</xdr:col>
      <xdr:colOff>533400</xdr:colOff>
      <xdr:row>10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292100</xdr:colOff>
      <xdr:row>10</xdr:row>
      <xdr:rowOff>165100</xdr:rowOff>
    </xdr:from>
    <xdr:to>
      <xdr:col>20</xdr:col>
      <xdr:colOff>546100</xdr:colOff>
      <xdr:row>24</xdr:row>
      <xdr:rowOff>44450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71"/>
  <sheetViews>
    <sheetView showGridLines="0" workbookViewId="0">
      <selection activeCell="A2" sqref="A2"/>
    </sheetView>
  </sheetViews>
  <sheetFormatPr baseColWidth="10" defaultColWidth="3.625" defaultRowHeight="15" customHeight="1" x14ac:dyDescent="0"/>
  <cols>
    <col min="1" max="1" width="11.375" style="1" customWidth="1"/>
    <col min="2" max="2" width="7.75" style="1" customWidth="1"/>
    <col min="3" max="3" width="17" style="1" customWidth="1"/>
    <col min="4" max="4" width="30.875" style="1" customWidth="1"/>
    <col min="5" max="5" width="11.625" style="1" customWidth="1"/>
    <col min="6" max="6" width="10.625" style="1" customWidth="1"/>
    <col min="7" max="7" width="4.625" style="1" customWidth="1"/>
    <col min="8" max="8" width="2.625" style="25" customWidth="1"/>
    <col min="9" max="9" width="2.625" style="30" customWidth="1"/>
    <col min="10" max="10" width="2.625" style="35" customWidth="1"/>
    <col min="11" max="11" width="2.625" style="40" customWidth="1"/>
    <col min="12" max="12" width="2.625" style="45" customWidth="1"/>
    <col min="13" max="13" width="2.625" style="50" customWidth="1"/>
    <col min="14" max="14" width="9.125" style="1" customWidth="1"/>
    <col min="15" max="15" width="3" style="1" customWidth="1"/>
    <col min="16" max="255" width="3.625" style="1" customWidth="1"/>
  </cols>
  <sheetData>
    <row r="1" spans="1:255" s="20" customFormat="1" ht="132" customHeight="1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21" t="s">
        <v>58</v>
      </c>
      <c r="I1" s="26" t="s">
        <v>59</v>
      </c>
      <c r="J1" s="31" t="s">
        <v>60</v>
      </c>
      <c r="K1" s="36" t="s">
        <v>61</v>
      </c>
      <c r="L1" s="41" t="s">
        <v>62</v>
      </c>
      <c r="M1" s="46" t="s">
        <v>63</v>
      </c>
      <c r="N1" s="16" t="s">
        <v>7</v>
      </c>
      <c r="O1" s="17" t="s">
        <v>8</v>
      </c>
      <c r="P1" s="18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</row>
    <row r="2" spans="1:255" ht="17" customHeight="1">
      <c r="A2" s="5" t="s">
        <v>9</v>
      </c>
      <c r="B2" s="6"/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2">
        <v>5</v>
      </c>
      <c r="I2" s="27">
        <v>1</v>
      </c>
      <c r="J2" s="32">
        <v>5</v>
      </c>
      <c r="K2" s="37">
        <v>5</v>
      </c>
      <c r="L2" s="42">
        <v>5</v>
      </c>
      <c r="M2" s="47">
        <v>5</v>
      </c>
      <c r="N2" s="5" t="s">
        <v>15</v>
      </c>
      <c r="O2" s="7">
        <f>AVERAGE(H2:L2)</f>
        <v>4.2</v>
      </c>
      <c r="P2" s="4"/>
    </row>
    <row r="3" spans="1:255" ht="17" customHeight="1">
      <c r="A3" s="2" t="str">
        <f t="shared" ref="A3:A46" si="0">A2</f>
        <v>Marc Sperber</v>
      </c>
      <c r="B3" s="6"/>
      <c r="C3" s="2" t="s">
        <v>16</v>
      </c>
      <c r="D3" s="2" t="s">
        <v>11</v>
      </c>
      <c r="E3" s="2" t="s">
        <v>12</v>
      </c>
      <c r="F3" s="2" t="s">
        <v>17</v>
      </c>
      <c r="G3" s="2" t="s">
        <v>14</v>
      </c>
      <c r="H3" s="22">
        <v>9</v>
      </c>
      <c r="I3" s="27">
        <v>7</v>
      </c>
      <c r="J3" s="32">
        <v>8</v>
      </c>
      <c r="K3" s="37">
        <v>8</v>
      </c>
      <c r="L3" s="42">
        <v>7</v>
      </c>
      <c r="M3" s="47"/>
      <c r="N3" s="5" t="s">
        <v>15</v>
      </c>
      <c r="O3" s="7">
        <f t="shared" ref="O3:O27" si="1">AVERAGE(H3:L3)</f>
        <v>7.8</v>
      </c>
      <c r="P3" s="4"/>
    </row>
    <row r="4" spans="1:255" ht="17" customHeight="1">
      <c r="A4" s="2" t="str">
        <f t="shared" si="0"/>
        <v>Marc Sperber</v>
      </c>
      <c r="B4" s="6"/>
      <c r="C4" s="2" t="s">
        <v>18</v>
      </c>
      <c r="D4" s="2" t="s">
        <v>11</v>
      </c>
      <c r="E4" s="2" t="s">
        <v>12</v>
      </c>
      <c r="F4" s="2" t="s">
        <v>19</v>
      </c>
      <c r="G4" s="2" t="s">
        <v>14</v>
      </c>
      <c r="H4" s="22">
        <v>9</v>
      </c>
      <c r="I4" s="27">
        <v>7</v>
      </c>
      <c r="J4" s="32">
        <v>8</v>
      </c>
      <c r="K4" s="37">
        <v>8</v>
      </c>
      <c r="L4" s="42">
        <v>7</v>
      </c>
      <c r="M4" s="47"/>
      <c r="N4" s="5" t="s">
        <v>15</v>
      </c>
      <c r="O4" s="7">
        <f t="shared" si="1"/>
        <v>7.8</v>
      </c>
      <c r="P4" s="4"/>
    </row>
    <row r="5" spans="1:255" ht="17" customHeight="1">
      <c r="A5" s="2" t="str">
        <f t="shared" si="0"/>
        <v>Marc Sperber</v>
      </c>
      <c r="B5" s="6"/>
      <c r="C5" s="2" t="s">
        <v>20</v>
      </c>
      <c r="D5" s="2" t="s">
        <v>11</v>
      </c>
      <c r="E5" s="2" t="s">
        <v>12</v>
      </c>
      <c r="F5" s="2" t="s">
        <v>17</v>
      </c>
      <c r="G5" s="2" t="s">
        <v>14</v>
      </c>
      <c r="H5" s="22">
        <v>7</v>
      </c>
      <c r="I5" s="27">
        <v>7</v>
      </c>
      <c r="J5" s="32">
        <v>8</v>
      </c>
      <c r="K5" s="37">
        <v>8</v>
      </c>
      <c r="L5" s="42">
        <v>8</v>
      </c>
      <c r="M5" s="47"/>
      <c r="N5" s="5" t="s">
        <v>15</v>
      </c>
      <c r="O5" s="7">
        <f t="shared" si="1"/>
        <v>7.6</v>
      </c>
      <c r="P5" s="4"/>
    </row>
    <row r="6" spans="1:255" ht="17" customHeight="1">
      <c r="A6" s="2" t="str">
        <f t="shared" si="0"/>
        <v>Marc Sperber</v>
      </c>
      <c r="B6" s="6"/>
      <c r="C6" s="2" t="s">
        <v>21</v>
      </c>
      <c r="D6" s="2" t="s">
        <v>11</v>
      </c>
      <c r="E6" s="2" t="s">
        <v>12</v>
      </c>
      <c r="F6" s="2" t="s">
        <v>19</v>
      </c>
      <c r="G6" s="2" t="s">
        <v>14</v>
      </c>
      <c r="H6" s="22">
        <v>8</v>
      </c>
      <c r="I6" s="27">
        <v>8</v>
      </c>
      <c r="J6" s="32">
        <v>8</v>
      </c>
      <c r="K6" s="37">
        <v>8.1</v>
      </c>
      <c r="L6" s="42">
        <v>8</v>
      </c>
      <c r="M6" s="47"/>
      <c r="N6" s="5" t="s">
        <v>15</v>
      </c>
      <c r="O6" s="7">
        <f t="shared" si="1"/>
        <v>8.02</v>
      </c>
      <c r="P6" s="4"/>
    </row>
    <row r="7" spans="1:255" ht="17" customHeight="1">
      <c r="A7" s="2" t="str">
        <f t="shared" si="0"/>
        <v>Marc Sperber</v>
      </c>
      <c r="B7" s="6"/>
      <c r="C7" s="2" t="s">
        <v>22</v>
      </c>
      <c r="D7" s="2" t="s">
        <v>11</v>
      </c>
      <c r="E7" s="2" t="s">
        <v>12</v>
      </c>
      <c r="F7" s="2" t="s">
        <v>19</v>
      </c>
      <c r="G7" s="2" t="s">
        <v>14</v>
      </c>
      <c r="H7" s="22">
        <v>9</v>
      </c>
      <c r="I7" s="27">
        <v>8</v>
      </c>
      <c r="J7" s="32">
        <v>9.1999999999999993</v>
      </c>
      <c r="K7" s="37">
        <v>8</v>
      </c>
      <c r="L7" s="42">
        <v>8</v>
      </c>
      <c r="M7" s="47"/>
      <c r="N7" s="5" t="s">
        <v>15</v>
      </c>
      <c r="O7" s="7">
        <f t="shared" si="1"/>
        <v>8.4400000000000013</v>
      </c>
      <c r="P7" s="4"/>
    </row>
    <row r="8" spans="1:255" ht="17" customHeight="1">
      <c r="A8" s="2" t="str">
        <f t="shared" si="0"/>
        <v>Marc Sperber</v>
      </c>
      <c r="B8" s="6"/>
      <c r="C8" s="2" t="s">
        <v>23</v>
      </c>
      <c r="D8" s="2" t="s">
        <v>11</v>
      </c>
      <c r="E8" s="2" t="s">
        <v>12</v>
      </c>
      <c r="F8" s="2" t="s">
        <v>13</v>
      </c>
      <c r="G8" s="2" t="s">
        <v>14</v>
      </c>
      <c r="H8" s="22">
        <v>8</v>
      </c>
      <c r="I8" s="27">
        <v>8</v>
      </c>
      <c r="J8" s="32">
        <v>8</v>
      </c>
      <c r="K8" s="37">
        <v>8</v>
      </c>
      <c r="L8" s="42">
        <v>8</v>
      </c>
      <c r="M8" s="47"/>
      <c r="N8" s="5" t="s">
        <v>15</v>
      </c>
      <c r="O8" s="7">
        <f t="shared" si="1"/>
        <v>8</v>
      </c>
      <c r="P8" s="4"/>
    </row>
    <row r="9" spans="1:255" ht="17" customHeight="1">
      <c r="A9" s="2" t="str">
        <f t="shared" si="0"/>
        <v>Marc Sperber</v>
      </c>
      <c r="B9" s="6"/>
      <c r="C9" s="2" t="s">
        <v>24</v>
      </c>
      <c r="D9" s="2" t="s">
        <v>11</v>
      </c>
      <c r="E9" s="2" t="s">
        <v>12</v>
      </c>
      <c r="F9" s="2" t="s">
        <v>19</v>
      </c>
      <c r="G9" s="2" t="s">
        <v>14</v>
      </c>
      <c r="H9" s="22">
        <v>8</v>
      </c>
      <c r="I9" s="27">
        <v>8</v>
      </c>
      <c r="J9" s="32">
        <v>8</v>
      </c>
      <c r="K9" s="37">
        <v>8</v>
      </c>
      <c r="L9" s="42">
        <v>8</v>
      </c>
      <c r="M9" s="47"/>
      <c r="N9" s="5" t="s">
        <v>15</v>
      </c>
      <c r="O9" s="7">
        <f t="shared" si="1"/>
        <v>8</v>
      </c>
      <c r="P9" s="4"/>
    </row>
    <row r="10" spans="1:255" ht="17" customHeight="1">
      <c r="A10" s="2" t="str">
        <f t="shared" si="0"/>
        <v>Marc Sperber</v>
      </c>
      <c r="B10" s="6"/>
      <c r="C10" s="2" t="s">
        <v>25</v>
      </c>
      <c r="D10" s="2" t="s">
        <v>11</v>
      </c>
      <c r="E10" s="2" t="s">
        <v>12</v>
      </c>
      <c r="F10" s="2" t="s">
        <v>19</v>
      </c>
      <c r="G10" s="2" t="s">
        <v>14</v>
      </c>
      <c r="H10" s="22">
        <v>8</v>
      </c>
      <c r="I10" s="27">
        <v>7.2</v>
      </c>
      <c r="J10" s="32">
        <v>7.5</v>
      </c>
      <c r="K10" s="37">
        <v>7.5</v>
      </c>
      <c r="L10" s="42">
        <v>7.5</v>
      </c>
      <c r="M10" s="47"/>
      <c r="N10" s="5" t="s">
        <v>15</v>
      </c>
      <c r="O10" s="7">
        <f t="shared" si="1"/>
        <v>7.5400000000000009</v>
      </c>
      <c r="P10" s="4"/>
    </row>
    <row r="11" spans="1:255" ht="17" customHeight="1">
      <c r="A11" s="2" t="str">
        <f t="shared" si="0"/>
        <v>Marc Sperber</v>
      </c>
      <c r="B11" s="6"/>
      <c r="C11" s="2" t="s">
        <v>26</v>
      </c>
      <c r="D11" s="2" t="s">
        <v>11</v>
      </c>
      <c r="E11" s="2" t="s">
        <v>27</v>
      </c>
      <c r="F11" s="2" t="s">
        <v>17</v>
      </c>
      <c r="G11" s="2" t="s">
        <v>14</v>
      </c>
      <c r="H11" s="22">
        <v>8</v>
      </c>
      <c r="I11" s="27">
        <v>8</v>
      </c>
      <c r="J11" s="32">
        <v>8</v>
      </c>
      <c r="K11" s="37">
        <v>8</v>
      </c>
      <c r="L11" s="42">
        <v>8</v>
      </c>
      <c r="M11" s="47"/>
      <c r="N11" s="5" t="s">
        <v>15</v>
      </c>
      <c r="O11" s="7">
        <f t="shared" si="1"/>
        <v>8</v>
      </c>
      <c r="P11" s="4"/>
    </row>
    <row r="12" spans="1:255" ht="17" customHeight="1">
      <c r="A12" s="2" t="str">
        <f t="shared" si="0"/>
        <v>Marc Sperber</v>
      </c>
      <c r="B12" s="6"/>
      <c r="C12" s="2" t="s">
        <v>28</v>
      </c>
      <c r="D12" s="2" t="s">
        <v>11</v>
      </c>
      <c r="E12" s="2" t="s">
        <v>12</v>
      </c>
      <c r="F12" s="2" t="s">
        <v>13</v>
      </c>
      <c r="G12" s="2" t="s">
        <v>14</v>
      </c>
      <c r="H12" s="22">
        <v>7</v>
      </c>
      <c r="I12" s="27">
        <v>7</v>
      </c>
      <c r="J12" s="32">
        <v>8</v>
      </c>
      <c r="K12" s="37">
        <v>7</v>
      </c>
      <c r="L12" s="42">
        <v>7</v>
      </c>
      <c r="M12" s="47"/>
      <c r="N12" s="5" t="s">
        <v>15</v>
      </c>
      <c r="O12" s="7">
        <f t="shared" si="1"/>
        <v>7.2</v>
      </c>
      <c r="P12" s="4"/>
    </row>
    <row r="13" spans="1:255" ht="17" customHeight="1">
      <c r="A13" s="2" t="str">
        <f t="shared" si="0"/>
        <v>Marc Sperber</v>
      </c>
      <c r="B13" s="6"/>
      <c r="C13" s="2" t="s">
        <v>29</v>
      </c>
      <c r="D13" s="2" t="s">
        <v>11</v>
      </c>
      <c r="E13" s="2" t="s">
        <v>27</v>
      </c>
      <c r="F13" s="2" t="s">
        <v>19</v>
      </c>
      <c r="G13" s="2" t="s">
        <v>14</v>
      </c>
      <c r="H13" s="22">
        <v>8</v>
      </c>
      <c r="I13" s="27">
        <v>8</v>
      </c>
      <c r="J13" s="32">
        <v>8</v>
      </c>
      <c r="K13" s="37">
        <v>8</v>
      </c>
      <c r="L13" s="42">
        <v>8</v>
      </c>
      <c r="M13" s="47"/>
      <c r="N13" s="5" t="s">
        <v>15</v>
      </c>
      <c r="O13" s="7">
        <f t="shared" si="1"/>
        <v>8</v>
      </c>
      <c r="P13" s="4"/>
    </row>
    <row r="14" spans="1:255" ht="17" customHeight="1">
      <c r="A14" s="2" t="str">
        <f t="shared" si="0"/>
        <v>Marc Sperber</v>
      </c>
      <c r="B14" s="6"/>
      <c r="C14" s="2" t="s">
        <v>30</v>
      </c>
      <c r="D14" s="2" t="s">
        <v>11</v>
      </c>
      <c r="E14" s="2" t="s">
        <v>12</v>
      </c>
      <c r="F14" s="2" t="s">
        <v>19</v>
      </c>
      <c r="G14" s="2" t="s">
        <v>14</v>
      </c>
      <c r="H14" s="22">
        <v>8</v>
      </c>
      <c r="I14" s="27">
        <v>8</v>
      </c>
      <c r="J14" s="32">
        <v>8</v>
      </c>
      <c r="K14" s="37">
        <v>8</v>
      </c>
      <c r="L14" s="42">
        <v>8</v>
      </c>
      <c r="M14" s="47"/>
      <c r="N14" s="5" t="s">
        <v>15</v>
      </c>
      <c r="O14" s="7">
        <f t="shared" si="1"/>
        <v>8</v>
      </c>
      <c r="P14" s="4"/>
    </row>
    <row r="15" spans="1:255" ht="17" customHeight="1">
      <c r="A15" s="2" t="str">
        <f t="shared" si="0"/>
        <v>Marc Sperber</v>
      </c>
      <c r="B15" s="6"/>
      <c r="C15" s="2" t="s">
        <v>31</v>
      </c>
      <c r="D15" s="2" t="s">
        <v>11</v>
      </c>
      <c r="E15" s="2" t="s">
        <v>12</v>
      </c>
      <c r="F15" s="2" t="s">
        <v>13</v>
      </c>
      <c r="G15" s="2" t="s">
        <v>14</v>
      </c>
      <c r="H15" s="22">
        <v>8</v>
      </c>
      <c r="I15" s="27">
        <v>8</v>
      </c>
      <c r="J15" s="32">
        <v>8</v>
      </c>
      <c r="K15" s="37">
        <v>8</v>
      </c>
      <c r="L15" s="42">
        <v>8</v>
      </c>
      <c r="M15" s="47"/>
      <c r="N15" s="5" t="s">
        <v>15</v>
      </c>
      <c r="O15" s="7">
        <f t="shared" si="1"/>
        <v>8</v>
      </c>
      <c r="P15" s="4"/>
    </row>
    <row r="16" spans="1:255" ht="17" customHeight="1">
      <c r="A16" s="2" t="str">
        <f t="shared" si="0"/>
        <v>Marc Sperber</v>
      </c>
      <c r="B16" s="6"/>
      <c r="C16" s="2" t="s">
        <v>32</v>
      </c>
      <c r="D16" s="2" t="s">
        <v>11</v>
      </c>
      <c r="E16" s="2" t="s">
        <v>12</v>
      </c>
      <c r="F16" s="2" t="s">
        <v>19</v>
      </c>
      <c r="G16" s="2" t="s">
        <v>14</v>
      </c>
      <c r="H16" s="22">
        <v>9</v>
      </c>
      <c r="I16" s="27">
        <v>9</v>
      </c>
      <c r="J16" s="32">
        <v>9</v>
      </c>
      <c r="K16" s="37">
        <v>9</v>
      </c>
      <c r="L16" s="42">
        <v>9</v>
      </c>
      <c r="M16" s="47"/>
      <c r="N16" s="5" t="s">
        <v>15</v>
      </c>
      <c r="O16" s="7">
        <f t="shared" si="1"/>
        <v>9</v>
      </c>
      <c r="P16" s="4"/>
    </row>
    <row r="17" spans="1:16" ht="17" customHeight="1">
      <c r="A17" s="2" t="str">
        <f t="shared" si="0"/>
        <v>Marc Sperber</v>
      </c>
      <c r="B17" s="6"/>
      <c r="C17" s="2" t="s">
        <v>33</v>
      </c>
      <c r="D17" s="2" t="s">
        <v>11</v>
      </c>
      <c r="E17" s="2" t="s">
        <v>12</v>
      </c>
      <c r="F17" s="2" t="s">
        <v>17</v>
      </c>
      <c r="G17" s="2" t="s">
        <v>14</v>
      </c>
      <c r="H17" s="22">
        <v>8</v>
      </c>
      <c r="I17" s="27">
        <v>7</v>
      </c>
      <c r="J17" s="32">
        <v>8</v>
      </c>
      <c r="K17" s="37">
        <v>8</v>
      </c>
      <c r="L17" s="42">
        <v>7</v>
      </c>
      <c r="M17" s="47"/>
      <c r="N17" s="5" t="s">
        <v>15</v>
      </c>
      <c r="O17" s="7">
        <f t="shared" si="1"/>
        <v>7.6</v>
      </c>
      <c r="P17" s="4"/>
    </row>
    <row r="18" spans="1:16" ht="17" customHeight="1">
      <c r="A18" s="2" t="str">
        <f t="shared" si="0"/>
        <v>Marc Sperber</v>
      </c>
      <c r="B18" s="6"/>
      <c r="C18" s="2" t="s">
        <v>34</v>
      </c>
      <c r="D18" s="2" t="s">
        <v>11</v>
      </c>
      <c r="E18" s="2" t="s">
        <v>27</v>
      </c>
      <c r="F18" s="2" t="s">
        <v>13</v>
      </c>
      <c r="G18" s="2" t="s">
        <v>14</v>
      </c>
      <c r="H18" s="22">
        <v>9</v>
      </c>
      <c r="I18" s="27">
        <v>9</v>
      </c>
      <c r="J18" s="32">
        <v>9</v>
      </c>
      <c r="K18" s="37">
        <v>9</v>
      </c>
      <c r="L18" s="42">
        <v>9</v>
      </c>
      <c r="M18" s="47"/>
      <c r="N18" s="5" t="s">
        <v>15</v>
      </c>
      <c r="O18" s="7">
        <f t="shared" si="1"/>
        <v>9</v>
      </c>
      <c r="P18" s="4"/>
    </row>
    <row r="19" spans="1:16" ht="17" customHeight="1">
      <c r="A19" s="2" t="str">
        <f t="shared" si="0"/>
        <v>Marc Sperber</v>
      </c>
      <c r="B19" s="6"/>
      <c r="C19" s="2" t="s">
        <v>35</v>
      </c>
      <c r="D19" s="2" t="s">
        <v>11</v>
      </c>
      <c r="E19" s="2" t="s">
        <v>12</v>
      </c>
      <c r="F19" s="2" t="s">
        <v>13</v>
      </c>
      <c r="G19" s="2" t="s">
        <v>14</v>
      </c>
      <c r="H19" s="22">
        <v>9</v>
      </c>
      <c r="I19" s="27">
        <v>8.5</v>
      </c>
      <c r="J19" s="32">
        <v>8</v>
      </c>
      <c r="K19" s="37">
        <v>8.1999999999999993</v>
      </c>
      <c r="L19" s="42">
        <v>8.5</v>
      </c>
      <c r="M19" s="47"/>
      <c r="N19" s="5" t="s">
        <v>15</v>
      </c>
      <c r="O19" s="7">
        <f t="shared" si="1"/>
        <v>8.4400000000000013</v>
      </c>
      <c r="P19" s="4"/>
    </row>
    <row r="20" spans="1:16" ht="17" customHeight="1">
      <c r="A20" s="2" t="str">
        <f t="shared" si="0"/>
        <v>Marc Sperber</v>
      </c>
      <c r="B20" s="6"/>
      <c r="C20" s="2" t="s">
        <v>36</v>
      </c>
      <c r="D20" s="2" t="s">
        <v>11</v>
      </c>
      <c r="E20" s="2" t="s">
        <v>12</v>
      </c>
      <c r="F20" s="2" t="s">
        <v>19</v>
      </c>
      <c r="G20" s="2" t="s">
        <v>14</v>
      </c>
      <c r="H20" s="22">
        <v>8</v>
      </c>
      <c r="I20" s="27">
        <v>7</v>
      </c>
      <c r="J20" s="32">
        <v>8</v>
      </c>
      <c r="K20" s="37">
        <v>7</v>
      </c>
      <c r="L20" s="42">
        <v>6.9</v>
      </c>
      <c r="M20" s="47"/>
      <c r="N20" s="5" t="s">
        <v>15</v>
      </c>
      <c r="O20" s="7">
        <f t="shared" si="1"/>
        <v>7.38</v>
      </c>
      <c r="P20" s="4"/>
    </row>
    <row r="21" spans="1:16" ht="17" customHeight="1">
      <c r="A21" s="2" t="str">
        <f t="shared" si="0"/>
        <v>Marc Sperber</v>
      </c>
      <c r="B21" s="6"/>
      <c r="C21" s="2" t="s">
        <v>37</v>
      </c>
      <c r="D21" s="2" t="s">
        <v>11</v>
      </c>
      <c r="E21" s="2" t="s">
        <v>12</v>
      </c>
      <c r="F21" s="2" t="s">
        <v>19</v>
      </c>
      <c r="G21" s="2" t="s">
        <v>14</v>
      </c>
      <c r="H21" s="22">
        <v>9</v>
      </c>
      <c r="I21" s="27">
        <v>9</v>
      </c>
      <c r="J21" s="32">
        <v>9</v>
      </c>
      <c r="K21" s="37">
        <v>9</v>
      </c>
      <c r="L21" s="42">
        <v>9</v>
      </c>
      <c r="M21" s="47"/>
      <c r="N21" s="5" t="s">
        <v>15</v>
      </c>
      <c r="O21" s="7">
        <f t="shared" si="1"/>
        <v>9</v>
      </c>
      <c r="P21" s="4"/>
    </row>
    <row r="22" spans="1:16" ht="17" customHeight="1">
      <c r="A22" s="2" t="str">
        <f t="shared" si="0"/>
        <v>Marc Sperber</v>
      </c>
      <c r="B22" s="6"/>
      <c r="C22" s="2" t="s">
        <v>38</v>
      </c>
      <c r="D22" s="2" t="s">
        <v>11</v>
      </c>
      <c r="E22" s="2" t="s">
        <v>12</v>
      </c>
      <c r="F22" s="2" t="s">
        <v>19</v>
      </c>
      <c r="G22" s="2" t="s">
        <v>14</v>
      </c>
      <c r="H22" s="22">
        <v>6</v>
      </c>
      <c r="I22" s="27">
        <v>6</v>
      </c>
      <c r="J22" s="32">
        <v>6</v>
      </c>
      <c r="K22" s="37">
        <v>6</v>
      </c>
      <c r="L22" s="42">
        <v>6</v>
      </c>
      <c r="M22" s="47"/>
      <c r="N22" s="5" t="s">
        <v>15</v>
      </c>
      <c r="O22" s="7">
        <f t="shared" si="1"/>
        <v>6</v>
      </c>
      <c r="P22" s="4"/>
    </row>
    <row r="23" spans="1:16" ht="17" customHeight="1">
      <c r="A23" s="2" t="str">
        <f t="shared" si="0"/>
        <v>Marc Sperber</v>
      </c>
      <c r="B23" s="6"/>
      <c r="C23" s="2" t="s">
        <v>39</v>
      </c>
      <c r="D23" s="2" t="s">
        <v>11</v>
      </c>
      <c r="E23" s="2" t="s">
        <v>12</v>
      </c>
      <c r="F23" s="2" t="s">
        <v>19</v>
      </c>
      <c r="G23" s="2" t="s">
        <v>14</v>
      </c>
      <c r="H23" s="22">
        <v>8</v>
      </c>
      <c r="I23" s="27">
        <v>7</v>
      </c>
      <c r="J23" s="32">
        <v>8</v>
      </c>
      <c r="K23" s="37">
        <v>8</v>
      </c>
      <c r="L23" s="42">
        <v>8</v>
      </c>
      <c r="M23" s="47"/>
      <c r="N23" s="5" t="s">
        <v>15</v>
      </c>
      <c r="O23" s="7">
        <f t="shared" si="1"/>
        <v>7.8</v>
      </c>
      <c r="P23" s="4"/>
    </row>
    <row r="24" spans="1:16" ht="17" customHeight="1">
      <c r="A24" s="2" t="str">
        <f t="shared" si="0"/>
        <v>Marc Sperber</v>
      </c>
      <c r="B24" s="6"/>
      <c r="C24" s="2" t="s">
        <v>40</v>
      </c>
      <c r="D24" s="2" t="s">
        <v>11</v>
      </c>
      <c r="E24" s="2" t="s">
        <v>12</v>
      </c>
      <c r="F24" s="2" t="s">
        <v>17</v>
      </c>
      <c r="G24" s="2" t="s">
        <v>14</v>
      </c>
      <c r="H24" s="22">
        <v>9</v>
      </c>
      <c r="I24" s="27">
        <v>8</v>
      </c>
      <c r="J24" s="32">
        <v>8</v>
      </c>
      <c r="K24" s="37">
        <v>8</v>
      </c>
      <c r="L24" s="42">
        <v>8</v>
      </c>
      <c r="M24" s="47"/>
      <c r="N24" s="5" t="s">
        <v>15</v>
      </c>
      <c r="O24" s="7">
        <f t="shared" si="1"/>
        <v>8.1999999999999993</v>
      </c>
      <c r="P24" s="4"/>
    </row>
    <row r="25" spans="1:16" ht="17" customHeight="1">
      <c r="A25" s="2" t="str">
        <f t="shared" si="0"/>
        <v>Marc Sperber</v>
      </c>
      <c r="B25" s="6"/>
      <c r="C25" s="2" t="s">
        <v>41</v>
      </c>
      <c r="D25" s="2" t="s">
        <v>11</v>
      </c>
      <c r="E25" s="2" t="s">
        <v>12</v>
      </c>
      <c r="F25" s="2" t="s">
        <v>19</v>
      </c>
      <c r="G25" s="2" t="s">
        <v>14</v>
      </c>
      <c r="H25" s="22">
        <v>6</v>
      </c>
      <c r="I25" s="27">
        <v>7</v>
      </c>
      <c r="J25" s="32">
        <v>7</v>
      </c>
      <c r="K25" s="37">
        <v>7</v>
      </c>
      <c r="L25" s="42">
        <v>7</v>
      </c>
      <c r="M25" s="47"/>
      <c r="N25" s="5" t="s">
        <v>15</v>
      </c>
      <c r="O25" s="7">
        <f t="shared" si="1"/>
        <v>6.8</v>
      </c>
      <c r="P25" s="4"/>
    </row>
    <row r="26" spans="1:16" ht="17" customHeight="1">
      <c r="A26" s="2" t="str">
        <f t="shared" si="0"/>
        <v>Marc Sperber</v>
      </c>
      <c r="B26" s="6"/>
      <c r="C26" s="2" t="s">
        <v>42</v>
      </c>
      <c r="D26" s="2" t="s">
        <v>11</v>
      </c>
      <c r="E26" s="2" t="s">
        <v>12</v>
      </c>
      <c r="F26" s="2" t="s">
        <v>13</v>
      </c>
      <c r="G26" s="2" t="s">
        <v>14</v>
      </c>
      <c r="H26" s="22">
        <v>6</v>
      </c>
      <c r="I26" s="27">
        <v>7</v>
      </c>
      <c r="J26" s="32">
        <v>7</v>
      </c>
      <c r="K26" s="37">
        <v>7</v>
      </c>
      <c r="L26" s="42">
        <v>7</v>
      </c>
      <c r="M26" s="47"/>
      <c r="N26" s="5" t="s">
        <v>15</v>
      </c>
      <c r="O26" s="7">
        <f t="shared" si="1"/>
        <v>6.8</v>
      </c>
      <c r="P26" s="4"/>
    </row>
    <row r="27" spans="1:16" ht="17" customHeight="1">
      <c r="A27" s="2" t="str">
        <f t="shared" si="0"/>
        <v>Marc Sperber</v>
      </c>
      <c r="B27" s="6"/>
      <c r="C27" s="2" t="s">
        <v>43</v>
      </c>
      <c r="D27" s="2" t="s">
        <v>11</v>
      </c>
      <c r="E27" s="2" t="s">
        <v>12</v>
      </c>
      <c r="F27" s="2" t="s">
        <v>13</v>
      </c>
      <c r="G27" s="2" t="s">
        <v>14</v>
      </c>
      <c r="H27" s="22">
        <v>8</v>
      </c>
      <c r="I27" s="27">
        <v>8.5</v>
      </c>
      <c r="J27" s="32">
        <v>8</v>
      </c>
      <c r="K27" s="37">
        <v>8.5</v>
      </c>
      <c r="L27" s="42">
        <v>9</v>
      </c>
      <c r="M27" s="47"/>
      <c r="N27" s="5" t="s">
        <v>15</v>
      </c>
      <c r="O27" s="7">
        <f t="shared" si="1"/>
        <v>8.4</v>
      </c>
      <c r="P27" s="4"/>
    </row>
    <row r="28" spans="1:16" ht="17" customHeight="1">
      <c r="A28" s="2" t="str">
        <f t="shared" si="0"/>
        <v>Marc Sperber</v>
      </c>
      <c r="B28" s="6"/>
      <c r="C28" s="4"/>
      <c r="D28" s="4"/>
      <c r="E28" s="4"/>
      <c r="F28" s="4"/>
      <c r="G28" s="2" t="s">
        <v>14</v>
      </c>
      <c r="H28" s="22"/>
      <c r="I28" s="27"/>
      <c r="J28" s="32"/>
      <c r="K28" s="37"/>
      <c r="L28" s="42"/>
      <c r="M28" s="47"/>
      <c r="N28" s="5"/>
      <c r="O28" s="7" t="e">
        <f>SUM(#REF!,#REF!)</f>
        <v>#REF!</v>
      </c>
      <c r="P28" s="4"/>
    </row>
    <row r="29" spans="1:16" ht="17" customHeight="1">
      <c r="A29" s="2" t="str">
        <f t="shared" si="0"/>
        <v>Marc Sperber</v>
      </c>
      <c r="B29" s="6"/>
      <c r="C29" s="4"/>
      <c r="D29" s="4"/>
      <c r="E29" s="4"/>
      <c r="F29" s="4"/>
      <c r="G29" s="2" t="s">
        <v>14</v>
      </c>
      <c r="H29" s="22"/>
      <c r="I29" s="27"/>
      <c r="J29" s="32"/>
      <c r="K29" s="37"/>
      <c r="L29" s="42"/>
      <c r="M29" s="47"/>
      <c r="N29" s="5"/>
      <c r="O29" s="7" t="e">
        <f>SUM(#REF!,#REF!)</f>
        <v>#REF!</v>
      </c>
      <c r="P29" s="4"/>
    </row>
    <row r="30" spans="1:16" ht="17" customHeight="1">
      <c r="A30" s="2" t="str">
        <f t="shared" si="0"/>
        <v>Marc Sperber</v>
      </c>
      <c r="B30" s="6"/>
      <c r="C30" s="4"/>
      <c r="D30" s="4"/>
      <c r="E30" s="4"/>
      <c r="F30" s="4"/>
      <c r="G30" s="2" t="s">
        <v>14</v>
      </c>
      <c r="H30" s="22"/>
      <c r="I30" s="27"/>
      <c r="J30" s="32"/>
      <c r="K30" s="37"/>
      <c r="L30" s="42"/>
      <c r="M30" s="47"/>
      <c r="N30" s="5"/>
      <c r="O30" s="7" t="e">
        <f>SUM(#REF!,#REF!)</f>
        <v>#REF!</v>
      </c>
      <c r="P30" s="4"/>
    </row>
    <row r="31" spans="1:16" ht="17" customHeight="1">
      <c r="A31" s="2" t="str">
        <f t="shared" si="0"/>
        <v>Marc Sperber</v>
      </c>
      <c r="B31" s="6"/>
      <c r="C31" s="4"/>
      <c r="D31" s="4"/>
      <c r="E31" s="4"/>
      <c r="F31" s="4"/>
      <c r="G31" s="2" t="s">
        <v>14</v>
      </c>
      <c r="H31" s="22"/>
      <c r="I31" s="27"/>
      <c r="J31" s="32"/>
      <c r="K31" s="37"/>
      <c r="L31" s="42"/>
      <c r="M31" s="47"/>
      <c r="N31" s="5"/>
      <c r="O31" s="7" t="e">
        <f>SUM(#REF!,#REF!)</f>
        <v>#REF!</v>
      </c>
      <c r="P31" s="4"/>
    </row>
    <row r="32" spans="1:16" ht="17" customHeight="1">
      <c r="A32" s="2" t="str">
        <f t="shared" si="0"/>
        <v>Marc Sperber</v>
      </c>
      <c r="B32" s="6"/>
      <c r="C32" s="4"/>
      <c r="D32" s="4"/>
      <c r="E32" s="4"/>
      <c r="F32" s="4"/>
      <c r="G32" s="2" t="s">
        <v>14</v>
      </c>
      <c r="H32" s="22"/>
      <c r="I32" s="27"/>
      <c r="J32" s="32"/>
      <c r="K32" s="37"/>
      <c r="L32" s="42"/>
      <c r="M32" s="47"/>
      <c r="N32" s="5"/>
      <c r="O32" s="7" t="e">
        <f>SUM(#REF!,#REF!)</f>
        <v>#REF!</v>
      </c>
      <c r="P32" s="4"/>
    </row>
    <row r="33" spans="1:16" ht="17" customHeight="1">
      <c r="A33" s="2" t="str">
        <f t="shared" si="0"/>
        <v>Marc Sperber</v>
      </c>
      <c r="B33" s="6"/>
      <c r="C33" s="4"/>
      <c r="D33" s="4"/>
      <c r="E33" s="4"/>
      <c r="F33" s="4"/>
      <c r="G33" s="2" t="s">
        <v>14</v>
      </c>
      <c r="H33" s="22"/>
      <c r="I33" s="27"/>
      <c r="J33" s="32"/>
      <c r="K33" s="37"/>
      <c r="L33" s="42"/>
      <c r="M33" s="47"/>
      <c r="N33" s="5"/>
      <c r="O33" s="7" t="e">
        <f>SUM(#REF!,#REF!)</f>
        <v>#REF!</v>
      </c>
      <c r="P33" s="4"/>
    </row>
    <row r="34" spans="1:16" ht="17" customHeight="1">
      <c r="A34" s="2" t="str">
        <f t="shared" si="0"/>
        <v>Marc Sperber</v>
      </c>
      <c r="B34" s="6"/>
      <c r="C34" s="4"/>
      <c r="D34" s="4"/>
      <c r="E34" s="4"/>
      <c r="F34" s="4"/>
      <c r="G34" s="2" t="s">
        <v>14</v>
      </c>
      <c r="H34" s="22"/>
      <c r="I34" s="27"/>
      <c r="J34" s="32"/>
      <c r="K34" s="37"/>
      <c r="L34" s="42"/>
      <c r="M34" s="47"/>
      <c r="N34" s="5"/>
      <c r="O34" s="7" t="e">
        <f>SUM(#REF!,#REF!)</f>
        <v>#REF!</v>
      </c>
      <c r="P34" s="4"/>
    </row>
    <row r="35" spans="1:16" ht="17" customHeight="1">
      <c r="A35" s="2" t="str">
        <f t="shared" si="0"/>
        <v>Marc Sperber</v>
      </c>
      <c r="B35" s="6"/>
      <c r="C35" s="4"/>
      <c r="D35" s="4"/>
      <c r="E35" s="4"/>
      <c r="F35" s="4"/>
      <c r="G35" s="2" t="s">
        <v>14</v>
      </c>
      <c r="H35" s="22"/>
      <c r="I35" s="27"/>
      <c r="J35" s="32"/>
      <c r="K35" s="37"/>
      <c r="L35" s="42"/>
      <c r="M35" s="47"/>
      <c r="N35" s="5"/>
      <c r="O35" s="7" t="e">
        <f>SUM(#REF!,#REF!)</f>
        <v>#REF!</v>
      </c>
      <c r="P35" s="4"/>
    </row>
    <row r="36" spans="1:16" ht="17" customHeight="1">
      <c r="A36" s="2" t="str">
        <f t="shared" si="0"/>
        <v>Marc Sperber</v>
      </c>
      <c r="B36" s="6"/>
      <c r="C36" s="4"/>
      <c r="D36" s="4"/>
      <c r="E36" s="4"/>
      <c r="F36" s="4"/>
      <c r="G36" s="2" t="s">
        <v>14</v>
      </c>
      <c r="H36" s="22"/>
      <c r="I36" s="27"/>
      <c r="J36" s="32"/>
      <c r="K36" s="37"/>
      <c r="L36" s="42"/>
      <c r="M36" s="47"/>
      <c r="N36" s="5"/>
      <c r="O36" s="7" t="e">
        <f>SUM(#REF!,#REF!)</f>
        <v>#REF!</v>
      </c>
      <c r="P36" s="4"/>
    </row>
    <row r="37" spans="1:16" ht="17" customHeight="1">
      <c r="A37" s="2" t="str">
        <f t="shared" si="0"/>
        <v>Marc Sperber</v>
      </c>
      <c r="B37" s="6"/>
      <c r="C37" s="4"/>
      <c r="D37" s="4"/>
      <c r="E37" s="4"/>
      <c r="F37" s="4"/>
      <c r="G37" s="2" t="s">
        <v>14</v>
      </c>
      <c r="H37" s="22"/>
      <c r="I37" s="27"/>
      <c r="J37" s="32"/>
      <c r="K37" s="37"/>
      <c r="L37" s="42"/>
      <c r="M37" s="47"/>
      <c r="N37" s="5"/>
      <c r="O37" s="7" t="e">
        <f>SUM(#REF!,#REF!)</f>
        <v>#REF!</v>
      </c>
      <c r="P37" s="4"/>
    </row>
    <row r="38" spans="1:16" ht="17" customHeight="1">
      <c r="A38" s="2" t="str">
        <f t="shared" si="0"/>
        <v>Marc Sperber</v>
      </c>
      <c r="B38" s="6"/>
      <c r="C38" s="4"/>
      <c r="D38" s="4"/>
      <c r="E38" s="4"/>
      <c r="F38" s="4"/>
      <c r="G38" s="2" t="s">
        <v>14</v>
      </c>
      <c r="H38" s="22"/>
      <c r="I38" s="27"/>
      <c r="J38" s="32"/>
      <c r="K38" s="37"/>
      <c r="L38" s="42"/>
      <c r="M38" s="47"/>
      <c r="N38" s="5"/>
      <c r="O38" s="7" t="e">
        <f>SUM(#REF!,#REF!)</f>
        <v>#REF!</v>
      </c>
      <c r="P38" s="4"/>
    </row>
    <row r="39" spans="1:16" ht="17" customHeight="1">
      <c r="A39" s="2" t="str">
        <f t="shared" si="0"/>
        <v>Marc Sperber</v>
      </c>
      <c r="B39" s="6"/>
      <c r="C39" s="4"/>
      <c r="D39" s="4"/>
      <c r="E39" s="4"/>
      <c r="F39" s="4"/>
      <c r="G39" s="2" t="s">
        <v>14</v>
      </c>
      <c r="H39" s="22"/>
      <c r="I39" s="27"/>
      <c r="J39" s="32"/>
      <c r="K39" s="37"/>
      <c r="L39" s="42"/>
      <c r="M39" s="47"/>
      <c r="N39" s="5"/>
      <c r="O39" s="7" t="e">
        <f>SUM(#REF!,#REF!)</f>
        <v>#REF!</v>
      </c>
      <c r="P39" s="4"/>
    </row>
    <row r="40" spans="1:16" ht="17" customHeight="1">
      <c r="A40" s="2" t="str">
        <f t="shared" si="0"/>
        <v>Marc Sperber</v>
      </c>
      <c r="B40" s="6"/>
      <c r="C40" s="4"/>
      <c r="D40" s="4"/>
      <c r="E40" s="4"/>
      <c r="F40" s="4"/>
      <c r="G40" s="2" t="s">
        <v>14</v>
      </c>
      <c r="H40" s="22"/>
      <c r="I40" s="27"/>
      <c r="J40" s="32"/>
      <c r="K40" s="37"/>
      <c r="L40" s="42"/>
      <c r="M40" s="47"/>
      <c r="N40" s="5"/>
      <c r="O40" s="7" t="e">
        <f>SUM(#REF!,#REF!)</f>
        <v>#REF!</v>
      </c>
      <c r="P40" s="4"/>
    </row>
    <row r="41" spans="1:16" ht="17" customHeight="1">
      <c r="A41" s="2" t="str">
        <f t="shared" si="0"/>
        <v>Marc Sperber</v>
      </c>
      <c r="B41" s="6"/>
      <c r="C41" s="4"/>
      <c r="D41" s="4"/>
      <c r="E41" s="4"/>
      <c r="F41" s="4"/>
      <c r="G41" s="2" t="s">
        <v>14</v>
      </c>
      <c r="H41" s="22"/>
      <c r="I41" s="27"/>
      <c r="J41" s="32"/>
      <c r="K41" s="37"/>
      <c r="L41" s="42"/>
      <c r="M41" s="47"/>
      <c r="N41" s="5"/>
      <c r="O41" s="7" t="e">
        <f>SUM(#REF!,#REF!)</f>
        <v>#REF!</v>
      </c>
      <c r="P41" s="4"/>
    </row>
    <row r="42" spans="1:16" ht="17" customHeight="1">
      <c r="A42" s="2" t="str">
        <f t="shared" si="0"/>
        <v>Marc Sperber</v>
      </c>
      <c r="B42" s="6"/>
      <c r="C42" s="4"/>
      <c r="D42" s="4"/>
      <c r="E42" s="4"/>
      <c r="F42" s="4"/>
      <c r="G42" s="2" t="s">
        <v>14</v>
      </c>
      <c r="H42" s="22"/>
      <c r="I42" s="27"/>
      <c r="J42" s="32"/>
      <c r="K42" s="37"/>
      <c r="L42" s="42"/>
      <c r="M42" s="47"/>
      <c r="N42" s="5"/>
      <c r="O42" s="7" t="e">
        <f>SUM(#REF!,#REF!)</f>
        <v>#REF!</v>
      </c>
      <c r="P42" s="4"/>
    </row>
    <row r="43" spans="1:16" ht="17" customHeight="1">
      <c r="A43" s="2" t="str">
        <f t="shared" si="0"/>
        <v>Marc Sperber</v>
      </c>
      <c r="B43" s="6"/>
      <c r="C43" s="4"/>
      <c r="D43" s="4"/>
      <c r="E43" s="4"/>
      <c r="F43" s="4"/>
      <c r="G43" s="2" t="s">
        <v>14</v>
      </c>
      <c r="H43" s="22"/>
      <c r="I43" s="27"/>
      <c r="J43" s="32"/>
      <c r="K43" s="37"/>
      <c r="L43" s="42"/>
      <c r="M43" s="47"/>
      <c r="N43" s="5"/>
      <c r="O43" s="7" t="e">
        <f>SUM(#REF!,#REF!)</f>
        <v>#REF!</v>
      </c>
      <c r="P43" s="4"/>
    </row>
    <row r="44" spans="1:16" ht="17" customHeight="1">
      <c r="A44" s="2" t="str">
        <f t="shared" si="0"/>
        <v>Marc Sperber</v>
      </c>
      <c r="B44" s="6"/>
      <c r="C44" s="4"/>
      <c r="D44" s="4"/>
      <c r="E44" s="4"/>
      <c r="F44" s="4"/>
      <c r="G44" s="2" t="s">
        <v>14</v>
      </c>
      <c r="H44" s="22"/>
      <c r="I44" s="27"/>
      <c r="J44" s="32"/>
      <c r="K44" s="37"/>
      <c r="L44" s="42"/>
      <c r="M44" s="47"/>
      <c r="N44" s="5"/>
      <c r="O44" s="7" t="e">
        <f>SUM(#REF!,#REF!)</f>
        <v>#REF!</v>
      </c>
      <c r="P44" s="4"/>
    </row>
    <row r="45" spans="1:16" ht="17" customHeight="1">
      <c r="A45" s="2" t="str">
        <f t="shared" si="0"/>
        <v>Marc Sperber</v>
      </c>
      <c r="B45" s="6"/>
      <c r="C45" s="4"/>
      <c r="D45" s="4"/>
      <c r="E45" s="4"/>
      <c r="F45" s="4"/>
      <c r="G45" s="2" t="s">
        <v>14</v>
      </c>
      <c r="H45" s="22"/>
      <c r="I45" s="27"/>
      <c r="J45" s="32"/>
      <c r="K45" s="37"/>
      <c r="L45" s="42"/>
      <c r="M45" s="47"/>
      <c r="N45" s="5"/>
      <c r="O45" s="7" t="e">
        <f>SUM(#REF!,#REF!)</f>
        <v>#REF!</v>
      </c>
      <c r="P45" s="4"/>
    </row>
    <row r="46" spans="1:16" ht="17" customHeight="1">
      <c r="A46" s="2" t="str">
        <f t="shared" si="0"/>
        <v>Marc Sperber</v>
      </c>
      <c r="B46" s="6"/>
      <c r="C46" s="4"/>
      <c r="D46" s="4"/>
      <c r="E46" s="4"/>
      <c r="F46" s="4"/>
      <c r="G46" s="2" t="s">
        <v>14</v>
      </c>
      <c r="H46" s="22"/>
      <c r="I46" s="27"/>
      <c r="J46" s="32"/>
      <c r="K46" s="37"/>
      <c r="L46" s="42"/>
      <c r="M46" s="47"/>
      <c r="N46" s="5"/>
      <c r="O46" s="7" t="e">
        <f>SUM(#REF!,#REF!)</f>
        <v>#REF!</v>
      </c>
      <c r="P46" s="4"/>
    </row>
    <row r="47" spans="1:16" ht="15" hidden="1" customHeight="1">
      <c r="A47" s="8"/>
      <c r="B47" s="8"/>
      <c r="C47" s="8"/>
      <c r="D47" s="8"/>
      <c r="E47" s="8"/>
      <c r="F47" s="8"/>
      <c r="G47" s="8"/>
      <c r="H47" s="23"/>
      <c r="I47" s="28"/>
      <c r="J47" s="33"/>
      <c r="K47" s="38"/>
      <c r="L47" s="43"/>
      <c r="M47" s="48"/>
      <c r="N47" s="8"/>
      <c r="O47" s="8"/>
      <c r="P47" s="8"/>
    </row>
    <row r="48" spans="1:16" ht="15" hidden="1" customHeight="1">
      <c r="A48" s="9"/>
      <c r="B48" s="9"/>
      <c r="C48" s="9"/>
      <c r="D48" s="9"/>
      <c r="E48" s="9"/>
      <c r="F48" s="9"/>
      <c r="G48" s="9"/>
      <c r="H48" s="24"/>
      <c r="I48" s="29"/>
      <c r="J48" s="34"/>
      <c r="K48" s="39"/>
      <c r="L48" s="44"/>
      <c r="M48" s="49"/>
      <c r="N48" s="9"/>
      <c r="O48" s="9"/>
      <c r="P48" s="9"/>
    </row>
    <row r="49" spans="1:16" ht="15" hidden="1" customHeight="1">
      <c r="A49" s="9"/>
      <c r="B49" s="10" t="s">
        <v>44</v>
      </c>
      <c r="C49" s="10">
        <v>1</v>
      </c>
      <c r="D49" s="9"/>
      <c r="E49" s="11">
        <v>10</v>
      </c>
      <c r="F49" s="9"/>
      <c r="G49" s="9"/>
      <c r="H49" s="24"/>
      <c r="I49" s="29"/>
      <c r="J49" s="34"/>
      <c r="K49" s="39"/>
      <c r="L49" s="44"/>
      <c r="M49" s="49"/>
      <c r="N49" s="9"/>
      <c r="O49" s="9"/>
      <c r="P49" s="9"/>
    </row>
    <row r="50" spans="1:16" ht="15" hidden="1" customHeight="1">
      <c r="A50" s="9"/>
      <c r="B50" s="10" t="s">
        <v>45</v>
      </c>
      <c r="C50" s="10">
        <v>2</v>
      </c>
      <c r="D50" s="9"/>
      <c r="E50" s="11">
        <v>9.5</v>
      </c>
      <c r="F50" s="9"/>
      <c r="G50" s="9"/>
      <c r="H50" s="24"/>
      <c r="I50" s="29"/>
      <c r="J50" s="34"/>
      <c r="K50" s="39"/>
      <c r="L50" s="44"/>
      <c r="M50" s="49"/>
      <c r="N50" s="9"/>
      <c r="O50" s="9"/>
      <c r="P50" s="9"/>
    </row>
    <row r="51" spans="1:16" ht="15" hidden="1" customHeight="1">
      <c r="A51" s="9"/>
      <c r="B51" s="10" t="s">
        <v>46</v>
      </c>
      <c r="C51" s="10">
        <v>3</v>
      </c>
      <c r="D51" s="9"/>
      <c r="E51" s="11">
        <v>9</v>
      </c>
      <c r="F51" s="9"/>
      <c r="G51" s="9"/>
      <c r="H51" s="24"/>
      <c r="I51" s="29"/>
      <c r="J51" s="34"/>
      <c r="K51" s="39"/>
      <c r="L51" s="44"/>
      <c r="M51" s="49"/>
      <c r="N51" s="9"/>
      <c r="O51" s="9"/>
      <c r="P51" s="9"/>
    </row>
    <row r="52" spans="1:16" ht="15" hidden="1" customHeight="1">
      <c r="A52" s="9"/>
      <c r="B52" s="10" t="s">
        <v>47</v>
      </c>
      <c r="C52" s="10">
        <v>4</v>
      </c>
      <c r="D52" s="12"/>
      <c r="E52" s="11">
        <v>8.5</v>
      </c>
      <c r="F52" s="9"/>
      <c r="G52" s="9"/>
      <c r="H52" s="24"/>
      <c r="I52" s="29"/>
      <c r="J52" s="34"/>
      <c r="K52" s="39"/>
      <c r="L52" s="44"/>
      <c r="M52" s="49"/>
      <c r="N52" s="9"/>
      <c r="O52" s="9"/>
      <c r="P52" s="9"/>
    </row>
    <row r="53" spans="1:16" ht="15" hidden="1" customHeight="1">
      <c r="A53" s="9"/>
      <c r="B53" s="10" t="s">
        <v>48</v>
      </c>
      <c r="C53" s="9"/>
      <c r="D53" s="9"/>
      <c r="E53" s="11">
        <v>8</v>
      </c>
      <c r="F53" s="9"/>
      <c r="G53" s="9"/>
      <c r="H53" s="24"/>
      <c r="I53" s="29"/>
      <c r="J53" s="34"/>
      <c r="K53" s="39"/>
      <c r="L53" s="44"/>
      <c r="M53" s="49"/>
      <c r="N53" s="9"/>
      <c r="O53" s="9"/>
      <c r="P53" s="9"/>
    </row>
    <row r="54" spans="1:16" ht="15" hidden="1" customHeight="1">
      <c r="A54" s="9"/>
      <c r="B54" s="10" t="s">
        <v>49</v>
      </c>
      <c r="C54" s="9"/>
      <c r="D54" s="9"/>
      <c r="E54" s="11">
        <v>7.5</v>
      </c>
      <c r="F54" s="9"/>
      <c r="G54" s="9"/>
      <c r="H54" s="24"/>
      <c r="I54" s="29"/>
      <c r="J54" s="34"/>
      <c r="K54" s="39"/>
      <c r="L54" s="44"/>
      <c r="M54" s="49"/>
      <c r="N54" s="9"/>
      <c r="O54" s="9"/>
      <c r="P54" s="9"/>
    </row>
    <row r="55" spans="1:16" ht="15" hidden="1" customHeight="1">
      <c r="A55" s="9"/>
      <c r="B55" s="9"/>
      <c r="C55" s="9"/>
      <c r="D55" s="9"/>
      <c r="E55" s="11">
        <v>7</v>
      </c>
      <c r="F55" s="9"/>
      <c r="G55" s="9"/>
      <c r="H55" s="24"/>
      <c r="I55" s="29"/>
      <c r="J55" s="34"/>
      <c r="K55" s="39"/>
      <c r="L55" s="44"/>
      <c r="M55" s="49"/>
      <c r="N55" s="9"/>
      <c r="O55" s="9"/>
      <c r="P55" s="9"/>
    </row>
    <row r="56" spans="1:16" ht="15" hidden="1" customHeight="1">
      <c r="A56" s="9"/>
      <c r="B56" s="9"/>
      <c r="C56" s="9"/>
      <c r="D56" s="9"/>
      <c r="E56" s="11">
        <v>6.5</v>
      </c>
      <c r="F56" s="9"/>
      <c r="G56" s="9"/>
      <c r="H56" s="24"/>
      <c r="I56" s="29"/>
      <c r="J56" s="34"/>
      <c r="K56" s="39"/>
      <c r="L56" s="44"/>
      <c r="M56" s="49"/>
      <c r="N56" s="9"/>
      <c r="O56" s="9"/>
      <c r="P56" s="9"/>
    </row>
    <row r="57" spans="1:16" ht="15" hidden="1" customHeight="1">
      <c r="A57" s="9"/>
      <c r="B57" s="9"/>
      <c r="C57" s="9"/>
      <c r="D57" s="9"/>
      <c r="E57" s="11">
        <v>6</v>
      </c>
      <c r="F57" s="9"/>
      <c r="G57" s="9"/>
      <c r="H57" s="24"/>
      <c r="I57" s="29"/>
      <c r="J57" s="34"/>
      <c r="K57" s="39"/>
      <c r="L57" s="44"/>
      <c r="M57" s="49"/>
      <c r="N57" s="9"/>
      <c r="O57" s="9"/>
      <c r="P57" s="9"/>
    </row>
    <row r="58" spans="1:16" ht="15" hidden="1" customHeight="1">
      <c r="A58" s="9"/>
      <c r="B58" s="9"/>
      <c r="C58" s="9"/>
      <c r="D58" s="9"/>
      <c r="E58" s="11">
        <v>5.5</v>
      </c>
      <c r="F58" s="9"/>
      <c r="G58" s="9"/>
      <c r="H58" s="24"/>
      <c r="I58" s="29"/>
      <c r="J58" s="34"/>
      <c r="K58" s="39"/>
      <c r="L58" s="44"/>
      <c r="M58" s="49"/>
      <c r="N58" s="9"/>
      <c r="O58" s="9"/>
      <c r="P58" s="9"/>
    </row>
    <row r="59" spans="1:16" ht="15" hidden="1" customHeight="1">
      <c r="A59" s="9"/>
      <c r="B59" s="9"/>
      <c r="C59" s="9"/>
      <c r="D59" s="9"/>
      <c r="E59" s="11">
        <v>5</v>
      </c>
      <c r="F59" s="9"/>
      <c r="G59" s="9"/>
      <c r="H59" s="24"/>
      <c r="I59" s="29"/>
      <c r="J59" s="34"/>
      <c r="K59" s="39"/>
      <c r="L59" s="44"/>
      <c r="M59" s="49"/>
      <c r="N59" s="9"/>
      <c r="O59" s="9"/>
      <c r="P59" s="9"/>
    </row>
    <row r="60" spans="1:16" ht="15" hidden="1" customHeight="1">
      <c r="A60" s="9"/>
      <c r="B60" s="9"/>
      <c r="C60" s="9"/>
      <c r="D60" s="9"/>
      <c r="E60" s="11">
        <v>4.5</v>
      </c>
      <c r="F60" s="9"/>
      <c r="G60" s="9"/>
      <c r="H60" s="24"/>
      <c r="I60" s="29"/>
      <c r="J60" s="34"/>
      <c r="K60" s="39"/>
      <c r="L60" s="44"/>
      <c r="M60" s="49"/>
      <c r="N60" s="9"/>
      <c r="O60" s="9"/>
      <c r="P60" s="9"/>
    </row>
    <row r="61" spans="1:16" ht="15" hidden="1" customHeight="1">
      <c r="A61" s="9"/>
      <c r="B61" s="9"/>
      <c r="C61" s="9"/>
      <c r="D61" s="9"/>
      <c r="E61" s="11">
        <v>4</v>
      </c>
      <c r="F61" s="9"/>
      <c r="G61" s="9"/>
      <c r="H61" s="24"/>
      <c r="I61" s="29"/>
      <c r="J61" s="34"/>
      <c r="K61" s="39"/>
      <c r="L61" s="44"/>
      <c r="M61" s="49"/>
      <c r="N61" s="9"/>
      <c r="O61" s="9"/>
      <c r="P61" s="9"/>
    </row>
    <row r="62" spans="1:16" ht="15" hidden="1" customHeight="1">
      <c r="A62" s="9"/>
      <c r="B62" s="9"/>
      <c r="C62" s="9"/>
      <c r="D62" s="9"/>
      <c r="E62" s="11">
        <v>3.5</v>
      </c>
      <c r="F62" s="9"/>
      <c r="G62" s="9"/>
      <c r="H62" s="24"/>
      <c r="I62" s="29"/>
      <c r="J62" s="34"/>
      <c r="K62" s="39"/>
      <c r="L62" s="44"/>
      <c r="M62" s="49"/>
      <c r="N62" s="9"/>
      <c r="O62" s="9"/>
      <c r="P62" s="9"/>
    </row>
    <row r="63" spans="1:16" ht="15" hidden="1" customHeight="1">
      <c r="A63" s="9"/>
      <c r="B63" s="9"/>
      <c r="C63" s="9"/>
      <c r="D63" s="9"/>
      <c r="E63" s="11">
        <v>3</v>
      </c>
      <c r="F63" s="9"/>
      <c r="G63" s="9"/>
      <c r="H63" s="24"/>
      <c r="I63" s="29"/>
      <c r="J63" s="34"/>
      <c r="K63" s="39"/>
      <c r="L63" s="44"/>
      <c r="M63" s="49"/>
      <c r="N63" s="9"/>
      <c r="O63" s="9"/>
      <c r="P63" s="9"/>
    </row>
    <row r="64" spans="1:16" ht="15" hidden="1" customHeight="1">
      <c r="A64" s="9"/>
      <c r="B64" s="9"/>
      <c r="C64" s="9"/>
      <c r="D64" s="9"/>
      <c r="E64" s="11">
        <v>2.5</v>
      </c>
      <c r="F64" s="9"/>
      <c r="G64" s="9"/>
      <c r="H64" s="24"/>
      <c r="I64" s="29"/>
      <c r="J64" s="34"/>
      <c r="K64" s="39"/>
      <c r="L64" s="44"/>
      <c r="M64" s="49"/>
      <c r="N64" s="9"/>
      <c r="O64" s="9"/>
      <c r="P64" s="9"/>
    </row>
    <row r="65" spans="1:16" ht="15" hidden="1" customHeight="1">
      <c r="A65" s="9"/>
      <c r="B65" s="9"/>
      <c r="C65" s="9"/>
      <c r="D65" s="9"/>
      <c r="E65" s="11">
        <v>2</v>
      </c>
      <c r="F65" s="9"/>
      <c r="G65" s="9"/>
      <c r="H65" s="24"/>
      <c r="I65" s="29"/>
      <c r="J65" s="34"/>
      <c r="K65" s="39"/>
      <c r="L65" s="44"/>
      <c r="M65" s="49"/>
      <c r="N65" s="9"/>
      <c r="O65" s="9"/>
      <c r="P65" s="9"/>
    </row>
    <row r="66" spans="1:16" ht="15" hidden="1" customHeight="1">
      <c r="A66" s="9"/>
      <c r="B66" s="9"/>
      <c r="C66" s="9"/>
      <c r="D66" s="9"/>
      <c r="E66" s="11">
        <v>1.5</v>
      </c>
      <c r="F66" s="9"/>
      <c r="G66" s="9"/>
      <c r="H66" s="24"/>
      <c r="I66" s="29"/>
      <c r="J66" s="34"/>
      <c r="K66" s="39"/>
      <c r="L66" s="44"/>
      <c r="M66" s="49"/>
      <c r="N66" s="9"/>
      <c r="O66" s="9"/>
      <c r="P66" s="9"/>
    </row>
    <row r="67" spans="1:16" ht="15" hidden="1" customHeight="1">
      <c r="A67" s="9"/>
      <c r="B67" s="9"/>
      <c r="C67" s="9"/>
      <c r="D67" s="9"/>
      <c r="E67" s="11">
        <v>1</v>
      </c>
      <c r="F67" s="9"/>
      <c r="G67" s="9"/>
      <c r="H67" s="24"/>
      <c r="I67" s="29"/>
      <c r="J67" s="34"/>
      <c r="K67" s="39"/>
      <c r="L67" s="44"/>
      <c r="M67" s="49"/>
      <c r="N67" s="9"/>
      <c r="O67" s="9"/>
      <c r="P67" s="9"/>
    </row>
    <row r="68" spans="1:16" ht="15" hidden="1" customHeight="1">
      <c r="A68" s="9"/>
      <c r="B68" s="9"/>
      <c r="C68" s="9"/>
      <c r="D68" s="9"/>
      <c r="E68" s="11">
        <v>0.5</v>
      </c>
      <c r="F68" s="9"/>
      <c r="G68" s="9"/>
      <c r="H68" s="24"/>
      <c r="I68" s="29"/>
      <c r="J68" s="34"/>
      <c r="K68" s="39"/>
      <c r="L68" s="44"/>
      <c r="M68" s="49"/>
      <c r="N68" s="9"/>
      <c r="O68" s="9"/>
      <c r="P68" s="9"/>
    </row>
    <row r="69" spans="1:16" ht="15" hidden="1" customHeight="1">
      <c r="A69" s="9"/>
      <c r="B69" s="9"/>
      <c r="C69" s="9"/>
      <c r="D69" s="9"/>
      <c r="E69" s="13">
        <v>0</v>
      </c>
      <c r="F69" s="9"/>
      <c r="G69" s="9"/>
      <c r="H69" s="24"/>
      <c r="I69" s="29"/>
      <c r="J69" s="34"/>
      <c r="K69" s="39"/>
      <c r="L69" s="44"/>
      <c r="M69" s="49"/>
      <c r="N69" s="9"/>
      <c r="O69" s="9"/>
      <c r="P69" s="9"/>
    </row>
    <row r="70" spans="1:16" ht="17" customHeight="1">
      <c r="A70" s="9"/>
      <c r="B70" s="9"/>
      <c r="C70" s="9"/>
      <c r="D70" s="9"/>
      <c r="E70" s="9"/>
      <c r="F70" s="9"/>
      <c r="G70" s="9"/>
      <c r="H70" s="24"/>
      <c r="I70" s="29"/>
      <c r="J70" s="34"/>
      <c r="K70" s="39"/>
      <c r="L70" s="44"/>
      <c r="M70" s="49"/>
      <c r="N70" s="9"/>
      <c r="O70" s="9"/>
      <c r="P70" s="9"/>
    </row>
    <row r="71" spans="1:16" ht="17" customHeight="1">
      <c r="A71" s="9"/>
      <c r="B71" s="9"/>
      <c r="C71" s="9"/>
      <c r="D71" s="9"/>
      <c r="E71" s="9"/>
      <c r="F71" s="9"/>
      <c r="G71" s="9"/>
      <c r="H71" s="24"/>
      <c r="I71" s="29"/>
      <c r="J71" s="34"/>
      <c r="K71" s="39"/>
      <c r="L71" s="44"/>
      <c r="M71" s="49"/>
      <c r="N71" s="9"/>
      <c r="O71" s="9"/>
      <c r="P71" s="9"/>
    </row>
  </sheetData>
  <pageMargins left="0.75" right="0.75" top="1" bottom="1" header="0.5" footer="0.5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71"/>
  <sheetViews>
    <sheetView showGridLines="0" tabSelected="1" workbookViewId="0">
      <selection activeCell="C2" sqref="C2"/>
    </sheetView>
  </sheetViews>
  <sheetFormatPr baseColWidth="10" defaultColWidth="8.125" defaultRowHeight="15" customHeight="1" x14ac:dyDescent="0"/>
  <cols>
    <col min="1" max="1" width="12" style="14" customWidth="1"/>
    <col min="2" max="2" width="2.75" style="14" customWidth="1"/>
    <col min="3" max="3" width="16.125" style="14" customWidth="1"/>
    <col min="4" max="4" width="9.875" style="14" customWidth="1"/>
    <col min="5" max="6" width="6.625" style="14" customWidth="1"/>
    <col min="7" max="7" width="7.125" style="14" customWidth="1"/>
    <col min="8" max="8" width="2.625" style="25" customWidth="1"/>
    <col min="9" max="9" width="2.625" style="30" customWidth="1"/>
    <col min="10" max="10" width="2.625" style="35" customWidth="1"/>
    <col min="11" max="11" width="2.625" style="40" customWidth="1"/>
    <col min="12" max="12" width="2.625" style="45" customWidth="1"/>
    <col min="13" max="13" width="2.625" style="50" customWidth="1"/>
    <col min="14" max="14" width="29.25" style="14" customWidth="1"/>
    <col min="15" max="16" width="7.875" style="14" customWidth="1"/>
    <col min="17" max="17" width="3.5" style="14" customWidth="1"/>
    <col min="18" max="18" width="6.625" style="14" customWidth="1"/>
    <col min="19" max="257" width="8.125" style="14" customWidth="1"/>
  </cols>
  <sheetData>
    <row r="1" spans="1:18" ht="132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1" t="s">
        <v>58</v>
      </c>
      <c r="I1" s="26" t="s">
        <v>59</v>
      </c>
      <c r="J1" s="31" t="s">
        <v>60</v>
      </c>
      <c r="K1" s="36" t="s">
        <v>61</v>
      </c>
      <c r="L1" s="41" t="s">
        <v>62</v>
      </c>
      <c r="M1" s="46" t="s">
        <v>63</v>
      </c>
      <c r="N1" s="2" t="s">
        <v>7</v>
      </c>
      <c r="O1" s="3" t="s">
        <v>50</v>
      </c>
      <c r="P1" s="3" t="s">
        <v>51</v>
      </c>
      <c r="Q1" s="3" t="s">
        <v>52</v>
      </c>
      <c r="R1" s="4"/>
    </row>
    <row r="2" spans="1:18" ht="17" customHeight="1">
      <c r="A2" s="2" t="str">
        <f>'EERSTE TRIMESTER'!A2</f>
        <v>Marc Sperber</v>
      </c>
      <c r="B2" s="4">
        <f>'EERSTE TRIMESTER'!B2</f>
        <v>0</v>
      </c>
      <c r="C2" s="2" t="str">
        <f>'EERSTE TRIMESTER'!C2</f>
        <v xml:space="preserve">Ansah Joshua </v>
      </c>
      <c r="D2" s="2" t="str">
        <f>'EERSTE TRIMESTER'!D2</f>
        <v>instrument/jazz &amp; lichte muziek piano/keyboard</v>
      </c>
      <c r="E2" s="2" t="str">
        <f>'EERSTE TRIMESTER'!E2</f>
        <v>Middelbare graad</v>
      </c>
      <c r="F2" s="2" t="str">
        <f>'EERSTE TRIMESTER'!F2</f>
        <v>Tweede leerjaar</v>
      </c>
      <c r="G2" s="2" t="s">
        <v>53</v>
      </c>
      <c r="H2" s="22">
        <v>5</v>
      </c>
      <c r="I2" s="27">
        <v>5</v>
      </c>
      <c r="J2" s="32">
        <v>5</v>
      </c>
      <c r="K2" s="37">
        <v>5</v>
      </c>
      <c r="L2" s="42">
        <v>5</v>
      </c>
      <c r="M2" s="47">
        <v>5</v>
      </c>
      <c r="N2" s="5" t="s">
        <v>15</v>
      </c>
      <c r="O2" s="7">
        <f t="shared" ref="O2:O46" si="0">SUM(P2,Q2)</f>
        <v>50</v>
      </c>
      <c r="P2" s="7">
        <f t="shared" ref="P2:P46" si="1">L2*7</f>
        <v>35</v>
      </c>
      <c r="Q2" s="7">
        <f t="shared" ref="Q2:Q46" si="2">(SUM(G2:K2)/4)*3</f>
        <v>15</v>
      </c>
      <c r="R2" s="4"/>
    </row>
    <row r="3" spans="1:18" ht="17" customHeight="1">
      <c r="A3" s="2" t="str">
        <f>'EERSTE TRIMESTER'!A3</f>
        <v>Marc Sperber</v>
      </c>
      <c r="B3" s="4">
        <f>'EERSTE TRIMESTER'!B3</f>
        <v>0</v>
      </c>
      <c r="C3" s="2" t="str">
        <f>'EERSTE TRIMESTER'!C3</f>
        <v xml:space="preserve">Beaugnet David </v>
      </c>
      <c r="D3" s="2" t="str">
        <f>'EERSTE TRIMESTER'!D3</f>
        <v>instrument/jazz &amp; lichte muziek piano/keyboard</v>
      </c>
      <c r="E3" s="2" t="str">
        <f>'EERSTE TRIMESTER'!E3</f>
        <v>Middelbare graad</v>
      </c>
      <c r="F3" s="2" t="str">
        <f>'EERSTE TRIMESTER'!F3</f>
        <v>Derde leerjaar</v>
      </c>
      <c r="G3" s="2" t="s">
        <v>53</v>
      </c>
      <c r="H3" s="22">
        <v>9</v>
      </c>
      <c r="I3" s="27">
        <v>7</v>
      </c>
      <c r="J3" s="32">
        <v>8</v>
      </c>
      <c r="K3" s="37">
        <v>8</v>
      </c>
      <c r="L3" s="42">
        <v>7</v>
      </c>
      <c r="M3" s="47"/>
      <c r="N3" s="5" t="s">
        <v>15</v>
      </c>
      <c r="O3" s="7">
        <f t="shared" si="0"/>
        <v>73</v>
      </c>
      <c r="P3" s="7">
        <f t="shared" si="1"/>
        <v>49</v>
      </c>
      <c r="Q3" s="7">
        <f t="shared" si="2"/>
        <v>24</v>
      </c>
      <c r="R3" s="4"/>
    </row>
    <row r="4" spans="1:18" ht="17" customHeight="1">
      <c r="A4" s="2" t="str">
        <f>'EERSTE TRIMESTER'!A4</f>
        <v>Marc Sperber</v>
      </c>
      <c r="B4" s="4">
        <f>'EERSTE TRIMESTER'!B4</f>
        <v>0</v>
      </c>
      <c r="C4" s="2" t="str">
        <f>'EERSTE TRIMESTER'!C4</f>
        <v xml:space="preserve">BORLOO ERIC </v>
      </c>
      <c r="D4" s="2" t="str">
        <f>'EERSTE TRIMESTER'!D4</f>
        <v>instrument/jazz &amp; lichte muziek piano/keyboard</v>
      </c>
      <c r="E4" s="2" t="str">
        <f>'EERSTE TRIMESTER'!E4</f>
        <v>Middelbare graad</v>
      </c>
      <c r="F4" s="2" t="str">
        <f>'EERSTE TRIMESTER'!F4</f>
        <v>Eerste leerjaar</v>
      </c>
      <c r="G4" s="2" t="s">
        <v>53</v>
      </c>
      <c r="H4" s="22">
        <v>9</v>
      </c>
      <c r="I4" s="27">
        <v>7</v>
      </c>
      <c r="J4" s="32">
        <v>8</v>
      </c>
      <c r="K4" s="37">
        <v>8</v>
      </c>
      <c r="L4" s="42">
        <v>7</v>
      </c>
      <c r="M4" s="47"/>
      <c r="N4" s="5" t="s">
        <v>15</v>
      </c>
      <c r="O4" s="7">
        <f t="shared" si="0"/>
        <v>73</v>
      </c>
      <c r="P4" s="7">
        <f t="shared" si="1"/>
        <v>49</v>
      </c>
      <c r="Q4" s="7">
        <f t="shared" si="2"/>
        <v>24</v>
      </c>
      <c r="R4" s="4"/>
    </row>
    <row r="5" spans="1:18" ht="17" customHeight="1">
      <c r="A5" s="2" t="str">
        <f>'EERSTE TRIMESTER'!A5</f>
        <v>Marc Sperber</v>
      </c>
      <c r="B5" s="4">
        <f>'EERSTE TRIMESTER'!B5</f>
        <v>0</v>
      </c>
      <c r="C5" s="2" t="str">
        <f>'EERSTE TRIMESTER'!C5</f>
        <v xml:space="preserve">Camerlynck Victor </v>
      </c>
      <c r="D5" s="2" t="str">
        <f>'EERSTE TRIMESTER'!D5</f>
        <v>instrument/jazz &amp; lichte muziek piano/keyboard</v>
      </c>
      <c r="E5" s="2" t="str">
        <f>'EERSTE TRIMESTER'!E5</f>
        <v>Middelbare graad</v>
      </c>
      <c r="F5" s="2" t="str">
        <f>'EERSTE TRIMESTER'!F5</f>
        <v>Derde leerjaar</v>
      </c>
      <c r="G5" s="2" t="s">
        <v>53</v>
      </c>
      <c r="H5" s="22">
        <v>7</v>
      </c>
      <c r="I5" s="27">
        <v>7</v>
      </c>
      <c r="J5" s="32">
        <v>8</v>
      </c>
      <c r="K5" s="37">
        <v>8</v>
      </c>
      <c r="L5" s="42">
        <v>8</v>
      </c>
      <c r="M5" s="47"/>
      <c r="N5" s="5" t="s">
        <v>15</v>
      </c>
      <c r="O5" s="7">
        <f t="shared" si="0"/>
        <v>78.5</v>
      </c>
      <c r="P5" s="7">
        <f t="shared" si="1"/>
        <v>56</v>
      </c>
      <c r="Q5" s="7">
        <f t="shared" si="2"/>
        <v>22.5</v>
      </c>
      <c r="R5" s="4"/>
    </row>
    <row r="6" spans="1:18" ht="17" customHeight="1">
      <c r="A6" s="2" t="str">
        <f>'EERSTE TRIMESTER'!A6</f>
        <v>Marc Sperber</v>
      </c>
      <c r="B6" s="4">
        <f>'EERSTE TRIMESTER'!B6</f>
        <v>0</v>
      </c>
      <c r="C6" s="2" t="str">
        <f>'EERSTE TRIMESTER'!C6</f>
        <v xml:space="preserve">COENRAETS CEDRIC </v>
      </c>
      <c r="D6" s="2" t="str">
        <f>'EERSTE TRIMESTER'!D6</f>
        <v>instrument/jazz &amp; lichte muziek piano/keyboard</v>
      </c>
      <c r="E6" s="2" t="str">
        <f>'EERSTE TRIMESTER'!E6</f>
        <v>Middelbare graad</v>
      </c>
      <c r="F6" s="2" t="str">
        <f>'EERSTE TRIMESTER'!F6</f>
        <v>Eerste leerjaar</v>
      </c>
      <c r="G6" s="2" t="s">
        <v>53</v>
      </c>
      <c r="H6" s="22">
        <v>8</v>
      </c>
      <c r="I6" s="27">
        <v>8</v>
      </c>
      <c r="J6" s="32">
        <v>8</v>
      </c>
      <c r="K6" s="37">
        <v>8.1</v>
      </c>
      <c r="L6" s="42">
        <v>8</v>
      </c>
      <c r="M6" s="47"/>
      <c r="N6" s="5" t="s">
        <v>15</v>
      </c>
      <c r="O6" s="7">
        <f t="shared" si="0"/>
        <v>80.075000000000003</v>
      </c>
      <c r="P6" s="7">
        <f t="shared" si="1"/>
        <v>56</v>
      </c>
      <c r="Q6" s="7">
        <f t="shared" si="2"/>
        <v>24.075000000000003</v>
      </c>
      <c r="R6" s="4"/>
    </row>
    <row r="7" spans="1:18" ht="17" customHeight="1">
      <c r="A7" s="2" t="str">
        <f>'EERSTE TRIMESTER'!A7</f>
        <v>Marc Sperber</v>
      </c>
      <c r="B7" s="4">
        <f>'EERSTE TRIMESTER'!B7</f>
        <v>0</v>
      </c>
      <c r="C7" s="2" t="str">
        <f>'EERSTE TRIMESTER'!C7</f>
        <v xml:space="preserve">De Beer George </v>
      </c>
      <c r="D7" s="2" t="str">
        <f>'EERSTE TRIMESTER'!D7</f>
        <v>instrument/jazz &amp; lichte muziek piano/keyboard</v>
      </c>
      <c r="E7" s="2" t="str">
        <f>'EERSTE TRIMESTER'!E7</f>
        <v>Middelbare graad</v>
      </c>
      <c r="F7" s="2" t="str">
        <f>'EERSTE TRIMESTER'!F7</f>
        <v>Eerste leerjaar</v>
      </c>
      <c r="G7" s="2" t="s">
        <v>53</v>
      </c>
      <c r="H7" s="22">
        <v>9</v>
      </c>
      <c r="I7" s="27">
        <v>8</v>
      </c>
      <c r="J7" s="32">
        <v>9.1999999999999993</v>
      </c>
      <c r="K7" s="37">
        <v>8</v>
      </c>
      <c r="L7" s="42">
        <v>8</v>
      </c>
      <c r="M7" s="47"/>
      <c r="N7" s="5" t="s">
        <v>15</v>
      </c>
      <c r="O7" s="7">
        <f t="shared" si="0"/>
        <v>81.650000000000006</v>
      </c>
      <c r="P7" s="7">
        <f t="shared" si="1"/>
        <v>56</v>
      </c>
      <c r="Q7" s="7">
        <f t="shared" si="2"/>
        <v>25.650000000000002</v>
      </c>
      <c r="R7" s="4"/>
    </row>
    <row r="8" spans="1:18" ht="17" customHeight="1">
      <c r="A8" s="2" t="str">
        <f>'EERSTE TRIMESTER'!A8</f>
        <v>Marc Sperber</v>
      </c>
      <c r="B8" s="4">
        <f>'EERSTE TRIMESTER'!B8</f>
        <v>0</v>
      </c>
      <c r="C8" s="2" t="str">
        <f>'EERSTE TRIMESTER'!C8</f>
        <v xml:space="preserve">De Jaeger Alexander </v>
      </c>
      <c r="D8" s="2" t="str">
        <f>'EERSTE TRIMESTER'!D8</f>
        <v>instrument/jazz &amp; lichte muziek piano/keyboard</v>
      </c>
      <c r="E8" s="2" t="str">
        <f>'EERSTE TRIMESTER'!E8</f>
        <v>Middelbare graad</v>
      </c>
      <c r="F8" s="2" t="str">
        <f>'EERSTE TRIMESTER'!F8</f>
        <v>Tweede leerjaar</v>
      </c>
      <c r="G8" s="2" t="s">
        <v>53</v>
      </c>
      <c r="H8" s="22">
        <v>8</v>
      </c>
      <c r="I8" s="27">
        <v>8</v>
      </c>
      <c r="J8" s="32">
        <v>8</v>
      </c>
      <c r="K8" s="37">
        <v>8</v>
      </c>
      <c r="L8" s="42">
        <v>8</v>
      </c>
      <c r="M8" s="47"/>
      <c r="N8" s="5" t="s">
        <v>15</v>
      </c>
      <c r="O8" s="7">
        <f t="shared" si="0"/>
        <v>80</v>
      </c>
      <c r="P8" s="7">
        <f t="shared" si="1"/>
        <v>56</v>
      </c>
      <c r="Q8" s="7">
        <f t="shared" si="2"/>
        <v>24</v>
      </c>
      <c r="R8" s="4"/>
    </row>
    <row r="9" spans="1:18" ht="17" customHeight="1">
      <c r="A9" s="2" t="str">
        <f>'EERSTE TRIMESTER'!A9</f>
        <v>Marc Sperber</v>
      </c>
      <c r="B9" s="4">
        <f>'EERSTE TRIMESTER'!B9</f>
        <v>0</v>
      </c>
      <c r="C9" s="2" t="str">
        <f>'EERSTE TRIMESTER'!C9</f>
        <v xml:space="preserve">Delaere Simon </v>
      </c>
      <c r="D9" s="2" t="str">
        <f>'EERSTE TRIMESTER'!D9</f>
        <v>instrument/jazz &amp; lichte muziek piano/keyboard</v>
      </c>
      <c r="E9" s="2" t="str">
        <f>'EERSTE TRIMESTER'!E9</f>
        <v>Middelbare graad</v>
      </c>
      <c r="F9" s="2" t="str">
        <f>'EERSTE TRIMESTER'!F9</f>
        <v>Eerste leerjaar</v>
      </c>
      <c r="G9" s="2" t="s">
        <v>53</v>
      </c>
      <c r="H9" s="22">
        <v>8</v>
      </c>
      <c r="I9" s="27">
        <v>8</v>
      </c>
      <c r="J9" s="32">
        <v>8</v>
      </c>
      <c r="K9" s="37">
        <v>8</v>
      </c>
      <c r="L9" s="42">
        <v>8</v>
      </c>
      <c r="M9" s="47"/>
      <c r="N9" s="5" t="s">
        <v>15</v>
      </c>
      <c r="O9" s="7">
        <f t="shared" si="0"/>
        <v>80</v>
      </c>
      <c r="P9" s="7">
        <f t="shared" si="1"/>
        <v>56</v>
      </c>
      <c r="Q9" s="7">
        <f t="shared" si="2"/>
        <v>24</v>
      </c>
      <c r="R9" s="4"/>
    </row>
    <row r="10" spans="1:18" ht="17" customHeight="1">
      <c r="A10" s="2" t="str">
        <f>'EERSTE TRIMESTER'!A10</f>
        <v>Marc Sperber</v>
      </c>
      <c r="B10" s="4">
        <f>'EERSTE TRIMESTER'!B10</f>
        <v>0</v>
      </c>
      <c r="C10" s="2" t="str">
        <f>'EERSTE TRIMESTER'!C10</f>
        <v xml:space="preserve">Dumoulin Emile </v>
      </c>
      <c r="D10" s="2" t="str">
        <f>'EERSTE TRIMESTER'!D10</f>
        <v>instrument/jazz &amp; lichte muziek piano/keyboard</v>
      </c>
      <c r="E10" s="2" t="str">
        <f>'EERSTE TRIMESTER'!E10</f>
        <v>Middelbare graad</v>
      </c>
      <c r="F10" s="2" t="str">
        <f>'EERSTE TRIMESTER'!F10</f>
        <v>Eerste leerjaar</v>
      </c>
      <c r="G10" s="2" t="s">
        <v>53</v>
      </c>
      <c r="H10" s="22">
        <v>8</v>
      </c>
      <c r="I10" s="27">
        <v>7.2</v>
      </c>
      <c r="J10" s="32">
        <v>7.5</v>
      </c>
      <c r="K10" s="37">
        <v>7.5</v>
      </c>
      <c r="L10" s="42">
        <v>7.5</v>
      </c>
      <c r="M10" s="47"/>
      <c r="N10" s="5" t="s">
        <v>15</v>
      </c>
      <c r="O10" s="7">
        <f t="shared" si="0"/>
        <v>75.150000000000006</v>
      </c>
      <c r="P10" s="7">
        <f t="shared" si="1"/>
        <v>52.5</v>
      </c>
      <c r="Q10" s="7">
        <f t="shared" si="2"/>
        <v>22.65</v>
      </c>
      <c r="R10" s="4"/>
    </row>
    <row r="11" spans="1:18" ht="17" customHeight="1">
      <c r="A11" s="2" t="str">
        <f>'EERSTE TRIMESTER'!A11</f>
        <v>Marc Sperber</v>
      </c>
      <c r="B11" s="4">
        <f>'EERSTE TRIMESTER'!B11</f>
        <v>0</v>
      </c>
      <c r="C11" s="2" t="str">
        <f>'EERSTE TRIMESTER'!C11</f>
        <v xml:space="preserve">Friedman Michael </v>
      </c>
      <c r="D11" s="2" t="str">
        <f>'EERSTE TRIMESTER'!D11</f>
        <v>instrument/jazz &amp; lichte muziek piano/keyboard</v>
      </c>
      <c r="E11" s="2" t="str">
        <f>'EERSTE TRIMESTER'!E11</f>
        <v>Hogere graad</v>
      </c>
      <c r="F11" s="2" t="str">
        <f>'EERSTE TRIMESTER'!F11</f>
        <v>Derde leerjaar</v>
      </c>
      <c r="G11" s="2" t="s">
        <v>53</v>
      </c>
      <c r="H11" s="22">
        <v>8</v>
      </c>
      <c r="I11" s="27">
        <v>8</v>
      </c>
      <c r="J11" s="32">
        <v>8</v>
      </c>
      <c r="K11" s="37">
        <v>8</v>
      </c>
      <c r="L11" s="42">
        <v>8</v>
      </c>
      <c r="M11" s="47"/>
      <c r="N11" s="5" t="s">
        <v>15</v>
      </c>
      <c r="O11" s="7">
        <f t="shared" si="0"/>
        <v>80</v>
      </c>
      <c r="P11" s="7">
        <f t="shared" si="1"/>
        <v>56</v>
      </c>
      <c r="Q11" s="7">
        <f t="shared" si="2"/>
        <v>24</v>
      </c>
      <c r="R11" s="4"/>
    </row>
    <row r="12" spans="1:18" ht="17" customHeight="1">
      <c r="A12" s="2" t="str">
        <f>'EERSTE TRIMESTER'!A12</f>
        <v>Marc Sperber</v>
      </c>
      <c r="B12" s="4">
        <f>'EERSTE TRIMESTER'!B12</f>
        <v>0</v>
      </c>
      <c r="C12" s="2" t="str">
        <f>'EERSTE TRIMESTER'!C12</f>
        <v xml:space="preserve">KALMAR KRISZTINA </v>
      </c>
      <c r="D12" s="2" t="str">
        <f>'EERSTE TRIMESTER'!D12</f>
        <v>instrument/jazz &amp; lichte muziek piano/keyboard</v>
      </c>
      <c r="E12" s="2" t="str">
        <f>'EERSTE TRIMESTER'!E12</f>
        <v>Middelbare graad</v>
      </c>
      <c r="F12" s="2" t="str">
        <f>'EERSTE TRIMESTER'!F12</f>
        <v>Tweede leerjaar</v>
      </c>
      <c r="G12" s="2" t="s">
        <v>53</v>
      </c>
      <c r="H12" s="22">
        <v>7</v>
      </c>
      <c r="I12" s="27">
        <v>7</v>
      </c>
      <c r="J12" s="32">
        <v>8</v>
      </c>
      <c r="K12" s="37">
        <v>7</v>
      </c>
      <c r="L12" s="42">
        <v>7</v>
      </c>
      <c r="M12" s="47"/>
      <c r="N12" s="5" t="s">
        <v>15</v>
      </c>
      <c r="O12" s="7">
        <f t="shared" si="0"/>
        <v>70.75</v>
      </c>
      <c r="P12" s="7">
        <f t="shared" si="1"/>
        <v>49</v>
      </c>
      <c r="Q12" s="7">
        <f t="shared" si="2"/>
        <v>21.75</v>
      </c>
      <c r="R12" s="4"/>
    </row>
    <row r="13" spans="1:18" ht="17" customHeight="1">
      <c r="A13" s="2" t="str">
        <f>'EERSTE TRIMESTER'!A13</f>
        <v>Marc Sperber</v>
      </c>
      <c r="B13" s="4">
        <f>'EERSTE TRIMESTER'!B13</f>
        <v>0</v>
      </c>
      <c r="C13" s="2" t="str">
        <f>'EERSTE TRIMESTER'!C13</f>
        <v xml:space="preserve">KOLODZIEJSKI Marek </v>
      </c>
      <c r="D13" s="2" t="str">
        <f>'EERSTE TRIMESTER'!D13</f>
        <v>instrument/jazz &amp; lichte muziek piano/keyboard</v>
      </c>
      <c r="E13" s="2" t="str">
        <f>'EERSTE TRIMESTER'!E13</f>
        <v>Hogere graad</v>
      </c>
      <c r="F13" s="2" t="str">
        <f>'EERSTE TRIMESTER'!F13</f>
        <v>Eerste leerjaar</v>
      </c>
      <c r="G13" s="2" t="s">
        <v>53</v>
      </c>
      <c r="H13" s="22">
        <v>8</v>
      </c>
      <c r="I13" s="27">
        <v>8</v>
      </c>
      <c r="J13" s="32">
        <v>8</v>
      </c>
      <c r="K13" s="37">
        <v>8</v>
      </c>
      <c r="L13" s="42">
        <v>8</v>
      </c>
      <c r="M13" s="47"/>
      <c r="N13" s="5" t="s">
        <v>15</v>
      </c>
      <c r="O13" s="7">
        <f t="shared" si="0"/>
        <v>80</v>
      </c>
      <c r="P13" s="7">
        <f t="shared" si="1"/>
        <v>56</v>
      </c>
      <c r="Q13" s="7">
        <f t="shared" si="2"/>
        <v>24</v>
      </c>
      <c r="R13" s="4"/>
    </row>
    <row r="14" spans="1:18" ht="17" customHeight="1">
      <c r="A14" s="2" t="str">
        <f>'EERSTE TRIMESTER'!A14</f>
        <v>Marc Sperber</v>
      </c>
      <c r="B14" s="4">
        <f>'EERSTE TRIMESTER'!B14</f>
        <v>0</v>
      </c>
      <c r="C14" s="2" t="str">
        <f>'EERSTE TRIMESTER'!C14</f>
        <v xml:space="preserve">Mathieu Larissa </v>
      </c>
      <c r="D14" s="2" t="str">
        <f>'EERSTE TRIMESTER'!D14</f>
        <v>instrument/jazz &amp; lichte muziek piano/keyboard</v>
      </c>
      <c r="E14" s="2" t="str">
        <f>'EERSTE TRIMESTER'!E14</f>
        <v>Middelbare graad</v>
      </c>
      <c r="F14" s="2" t="str">
        <f>'EERSTE TRIMESTER'!F14</f>
        <v>Eerste leerjaar</v>
      </c>
      <c r="G14" s="2" t="s">
        <v>53</v>
      </c>
      <c r="H14" s="22">
        <v>8</v>
      </c>
      <c r="I14" s="27">
        <v>8</v>
      </c>
      <c r="J14" s="32">
        <v>8</v>
      </c>
      <c r="K14" s="37">
        <v>8</v>
      </c>
      <c r="L14" s="42">
        <v>8</v>
      </c>
      <c r="M14" s="47"/>
      <c r="N14" s="5" t="s">
        <v>15</v>
      </c>
      <c r="O14" s="7">
        <f t="shared" si="0"/>
        <v>80</v>
      </c>
      <c r="P14" s="7">
        <f t="shared" si="1"/>
        <v>56</v>
      </c>
      <c r="Q14" s="7">
        <f t="shared" si="2"/>
        <v>24</v>
      </c>
      <c r="R14" s="4"/>
    </row>
    <row r="15" spans="1:18" ht="17" customHeight="1">
      <c r="A15" s="2" t="str">
        <f>'EERSTE TRIMESTER'!A15</f>
        <v>Marc Sperber</v>
      </c>
      <c r="B15" s="4">
        <f>'EERSTE TRIMESTER'!B15</f>
        <v>0</v>
      </c>
      <c r="C15" s="2" t="str">
        <f>'EERSTE TRIMESTER'!C15</f>
        <v xml:space="preserve">Mathieu Remi </v>
      </c>
      <c r="D15" s="2" t="str">
        <f>'EERSTE TRIMESTER'!D15</f>
        <v>instrument/jazz &amp; lichte muziek piano/keyboard</v>
      </c>
      <c r="E15" s="2" t="str">
        <f>'EERSTE TRIMESTER'!E15</f>
        <v>Middelbare graad</v>
      </c>
      <c r="F15" s="2" t="str">
        <f>'EERSTE TRIMESTER'!F15</f>
        <v>Tweede leerjaar</v>
      </c>
      <c r="G15" s="2" t="s">
        <v>53</v>
      </c>
      <c r="H15" s="22">
        <v>8</v>
      </c>
      <c r="I15" s="27">
        <v>8</v>
      </c>
      <c r="J15" s="32">
        <v>8</v>
      </c>
      <c r="K15" s="37">
        <v>8</v>
      </c>
      <c r="L15" s="42">
        <v>8</v>
      </c>
      <c r="M15" s="47"/>
      <c r="N15" s="5" t="s">
        <v>15</v>
      </c>
      <c r="O15" s="7">
        <f t="shared" si="0"/>
        <v>80</v>
      </c>
      <c r="P15" s="7">
        <f t="shared" si="1"/>
        <v>56</v>
      </c>
      <c r="Q15" s="7">
        <f t="shared" si="2"/>
        <v>24</v>
      </c>
      <c r="R15" s="4"/>
    </row>
    <row r="16" spans="1:18" ht="17" customHeight="1">
      <c r="A16" s="2" t="str">
        <f>'EERSTE TRIMESTER'!A16</f>
        <v>Marc Sperber</v>
      </c>
      <c r="B16" s="4">
        <f>'EERSTE TRIMESTER'!B16</f>
        <v>0</v>
      </c>
      <c r="C16" s="2" t="str">
        <f>'EERSTE TRIMESTER'!C16</f>
        <v xml:space="preserve">Meeus Emily </v>
      </c>
      <c r="D16" s="2" t="str">
        <f>'EERSTE TRIMESTER'!D16</f>
        <v>instrument/jazz &amp; lichte muziek piano/keyboard</v>
      </c>
      <c r="E16" s="2" t="str">
        <f>'EERSTE TRIMESTER'!E16</f>
        <v>Middelbare graad</v>
      </c>
      <c r="F16" s="2" t="str">
        <f>'EERSTE TRIMESTER'!F16</f>
        <v>Eerste leerjaar</v>
      </c>
      <c r="G16" s="2" t="s">
        <v>53</v>
      </c>
      <c r="H16" s="22">
        <v>9</v>
      </c>
      <c r="I16" s="27">
        <v>9</v>
      </c>
      <c r="J16" s="32">
        <v>9</v>
      </c>
      <c r="K16" s="37">
        <v>9</v>
      </c>
      <c r="L16" s="42">
        <v>9</v>
      </c>
      <c r="M16" s="47"/>
      <c r="N16" s="5" t="s">
        <v>15</v>
      </c>
      <c r="O16" s="7">
        <f t="shared" si="0"/>
        <v>90</v>
      </c>
      <c r="P16" s="7">
        <f t="shared" si="1"/>
        <v>63</v>
      </c>
      <c r="Q16" s="7">
        <f t="shared" si="2"/>
        <v>27</v>
      </c>
      <c r="R16" s="4"/>
    </row>
    <row r="17" spans="1:18" ht="17" customHeight="1">
      <c r="A17" s="2" t="str">
        <f>'EERSTE TRIMESTER'!A17</f>
        <v>Marc Sperber</v>
      </c>
      <c r="B17" s="4">
        <f>'EERSTE TRIMESTER'!B17</f>
        <v>0</v>
      </c>
      <c r="C17" s="2" t="str">
        <f>'EERSTE TRIMESTER'!C17</f>
        <v xml:space="preserve">Pepe Marie </v>
      </c>
      <c r="D17" s="2" t="str">
        <f>'EERSTE TRIMESTER'!D17</f>
        <v>instrument/jazz &amp; lichte muziek piano/keyboard</v>
      </c>
      <c r="E17" s="2" t="str">
        <f>'EERSTE TRIMESTER'!E17</f>
        <v>Middelbare graad</v>
      </c>
      <c r="F17" s="2" t="str">
        <f>'EERSTE TRIMESTER'!F17</f>
        <v>Derde leerjaar</v>
      </c>
      <c r="G17" s="2" t="s">
        <v>53</v>
      </c>
      <c r="H17" s="22">
        <v>8</v>
      </c>
      <c r="I17" s="27">
        <v>7</v>
      </c>
      <c r="J17" s="32">
        <v>8</v>
      </c>
      <c r="K17" s="37">
        <v>8</v>
      </c>
      <c r="L17" s="42">
        <v>7</v>
      </c>
      <c r="M17" s="47"/>
      <c r="N17" s="5" t="s">
        <v>15</v>
      </c>
      <c r="O17" s="7">
        <f t="shared" si="0"/>
        <v>72.25</v>
      </c>
      <c r="P17" s="7">
        <f t="shared" si="1"/>
        <v>49</v>
      </c>
      <c r="Q17" s="7">
        <f t="shared" si="2"/>
        <v>23.25</v>
      </c>
      <c r="R17" s="4"/>
    </row>
    <row r="18" spans="1:18" ht="17" customHeight="1">
      <c r="A18" s="2" t="str">
        <f>'EERSTE TRIMESTER'!A18</f>
        <v>Marc Sperber</v>
      </c>
      <c r="B18" s="4">
        <f>'EERSTE TRIMESTER'!B18</f>
        <v>0</v>
      </c>
      <c r="C18" s="2" t="str">
        <f>'EERSTE TRIMESTER'!C18</f>
        <v xml:space="preserve">Pere Pärtel-Peeter </v>
      </c>
      <c r="D18" s="2" t="str">
        <f>'EERSTE TRIMESTER'!D18</f>
        <v>instrument/jazz &amp; lichte muziek piano/keyboard</v>
      </c>
      <c r="E18" s="2" t="str">
        <f>'EERSTE TRIMESTER'!E18</f>
        <v>Hogere graad</v>
      </c>
      <c r="F18" s="2" t="str">
        <f>'EERSTE TRIMESTER'!F18</f>
        <v>Tweede leerjaar</v>
      </c>
      <c r="G18" s="2" t="s">
        <v>53</v>
      </c>
      <c r="H18" s="22">
        <v>9</v>
      </c>
      <c r="I18" s="27">
        <v>9</v>
      </c>
      <c r="J18" s="32">
        <v>9</v>
      </c>
      <c r="K18" s="37">
        <v>9</v>
      </c>
      <c r="L18" s="42">
        <v>9</v>
      </c>
      <c r="M18" s="47"/>
      <c r="N18" s="5" t="s">
        <v>15</v>
      </c>
      <c r="O18" s="7">
        <f t="shared" si="0"/>
        <v>90</v>
      </c>
      <c r="P18" s="7">
        <f t="shared" si="1"/>
        <v>63</v>
      </c>
      <c r="Q18" s="7">
        <f t="shared" si="2"/>
        <v>27</v>
      </c>
      <c r="R18" s="4"/>
    </row>
    <row r="19" spans="1:18" ht="17" customHeight="1">
      <c r="A19" s="2" t="str">
        <f>'EERSTE TRIMESTER'!A19</f>
        <v>Marc Sperber</v>
      </c>
      <c r="B19" s="4">
        <f>'EERSTE TRIMESTER'!B19</f>
        <v>0</v>
      </c>
      <c r="C19" s="2" t="str">
        <f>'EERSTE TRIMESTER'!C19</f>
        <v xml:space="preserve">Reynaert Steven </v>
      </c>
      <c r="D19" s="2" t="str">
        <f>'EERSTE TRIMESTER'!D19</f>
        <v>instrument/jazz &amp; lichte muziek piano/keyboard</v>
      </c>
      <c r="E19" s="2" t="str">
        <f>'EERSTE TRIMESTER'!E19</f>
        <v>Middelbare graad</v>
      </c>
      <c r="F19" s="2" t="str">
        <f>'EERSTE TRIMESTER'!F19</f>
        <v>Tweede leerjaar</v>
      </c>
      <c r="G19" s="2" t="s">
        <v>53</v>
      </c>
      <c r="H19" s="22">
        <v>9</v>
      </c>
      <c r="I19" s="27">
        <v>8.5</v>
      </c>
      <c r="J19" s="32">
        <v>8</v>
      </c>
      <c r="K19" s="37">
        <v>8.1999999999999993</v>
      </c>
      <c r="L19" s="42">
        <v>8.5</v>
      </c>
      <c r="M19" s="47"/>
      <c r="N19" s="5" t="s">
        <v>15</v>
      </c>
      <c r="O19" s="7">
        <f t="shared" si="0"/>
        <v>84.775000000000006</v>
      </c>
      <c r="P19" s="7">
        <f t="shared" si="1"/>
        <v>59.5</v>
      </c>
      <c r="Q19" s="7">
        <f t="shared" si="2"/>
        <v>25.275000000000002</v>
      </c>
      <c r="R19" s="4"/>
    </row>
    <row r="20" spans="1:18" ht="17" customHeight="1">
      <c r="A20" s="2" t="str">
        <f>'EERSTE TRIMESTER'!A20</f>
        <v>Marc Sperber</v>
      </c>
      <c r="B20" s="4">
        <f>'EERSTE TRIMESTER'!B20</f>
        <v>0</v>
      </c>
      <c r="C20" s="2" t="str">
        <f>'EERSTE TRIMESTER'!C20</f>
        <v xml:space="preserve">Rossignol Antoine </v>
      </c>
      <c r="D20" s="2" t="str">
        <f>'EERSTE TRIMESTER'!D20</f>
        <v>instrument/jazz &amp; lichte muziek piano/keyboard</v>
      </c>
      <c r="E20" s="2" t="str">
        <f>'EERSTE TRIMESTER'!E20</f>
        <v>Middelbare graad</v>
      </c>
      <c r="F20" s="2" t="str">
        <f>'EERSTE TRIMESTER'!F20</f>
        <v>Eerste leerjaar</v>
      </c>
      <c r="G20" s="2" t="s">
        <v>53</v>
      </c>
      <c r="H20" s="22">
        <v>8</v>
      </c>
      <c r="I20" s="27">
        <v>7</v>
      </c>
      <c r="J20" s="32">
        <v>8</v>
      </c>
      <c r="K20" s="37">
        <v>7</v>
      </c>
      <c r="L20" s="42">
        <v>6.9</v>
      </c>
      <c r="M20" s="47"/>
      <c r="N20" s="5" t="s">
        <v>15</v>
      </c>
      <c r="O20" s="7">
        <f t="shared" si="0"/>
        <v>70.800000000000011</v>
      </c>
      <c r="P20" s="7">
        <f t="shared" si="1"/>
        <v>48.300000000000004</v>
      </c>
      <c r="Q20" s="7">
        <f t="shared" si="2"/>
        <v>22.5</v>
      </c>
      <c r="R20" s="4"/>
    </row>
    <row r="21" spans="1:18" ht="17" customHeight="1">
      <c r="A21" s="2" t="str">
        <f>'EERSTE TRIMESTER'!A21</f>
        <v>Marc Sperber</v>
      </c>
      <c r="B21" s="4">
        <f>'EERSTE TRIMESTER'!B21</f>
        <v>0</v>
      </c>
      <c r="C21" s="2" t="str">
        <f>'EERSTE TRIMESTER'!C21</f>
        <v xml:space="preserve">Sato Tashiya </v>
      </c>
      <c r="D21" s="2" t="str">
        <f>'EERSTE TRIMESTER'!D21</f>
        <v>instrument/jazz &amp; lichte muziek piano/keyboard</v>
      </c>
      <c r="E21" s="2" t="str">
        <f>'EERSTE TRIMESTER'!E21</f>
        <v>Middelbare graad</v>
      </c>
      <c r="F21" s="2" t="str">
        <f>'EERSTE TRIMESTER'!F21</f>
        <v>Eerste leerjaar</v>
      </c>
      <c r="G21" s="2" t="s">
        <v>53</v>
      </c>
      <c r="H21" s="22">
        <v>9</v>
      </c>
      <c r="I21" s="27">
        <v>9</v>
      </c>
      <c r="J21" s="32">
        <v>9</v>
      </c>
      <c r="K21" s="37">
        <v>9</v>
      </c>
      <c r="L21" s="42">
        <v>9</v>
      </c>
      <c r="M21" s="47"/>
      <c r="N21" s="5" t="s">
        <v>15</v>
      </c>
      <c r="O21" s="7">
        <f t="shared" si="0"/>
        <v>90</v>
      </c>
      <c r="P21" s="7">
        <f t="shared" si="1"/>
        <v>63</v>
      </c>
      <c r="Q21" s="7">
        <f t="shared" si="2"/>
        <v>27</v>
      </c>
      <c r="R21" s="4"/>
    </row>
    <row r="22" spans="1:18" ht="17" customHeight="1">
      <c r="A22" s="2" t="str">
        <f>'EERSTE TRIMESTER'!A22</f>
        <v>Marc Sperber</v>
      </c>
      <c r="B22" s="4">
        <f>'EERSTE TRIMESTER'!B22</f>
        <v>0</v>
      </c>
      <c r="C22" s="2" t="str">
        <f>'EERSTE TRIMESTER'!C22</f>
        <v xml:space="preserve">Schoeberl Christian </v>
      </c>
      <c r="D22" s="2" t="str">
        <f>'EERSTE TRIMESTER'!D22</f>
        <v>instrument/jazz &amp; lichte muziek piano/keyboard</v>
      </c>
      <c r="E22" s="2" t="str">
        <f>'EERSTE TRIMESTER'!E22</f>
        <v>Middelbare graad</v>
      </c>
      <c r="F22" s="2" t="str">
        <f>'EERSTE TRIMESTER'!F22</f>
        <v>Eerste leerjaar</v>
      </c>
      <c r="G22" s="2" t="s">
        <v>53</v>
      </c>
      <c r="H22" s="22">
        <v>6</v>
      </c>
      <c r="I22" s="27">
        <v>6</v>
      </c>
      <c r="J22" s="32">
        <v>6</v>
      </c>
      <c r="K22" s="37">
        <v>6</v>
      </c>
      <c r="L22" s="42">
        <v>6</v>
      </c>
      <c r="M22" s="47"/>
      <c r="N22" s="5" t="s">
        <v>15</v>
      </c>
      <c r="O22" s="7">
        <f t="shared" si="0"/>
        <v>60</v>
      </c>
      <c r="P22" s="7">
        <f t="shared" si="1"/>
        <v>42</v>
      </c>
      <c r="Q22" s="7">
        <f t="shared" si="2"/>
        <v>18</v>
      </c>
      <c r="R22" s="4"/>
    </row>
    <row r="23" spans="1:18" ht="17" customHeight="1">
      <c r="A23" s="2" t="str">
        <f>'EERSTE TRIMESTER'!A23</f>
        <v>Marc Sperber</v>
      </c>
      <c r="B23" s="4">
        <f>'EERSTE TRIMESTER'!B23</f>
        <v>0</v>
      </c>
      <c r="C23" s="2" t="str">
        <f>'EERSTE TRIMESTER'!C23</f>
        <v xml:space="preserve">Sterneberg Julia </v>
      </c>
      <c r="D23" s="2" t="str">
        <f>'EERSTE TRIMESTER'!D23</f>
        <v>instrument/jazz &amp; lichte muziek piano/keyboard</v>
      </c>
      <c r="E23" s="2" t="str">
        <f>'EERSTE TRIMESTER'!E23</f>
        <v>Middelbare graad</v>
      </c>
      <c r="F23" s="2" t="str">
        <f>'EERSTE TRIMESTER'!F23</f>
        <v>Eerste leerjaar</v>
      </c>
      <c r="G23" s="2" t="s">
        <v>53</v>
      </c>
      <c r="H23" s="22">
        <v>8</v>
      </c>
      <c r="I23" s="27">
        <v>7</v>
      </c>
      <c r="J23" s="32">
        <v>8</v>
      </c>
      <c r="K23" s="37">
        <v>8</v>
      </c>
      <c r="L23" s="42">
        <v>8</v>
      </c>
      <c r="M23" s="47"/>
      <c r="N23" s="5" t="s">
        <v>15</v>
      </c>
      <c r="O23" s="7">
        <f t="shared" si="0"/>
        <v>79.25</v>
      </c>
      <c r="P23" s="7">
        <f t="shared" si="1"/>
        <v>56</v>
      </c>
      <c r="Q23" s="7">
        <f t="shared" si="2"/>
        <v>23.25</v>
      </c>
      <c r="R23" s="4"/>
    </row>
    <row r="24" spans="1:18" ht="17" customHeight="1">
      <c r="A24" s="2" t="str">
        <f>'EERSTE TRIMESTER'!A24</f>
        <v>Marc Sperber</v>
      </c>
      <c r="B24" s="4">
        <f>'EERSTE TRIMESTER'!B24</f>
        <v>0</v>
      </c>
      <c r="C24" s="2" t="str">
        <f>'EERSTE TRIMESTER'!C24</f>
        <v xml:space="preserve">Streit Laure </v>
      </c>
      <c r="D24" s="2" t="str">
        <f>'EERSTE TRIMESTER'!D24</f>
        <v>instrument/jazz &amp; lichte muziek piano/keyboard</v>
      </c>
      <c r="E24" s="2" t="str">
        <f>'EERSTE TRIMESTER'!E24</f>
        <v>Middelbare graad</v>
      </c>
      <c r="F24" s="2" t="str">
        <f>'EERSTE TRIMESTER'!F24</f>
        <v>Derde leerjaar</v>
      </c>
      <c r="G24" s="2" t="s">
        <v>53</v>
      </c>
      <c r="H24" s="22">
        <v>9</v>
      </c>
      <c r="I24" s="27">
        <v>8</v>
      </c>
      <c r="J24" s="32">
        <v>8</v>
      </c>
      <c r="K24" s="37">
        <v>8</v>
      </c>
      <c r="L24" s="42">
        <v>8</v>
      </c>
      <c r="M24" s="47"/>
      <c r="N24" s="5" t="s">
        <v>15</v>
      </c>
      <c r="O24" s="7">
        <f t="shared" si="0"/>
        <v>80.75</v>
      </c>
      <c r="P24" s="7">
        <f t="shared" si="1"/>
        <v>56</v>
      </c>
      <c r="Q24" s="7">
        <f t="shared" si="2"/>
        <v>24.75</v>
      </c>
      <c r="R24" s="4"/>
    </row>
    <row r="25" spans="1:18" ht="17" customHeight="1">
      <c r="A25" s="2" t="str">
        <f>'EERSTE TRIMESTER'!A25</f>
        <v>Marc Sperber</v>
      </c>
      <c r="B25" s="4">
        <f>'EERSTE TRIMESTER'!B25</f>
        <v>0</v>
      </c>
      <c r="C25" s="2" t="str">
        <f>'EERSTE TRIMESTER'!C25</f>
        <v xml:space="preserve">Trilling Markus </v>
      </c>
      <c r="D25" s="2" t="str">
        <f>'EERSTE TRIMESTER'!D25</f>
        <v>instrument/jazz &amp; lichte muziek piano/keyboard</v>
      </c>
      <c r="E25" s="2" t="str">
        <f>'EERSTE TRIMESTER'!E25</f>
        <v>Middelbare graad</v>
      </c>
      <c r="F25" s="2" t="str">
        <f>'EERSTE TRIMESTER'!F25</f>
        <v>Eerste leerjaar</v>
      </c>
      <c r="G25" s="2" t="s">
        <v>53</v>
      </c>
      <c r="H25" s="22">
        <v>6</v>
      </c>
      <c r="I25" s="27">
        <v>7</v>
      </c>
      <c r="J25" s="32">
        <v>7</v>
      </c>
      <c r="K25" s="37">
        <v>7</v>
      </c>
      <c r="L25" s="42">
        <v>7</v>
      </c>
      <c r="M25" s="47"/>
      <c r="N25" s="5" t="s">
        <v>15</v>
      </c>
      <c r="O25" s="7">
        <f t="shared" si="0"/>
        <v>69.25</v>
      </c>
      <c r="P25" s="7">
        <f t="shared" si="1"/>
        <v>49</v>
      </c>
      <c r="Q25" s="7">
        <f t="shared" si="2"/>
        <v>20.25</v>
      </c>
      <c r="R25" s="4"/>
    </row>
    <row r="26" spans="1:18" ht="17" customHeight="1">
      <c r="A26" s="2" t="str">
        <f>'EERSTE TRIMESTER'!A26</f>
        <v>Marc Sperber</v>
      </c>
      <c r="B26" s="4">
        <f>'EERSTE TRIMESTER'!B26</f>
        <v>0</v>
      </c>
      <c r="C26" s="2" t="str">
        <f>'EERSTE TRIMESTER'!C26</f>
        <v xml:space="preserve">Turbiasz Maria </v>
      </c>
      <c r="D26" s="2" t="str">
        <f>'EERSTE TRIMESTER'!D26</f>
        <v>instrument/jazz &amp; lichte muziek piano/keyboard</v>
      </c>
      <c r="E26" s="2" t="str">
        <f>'EERSTE TRIMESTER'!E26</f>
        <v>Middelbare graad</v>
      </c>
      <c r="F26" s="2" t="str">
        <f>'EERSTE TRIMESTER'!F26</f>
        <v>Tweede leerjaar</v>
      </c>
      <c r="G26" s="2" t="s">
        <v>53</v>
      </c>
      <c r="H26" s="22">
        <v>6</v>
      </c>
      <c r="I26" s="27">
        <v>7</v>
      </c>
      <c r="J26" s="32">
        <v>7</v>
      </c>
      <c r="K26" s="37">
        <v>7</v>
      </c>
      <c r="L26" s="42">
        <v>7</v>
      </c>
      <c r="M26" s="47"/>
      <c r="N26" s="5" t="s">
        <v>15</v>
      </c>
      <c r="O26" s="7">
        <f t="shared" si="0"/>
        <v>69.25</v>
      </c>
      <c r="P26" s="7">
        <f t="shared" si="1"/>
        <v>49</v>
      </c>
      <c r="Q26" s="7">
        <f t="shared" si="2"/>
        <v>20.25</v>
      </c>
      <c r="R26" s="4"/>
    </row>
    <row r="27" spans="1:18" ht="17" customHeight="1">
      <c r="A27" s="2" t="str">
        <f>'EERSTE TRIMESTER'!A27</f>
        <v>Marc Sperber</v>
      </c>
      <c r="B27" s="4">
        <f>'EERSTE TRIMESTER'!B27</f>
        <v>0</v>
      </c>
      <c r="C27" s="2" t="str">
        <f>'EERSTE TRIMESTER'!C27</f>
        <v xml:space="preserve">Vanden Bussche Sandrine </v>
      </c>
      <c r="D27" s="2" t="str">
        <f>'EERSTE TRIMESTER'!D27</f>
        <v>instrument/jazz &amp; lichte muziek piano/keyboard</v>
      </c>
      <c r="E27" s="2" t="str">
        <f>'EERSTE TRIMESTER'!E27</f>
        <v>Middelbare graad</v>
      </c>
      <c r="F27" s="2" t="str">
        <f>'EERSTE TRIMESTER'!F27</f>
        <v>Tweede leerjaar</v>
      </c>
      <c r="G27" s="2" t="s">
        <v>53</v>
      </c>
      <c r="H27" s="22">
        <v>8</v>
      </c>
      <c r="I27" s="27">
        <v>8.5</v>
      </c>
      <c r="J27" s="32">
        <v>8</v>
      </c>
      <c r="K27" s="37">
        <v>8.5</v>
      </c>
      <c r="L27" s="42">
        <v>9</v>
      </c>
      <c r="M27" s="47"/>
      <c r="N27" s="5" t="s">
        <v>15</v>
      </c>
      <c r="O27" s="7">
        <f t="shared" si="0"/>
        <v>87.75</v>
      </c>
      <c r="P27" s="7">
        <f t="shared" si="1"/>
        <v>63</v>
      </c>
      <c r="Q27" s="7">
        <f t="shared" si="2"/>
        <v>24.75</v>
      </c>
      <c r="R27" s="4"/>
    </row>
    <row r="28" spans="1:18" ht="17" customHeight="1">
      <c r="A28" s="2" t="str">
        <f>'EERSTE TRIMESTER'!A28</f>
        <v>Marc Sperber</v>
      </c>
      <c r="B28" s="4">
        <f>'EERSTE TRIMESTER'!B28</f>
        <v>0</v>
      </c>
      <c r="C28" s="4">
        <f>'EERSTE TRIMESTER'!C28</f>
        <v>0</v>
      </c>
      <c r="D28" s="4">
        <f>'EERSTE TRIMESTER'!D28</f>
        <v>0</v>
      </c>
      <c r="E28" s="4">
        <f>'EERSTE TRIMESTER'!E28</f>
        <v>0</v>
      </c>
      <c r="F28" s="4">
        <f>'EERSTE TRIMESTER'!F28</f>
        <v>0</v>
      </c>
      <c r="G28" s="2" t="s">
        <v>53</v>
      </c>
      <c r="H28" s="22"/>
      <c r="I28" s="27"/>
      <c r="J28" s="32"/>
      <c r="K28" s="37"/>
      <c r="L28" s="42"/>
      <c r="M28" s="47"/>
      <c r="N28" s="5"/>
      <c r="O28" s="7">
        <f t="shared" si="0"/>
        <v>0</v>
      </c>
      <c r="P28" s="7">
        <f t="shared" si="1"/>
        <v>0</v>
      </c>
      <c r="Q28" s="7">
        <f t="shared" si="2"/>
        <v>0</v>
      </c>
      <c r="R28" s="4"/>
    </row>
    <row r="29" spans="1:18" ht="17" customHeight="1">
      <c r="A29" s="2" t="str">
        <f>'EERSTE TRIMESTER'!A29</f>
        <v>Marc Sperber</v>
      </c>
      <c r="B29" s="4">
        <f>'EERSTE TRIMESTER'!B29</f>
        <v>0</v>
      </c>
      <c r="C29" s="4">
        <f>'EERSTE TRIMESTER'!C29</f>
        <v>0</v>
      </c>
      <c r="D29" s="4">
        <f>'EERSTE TRIMESTER'!D29</f>
        <v>0</v>
      </c>
      <c r="E29" s="4">
        <f>'EERSTE TRIMESTER'!E29</f>
        <v>0</v>
      </c>
      <c r="F29" s="4">
        <f>'EERSTE TRIMESTER'!F29</f>
        <v>0</v>
      </c>
      <c r="G29" s="2" t="s">
        <v>53</v>
      </c>
      <c r="H29" s="22"/>
      <c r="I29" s="27"/>
      <c r="J29" s="32"/>
      <c r="K29" s="37"/>
      <c r="L29" s="42"/>
      <c r="M29" s="47"/>
      <c r="N29" s="5"/>
      <c r="O29" s="7">
        <f t="shared" si="0"/>
        <v>0</v>
      </c>
      <c r="P29" s="7">
        <f t="shared" si="1"/>
        <v>0</v>
      </c>
      <c r="Q29" s="7">
        <f t="shared" si="2"/>
        <v>0</v>
      </c>
      <c r="R29" s="4"/>
    </row>
    <row r="30" spans="1:18" ht="17" customHeight="1">
      <c r="A30" s="2" t="str">
        <f>'EERSTE TRIMESTER'!A30</f>
        <v>Marc Sperber</v>
      </c>
      <c r="B30" s="4">
        <f>'EERSTE TRIMESTER'!B30</f>
        <v>0</v>
      </c>
      <c r="C30" s="4">
        <f>'EERSTE TRIMESTER'!C30</f>
        <v>0</v>
      </c>
      <c r="D30" s="4">
        <f>'EERSTE TRIMESTER'!D30</f>
        <v>0</v>
      </c>
      <c r="E30" s="4">
        <f>'EERSTE TRIMESTER'!E30</f>
        <v>0</v>
      </c>
      <c r="F30" s="4">
        <f>'EERSTE TRIMESTER'!F30</f>
        <v>0</v>
      </c>
      <c r="G30" s="2" t="s">
        <v>53</v>
      </c>
      <c r="H30" s="22"/>
      <c r="I30" s="27"/>
      <c r="J30" s="32"/>
      <c r="K30" s="37"/>
      <c r="L30" s="42"/>
      <c r="M30" s="47"/>
      <c r="N30" s="5"/>
      <c r="O30" s="7">
        <f t="shared" si="0"/>
        <v>0</v>
      </c>
      <c r="P30" s="7">
        <f t="shared" si="1"/>
        <v>0</v>
      </c>
      <c r="Q30" s="7">
        <f t="shared" si="2"/>
        <v>0</v>
      </c>
      <c r="R30" s="4"/>
    </row>
    <row r="31" spans="1:18" ht="17" customHeight="1">
      <c r="A31" s="2" t="str">
        <f>'EERSTE TRIMESTER'!A31</f>
        <v>Marc Sperber</v>
      </c>
      <c r="B31" s="4">
        <f>'EERSTE TRIMESTER'!B31</f>
        <v>0</v>
      </c>
      <c r="C31" s="4">
        <f>'EERSTE TRIMESTER'!C31</f>
        <v>0</v>
      </c>
      <c r="D31" s="4">
        <f>'EERSTE TRIMESTER'!D31</f>
        <v>0</v>
      </c>
      <c r="E31" s="4">
        <f>'EERSTE TRIMESTER'!E31</f>
        <v>0</v>
      </c>
      <c r="F31" s="4">
        <f>'EERSTE TRIMESTER'!F31</f>
        <v>0</v>
      </c>
      <c r="G31" s="2" t="s">
        <v>53</v>
      </c>
      <c r="H31" s="22"/>
      <c r="I31" s="27"/>
      <c r="J31" s="32"/>
      <c r="K31" s="37"/>
      <c r="L31" s="42"/>
      <c r="M31" s="47"/>
      <c r="N31" s="5"/>
      <c r="O31" s="7">
        <f t="shared" si="0"/>
        <v>0</v>
      </c>
      <c r="P31" s="7">
        <f t="shared" si="1"/>
        <v>0</v>
      </c>
      <c r="Q31" s="7">
        <f t="shared" si="2"/>
        <v>0</v>
      </c>
      <c r="R31" s="4"/>
    </row>
    <row r="32" spans="1:18" ht="17" customHeight="1">
      <c r="A32" s="2" t="str">
        <f>'EERSTE TRIMESTER'!A32</f>
        <v>Marc Sperber</v>
      </c>
      <c r="B32" s="4">
        <f>'EERSTE TRIMESTER'!B32</f>
        <v>0</v>
      </c>
      <c r="C32" s="4">
        <f>'EERSTE TRIMESTER'!C32</f>
        <v>0</v>
      </c>
      <c r="D32" s="4">
        <f>'EERSTE TRIMESTER'!D32</f>
        <v>0</v>
      </c>
      <c r="E32" s="4">
        <f>'EERSTE TRIMESTER'!E32</f>
        <v>0</v>
      </c>
      <c r="F32" s="4">
        <f>'EERSTE TRIMESTER'!F32</f>
        <v>0</v>
      </c>
      <c r="G32" s="2" t="s">
        <v>53</v>
      </c>
      <c r="H32" s="22"/>
      <c r="I32" s="27"/>
      <c r="J32" s="32"/>
      <c r="K32" s="37"/>
      <c r="L32" s="42"/>
      <c r="M32" s="47"/>
      <c r="N32" s="5"/>
      <c r="O32" s="7">
        <f t="shared" si="0"/>
        <v>0</v>
      </c>
      <c r="P32" s="7">
        <f t="shared" si="1"/>
        <v>0</v>
      </c>
      <c r="Q32" s="7">
        <f t="shared" si="2"/>
        <v>0</v>
      </c>
      <c r="R32" s="4"/>
    </row>
    <row r="33" spans="1:18" ht="17" customHeight="1">
      <c r="A33" s="2" t="str">
        <f>'EERSTE TRIMESTER'!A33</f>
        <v>Marc Sperber</v>
      </c>
      <c r="B33" s="4">
        <f>'EERSTE TRIMESTER'!B33</f>
        <v>0</v>
      </c>
      <c r="C33" s="4">
        <f>'EERSTE TRIMESTER'!C33</f>
        <v>0</v>
      </c>
      <c r="D33" s="4">
        <f>'EERSTE TRIMESTER'!D33</f>
        <v>0</v>
      </c>
      <c r="E33" s="4">
        <f>'EERSTE TRIMESTER'!E33</f>
        <v>0</v>
      </c>
      <c r="F33" s="4">
        <f>'EERSTE TRIMESTER'!F33</f>
        <v>0</v>
      </c>
      <c r="G33" s="2" t="s">
        <v>53</v>
      </c>
      <c r="H33" s="22"/>
      <c r="I33" s="27"/>
      <c r="J33" s="32"/>
      <c r="K33" s="37"/>
      <c r="L33" s="42"/>
      <c r="M33" s="47"/>
      <c r="N33" s="5"/>
      <c r="O33" s="7">
        <f t="shared" si="0"/>
        <v>0</v>
      </c>
      <c r="P33" s="7">
        <f t="shared" si="1"/>
        <v>0</v>
      </c>
      <c r="Q33" s="7">
        <f t="shared" si="2"/>
        <v>0</v>
      </c>
      <c r="R33" s="4"/>
    </row>
    <row r="34" spans="1:18" ht="17" customHeight="1">
      <c r="A34" s="2" t="str">
        <f>'EERSTE TRIMESTER'!A34</f>
        <v>Marc Sperber</v>
      </c>
      <c r="B34" s="4">
        <f>'EERSTE TRIMESTER'!B34</f>
        <v>0</v>
      </c>
      <c r="C34" s="4">
        <f>'EERSTE TRIMESTER'!C34</f>
        <v>0</v>
      </c>
      <c r="D34" s="4">
        <f>'EERSTE TRIMESTER'!D34</f>
        <v>0</v>
      </c>
      <c r="E34" s="4">
        <f>'EERSTE TRIMESTER'!E34</f>
        <v>0</v>
      </c>
      <c r="F34" s="4">
        <f>'EERSTE TRIMESTER'!F34</f>
        <v>0</v>
      </c>
      <c r="G34" s="2" t="s">
        <v>53</v>
      </c>
      <c r="H34" s="22"/>
      <c r="I34" s="27"/>
      <c r="J34" s="32"/>
      <c r="K34" s="37"/>
      <c r="L34" s="42"/>
      <c r="M34" s="47"/>
      <c r="N34" s="5"/>
      <c r="O34" s="7">
        <f t="shared" si="0"/>
        <v>0</v>
      </c>
      <c r="P34" s="7">
        <f t="shared" si="1"/>
        <v>0</v>
      </c>
      <c r="Q34" s="7">
        <f t="shared" si="2"/>
        <v>0</v>
      </c>
      <c r="R34" s="4"/>
    </row>
    <row r="35" spans="1:18" ht="17" customHeight="1">
      <c r="A35" s="2" t="str">
        <f>'EERSTE TRIMESTER'!A35</f>
        <v>Marc Sperber</v>
      </c>
      <c r="B35" s="4">
        <f>'EERSTE TRIMESTER'!B35</f>
        <v>0</v>
      </c>
      <c r="C35" s="4">
        <f>'EERSTE TRIMESTER'!C35</f>
        <v>0</v>
      </c>
      <c r="D35" s="4">
        <f>'EERSTE TRIMESTER'!D35</f>
        <v>0</v>
      </c>
      <c r="E35" s="4">
        <f>'EERSTE TRIMESTER'!E35</f>
        <v>0</v>
      </c>
      <c r="F35" s="4">
        <f>'EERSTE TRIMESTER'!F35</f>
        <v>0</v>
      </c>
      <c r="G35" s="2" t="s">
        <v>53</v>
      </c>
      <c r="H35" s="22"/>
      <c r="I35" s="27"/>
      <c r="J35" s="32"/>
      <c r="K35" s="37"/>
      <c r="L35" s="42"/>
      <c r="M35" s="47"/>
      <c r="N35" s="5"/>
      <c r="O35" s="7">
        <f t="shared" si="0"/>
        <v>0</v>
      </c>
      <c r="P35" s="7">
        <f t="shared" si="1"/>
        <v>0</v>
      </c>
      <c r="Q35" s="7">
        <f t="shared" si="2"/>
        <v>0</v>
      </c>
      <c r="R35" s="4"/>
    </row>
    <row r="36" spans="1:18" ht="17" customHeight="1">
      <c r="A36" s="2" t="str">
        <f>'EERSTE TRIMESTER'!A36</f>
        <v>Marc Sperber</v>
      </c>
      <c r="B36" s="4">
        <f>'EERSTE TRIMESTER'!B36</f>
        <v>0</v>
      </c>
      <c r="C36" s="4">
        <f>'EERSTE TRIMESTER'!C36</f>
        <v>0</v>
      </c>
      <c r="D36" s="4">
        <f>'EERSTE TRIMESTER'!D36</f>
        <v>0</v>
      </c>
      <c r="E36" s="4">
        <f>'EERSTE TRIMESTER'!E36</f>
        <v>0</v>
      </c>
      <c r="F36" s="4">
        <f>'EERSTE TRIMESTER'!F36</f>
        <v>0</v>
      </c>
      <c r="G36" s="2" t="s">
        <v>53</v>
      </c>
      <c r="H36" s="22"/>
      <c r="I36" s="27"/>
      <c r="J36" s="32"/>
      <c r="K36" s="37"/>
      <c r="L36" s="42"/>
      <c r="M36" s="47"/>
      <c r="N36" s="5"/>
      <c r="O36" s="7">
        <f t="shared" si="0"/>
        <v>0</v>
      </c>
      <c r="P36" s="7">
        <f t="shared" si="1"/>
        <v>0</v>
      </c>
      <c r="Q36" s="7">
        <f t="shared" si="2"/>
        <v>0</v>
      </c>
      <c r="R36" s="4"/>
    </row>
    <row r="37" spans="1:18" ht="17" customHeight="1">
      <c r="A37" s="2" t="str">
        <f>'EERSTE TRIMESTER'!A37</f>
        <v>Marc Sperber</v>
      </c>
      <c r="B37" s="4">
        <f>'EERSTE TRIMESTER'!B37</f>
        <v>0</v>
      </c>
      <c r="C37" s="4">
        <f>'EERSTE TRIMESTER'!C37</f>
        <v>0</v>
      </c>
      <c r="D37" s="4">
        <f>'EERSTE TRIMESTER'!D37</f>
        <v>0</v>
      </c>
      <c r="E37" s="4">
        <f>'EERSTE TRIMESTER'!E37</f>
        <v>0</v>
      </c>
      <c r="F37" s="4">
        <f>'EERSTE TRIMESTER'!F37</f>
        <v>0</v>
      </c>
      <c r="G37" s="2" t="s">
        <v>53</v>
      </c>
      <c r="H37" s="22"/>
      <c r="I37" s="27"/>
      <c r="J37" s="32"/>
      <c r="K37" s="37"/>
      <c r="L37" s="42"/>
      <c r="M37" s="47"/>
      <c r="N37" s="5"/>
      <c r="O37" s="7">
        <f t="shared" si="0"/>
        <v>0</v>
      </c>
      <c r="P37" s="7">
        <f t="shared" si="1"/>
        <v>0</v>
      </c>
      <c r="Q37" s="7">
        <f t="shared" si="2"/>
        <v>0</v>
      </c>
      <c r="R37" s="4"/>
    </row>
    <row r="38" spans="1:18" ht="17" customHeight="1">
      <c r="A38" s="2" t="str">
        <f>'EERSTE TRIMESTER'!A38</f>
        <v>Marc Sperber</v>
      </c>
      <c r="B38" s="4">
        <f>'EERSTE TRIMESTER'!B38</f>
        <v>0</v>
      </c>
      <c r="C38" s="4">
        <f>'EERSTE TRIMESTER'!C38</f>
        <v>0</v>
      </c>
      <c r="D38" s="4">
        <f>'EERSTE TRIMESTER'!D38</f>
        <v>0</v>
      </c>
      <c r="E38" s="4">
        <f>'EERSTE TRIMESTER'!E38</f>
        <v>0</v>
      </c>
      <c r="F38" s="4">
        <f>'EERSTE TRIMESTER'!F38</f>
        <v>0</v>
      </c>
      <c r="G38" s="2" t="s">
        <v>53</v>
      </c>
      <c r="H38" s="22"/>
      <c r="I38" s="27"/>
      <c r="J38" s="32"/>
      <c r="K38" s="37"/>
      <c r="L38" s="42"/>
      <c r="M38" s="47"/>
      <c r="N38" s="5"/>
      <c r="O38" s="7">
        <f t="shared" si="0"/>
        <v>0</v>
      </c>
      <c r="P38" s="7">
        <f t="shared" si="1"/>
        <v>0</v>
      </c>
      <c r="Q38" s="7">
        <f t="shared" si="2"/>
        <v>0</v>
      </c>
      <c r="R38" s="4"/>
    </row>
    <row r="39" spans="1:18" ht="17" customHeight="1">
      <c r="A39" s="2" t="str">
        <f>'EERSTE TRIMESTER'!A39</f>
        <v>Marc Sperber</v>
      </c>
      <c r="B39" s="4">
        <f>'EERSTE TRIMESTER'!B39</f>
        <v>0</v>
      </c>
      <c r="C39" s="4">
        <f>'EERSTE TRIMESTER'!C39</f>
        <v>0</v>
      </c>
      <c r="D39" s="4">
        <f>'EERSTE TRIMESTER'!D39</f>
        <v>0</v>
      </c>
      <c r="E39" s="4">
        <f>'EERSTE TRIMESTER'!E39</f>
        <v>0</v>
      </c>
      <c r="F39" s="4">
        <f>'EERSTE TRIMESTER'!F39</f>
        <v>0</v>
      </c>
      <c r="G39" s="2" t="s">
        <v>53</v>
      </c>
      <c r="H39" s="22"/>
      <c r="I39" s="27"/>
      <c r="J39" s="32"/>
      <c r="K39" s="37"/>
      <c r="L39" s="42"/>
      <c r="M39" s="47"/>
      <c r="N39" s="5"/>
      <c r="O39" s="7">
        <f t="shared" si="0"/>
        <v>0</v>
      </c>
      <c r="P39" s="7">
        <f t="shared" si="1"/>
        <v>0</v>
      </c>
      <c r="Q39" s="7">
        <f t="shared" si="2"/>
        <v>0</v>
      </c>
      <c r="R39" s="4"/>
    </row>
    <row r="40" spans="1:18" ht="17" customHeight="1">
      <c r="A40" s="2" t="str">
        <f>'EERSTE TRIMESTER'!A40</f>
        <v>Marc Sperber</v>
      </c>
      <c r="B40" s="4">
        <f>'EERSTE TRIMESTER'!B40</f>
        <v>0</v>
      </c>
      <c r="C40" s="4">
        <f>'EERSTE TRIMESTER'!C40</f>
        <v>0</v>
      </c>
      <c r="D40" s="4">
        <f>'EERSTE TRIMESTER'!D40</f>
        <v>0</v>
      </c>
      <c r="E40" s="4">
        <f>'EERSTE TRIMESTER'!E40</f>
        <v>0</v>
      </c>
      <c r="F40" s="4">
        <f>'EERSTE TRIMESTER'!F40</f>
        <v>0</v>
      </c>
      <c r="G40" s="2" t="s">
        <v>53</v>
      </c>
      <c r="H40" s="22"/>
      <c r="I40" s="27"/>
      <c r="J40" s="32"/>
      <c r="K40" s="37"/>
      <c r="L40" s="42"/>
      <c r="M40" s="47"/>
      <c r="N40" s="5"/>
      <c r="O40" s="7">
        <f t="shared" si="0"/>
        <v>0</v>
      </c>
      <c r="P40" s="7">
        <f t="shared" si="1"/>
        <v>0</v>
      </c>
      <c r="Q40" s="7">
        <f t="shared" si="2"/>
        <v>0</v>
      </c>
      <c r="R40" s="4"/>
    </row>
    <row r="41" spans="1:18" ht="17" customHeight="1">
      <c r="A41" s="2" t="str">
        <f>'EERSTE TRIMESTER'!A41</f>
        <v>Marc Sperber</v>
      </c>
      <c r="B41" s="4">
        <f>'EERSTE TRIMESTER'!B41</f>
        <v>0</v>
      </c>
      <c r="C41" s="4">
        <f>'EERSTE TRIMESTER'!C41</f>
        <v>0</v>
      </c>
      <c r="D41" s="4">
        <f>'EERSTE TRIMESTER'!D41</f>
        <v>0</v>
      </c>
      <c r="E41" s="4">
        <f>'EERSTE TRIMESTER'!E41</f>
        <v>0</v>
      </c>
      <c r="F41" s="4">
        <f>'EERSTE TRIMESTER'!F41</f>
        <v>0</v>
      </c>
      <c r="G41" s="2" t="s">
        <v>53</v>
      </c>
      <c r="H41" s="22"/>
      <c r="I41" s="27"/>
      <c r="J41" s="32"/>
      <c r="K41" s="37"/>
      <c r="L41" s="42"/>
      <c r="M41" s="47"/>
      <c r="N41" s="5"/>
      <c r="O41" s="7">
        <f t="shared" si="0"/>
        <v>0</v>
      </c>
      <c r="P41" s="7">
        <f t="shared" si="1"/>
        <v>0</v>
      </c>
      <c r="Q41" s="7">
        <f t="shared" si="2"/>
        <v>0</v>
      </c>
      <c r="R41" s="4"/>
    </row>
    <row r="42" spans="1:18" ht="17" customHeight="1">
      <c r="A42" s="2" t="str">
        <f>'EERSTE TRIMESTER'!A42</f>
        <v>Marc Sperber</v>
      </c>
      <c r="B42" s="4">
        <f>'EERSTE TRIMESTER'!B42</f>
        <v>0</v>
      </c>
      <c r="C42" s="4">
        <f>'EERSTE TRIMESTER'!C42</f>
        <v>0</v>
      </c>
      <c r="D42" s="4">
        <f>'EERSTE TRIMESTER'!D42</f>
        <v>0</v>
      </c>
      <c r="E42" s="4">
        <f>'EERSTE TRIMESTER'!E42</f>
        <v>0</v>
      </c>
      <c r="F42" s="4">
        <f>'EERSTE TRIMESTER'!F42</f>
        <v>0</v>
      </c>
      <c r="G42" s="2" t="s">
        <v>53</v>
      </c>
      <c r="H42" s="22"/>
      <c r="I42" s="27"/>
      <c r="J42" s="32"/>
      <c r="K42" s="37"/>
      <c r="L42" s="42"/>
      <c r="M42" s="47"/>
      <c r="N42" s="5"/>
      <c r="O42" s="7">
        <f t="shared" si="0"/>
        <v>0</v>
      </c>
      <c r="P42" s="7">
        <f t="shared" si="1"/>
        <v>0</v>
      </c>
      <c r="Q42" s="7">
        <f t="shared" si="2"/>
        <v>0</v>
      </c>
      <c r="R42" s="4"/>
    </row>
    <row r="43" spans="1:18" ht="17" customHeight="1">
      <c r="A43" s="2" t="str">
        <f>'EERSTE TRIMESTER'!A43</f>
        <v>Marc Sperber</v>
      </c>
      <c r="B43" s="4">
        <f>'EERSTE TRIMESTER'!B43</f>
        <v>0</v>
      </c>
      <c r="C43" s="4">
        <f>'EERSTE TRIMESTER'!C43</f>
        <v>0</v>
      </c>
      <c r="D43" s="4">
        <f>'EERSTE TRIMESTER'!D43</f>
        <v>0</v>
      </c>
      <c r="E43" s="4">
        <f>'EERSTE TRIMESTER'!E43</f>
        <v>0</v>
      </c>
      <c r="F43" s="4">
        <f>'EERSTE TRIMESTER'!F43</f>
        <v>0</v>
      </c>
      <c r="G43" s="2" t="s">
        <v>53</v>
      </c>
      <c r="H43" s="22"/>
      <c r="I43" s="27"/>
      <c r="J43" s="32"/>
      <c r="K43" s="37"/>
      <c r="L43" s="42"/>
      <c r="M43" s="47"/>
      <c r="N43" s="5"/>
      <c r="O43" s="7">
        <f t="shared" si="0"/>
        <v>0</v>
      </c>
      <c r="P43" s="7">
        <f t="shared" si="1"/>
        <v>0</v>
      </c>
      <c r="Q43" s="7">
        <f t="shared" si="2"/>
        <v>0</v>
      </c>
      <c r="R43" s="4"/>
    </row>
    <row r="44" spans="1:18" ht="17" customHeight="1">
      <c r="A44" s="2" t="str">
        <f>'EERSTE TRIMESTER'!A44</f>
        <v>Marc Sperber</v>
      </c>
      <c r="B44" s="4">
        <f>'EERSTE TRIMESTER'!B44</f>
        <v>0</v>
      </c>
      <c r="C44" s="4">
        <f>'EERSTE TRIMESTER'!C44</f>
        <v>0</v>
      </c>
      <c r="D44" s="4">
        <f>'EERSTE TRIMESTER'!D44</f>
        <v>0</v>
      </c>
      <c r="E44" s="4">
        <f>'EERSTE TRIMESTER'!E44</f>
        <v>0</v>
      </c>
      <c r="F44" s="4">
        <f>'EERSTE TRIMESTER'!F44</f>
        <v>0</v>
      </c>
      <c r="G44" s="2" t="s">
        <v>53</v>
      </c>
      <c r="H44" s="22"/>
      <c r="I44" s="27"/>
      <c r="J44" s="32"/>
      <c r="K44" s="37"/>
      <c r="L44" s="42"/>
      <c r="M44" s="47"/>
      <c r="N44" s="5"/>
      <c r="O44" s="7">
        <f t="shared" si="0"/>
        <v>0</v>
      </c>
      <c r="P44" s="7">
        <f t="shared" si="1"/>
        <v>0</v>
      </c>
      <c r="Q44" s="7">
        <f t="shared" si="2"/>
        <v>0</v>
      </c>
      <c r="R44" s="4"/>
    </row>
    <row r="45" spans="1:18" ht="17" customHeight="1">
      <c r="A45" s="2" t="str">
        <f>'EERSTE TRIMESTER'!A45</f>
        <v>Marc Sperber</v>
      </c>
      <c r="B45" s="4">
        <f>'EERSTE TRIMESTER'!B45</f>
        <v>0</v>
      </c>
      <c r="C45" s="4">
        <f>'EERSTE TRIMESTER'!C45</f>
        <v>0</v>
      </c>
      <c r="D45" s="4">
        <f>'EERSTE TRIMESTER'!D45</f>
        <v>0</v>
      </c>
      <c r="E45" s="4">
        <f>'EERSTE TRIMESTER'!E45</f>
        <v>0</v>
      </c>
      <c r="F45" s="4">
        <f>'EERSTE TRIMESTER'!F45</f>
        <v>0</v>
      </c>
      <c r="G45" s="2" t="s">
        <v>53</v>
      </c>
      <c r="H45" s="22"/>
      <c r="I45" s="27"/>
      <c r="J45" s="32"/>
      <c r="K45" s="37"/>
      <c r="L45" s="42"/>
      <c r="M45" s="47"/>
      <c r="N45" s="5"/>
      <c r="O45" s="7">
        <f t="shared" si="0"/>
        <v>0</v>
      </c>
      <c r="P45" s="7">
        <f t="shared" si="1"/>
        <v>0</v>
      </c>
      <c r="Q45" s="7">
        <f t="shared" si="2"/>
        <v>0</v>
      </c>
      <c r="R45" s="4"/>
    </row>
    <row r="46" spans="1:18" ht="17" customHeight="1">
      <c r="A46" s="2" t="str">
        <f>'EERSTE TRIMESTER'!A46</f>
        <v>Marc Sperber</v>
      </c>
      <c r="B46" s="4">
        <f>'EERSTE TRIMESTER'!B46</f>
        <v>0</v>
      </c>
      <c r="C46" s="4">
        <f>'EERSTE TRIMESTER'!C46</f>
        <v>0</v>
      </c>
      <c r="D46" s="4">
        <f>'EERSTE TRIMESTER'!D46</f>
        <v>0</v>
      </c>
      <c r="E46" s="4">
        <f>'EERSTE TRIMESTER'!E46</f>
        <v>0</v>
      </c>
      <c r="F46" s="4">
        <f>'EERSTE TRIMESTER'!F46</f>
        <v>0</v>
      </c>
      <c r="G46" s="2" t="s">
        <v>53</v>
      </c>
      <c r="H46" s="22"/>
      <c r="I46" s="27"/>
      <c r="J46" s="32"/>
      <c r="K46" s="37"/>
      <c r="L46" s="42"/>
      <c r="M46" s="47"/>
      <c r="N46" s="5"/>
      <c r="O46" s="7">
        <f t="shared" si="0"/>
        <v>0</v>
      </c>
      <c r="P46" s="7">
        <f t="shared" si="1"/>
        <v>0</v>
      </c>
      <c r="Q46" s="7">
        <f t="shared" si="2"/>
        <v>0</v>
      </c>
      <c r="R46" s="4"/>
    </row>
    <row r="47" spans="1:18" ht="15" hidden="1" customHeight="1">
      <c r="A47" s="8"/>
      <c r="B47" s="8"/>
      <c r="C47" s="8"/>
      <c r="D47" s="8"/>
      <c r="E47" s="8"/>
      <c r="F47" s="8"/>
      <c r="G47" s="8"/>
      <c r="H47" s="23"/>
      <c r="I47" s="28"/>
      <c r="J47" s="33"/>
      <c r="K47" s="38"/>
      <c r="L47" s="43"/>
      <c r="M47" s="48"/>
      <c r="N47" s="8"/>
      <c r="O47" s="8"/>
      <c r="P47" s="8"/>
      <c r="Q47" s="8"/>
      <c r="R47" s="8"/>
    </row>
    <row r="48" spans="1:18" ht="15" hidden="1" customHeight="1">
      <c r="A48" s="9"/>
      <c r="B48" s="9"/>
      <c r="C48" s="9"/>
      <c r="D48" s="9"/>
      <c r="E48" s="9"/>
      <c r="F48" s="9"/>
      <c r="G48" s="9"/>
      <c r="H48" s="24"/>
      <c r="I48" s="29"/>
      <c r="J48" s="34"/>
      <c r="K48" s="39"/>
      <c r="L48" s="44"/>
      <c r="M48" s="49"/>
      <c r="N48" s="9"/>
      <c r="O48" s="9"/>
      <c r="P48" s="9"/>
      <c r="Q48" s="9"/>
      <c r="R48" s="9"/>
    </row>
    <row r="49" spans="1:18" ht="15" hidden="1" customHeight="1">
      <c r="A49" s="9"/>
      <c r="B49" s="9"/>
      <c r="C49" s="9"/>
      <c r="D49" s="11">
        <v>10</v>
      </c>
      <c r="E49" s="9"/>
      <c r="F49" s="9"/>
      <c r="G49" s="9"/>
      <c r="H49" s="24"/>
      <c r="I49" s="29"/>
      <c r="J49" s="34"/>
      <c r="K49" s="39"/>
      <c r="L49" s="44"/>
      <c r="M49" s="49"/>
      <c r="N49" s="9"/>
      <c r="O49" s="9"/>
      <c r="P49" s="9"/>
      <c r="Q49" s="9"/>
      <c r="R49" s="9"/>
    </row>
    <row r="50" spans="1:18" ht="15" hidden="1" customHeight="1">
      <c r="A50" s="9"/>
      <c r="B50" s="9"/>
      <c r="C50" s="9"/>
      <c r="D50" s="11">
        <v>9.5</v>
      </c>
      <c r="E50" s="9"/>
      <c r="F50" s="9"/>
      <c r="G50" s="9"/>
      <c r="H50" s="24"/>
      <c r="I50" s="29"/>
      <c r="J50" s="34"/>
      <c r="K50" s="39"/>
      <c r="L50" s="44"/>
      <c r="M50" s="49"/>
      <c r="N50" s="9"/>
      <c r="O50" s="9"/>
      <c r="P50" s="9"/>
      <c r="Q50" s="9"/>
      <c r="R50" s="9"/>
    </row>
    <row r="51" spans="1:18" ht="15" hidden="1" customHeight="1">
      <c r="A51" s="9"/>
      <c r="B51" s="9"/>
      <c r="C51" s="9"/>
      <c r="D51" s="11">
        <v>9</v>
      </c>
      <c r="E51" s="9"/>
      <c r="F51" s="9"/>
      <c r="G51" s="9"/>
      <c r="H51" s="24"/>
      <c r="I51" s="29"/>
      <c r="J51" s="34"/>
      <c r="K51" s="39"/>
      <c r="L51" s="44"/>
      <c r="M51" s="49"/>
      <c r="N51" s="9"/>
      <c r="O51" s="9"/>
      <c r="P51" s="9"/>
      <c r="Q51" s="9"/>
      <c r="R51" s="9"/>
    </row>
    <row r="52" spans="1:18" ht="15" hidden="1" customHeight="1">
      <c r="A52" s="9"/>
      <c r="B52" s="9"/>
      <c r="C52" s="9"/>
      <c r="D52" s="11">
        <v>8.5</v>
      </c>
      <c r="E52" s="9"/>
      <c r="F52" s="9"/>
      <c r="G52" s="9"/>
      <c r="H52" s="24"/>
      <c r="I52" s="29"/>
      <c r="J52" s="34"/>
      <c r="K52" s="39"/>
      <c r="L52" s="44"/>
      <c r="M52" s="49"/>
      <c r="N52" s="9"/>
      <c r="O52" s="9"/>
      <c r="P52" s="9"/>
      <c r="Q52" s="9"/>
      <c r="R52" s="9"/>
    </row>
    <row r="53" spans="1:18" ht="15" hidden="1" customHeight="1">
      <c r="A53" s="9"/>
      <c r="B53" s="9"/>
      <c r="C53" s="9"/>
      <c r="D53" s="11">
        <v>8</v>
      </c>
      <c r="E53" s="9"/>
      <c r="F53" s="9"/>
      <c r="G53" s="9"/>
      <c r="H53" s="24"/>
      <c r="I53" s="29"/>
      <c r="J53" s="34"/>
      <c r="K53" s="39"/>
      <c r="L53" s="44"/>
      <c r="M53" s="49"/>
      <c r="N53" s="9"/>
      <c r="O53" s="9"/>
      <c r="P53" s="9"/>
      <c r="Q53" s="9"/>
      <c r="R53" s="9"/>
    </row>
    <row r="54" spans="1:18" ht="15" hidden="1" customHeight="1">
      <c r="A54" s="9"/>
      <c r="B54" s="9"/>
      <c r="C54" s="9"/>
      <c r="D54" s="11">
        <v>7.5</v>
      </c>
      <c r="E54" s="9"/>
      <c r="F54" s="9"/>
      <c r="G54" s="9"/>
      <c r="H54" s="24"/>
      <c r="I54" s="29"/>
      <c r="J54" s="34"/>
      <c r="K54" s="39"/>
      <c r="L54" s="44"/>
      <c r="M54" s="49"/>
      <c r="N54" s="9"/>
      <c r="O54" s="9"/>
      <c r="P54" s="9"/>
      <c r="Q54" s="9"/>
      <c r="R54" s="9"/>
    </row>
    <row r="55" spans="1:18" ht="15" hidden="1" customHeight="1">
      <c r="A55" s="9"/>
      <c r="B55" s="9"/>
      <c r="C55" s="9"/>
      <c r="D55" s="11">
        <v>7</v>
      </c>
      <c r="E55" s="9"/>
      <c r="F55" s="9"/>
      <c r="G55" s="9"/>
      <c r="H55" s="24"/>
      <c r="I55" s="29"/>
      <c r="J55" s="34"/>
      <c r="K55" s="39"/>
      <c r="L55" s="44"/>
      <c r="M55" s="49"/>
      <c r="N55" s="9"/>
      <c r="O55" s="9"/>
      <c r="P55" s="9"/>
      <c r="Q55" s="9"/>
      <c r="R55" s="9"/>
    </row>
    <row r="56" spans="1:18" ht="15" hidden="1" customHeight="1">
      <c r="A56" s="9"/>
      <c r="B56" s="9"/>
      <c r="C56" s="9"/>
      <c r="D56" s="11">
        <v>6.5</v>
      </c>
      <c r="E56" s="9"/>
      <c r="F56" s="9"/>
      <c r="G56" s="9"/>
      <c r="H56" s="24"/>
      <c r="I56" s="29"/>
      <c r="J56" s="34"/>
      <c r="K56" s="39"/>
      <c r="L56" s="44"/>
      <c r="M56" s="49"/>
      <c r="N56" s="9"/>
      <c r="O56" s="9"/>
      <c r="P56" s="9"/>
      <c r="Q56" s="9"/>
      <c r="R56" s="9"/>
    </row>
    <row r="57" spans="1:18" ht="15" hidden="1" customHeight="1">
      <c r="A57" s="9"/>
      <c r="B57" s="9"/>
      <c r="C57" s="9"/>
      <c r="D57" s="11">
        <v>6</v>
      </c>
      <c r="E57" s="9"/>
      <c r="F57" s="9"/>
      <c r="G57" s="9"/>
      <c r="H57" s="24"/>
      <c r="I57" s="29"/>
      <c r="J57" s="34"/>
      <c r="K57" s="39"/>
      <c r="L57" s="44"/>
      <c r="M57" s="49"/>
      <c r="N57" s="9"/>
      <c r="O57" s="9"/>
      <c r="P57" s="9"/>
      <c r="Q57" s="9"/>
      <c r="R57" s="9"/>
    </row>
    <row r="58" spans="1:18" ht="15" hidden="1" customHeight="1">
      <c r="A58" s="9"/>
      <c r="B58" s="9"/>
      <c r="C58" s="9"/>
      <c r="D58" s="11">
        <v>5.5</v>
      </c>
      <c r="E58" s="9"/>
      <c r="F58" s="9"/>
      <c r="G58" s="9"/>
      <c r="H58" s="24"/>
      <c r="I58" s="29"/>
      <c r="J58" s="34"/>
      <c r="K58" s="39"/>
      <c r="L58" s="44"/>
      <c r="M58" s="49"/>
      <c r="N58" s="9"/>
      <c r="O58" s="9"/>
      <c r="P58" s="9"/>
      <c r="Q58" s="9"/>
      <c r="R58" s="9"/>
    </row>
    <row r="59" spans="1:18" ht="15" hidden="1" customHeight="1">
      <c r="A59" s="9"/>
      <c r="B59" s="9"/>
      <c r="C59" s="9"/>
      <c r="D59" s="11">
        <v>5</v>
      </c>
      <c r="E59" s="9"/>
      <c r="F59" s="9"/>
      <c r="G59" s="9"/>
      <c r="H59" s="24"/>
      <c r="I59" s="29"/>
      <c r="J59" s="34"/>
      <c r="K59" s="39"/>
      <c r="L59" s="44"/>
      <c r="M59" s="49"/>
      <c r="N59" s="9"/>
      <c r="O59" s="9"/>
      <c r="P59" s="9"/>
      <c r="Q59" s="9"/>
      <c r="R59" s="9"/>
    </row>
    <row r="60" spans="1:18" ht="15" hidden="1" customHeight="1">
      <c r="A60" s="9"/>
      <c r="B60" s="9"/>
      <c r="C60" s="9"/>
      <c r="D60" s="11">
        <v>4.5</v>
      </c>
      <c r="E60" s="9"/>
      <c r="F60" s="9"/>
      <c r="G60" s="9"/>
      <c r="H60" s="24"/>
      <c r="I60" s="29"/>
      <c r="J60" s="34"/>
      <c r="K60" s="39"/>
      <c r="L60" s="44"/>
      <c r="M60" s="49"/>
      <c r="N60" s="9"/>
      <c r="O60" s="9"/>
      <c r="P60" s="9"/>
      <c r="Q60" s="9"/>
      <c r="R60" s="9"/>
    </row>
    <row r="61" spans="1:18" ht="15" hidden="1" customHeight="1">
      <c r="A61" s="9"/>
      <c r="B61" s="9"/>
      <c r="C61" s="9"/>
      <c r="D61" s="11">
        <v>4</v>
      </c>
      <c r="E61" s="9"/>
      <c r="F61" s="9"/>
      <c r="G61" s="9"/>
      <c r="H61" s="24"/>
      <c r="I61" s="29"/>
      <c r="J61" s="34"/>
      <c r="K61" s="39"/>
      <c r="L61" s="44"/>
      <c r="M61" s="49"/>
      <c r="N61" s="9"/>
      <c r="O61" s="9"/>
      <c r="P61" s="9"/>
      <c r="Q61" s="9"/>
      <c r="R61" s="9"/>
    </row>
    <row r="62" spans="1:18" ht="15" hidden="1" customHeight="1">
      <c r="A62" s="9"/>
      <c r="B62" s="9"/>
      <c r="C62" s="9"/>
      <c r="D62" s="11">
        <v>3.5</v>
      </c>
      <c r="E62" s="9"/>
      <c r="F62" s="9"/>
      <c r="G62" s="9"/>
      <c r="H62" s="24"/>
      <c r="I62" s="29"/>
      <c r="J62" s="34"/>
      <c r="K62" s="39"/>
      <c r="L62" s="44"/>
      <c r="M62" s="49"/>
      <c r="N62" s="9"/>
      <c r="O62" s="9"/>
      <c r="P62" s="9"/>
      <c r="Q62" s="9"/>
      <c r="R62" s="9"/>
    </row>
    <row r="63" spans="1:18" ht="15" hidden="1" customHeight="1">
      <c r="A63" s="9"/>
      <c r="B63" s="9"/>
      <c r="C63" s="9"/>
      <c r="D63" s="11">
        <v>3</v>
      </c>
      <c r="E63" s="9"/>
      <c r="F63" s="9"/>
      <c r="G63" s="9"/>
      <c r="H63" s="24"/>
      <c r="I63" s="29"/>
      <c r="J63" s="34"/>
      <c r="K63" s="39"/>
      <c r="L63" s="44"/>
      <c r="M63" s="49"/>
      <c r="N63" s="9"/>
      <c r="O63" s="9"/>
      <c r="P63" s="9"/>
      <c r="Q63" s="9"/>
      <c r="R63" s="9"/>
    </row>
    <row r="64" spans="1:18" ht="15" hidden="1" customHeight="1">
      <c r="A64" s="9"/>
      <c r="B64" s="9"/>
      <c r="C64" s="9"/>
      <c r="D64" s="11">
        <v>2.5</v>
      </c>
      <c r="E64" s="9"/>
      <c r="F64" s="9"/>
      <c r="G64" s="9"/>
      <c r="H64" s="24"/>
      <c r="I64" s="29"/>
      <c r="J64" s="34"/>
      <c r="K64" s="39"/>
      <c r="L64" s="44"/>
      <c r="M64" s="49"/>
      <c r="N64" s="9"/>
      <c r="O64" s="9"/>
      <c r="P64" s="9"/>
      <c r="Q64" s="9"/>
      <c r="R64" s="9"/>
    </row>
    <row r="65" spans="1:18" ht="15" hidden="1" customHeight="1">
      <c r="A65" s="9"/>
      <c r="B65" s="9"/>
      <c r="C65" s="9"/>
      <c r="D65" s="11">
        <v>2</v>
      </c>
      <c r="E65" s="9"/>
      <c r="F65" s="9"/>
      <c r="G65" s="9"/>
      <c r="H65" s="24"/>
      <c r="I65" s="29"/>
      <c r="J65" s="34"/>
      <c r="K65" s="39"/>
      <c r="L65" s="44"/>
      <c r="M65" s="49"/>
      <c r="N65" s="9"/>
      <c r="O65" s="9"/>
      <c r="P65" s="9"/>
      <c r="Q65" s="9"/>
      <c r="R65" s="9"/>
    </row>
    <row r="66" spans="1:18" ht="15" hidden="1" customHeight="1">
      <c r="A66" s="9"/>
      <c r="B66" s="9"/>
      <c r="C66" s="9"/>
      <c r="D66" s="11">
        <v>1.5</v>
      </c>
      <c r="E66" s="9"/>
      <c r="F66" s="9"/>
      <c r="G66" s="9"/>
      <c r="H66" s="24"/>
      <c r="I66" s="29"/>
      <c r="J66" s="34"/>
      <c r="K66" s="39"/>
      <c r="L66" s="44"/>
      <c r="M66" s="49"/>
      <c r="N66" s="9"/>
      <c r="O66" s="9"/>
      <c r="P66" s="9"/>
      <c r="Q66" s="9"/>
      <c r="R66" s="9"/>
    </row>
    <row r="67" spans="1:18" ht="15" hidden="1" customHeight="1">
      <c r="A67" s="9"/>
      <c r="B67" s="9"/>
      <c r="C67" s="9"/>
      <c r="D67" s="11">
        <v>1</v>
      </c>
      <c r="E67" s="9"/>
      <c r="F67" s="9"/>
      <c r="G67" s="9"/>
      <c r="H67" s="24"/>
      <c r="I67" s="29"/>
      <c r="J67" s="34"/>
      <c r="K67" s="39"/>
      <c r="L67" s="44"/>
      <c r="M67" s="49"/>
      <c r="N67" s="9"/>
      <c r="O67" s="9"/>
      <c r="P67" s="9"/>
      <c r="Q67" s="9"/>
      <c r="R67" s="9"/>
    </row>
    <row r="68" spans="1:18" ht="15" hidden="1" customHeight="1">
      <c r="A68" s="9"/>
      <c r="B68" s="9"/>
      <c r="C68" s="9"/>
      <c r="D68" s="11">
        <v>0.5</v>
      </c>
      <c r="E68" s="9"/>
      <c r="F68" s="9"/>
      <c r="G68" s="9"/>
      <c r="H68" s="24"/>
      <c r="I68" s="29"/>
      <c r="J68" s="34"/>
      <c r="K68" s="39"/>
      <c r="L68" s="44"/>
      <c r="M68" s="49"/>
      <c r="N68" s="9"/>
      <c r="O68" s="9"/>
      <c r="P68" s="9"/>
      <c r="Q68" s="9"/>
      <c r="R68" s="9"/>
    </row>
    <row r="69" spans="1:18" ht="15" hidden="1" customHeight="1">
      <c r="A69" s="9"/>
      <c r="B69" s="9"/>
      <c r="C69" s="9"/>
      <c r="D69" s="13">
        <v>0</v>
      </c>
      <c r="E69" s="9"/>
      <c r="F69" s="9"/>
      <c r="G69" s="9"/>
      <c r="H69" s="24"/>
      <c r="I69" s="29"/>
      <c r="J69" s="34"/>
      <c r="K69" s="39"/>
      <c r="L69" s="44"/>
      <c r="M69" s="49"/>
      <c r="N69" s="9"/>
      <c r="O69" s="9"/>
      <c r="P69" s="9"/>
      <c r="Q69" s="9"/>
      <c r="R69" s="9"/>
    </row>
    <row r="70" spans="1:18" ht="17" customHeight="1">
      <c r="A70" s="9"/>
      <c r="B70" s="9"/>
      <c r="C70" s="9"/>
      <c r="D70" s="9"/>
      <c r="E70" s="9"/>
      <c r="F70" s="9"/>
      <c r="G70" s="9"/>
      <c r="H70" s="24"/>
      <c r="I70" s="29"/>
      <c r="J70" s="34"/>
      <c r="K70" s="39"/>
      <c r="L70" s="44"/>
      <c r="M70" s="49"/>
      <c r="N70" s="9"/>
      <c r="O70" s="9"/>
      <c r="P70" s="9"/>
      <c r="Q70" s="9"/>
      <c r="R70" s="9"/>
    </row>
    <row r="71" spans="1:18" ht="17" customHeight="1">
      <c r="A71" s="9"/>
      <c r="B71" s="9"/>
      <c r="C71" s="9"/>
      <c r="D71" s="9"/>
      <c r="E71" s="9"/>
      <c r="F71" s="9"/>
      <c r="G71" s="9"/>
      <c r="H71" s="24"/>
      <c r="I71" s="29"/>
      <c r="J71" s="34"/>
      <c r="K71" s="39"/>
      <c r="L71" s="44"/>
      <c r="M71" s="49"/>
      <c r="N71" s="9"/>
      <c r="O71" s="9"/>
      <c r="P71" s="9"/>
      <c r="Q71" s="9"/>
      <c r="R71" s="9"/>
    </row>
  </sheetData>
  <pageMargins left="0.75" right="0.75" top="1" bottom="1" header="0.5" footer="0.5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1"/>
  <sheetViews>
    <sheetView showGridLines="0" workbookViewId="0">
      <selection activeCell="A2" sqref="A2:G2"/>
    </sheetView>
  </sheetViews>
  <sheetFormatPr baseColWidth="10" defaultColWidth="8.125" defaultRowHeight="15" customHeight="1" x14ac:dyDescent="0"/>
  <cols>
    <col min="1" max="1" width="12" style="15" customWidth="1"/>
    <col min="2" max="2" width="2.75" style="15" customWidth="1"/>
    <col min="3" max="3" width="16.125" style="15" customWidth="1"/>
    <col min="4" max="4" width="4.125" style="15" customWidth="1"/>
    <col min="5" max="5" width="5.75" style="15" customWidth="1"/>
    <col min="6" max="6" width="5" style="15" customWidth="1"/>
    <col min="7" max="7" width="6.625" style="15" customWidth="1"/>
    <col min="8" max="9" width="4.25" style="15" customWidth="1"/>
    <col min="10" max="10" width="3.5" style="15" customWidth="1"/>
    <col min="11" max="11" width="2.625" style="25" customWidth="1"/>
    <col min="12" max="12" width="2.625" style="30" customWidth="1"/>
    <col min="13" max="13" width="2.625" style="35" customWidth="1"/>
    <col min="14" max="14" width="2.625" style="40" customWidth="1"/>
    <col min="15" max="15" width="2.625" style="45" customWidth="1"/>
    <col min="16" max="16" width="2.625" style="50" customWidth="1"/>
    <col min="17" max="256" width="8.125" style="15" customWidth="1"/>
  </cols>
  <sheetData>
    <row r="1" spans="1:16" ht="181" customHeight="1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54</v>
      </c>
      <c r="I1" s="17" t="s">
        <v>55</v>
      </c>
      <c r="J1" s="17" t="s">
        <v>56</v>
      </c>
      <c r="K1" s="21" t="s">
        <v>58</v>
      </c>
      <c r="L1" s="26" t="s">
        <v>59</v>
      </c>
      <c r="M1" s="31" t="s">
        <v>60</v>
      </c>
      <c r="N1" s="36" t="s">
        <v>61</v>
      </c>
      <c r="O1" s="41" t="s">
        <v>62</v>
      </c>
      <c r="P1" s="46" t="s">
        <v>63</v>
      </c>
    </row>
    <row r="2" spans="1:16" ht="17" customHeight="1">
      <c r="A2" s="2" t="str">
        <f>'EERSTE TRIMESTER'!A2</f>
        <v>Marc Sperber</v>
      </c>
      <c r="B2" s="2">
        <f>'EERSTE TRIMESTER'!B2</f>
        <v>0</v>
      </c>
      <c r="C2" s="2" t="str">
        <f>'EERSTE TRIMESTER'!C2</f>
        <v xml:space="preserve">Ansah Joshua </v>
      </c>
      <c r="D2" s="2" t="str">
        <f>'EERSTE TRIMESTER'!D2</f>
        <v>instrument/jazz &amp; lichte muziek piano/keyboard</v>
      </c>
      <c r="E2" s="2" t="str">
        <f>'EERSTE TRIMESTER'!E2</f>
        <v>Middelbare graad</v>
      </c>
      <c r="F2" s="2" t="str">
        <f>'EERSTE TRIMESTER'!F2</f>
        <v>Tweede leerjaar</v>
      </c>
      <c r="G2" s="2" t="s">
        <v>57</v>
      </c>
      <c r="H2" s="7">
        <f>'EERSTE TRIMESTER'!O2</f>
        <v>4.2</v>
      </c>
      <c r="I2" s="7">
        <f>'TWEEDE TRIMESTER'!O2</f>
        <v>50</v>
      </c>
      <c r="J2" s="7">
        <f t="shared" ref="J2:J46" si="0">(SUM(H2:I2)/20)*3</f>
        <v>8.129999999999999</v>
      </c>
      <c r="K2" s="22">
        <v>5</v>
      </c>
      <c r="L2" s="27">
        <v>5</v>
      </c>
      <c r="M2" s="32">
        <v>5</v>
      </c>
      <c r="N2" s="37">
        <v>5</v>
      </c>
      <c r="O2" s="42">
        <v>5</v>
      </c>
      <c r="P2" s="47">
        <v>5</v>
      </c>
    </row>
    <row r="3" spans="1:16" ht="17" customHeight="1">
      <c r="A3" s="2" t="str">
        <f>'EERSTE TRIMESTER'!A3</f>
        <v>Marc Sperber</v>
      </c>
      <c r="B3" s="2">
        <f>'EERSTE TRIMESTER'!B3</f>
        <v>0</v>
      </c>
      <c r="C3" s="2" t="str">
        <f>'EERSTE TRIMESTER'!C3</f>
        <v xml:space="preserve">Beaugnet David </v>
      </c>
      <c r="D3" s="2" t="str">
        <f>'EERSTE TRIMESTER'!D3</f>
        <v>instrument/jazz &amp; lichte muziek piano/keyboard</v>
      </c>
      <c r="E3" s="2" t="str">
        <f>'EERSTE TRIMESTER'!E3</f>
        <v>Middelbare graad</v>
      </c>
      <c r="F3" s="2" t="str">
        <f>'EERSTE TRIMESTER'!F3</f>
        <v>Derde leerjaar</v>
      </c>
      <c r="G3" s="2" t="s">
        <v>57</v>
      </c>
      <c r="H3" s="7">
        <f>'EERSTE TRIMESTER'!O3</f>
        <v>7.8</v>
      </c>
      <c r="I3" s="7">
        <f>'TWEEDE TRIMESTER'!O3</f>
        <v>73</v>
      </c>
      <c r="J3" s="7">
        <f t="shared" si="0"/>
        <v>12.120000000000001</v>
      </c>
      <c r="K3" s="22">
        <v>9</v>
      </c>
      <c r="L3" s="27">
        <v>7</v>
      </c>
      <c r="M3" s="32">
        <v>8</v>
      </c>
      <c r="N3" s="37">
        <v>8</v>
      </c>
      <c r="O3" s="42">
        <v>7</v>
      </c>
      <c r="P3" s="47"/>
    </row>
    <row r="4" spans="1:16" ht="17" customHeight="1">
      <c r="A4" s="2" t="str">
        <f>'EERSTE TRIMESTER'!A4</f>
        <v>Marc Sperber</v>
      </c>
      <c r="B4" s="2">
        <f>'EERSTE TRIMESTER'!B4</f>
        <v>0</v>
      </c>
      <c r="C4" s="2" t="str">
        <f>'EERSTE TRIMESTER'!C4</f>
        <v xml:space="preserve">BORLOO ERIC </v>
      </c>
      <c r="D4" s="2" t="str">
        <f>'EERSTE TRIMESTER'!D4</f>
        <v>instrument/jazz &amp; lichte muziek piano/keyboard</v>
      </c>
      <c r="E4" s="2" t="str">
        <f>'EERSTE TRIMESTER'!E4</f>
        <v>Middelbare graad</v>
      </c>
      <c r="F4" s="2" t="str">
        <f>'EERSTE TRIMESTER'!F4</f>
        <v>Eerste leerjaar</v>
      </c>
      <c r="G4" s="2" t="s">
        <v>57</v>
      </c>
      <c r="H4" s="7">
        <f>'EERSTE TRIMESTER'!O4</f>
        <v>7.8</v>
      </c>
      <c r="I4" s="7">
        <f>'TWEEDE TRIMESTER'!O4</f>
        <v>73</v>
      </c>
      <c r="J4" s="7">
        <f t="shared" si="0"/>
        <v>12.120000000000001</v>
      </c>
      <c r="K4" s="22">
        <v>9</v>
      </c>
      <c r="L4" s="27">
        <v>7</v>
      </c>
      <c r="M4" s="32">
        <v>8</v>
      </c>
      <c r="N4" s="37">
        <v>8</v>
      </c>
      <c r="O4" s="42">
        <v>7</v>
      </c>
      <c r="P4" s="47"/>
    </row>
    <row r="5" spans="1:16" ht="17" customHeight="1">
      <c r="A5" s="2" t="str">
        <f>'EERSTE TRIMESTER'!A5</f>
        <v>Marc Sperber</v>
      </c>
      <c r="B5" s="2">
        <f>'EERSTE TRIMESTER'!B5</f>
        <v>0</v>
      </c>
      <c r="C5" s="2" t="str">
        <f>'EERSTE TRIMESTER'!C5</f>
        <v xml:space="preserve">Camerlynck Victor </v>
      </c>
      <c r="D5" s="2" t="str">
        <f>'EERSTE TRIMESTER'!D5</f>
        <v>instrument/jazz &amp; lichte muziek piano/keyboard</v>
      </c>
      <c r="E5" s="2" t="str">
        <f>'EERSTE TRIMESTER'!E5</f>
        <v>Middelbare graad</v>
      </c>
      <c r="F5" s="2" t="str">
        <f>'EERSTE TRIMESTER'!F5</f>
        <v>Derde leerjaar</v>
      </c>
      <c r="G5" s="2" t="s">
        <v>57</v>
      </c>
      <c r="H5" s="7">
        <f>'EERSTE TRIMESTER'!O5</f>
        <v>7.6</v>
      </c>
      <c r="I5" s="7">
        <f>'TWEEDE TRIMESTER'!O5</f>
        <v>78.5</v>
      </c>
      <c r="J5" s="7">
        <f t="shared" si="0"/>
        <v>12.914999999999999</v>
      </c>
      <c r="K5" s="22">
        <v>7</v>
      </c>
      <c r="L5" s="27">
        <v>7</v>
      </c>
      <c r="M5" s="32">
        <v>8</v>
      </c>
      <c r="N5" s="37">
        <v>8</v>
      </c>
      <c r="O5" s="42">
        <v>8</v>
      </c>
      <c r="P5" s="47"/>
    </row>
    <row r="6" spans="1:16" ht="17" customHeight="1">
      <c r="A6" s="2" t="str">
        <f>'EERSTE TRIMESTER'!A6</f>
        <v>Marc Sperber</v>
      </c>
      <c r="B6" s="2">
        <f>'EERSTE TRIMESTER'!B6</f>
        <v>0</v>
      </c>
      <c r="C6" s="2" t="str">
        <f>'EERSTE TRIMESTER'!C6</f>
        <v xml:space="preserve">COENRAETS CEDRIC </v>
      </c>
      <c r="D6" s="2" t="str">
        <f>'EERSTE TRIMESTER'!D6</f>
        <v>instrument/jazz &amp; lichte muziek piano/keyboard</v>
      </c>
      <c r="E6" s="2" t="str">
        <f>'EERSTE TRIMESTER'!E6</f>
        <v>Middelbare graad</v>
      </c>
      <c r="F6" s="2" t="str">
        <f>'EERSTE TRIMESTER'!F6</f>
        <v>Eerste leerjaar</v>
      </c>
      <c r="G6" s="2" t="s">
        <v>57</v>
      </c>
      <c r="H6" s="7">
        <f>'EERSTE TRIMESTER'!O6</f>
        <v>8.02</v>
      </c>
      <c r="I6" s="7">
        <f>'TWEEDE TRIMESTER'!O6</f>
        <v>80.075000000000003</v>
      </c>
      <c r="J6" s="7">
        <f t="shared" si="0"/>
        <v>13.21425</v>
      </c>
      <c r="K6" s="22">
        <v>8</v>
      </c>
      <c r="L6" s="27">
        <v>8</v>
      </c>
      <c r="M6" s="32">
        <v>8</v>
      </c>
      <c r="N6" s="37">
        <v>8.1</v>
      </c>
      <c r="O6" s="42">
        <v>8</v>
      </c>
      <c r="P6" s="47"/>
    </row>
    <row r="7" spans="1:16" ht="17" customHeight="1">
      <c r="A7" s="2" t="str">
        <f>'EERSTE TRIMESTER'!A7</f>
        <v>Marc Sperber</v>
      </c>
      <c r="B7" s="2">
        <f>'EERSTE TRIMESTER'!B7</f>
        <v>0</v>
      </c>
      <c r="C7" s="2" t="str">
        <f>'EERSTE TRIMESTER'!C7</f>
        <v xml:space="preserve">De Beer George </v>
      </c>
      <c r="D7" s="2" t="str">
        <f>'EERSTE TRIMESTER'!D7</f>
        <v>instrument/jazz &amp; lichte muziek piano/keyboard</v>
      </c>
      <c r="E7" s="2" t="str">
        <f>'EERSTE TRIMESTER'!E7</f>
        <v>Middelbare graad</v>
      </c>
      <c r="F7" s="2" t="str">
        <f>'EERSTE TRIMESTER'!F7</f>
        <v>Eerste leerjaar</v>
      </c>
      <c r="G7" s="2" t="s">
        <v>57</v>
      </c>
      <c r="H7" s="7">
        <f>'EERSTE TRIMESTER'!O7</f>
        <v>8.4400000000000013</v>
      </c>
      <c r="I7" s="7">
        <f>'TWEEDE TRIMESTER'!O7</f>
        <v>81.650000000000006</v>
      </c>
      <c r="J7" s="7">
        <f t="shared" si="0"/>
        <v>13.513500000000001</v>
      </c>
      <c r="K7" s="22">
        <v>9</v>
      </c>
      <c r="L7" s="27">
        <v>8</v>
      </c>
      <c r="M7" s="32">
        <v>9.1999999999999993</v>
      </c>
      <c r="N7" s="37">
        <v>8</v>
      </c>
      <c r="O7" s="42">
        <v>8</v>
      </c>
      <c r="P7" s="47"/>
    </row>
    <row r="8" spans="1:16" ht="17" customHeight="1">
      <c r="A8" s="2" t="str">
        <f>'EERSTE TRIMESTER'!A8</f>
        <v>Marc Sperber</v>
      </c>
      <c r="B8" s="2">
        <f>'EERSTE TRIMESTER'!B8</f>
        <v>0</v>
      </c>
      <c r="C8" s="2" t="str">
        <f>'EERSTE TRIMESTER'!C8</f>
        <v xml:space="preserve">De Jaeger Alexander </v>
      </c>
      <c r="D8" s="2" t="str">
        <f>'EERSTE TRIMESTER'!D8</f>
        <v>instrument/jazz &amp; lichte muziek piano/keyboard</v>
      </c>
      <c r="E8" s="2" t="str">
        <f>'EERSTE TRIMESTER'!E8</f>
        <v>Middelbare graad</v>
      </c>
      <c r="F8" s="2" t="str">
        <f>'EERSTE TRIMESTER'!F8</f>
        <v>Tweede leerjaar</v>
      </c>
      <c r="G8" s="2" t="s">
        <v>57</v>
      </c>
      <c r="H8" s="7">
        <f>'EERSTE TRIMESTER'!O8</f>
        <v>8</v>
      </c>
      <c r="I8" s="7">
        <f>'TWEEDE TRIMESTER'!O8</f>
        <v>80</v>
      </c>
      <c r="J8" s="7">
        <f t="shared" si="0"/>
        <v>13.200000000000001</v>
      </c>
      <c r="K8" s="22">
        <v>8</v>
      </c>
      <c r="L8" s="27">
        <v>8</v>
      </c>
      <c r="M8" s="32">
        <v>8</v>
      </c>
      <c r="N8" s="37">
        <v>8</v>
      </c>
      <c r="O8" s="42">
        <v>8</v>
      </c>
      <c r="P8" s="47"/>
    </row>
    <row r="9" spans="1:16" ht="17" customHeight="1">
      <c r="A9" s="2" t="str">
        <f>'EERSTE TRIMESTER'!A9</f>
        <v>Marc Sperber</v>
      </c>
      <c r="B9" s="2">
        <f>'EERSTE TRIMESTER'!B9</f>
        <v>0</v>
      </c>
      <c r="C9" s="2" t="str">
        <f>'EERSTE TRIMESTER'!C9</f>
        <v xml:space="preserve">Delaere Simon </v>
      </c>
      <c r="D9" s="2" t="str">
        <f>'EERSTE TRIMESTER'!D9</f>
        <v>instrument/jazz &amp; lichte muziek piano/keyboard</v>
      </c>
      <c r="E9" s="2" t="str">
        <f>'EERSTE TRIMESTER'!E9</f>
        <v>Middelbare graad</v>
      </c>
      <c r="F9" s="2" t="str">
        <f>'EERSTE TRIMESTER'!F9</f>
        <v>Eerste leerjaar</v>
      </c>
      <c r="G9" s="2" t="s">
        <v>57</v>
      </c>
      <c r="H9" s="7">
        <f>'EERSTE TRIMESTER'!O9</f>
        <v>8</v>
      </c>
      <c r="I9" s="7">
        <f>'TWEEDE TRIMESTER'!O9</f>
        <v>80</v>
      </c>
      <c r="J9" s="7">
        <f t="shared" si="0"/>
        <v>13.200000000000001</v>
      </c>
      <c r="K9" s="22">
        <v>8</v>
      </c>
      <c r="L9" s="27">
        <v>8</v>
      </c>
      <c r="M9" s="32">
        <v>8</v>
      </c>
      <c r="N9" s="37">
        <v>8</v>
      </c>
      <c r="O9" s="42">
        <v>8</v>
      </c>
      <c r="P9" s="47"/>
    </row>
    <row r="10" spans="1:16" ht="17" customHeight="1">
      <c r="A10" s="2" t="str">
        <f>'EERSTE TRIMESTER'!A10</f>
        <v>Marc Sperber</v>
      </c>
      <c r="B10" s="2">
        <f>'EERSTE TRIMESTER'!B10</f>
        <v>0</v>
      </c>
      <c r="C10" s="2" t="str">
        <f>'EERSTE TRIMESTER'!C10</f>
        <v xml:space="preserve">Dumoulin Emile </v>
      </c>
      <c r="D10" s="2" t="str">
        <f>'EERSTE TRIMESTER'!D10</f>
        <v>instrument/jazz &amp; lichte muziek piano/keyboard</v>
      </c>
      <c r="E10" s="2" t="str">
        <f>'EERSTE TRIMESTER'!E10</f>
        <v>Middelbare graad</v>
      </c>
      <c r="F10" s="2" t="str">
        <f>'EERSTE TRIMESTER'!F10</f>
        <v>Eerste leerjaar</v>
      </c>
      <c r="G10" s="2" t="s">
        <v>57</v>
      </c>
      <c r="H10" s="7">
        <f>'EERSTE TRIMESTER'!O10</f>
        <v>7.5400000000000009</v>
      </c>
      <c r="I10" s="7">
        <f>'TWEEDE TRIMESTER'!O10</f>
        <v>75.150000000000006</v>
      </c>
      <c r="J10" s="7">
        <f t="shared" si="0"/>
        <v>12.403500000000003</v>
      </c>
      <c r="K10" s="22">
        <v>8</v>
      </c>
      <c r="L10" s="27">
        <v>7.2</v>
      </c>
      <c r="M10" s="32">
        <v>7.5</v>
      </c>
      <c r="N10" s="37">
        <v>7.5</v>
      </c>
      <c r="O10" s="42">
        <v>7.5</v>
      </c>
      <c r="P10" s="47"/>
    </row>
    <row r="11" spans="1:16" ht="17" customHeight="1">
      <c r="A11" s="2" t="str">
        <f>'EERSTE TRIMESTER'!A11</f>
        <v>Marc Sperber</v>
      </c>
      <c r="B11" s="2">
        <f>'EERSTE TRIMESTER'!B11</f>
        <v>0</v>
      </c>
      <c r="C11" s="2" t="str">
        <f>'EERSTE TRIMESTER'!C11</f>
        <v xml:space="preserve">Friedman Michael </v>
      </c>
      <c r="D11" s="2" t="str">
        <f>'EERSTE TRIMESTER'!D11</f>
        <v>instrument/jazz &amp; lichte muziek piano/keyboard</v>
      </c>
      <c r="E11" s="2" t="str">
        <f>'EERSTE TRIMESTER'!E11</f>
        <v>Hogere graad</v>
      </c>
      <c r="F11" s="2" t="str">
        <f>'EERSTE TRIMESTER'!F11</f>
        <v>Derde leerjaar</v>
      </c>
      <c r="G11" s="2" t="s">
        <v>57</v>
      </c>
      <c r="H11" s="7">
        <f>'EERSTE TRIMESTER'!O11</f>
        <v>8</v>
      </c>
      <c r="I11" s="7">
        <f>'TWEEDE TRIMESTER'!O11</f>
        <v>80</v>
      </c>
      <c r="J11" s="7">
        <f t="shared" si="0"/>
        <v>13.200000000000001</v>
      </c>
      <c r="K11" s="22">
        <v>8</v>
      </c>
      <c r="L11" s="27">
        <v>8</v>
      </c>
      <c r="M11" s="32">
        <v>8</v>
      </c>
      <c r="N11" s="37">
        <v>8</v>
      </c>
      <c r="O11" s="42">
        <v>8</v>
      </c>
      <c r="P11" s="47"/>
    </row>
    <row r="12" spans="1:16" ht="17" customHeight="1">
      <c r="A12" s="2" t="str">
        <f>'EERSTE TRIMESTER'!A12</f>
        <v>Marc Sperber</v>
      </c>
      <c r="B12" s="2">
        <f>'EERSTE TRIMESTER'!B12</f>
        <v>0</v>
      </c>
      <c r="C12" s="2" t="str">
        <f>'EERSTE TRIMESTER'!C12</f>
        <v xml:space="preserve">KALMAR KRISZTINA </v>
      </c>
      <c r="D12" s="2" t="str">
        <f>'EERSTE TRIMESTER'!D12</f>
        <v>instrument/jazz &amp; lichte muziek piano/keyboard</v>
      </c>
      <c r="E12" s="2" t="str">
        <f>'EERSTE TRIMESTER'!E12</f>
        <v>Middelbare graad</v>
      </c>
      <c r="F12" s="2" t="str">
        <f>'EERSTE TRIMESTER'!F12</f>
        <v>Tweede leerjaar</v>
      </c>
      <c r="G12" s="2" t="s">
        <v>57</v>
      </c>
      <c r="H12" s="7">
        <f>'EERSTE TRIMESTER'!O12</f>
        <v>7.2</v>
      </c>
      <c r="I12" s="7">
        <f>'TWEEDE TRIMESTER'!O12</f>
        <v>70.75</v>
      </c>
      <c r="J12" s="7">
        <f t="shared" si="0"/>
        <v>11.692499999999999</v>
      </c>
      <c r="K12" s="22">
        <v>7</v>
      </c>
      <c r="L12" s="27">
        <v>7</v>
      </c>
      <c r="M12" s="32">
        <v>8</v>
      </c>
      <c r="N12" s="37">
        <v>7</v>
      </c>
      <c r="O12" s="42">
        <v>7</v>
      </c>
      <c r="P12" s="47"/>
    </row>
    <row r="13" spans="1:16" ht="17" customHeight="1">
      <c r="A13" s="2" t="str">
        <f>'EERSTE TRIMESTER'!A13</f>
        <v>Marc Sperber</v>
      </c>
      <c r="B13" s="2">
        <f>'EERSTE TRIMESTER'!B13</f>
        <v>0</v>
      </c>
      <c r="C13" s="2" t="str">
        <f>'EERSTE TRIMESTER'!C13</f>
        <v xml:space="preserve">KOLODZIEJSKI Marek </v>
      </c>
      <c r="D13" s="2" t="str">
        <f>'EERSTE TRIMESTER'!D13</f>
        <v>instrument/jazz &amp; lichte muziek piano/keyboard</v>
      </c>
      <c r="E13" s="2" t="str">
        <f>'EERSTE TRIMESTER'!E13</f>
        <v>Hogere graad</v>
      </c>
      <c r="F13" s="2" t="str">
        <f>'EERSTE TRIMESTER'!F13</f>
        <v>Eerste leerjaar</v>
      </c>
      <c r="G13" s="2" t="s">
        <v>57</v>
      </c>
      <c r="H13" s="7">
        <f>'EERSTE TRIMESTER'!O13</f>
        <v>8</v>
      </c>
      <c r="I13" s="7">
        <f>'TWEEDE TRIMESTER'!O13</f>
        <v>80</v>
      </c>
      <c r="J13" s="7">
        <f t="shared" si="0"/>
        <v>13.200000000000001</v>
      </c>
      <c r="K13" s="22">
        <v>8</v>
      </c>
      <c r="L13" s="27">
        <v>8</v>
      </c>
      <c r="M13" s="32">
        <v>8</v>
      </c>
      <c r="N13" s="37">
        <v>8</v>
      </c>
      <c r="O13" s="42">
        <v>8</v>
      </c>
      <c r="P13" s="47"/>
    </row>
    <row r="14" spans="1:16" ht="17" customHeight="1">
      <c r="A14" s="2" t="str">
        <f>'EERSTE TRIMESTER'!A14</f>
        <v>Marc Sperber</v>
      </c>
      <c r="B14" s="2">
        <f>'EERSTE TRIMESTER'!B14</f>
        <v>0</v>
      </c>
      <c r="C14" s="2" t="str">
        <f>'EERSTE TRIMESTER'!C14</f>
        <v xml:space="preserve">Mathieu Larissa </v>
      </c>
      <c r="D14" s="2" t="str">
        <f>'EERSTE TRIMESTER'!D14</f>
        <v>instrument/jazz &amp; lichte muziek piano/keyboard</v>
      </c>
      <c r="E14" s="2" t="str">
        <f>'EERSTE TRIMESTER'!E14</f>
        <v>Middelbare graad</v>
      </c>
      <c r="F14" s="2" t="str">
        <f>'EERSTE TRIMESTER'!F14</f>
        <v>Eerste leerjaar</v>
      </c>
      <c r="G14" s="2" t="s">
        <v>57</v>
      </c>
      <c r="H14" s="7">
        <f>'EERSTE TRIMESTER'!O14</f>
        <v>8</v>
      </c>
      <c r="I14" s="7">
        <f>'TWEEDE TRIMESTER'!O14</f>
        <v>80</v>
      </c>
      <c r="J14" s="7">
        <f t="shared" si="0"/>
        <v>13.200000000000001</v>
      </c>
      <c r="K14" s="22">
        <v>8</v>
      </c>
      <c r="L14" s="27">
        <v>8</v>
      </c>
      <c r="M14" s="32">
        <v>8</v>
      </c>
      <c r="N14" s="37">
        <v>8</v>
      </c>
      <c r="O14" s="42">
        <v>8</v>
      </c>
      <c r="P14" s="47"/>
    </row>
    <row r="15" spans="1:16" ht="17" customHeight="1">
      <c r="A15" s="2" t="str">
        <f>'EERSTE TRIMESTER'!A15</f>
        <v>Marc Sperber</v>
      </c>
      <c r="B15" s="2">
        <f>'EERSTE TRIMESTER'!B15</f>
        <v>0</v>
      </c>
      <c r="C15" s="2" t="str">
        <f>'EERSTE TRIMESTER'!C15</f>
        <v xml:space="preserve">Mathieu Remi </v>
      </c>
      <c r="D15" s="2" t="str">
        <f>'EERSTE TRIMESTER'!D15</f>
        <v>instrument/jazz &amp; lichte muziek piano/keyboard</v>
      </c>
      <c r="E15" s="2" t="str">
        <f>'EERSTE TRIMESTER'!E15</f>
        <v>Middelbare graad</v>
      </c>
      <c r="F15" s="2" t="str">
        <f>'EERSTE TRIMESTER'!F15</f>
        <v>Tweede leerjaar</v>
      </c>
      <c r="G15" s="2" t="s">
        <v>57</v>
      </c>
      <c r="H15" s="7">
        <f>'EERSTE TRIMESTER'!O15</f>
        <v>8</v>
      </c>
      <c r="I15" s="7">
        <f>'TWEEDE TRIMESTER'!O15</f>
        <v>80</v>
      </c>
      <c r="J15" s="7">
        <f t="shared" si="0"/>
        <v>13.200000000000001</v>
      </c>
      <c r="K15" s="22">
        <v>8</v>
      </c>
      <c r="L15" s="27">
        <v>8</v>
      </c>
      <c r="M15" s="32">
        <v>8</v>
      </c>
      <c r="N15" s="37">
        <v>8</v>
      </c>
      <c r="O15" s="42">
        <v>8</v>
      </c>
      <c r="P15" s="47"/>
    </row>
    <row r="16" spans="1:16" ht="17" customHeight="1">
      <c r="A16" s="2" t="str">
        <f>'EERSTE TRIMESTER'!A16</f>
        <v>Marc Sperber</v>
      </c>
      <c r="B16" s="2">
        <f>'EERSTE TRIMESTER'!B16</f>
        <v>0</v>
      </c>
      <c r="C16" s="2" t="str">
        <f>'EERSTE TRIMESTER'!C16</f>
        <v xml:space="preserve">Meeus Emily </v>
      </c>
      <c r="D16" s="2" t="str">
        <f>'EERSTE TRIMESTER'!D16</f>
        <v>instrument/jazz &amp; lichte muziek piano/keyboard</v>
      </c>
      <c r="E16" s="2" t="str">
        <f>'EERSTE TRIMESTER'!E16</f>
        <v>Middelbare graad</v>
      </c>
      <c r="F16" s="2" t="str">
        <f>'EERSTE TRIMESTER'!F16</f>
        <v>Eerste leerjaar</v>
      </c>
      <c r="G16" s="2" t="s">
        <v>57</v>
      </c>
      <c r="H16" s="7">
        <f>'EERSTE TRIMESTER'!O16</f>
        <v>9</v>
      </c>
      <c r="I16" s="7">
        <f>'TWEEDE TRIMESTER'!O16</f>
        <v>90</v>
      </c>
      <c r="J16" s="7">
        <f t="shared" si="0"/>
        <v>14.850000000000001</v>
      </c>
      <c r="K16" s="22">
        <v>9</v>
      </c>
      <c r="L16" s="27">
        <v>9</v>
      </c>
      <c r="M16" s="32">
        <v>9</v>
      </c>
      <c r="N16" s="37">
        <v>9</v>
      </c>
      <c r="O16" s="42">
        <v>9</v>
      </c>
      <c r="P16" s="47"/>
    </row>
    <row r="17" spans="1:16" ht="17" customHeight="1">
      <c r="A17" s="2" t="str">
        <f>'EERSTE TRIMESTER'!A17</f>
        <v>Marc Sperber</v>
      </c>
      <c r="B17" s="2">
        <f>'EERSTE TRIMESTER'!B17</f>
        <v>0</v>
      </c>
      <c r="C17" s="2" t="str">
        <f>'EERSTE TRIMESTER'!C17</f>
        <v xml:space="preserve">Pepe Marie </v>
      </c>
      <c r="D17" s="2" t="str">
        <f>'EERSTE TRIMESTER'!D17</f>
        <v>instrument/jazz &amp; lichte muziek piano/keyboard</v>
      </c>
      <c r="E17" s="2" t="str">
        <f>'EERSTE TRIMESTER'!E17</f>
        <v>Middelbare graad</v>
      </c>
      <c r="F17" s="2" t="str">
        <f>'EERSTE TRIMESTER'!F17</f>
        <v>Derde leerjaar</v>
      </c>
      <c r="G17" s="2" t="s">
        <v>57</v>
      </c>
      <c r="H17" s="7">
        <f>'EERSTE TRIMESTER'!O17</f>
        <v>7.6</v>
      </c>
      <c r="I17" s="7">
        <f>'TWEEDE TRIMESTER'!O17</f>
        <v>72.25</v>
      </c>
      <c r="J17" s="7">
        <f t="shared" si="0"/>
        <v>11.977499999999999</v>
      </c>
      <c r="K17" s="22">
        <v>8</v>
      </c>
      <c r="L17" s="27">
        <v>7</v>
      </c>
      <c r="M17" s="32">
        <v>8</v>
      </c>
      <c r="N17" s="37">
        <v>8</v>
      </c>
      <c r="O17" s="42">
        <v>7</v>
      </c>
      <c r="P17" s="47"/>
    </row>
    <row r="18" spans="1:16" ht="17" customHeight="1">
      <c r="A18" s="2" t="str">
        <f>'EERSTE TRIMESTER'!A18</f>
        <v>Marc Sperber</v>
      </c>
      <c r="B18" s="2">
        <f>'EERSTE TRIMESTER'!B18</f>
        <v>0</v>
      </c>
      <c r="C18" s="2" t="str">
        <f>'EERSTE TRIMESTER'!C18</f>
        <v xml:space="preserve">Pere Pärtel-Peeter </v>
      </c>
      <c r="D18" s="2" t="str">
        <f>'EERSTE TRIMESTER'!D18</f>
        <v>instrument/jazz &amp; lichte muziek piano/keyboard</v>
      </c>
      <c r="E18" s="2" t="str">
        <f>'EERSTE TRIMESTER'!E18</f>
        <v>Hogere graad</v>
      </c>
      <c r="F18" s="2" t="str">
        <f>'EERSTE TRIMESTER'!F18</f>
        <v>Tweede leerjaar</v>
      </c>
      <c r="G18" s="2" t="s">
        <v>57</v>
      </c>
      <c r="H18" s="7">
        <f>'EERSTE TRIMESTER'!O18</f>
        <v>9</v>
      </c>
      <c r="I18" s="7">
        <f>'TWEEDE TRIMESTER'!O18</f>
        <v>90</v>
      </c>
      <c r="J18" s="7">
        <f t="shared" si="0"/>
        <v>14.850000000000001</v>
      </c>
      <c r="K18" s="22">
        <v>9</v>
      </c>
      <c r="L18" s="27">
        <v>9</v>
      </c>
      <c r="M18" s="32">
        <v>9</v>
      </c>
      <c r="N18" s="37">
        <v>9</v>
      </c>
      <c r="O18" s="42">
        <v>9</v>
      </c>
      <c r="P18" s="47"/>
    </row>
    <row r="19" spans="1:16" ht="17" customHeight="1">
      <c r="A19" s="2" t="str">
        <f>'EERSTE TRIMESTER'!A19</f>
        <v>Marc Sperber</v>
      </c>
      <c r="B19" s="2">
        <f>'EERSTE TRIMESTER'!B19</f>
        <v>0</v>
      </c>
      <c r="C19" s="2" t="str">
        <f>'EERSTE TRIMESTER'!C19</f>
        <v xml:space="preserve">Reynaert Steven </v>
      </c>
      <c r="D19" s="2" t="str">
        <f>'EERSTE TRIMESTER'!D19</f>
        <v>instrument/jazz &amp; lichte muziek piano/keyboard</v>
      </c>
      <c r="E19" s="2" t="str">
        <f>'EERSTE TRIMESTER'!E19</f>
        <v>Middelbare graad</v>
      </c>
      <c r="F19" s="2" t="str">
        <f>'EERSTE TRIMESTER'!F19</f>
        <v>Tweede leerjaar</v>
      </c>
      <c r="G19" s="2" t="s">
        <v>57</v>
      </c>
      <c r="H19" s="7">
        <f>'EERSTE TRIMESTER'!O19</f>
        <v>8.4400000000000013</v>
      </c>
      <c r="I19" s="7">
        <f>'TWEEDE TRIMESTER'!O19</f>
        <v>84.775000000000006</v>
      </c>
      <c r="J19" s="7">
        <f t="shared" si="0"/>
        <v>13.982250000000001</v>
      </c>
      <c r="K19" s="22">
        <v>9</v>
      </c>
      <c r="L19" s="27">
        <v>8.5</v>
      </c>
      <c r="M19" s="32">
        <v>8</v>
      </c>
      <c r="N19" s="37">
        <v>8.1999999999999993</v>
      </c>
      <c r="O19" s="42">
        <v>8.5</v>
      </c>
      <c r="P19" s="47"/>
    </row>
    <row r="20" spans="1:16" ht="17" customHeight="1">
      <c r="A20" s="2" t="str">
        <f>'EERSTE TRIMESTER'!A20</f>
        <v>Marc Sperber</v>
      </c>
      <c r="B20" s="2">
        <f>'EERSTE TRIMESTER'!B20</f>
        <v>0</v>
      </c>
      <c r="C20" s="2" t="str">
        <f>'EERSTE TRIMESTER'!C20</f>
        <v xml:space="preserve">Rossignol Antoine </v>
      </c>
      <c r="D20" s="2" t="str">
        <f>'EERSTE TRIMESTER'!D20</f>
        <v>instrument/jazz &amp; lichte muziek piano/keyboard</v>
      </c>
      <c r="E20" s="2" t="str">
        <f>'EERSTE TRIMESTER'!E20</f>
        <v>Middelbare graad</v>
      </c>
      <c r="F20" s="2" t="str">
        <f>'EERSTE TRIMESTER'!F20</f>
        <v>Eerste leerjaar</v>
      </c>
      <c r="G20" s="2" t="s">
        <v>57</v>
      </c>
      <c r="H20" s="7">
        <f>'EERSTE TRIMESTER'!O20</f>
        <v>7.38</v>
      </c>
      <c r="I20" s="7">
        <f>'TWEEDE TRIMESTER'!O20</f>
        <v>70.800000000000011</v>
      </c>
      <c r="J20" s="7">
        <f t="shared" si="0"/>
        <v>11.727</v>
      </c>
      <c r="K20" s="22">
        <v>8</v>
      </c>
      <c r="L20" s="27">
        <v>7</v>
      </c>
      <c r="M20" s="32">
        <v>8</v>
      </c>
      <c r="N20" s="37">
        <v>7</v>
      </c>
      <c r="O20" s="42">
        <v>6.9</v>
      </c>
      <c r="P20" s="47"/>
    </row>
    <row r="21" spans="1:16" ht="17" customHeight="1">
      <c r="A21" s="2" t="str">
        <f>'EERSTE TRIMESTER'!A21</f>
        <v>Marc Sperber</v>
      </c>
      <c r="B21" s="2">
        <f>'EERSTE TRIMESTER'!B21</f>
        <v>0</v>
      </c>
      <c r="C21" s="2" t="str">
        <f>'EERSTE TRIMESTER'!C21</f>
        <v xml:space="preserve">Sato Tashiya </v>
      </c>
      <c r="D21" s="2" t="str">
        <f>'EERSTE TRIMESTER'!D21</f>
        <v>instrument/jazz &amp; lichte muziek piano/keyboard</v>
      </c>
      <c r="E21" s="2" t="str">
        <f>'EERSTE TRIMESTER'!E21</f>
        <v>Middelbare graad</v>
      </c>
      <c r="F21" s="2" t="str">
        <f>'EERSTE TRIMESTER'!F21</f>
        <v>Eerste leerjaar</v>
      </c>
      <c r="G21" s="2" t="s">
        <v>57</v>
      </c>
      <c r="H21" s="7">
        <f>'EERSTE TRIMESTER'!O21</f>
        <v>9</v>
      </c>
      <c r="I21" s="7">
        <f>'TWEEDE TRIMESTER'!O21</f>
        <v>90</v>
      </c>
      <c r="J21" s="7">
        <f t="shared" si="0"/>
        <v>14.850000000000001</v>
      </c>
      <c r="K21" s="22">
        <v>9</v>
      </c>
      <c r="L21" s="27">
        <v>9</v>
      </c>
      <c r="M21" s="32">
        <v>9</v>
      </c>
      <c r="N21" s="37">
        <v>9</v>
      </c>
      <c r="O21" s="42">
        <v>9</v>
      </c>
      <c r="P21" s="47"/>
    </row>
    <row r="22" spans="1:16" ht="17" customHeight="1">
      <c r="A22" s="2" t="str">
        <f>'EERSTE TRIMESTER'!A22</f>
        <v>Marc Sperber</v>
      </c>
      <c r="B22" s="2">
        <f>'EERSTE TRIMESTER'!B22</f>
        <v>0</v>
      </c>
      <c r="C22" s="2" t="str">
        <f>'EERSTE TRIMESTER'!C22</f>
        <v xml:space="preserve">Schoeberl Christian </v>
      </c>
      <c r="D22" s="2" t="str">
        <f>'EERSTE TRIMESTER'!D22</f>
        <v>instrument/jazz &amp; lichte muziek piano/keyboard</v>
      </c>
      <c r="E22" s="2" t="str">
        <f>'EERSTE TRIMESTER'!E22</f>
        <v>Middelbare graad</v>
      </c>
      <c r="F22" s="2" t="str">
        <f>'EERSTE TRIMESTER'!F22</f>
        <v>Eerste leerjaar</v>
      </c>
      <c r="G22" s="2" t="s">
        <v>57</v>
      </c>
      <c r="H22" s="7">
        <f>'EERSTE TRIMESTER'!O22</f>
        <v>6</v>
      </c>
      <c r="I22" s="7">
        <f>'TWEEDE TRIMESTER'!O22</f>
        <v>60</v>
      </c>
      <c r="J22" s="7">
        <f t="shared" si="0"/>
        <v>9.8999999999999986</v>
      </c>
      <c r="K22" s="22">
        <v>6</v>
      </c>
      <c r="L22" s="27">
        <v>6</v>
      </c>
      <c r="M22" s="32">
        <v>6</v>
      </c>
      <c r="N22" s="37">
        <v>6</v>
      </c>
      <c r="O22" s="42">
        <v>6</v>
      </c>
      <c r="P22" s="47"/>
    </row>
    <row r="23" spans="1:16" ht="17" customHeight="1">
      <c r="A23" s="2" t="str">
        <f>'EERSTE TRIMESTER'!A23</f>
        <v>Marc Sperber</v>
      </c>
      <c r="B23" s="2">
        <f>'EERSTE TRIMESTER'!B23</f>
        <v>0</v>
      </c>
      <c r="C23" s="2" t="str">
        <f>'EERSTE TRIMESTER'!C23</f>
        <v xml:space="preserve">Sterneberg Julia </v>
      </c>
      <c r="D23" s="2" t="str">
        <f>'EERSTE TRIMESTER'!D23</f>
        <v>instrument/jazz &amp; lichte muziek piano/keyboard</v>
      </c>
      <c r="E23" s="2" t="str">
        <f>'EERSTE TRIMESTER'!E23</f>
        <v>Middelbare graad</v>
      </c>
      <c r="F23" s="2" t="str">
        <f>'EERSTE TRIMESTER'!F23</f>
        <v>Eerste leerjaar</v>
      </c>
      <c r="G23" s="2" t="s">
        <v>57</v>
      </c>
      <c r="H23" s="7">
        <f>'EERSTE TRIMESTER'!O23</f>
        <v>7.8</v>
      </c>
      <c r="I23" s="7">
        <f>'TWEEDE TRIMESTER'!O23</f>
        <v>79.25</v>
      </c>
      <c r="J23" s="7">
        <f t="shared" si="0"/>
        <v>13.057500000000001</v>
      </c>
      <c r="K23" s="22">
        <v>8</v>
      </c>
      <c r="L23" s="27">
        <v>7</v>
      </c>
      <c r="M23" s="32">
        <v>8</v>
      </c>
      <c r="N23" s="37">
        <v>8</v>
      </c>
      <c r="O23" s="42">
        <v>8</v>
      </c>
      <c r="P23" s="47"/>
    </row>
    <row r="24" spans="1:16" ht="17" customHeight="1">
      <c r="A24" s="2" t="str">
        <f>'EERSTE TRIMESTER'!A24</f>
        <v>Marc Sperber</v>
      </c>
      <c r="B24" s="2">
        <f>'EERSTE TRIMESTER'!B24</f>
        <v>0</v>
      </c>
      <c r="C24" s="2" t="str">
        <f>'EERSTE TRIMESTER'!C24</f>
        <v xml:space="preserve">Streit Laure </v>
      </c>
      <c r="D24" s="2" t="str">
        <f>'EERSTE TRIMESTER'!D24</f>
        <v>instrument/jazz &amp; lichte muziek piano/keyboard</v>
      </c>
      <c r="E24" s="2" t="str">
        <f>'EERSTE TRIMESTER'!E24</f>
        <v>Middelbare graad</v>
      </c>
      <c r="F24" s="2" t="str">
        <f>'EERSTE TRIMESTER'!F24</f>
        <v>Derde leerjaar</v>
      </c>
      <c r="G24" s="2" t="s">
        <v>57</v>
      </c>
      <c r="H24" s="7">
        <f>'EERSTE TRIMESTER'!O24</f>
        <v>8.1999999999999993</v>
      </c>
      <c r="I24" s="7">
        <f>'TWEEDE TRIMESTER'!O24</f>
        <v>80.75</v>
      </c>
      <c r="J24" s="7">
        <f t="shared" si="0"/>
        <v>13.342499999999999</v>
      </c>
      <c r="K24" s="22">
        <v>9</v>
      </c>
      <c r="L24" s="27">
        <v>8</v>
      </c>
      <c r="M24" s="32">
        <v>8</v>
      </c>
      <c r="N24" s="37">
        <v>8</v>
      </c>
      <c r="O24" s="42">
        <v>8</v>
      </c>
      <c r="P24" s="47"/>
    </row>
    <row r="25" spans="1:16" ht="17" customHeight="1">
      <c r="A25" s="2" t="str">
        <f>'EERSTE TRIMESTER'!A25</f>
        <v>Marc Sperber</v>
      </c>
      <c r="B25" s="2">
        <f>'EERSTE TRIMESTER'!B25</f>
        <v>0</v>
      </c>
      <c r="C25" s="2" t="str">
        <f>'EERSTE TRIMESTER'!C25</f>
        <v xml:space="preserve">Trilling Markus </v>
      </c>
      <c r="D25" s="2" t="str">
        <f>'EERSTE TRIMESTER'!D25</f>
        <v>instrument/jazz &amp; lichte muziek piano/keyboard</v>
      </c>
      <c r="E25" s="2" t="str">
        <f>'EERSTE TRIMESTER'!E25</f>
        <v>Middelbare graad</v>
      </c>
      <c r="F25" s="2" t="str">
        <f>'EERSTE TRIMESTER'!F25</f>
        <v>Eerste leerjaar</v>
      </c>
      <c r="G25" s="2" t="s">
        <v>57</v>
      </c>
      <c r="H25" s="7">
        <f>'EERSTE TRIMESTER'!O25</f>
        <v>6.8</v>
      </c>
      <c r="I25" s="7">
        <f>'TWEEDE TRIMESTER'!O25</f>
        <v>69.25</v>
      </c>
      <c r="J25" s="7">
        <f t="shared" si="0"/>
        <v>11.407499999999999</v>
      </c>
      <c r="K25" s="22">
        <v>6</v>
      </c>
      <c r="L25" s="27">
        <v>7</v>
      </c>
      <c r="M25" s="32">
        <v>7</v>
      </c>
      <c r="N25" s="37">
        <v>7</v>
      </c>
      <c r="O25" s="42">
        <v>7</v>
      </c>
      <c r="P25" s="47"/>
    </row>
    <row r="26" spans="1:16" ht="17" customHeight="1">
      <c r="A26" s="2" t="str">
        <f>'EERSTE TRIMESTER'!A26</f>
        <v>Marc Sperber</v>
      </c>
      <c r="B26" s="2">
        <f>'EERSTE TRIMESTER'!B26</f>
        <v>0</v>
      </c>
      <c r="C26" s="2" t="str">
        <f>'EERSTE TRIMESTER'!C26</f>
        <v xml:space="preserve">Turbiasz Maria </v>
      </c>
      <c r="D26" s="2" t="str">
        <f>'EERSTE TRIMESTER'!D26</f>
        <v>instrument/jazz &amp; lichte muziek piano/keyboard</v>
      </c>
      <c r="E26" s="2" t="str">
        <f>'EERSTE TRIMESTER'!E26</f>
        <v>Middelbare graad</v>
      </c>
      <c r="F26" s="2" t="str">
        <f>'EERSTE TRIMESTER'!F26</f>
        <v>Tweede leerjaar</v>
      </c>
      <c r="G26" s="2" t="s">
        <v>57</v>
      </c>
      <c r="H26" s="7">
        <f>'EERSTE TRIMESTER'!O26</f>
        <v>6.8</v>
      </c>
      <c r="I26" s="7">
        <f>'TWEEDE TRIMESTER'!O26</f>
        <v>69.25</v>
      </c>
      <c r="J26" s="7">
        <f t="shared" si="0"/>
        <v>11.407499999999999</v>
      </c>
      <c r="K26" s="22">
        <v>6</v>
      </c>
      <c r="L26" s="27">
        <v>7</v>
      </c>
      <c r="M26" s="32">
        <v>7</v>
      </c>
      <c r="N26" s="37">
        <v>7</v>
      </c>
      <c r="O26" s="42">
        <v>7</v>
      </c>
      <c r="P26" s="47"/>
    </row>
    <row r="27" spans="1:16" ht="17" customHeight="1">
      <c r="A27" s="2" t="str">
        <f>'EERSTE TRIMESTER'!A27</f>
        <v>Marc Sperber</v>
      </c>
      <c r="B27" s="2">
        <f>'EERSTE TRIMESTER'!B27</f>
        <v>0</v>
      </c>
      <c r="C27" s="2" t="str">
        <f>'EERSTE TRIMESTER'!C27</f>
        <v xml:space="preserve">Vanden Bussche Sandrine </v>
      </c>
      <c r="D27" s="2" t="str">
        <f>'EERSTE TRIMESTER'!D27</f>
        <v>instrument/jazz &amp; lichte muziek piano/keyboard</v>
      </c>
      <c r="E27" s="2" t="str">
        <f>'EERSTE TRIMESTER'!E27</f>
        <v>Middelbare graad</v>
      </c>
      <c r="F27" s="2" t="str">
        <f>'EERSTE TRIMESTER'!F27</f>
        <v>Tweede leerjaar</v>
      </c>
      <c r="G27" s="2" t="s">
        <v>57</v>
      </c>
      <c r="H27" s="7">
        <f>'EERSTE TRIMESTER'!O27</f>
        <v>8.4</v>
      </c>
      <c r="I27" s="7">
        <f>'TWEEDE TRIMESTER'!O27</f>
        <v>87.75</v>
      </c>
      <c r="J27" s="7">
        <f t="shared" si="0"/>
        <v>14.422499999999999</v>
      </c>
      <c r="K27" s="22">
        <v>8</v>
      </c>
      <c r="L27" s="27">
        <v>8.5</v>
      </c>
      <c r="M27" s="32">
        <v>8</v>
      </c>
      <c r="N27" s="37">
        <v>8.5</v>
      </c>
      <c r="O27" s="42">
        <v>9</v>
      </c>
      <c r="P27" s="47"/>
    </row>
    <row r="28" spans="1:16" ht="17" customHeight="1">
      <c r="A28" s="2" t="str">
        <f>'EERSTE TRIMESTER'!A28</f>
        <v>Marc Sperber</v>
      </c>
      <c r="B28" s="2">
        <f>'EERSTE TRIMESTER'!B28</f>
        <v>0</v>
      </c>
      <c r="C28" s="2">
        <f>'EERSTE TRIMESTER'!C28</f>
        <v>0</v>
      </c>
      <c r="D28" s="2">
        <f>'EERSTE TRIMESTER'!D28</f>
        <v>0</v>
      </c>
      <c r="E28" s="2">
        <f>'EERSTE TRIMESTER'!E28</f>
        <v>0</v>
      </c>
      <c r="F28" s="2">
        <f>'EERSTE TRIMESTER'!F28</f>
        <v>0</v>
      </c>
      <c r="G28" s="2" t="s">
        <v>57</v>
      </c>
      <c r="H28" s="7" t="e">
        <f>'EERSTE TRIMESTER'!O28</f>
        <v>#REF!</v>
      </c>
      <c r="I28" s="7">
        <f>'TWEEDE TRIMESTER'!O28</f>
        <v>0</v>
      </c>
      <c r="J28" s="7" t="e">
        <f t="shared" si="0"/>
        <v>#REF!</v>
      </c>
      <c r="K28" s="22"/>
      <c r="L28" s="27"/>
      <c r="M28" s="32"/>
      <c r="N28" s="37"/>
      <c r="O28" s="42"/>
      <c r="P28" s="47"/>
    </row>
    <row r="29" spans="1:16" ht="17" customHeight="1">
      <c r="A29" s="2" t="str">
        <f>'EERSTE TRIMESTER'!A29</f>
        <v>Marc Sperber</v>
      </c>
      <c r="B29" s="2">
        <f>'EERSTE TRIMESTER'!B29</f>
        <v>0</v>
      </c>
      <c r="C29" s="2">
        <f>'EERSTE TRIMESTER'!C29</f>
        <v>0</v>
      </c>
      <c r="D29" s="2">
        <f>'EERSTE TRIMESTER'!D29</f>
        <v>0</v>
      </c>
      <c r="E29" s="2">
        <f>'EERSTE TRIMESTER'!E29</f>
        <v>0</v>
      </c>
      <c r="F29" s="2">
        <f>'EERSTE TRIMESTER'!F29</f>
        <v>0</v>
      </c>
      <c r="G29" s="2" t="s">
        <v>57</v>
      </c>
      <c r="H29" s="7" t="e">
        <f>'EERSTE TRIMESTER'!O29</f>
        <v>#REF!</v>
      </c>
      <c r="I29" s="7">
        <f>'TWEEDE TRIMESTER'!O29</f>
        <v>0</v>
      </c>
      <c r="J29" s="7" t="e">
        <f t="shared" si="0"/>
        <v>#REF!</v>
      </c>
      <c r="K29" s="22"/>
      <c r="L29" s="27"/>
      <c r="M29" s="32"/>
      <c r="N29" s="37"/>
      <c r="O29" s="42"/>
      <c r="P29" s="47"/>
    </row>
    <row r="30" spans="1:16" ht="17" customHeight="1">
      <c r="A30" s="2" t="str">
        <f>'EERSTE TRIMESTER'!A30</f>
        <v>Marc Sperber</v>
      </c>
      <c r="B30" s="2">
        <f>'EERSTE TRIMESTER'!B30</f>
        <v>0</v>
      </c>
      <c r="C30" s="2">
        <f>'EERSTE TRIMESTER'!C30</f>
        <v>0</v>
      </c>
      <c r="D30" s="2">
        <f>'EERSTE TRIMESTER'!D30</f>
        <v>0</v>
      </c>
      <c r="E30" s="2">
        <f>'EERSTE TRIMESTER'!E30</f>
        <v>0</v>
      </c>
      <c r="F30" s="2">
        <f>'EERSTE TRIMESTER'!F30</f>
        <v>0</v>
      </c>
      <c r="G30" s="2" t="s">
        <v>57</v>
      </c>
      <c r="H30" s="7" t="e">
        <f>'EERSTE TRIMESTER'!O30</f>
        <v>#REF!</v>
      </c>
      <c r="I30" s="7">
        <f>'TWEEDE TRIMESTER'!O30</f>
        <v>0</v>
      </c>
      <c r="J30" s="7" t="e">
        <f t="shared" si="0"/>
        <v>#REF!</v>
      </c>
      <c r="K30" s="22"/>
      <c r="L30" s="27"/>
      <c r="M30" s="32"/>
      <c r="N30" s="37"/>
      <c r="O30" s="42"/>
      <c r="P30" s="47"/>
    </row>
    <row r="31" spans="1:16" ht="17" customHeight="1">
      <c r="A31" s="2" t="str">
        <f>'EERSTE TRIMESTER'!A31</f>
        <v>Marc Sperber</v>
      </c>
      <c r="B31" s="2">
        <f>'EERSTE TRIMESTER'!B31</f>
        <v>0</v>
      </c>
      <c r="C31" s="2">
        <f>'EERSTE TRIMESTER'!C31</f>
        <v>0</v>
      </c>
      <c r="D31" s="2">
        <f>'EERSTE TRIMESTER'!D31</f>
        <v>0</v>
      </c>
      <c r="E31" s="2">
        <f>'EERSTE TRIMESTER'!E31</f>
        <v>0</v>
      </c>
      <c r="F31" s="2">
        <f>'EERSTE TRIMESTER'!F31</f>
        <v>0</v>
      </c>
      <c r="G31" s="2" t="s">
        <v>57</v>
      </c>
      <c r="H31" s="7" t="e">
        <f>'EERSTE TRIMESTER'!O31</f>
        <v>#REF!</v>
      </c>
      <c r="I31" s="7">
        <f>'TWEEDE TRIMESTER'!O31</f>
        <v>0</v>
      </c>
      <c r="J31" s="7" t="e">
        <f t="shared" si="0"/>
        <v>#REF!</v>
      </c>
      <c r="K31" s="22"/>
      <c r="L31" s="27"/>
      <c r="M31" s="32"/>
      <c r="N31" s="37"/>
      <c r="O31" s="42"/>
      <c r="P31" s="47"/>
    </row>
    <row r="32" spans="1:16" ht="17" customHeight="1">
      <c r="A32" s="2" t="str">
        <f>'EERSTE TRIMESTER'!A32</f>
        <v>Marc Sperber</v>
      </c>
      <c r="B32" s="2">
        <f>'EERSTE TRIMESTER'!B32</f>
        <v>0</v>
      </c>
      <c r="C32" s="2">
        <f>'EERSTE TRIMESTER'!C32</f>
        <v>0</v>
      </c>
      <c r="D32" s="2">
        <f>'EERSTE TRIMESTER'!D32</f>
        <v>0</v>
      </c>
      <c r="E32" s="2">
        <f>'EERSTE TRIMESTER'!E32</f>
        <v>0</v>
      </c>
      <c r="F32" s="2">
        <f>'EERSTE TRIMESTER'!F32</f>
        <v>0</v>
      </c>
      <c r="G32" s="2" t="s">
        <v>57</v>
      </c>
      <c r="H32" s="7" t="e">
        <f>'EERSTE TRIMESTER'!O32</f>
        <v>#REF!</v>
      </c>
      <c r="I32" s="7">
        <f>'TWEEDE TRIMESTER'!O32</f>
        <v>0</v>
      </c>
      <c r="J32" s="7" t="e">
        <f t="shared" si="0"/>
        <v>#REF!</v>
      </c>
      <c r="K32" s="22"/>
      <c r="L32" s="27"/>
      <c r="M32" s="32"/>
      <c r="N32" s="37"/>
      <c r="O32" s="42"/>
      <c r="P32" s="47"/>
    </row>
    <row r="33" spans="1:16" ht="17" customHeight="1">
      <c r="A33" s="2" t="str">
        <f>'EERSTE TRIMESTER'!A33</f>
        <v>Marc Sperber</v>
      </c>
      <c r="B33" s="2">
        <f>'EERSTE TRIMESTER'!B33</f>
        <v>0</v>
      </c>
      <c r="C33" s="2">
        <f>'EERSTE TRIMESTER'!C33</f>
        <v>0</v>
      </c>
      <c r="D33" s="2">
        <f>'EERSTE TRIMESTER'!D33</f>
        <v>0</v>
      </c>
      <c r="E33" s="2">
        <f>'EERSTE TRIMESTER'!E33</f>
        <v>0</v>
      </c>
      <c r="F33" s="2">
        <f>'EERSTE TRIMESTER'!F33</f>
        <v>0</v>
      </c>
      <c r="G33" s="2" t="s">
        <v>57</v>
      </c>
      <c r="H33" s="7" t="e">
        <f>'EERSTE TRIMESTER'!O33</f>
        <v>#REF!</v>
      </c>
      <c r="I33" s="7">
        <f>'TWEEDE TRIMESTER'!O33</f>
        <v>0</v>
      </c>
      <c r="J33" s="7" t="e">
        <f t="shared" si="0"/>
        <v>#REF!</v>
      </c>
      <c r="K33" s="22"/>
      <c r="L33" s="27"/>
      <c r="M33" s="32"/>
      <c r="N33" s="37"/>
      <c r="O33" s="42"/>
      <c r="P33" s="47"/>
    </row>
    <row r="34" spans="1:16" ht="17" customHeight="1">
      <c r="A34" s="2" t="str">
        <f>'EERSTE TRIMESTER'!A34</f>
        <v>Marc Sperber</v>
      </c>
      <c r="B34" s="2">
        <f>'EERSTE TRIMESTER'!B34</f>
        <v>0</v>
      </c>
      <c r="C34" s="2">
        <f>'EERSTE TRIMESTER'!C34</f>
        <v>0</v>
      </c>
      <c r="D34" s="2">
        <f>'EERSTE TRIMESTER'!D34</f>
        <v>0</v>
      </c>
      <c r="E34" s="2">
        <f>'EERSTE TRIMESTER'!E34</f>
        <v>0</v>
      </c>
      <c r="F34" s="2">
        <f>'EERSTE TRIMESTER'!F34</f>
        <v>0</v>
      </c>
      <c r="G34" s="2" t="s">
        <v>57</v>
      </c>
      <c r="H34" s="7" t="e">
        <f>'EERSTE TRIMESTER'!O34</f>
        <v>#REF!</v>
      </c>
      <c r="I34" s="7">
        <f>'TWEEDE TRIMESTER'!O34</f>
        <v>0</v>
      </c>
      <c r="J34" s="7" t="e">
        <f t="shared" si="0"/>
        <v>#REF!</v>
      </c>
      <c r="K34" s="22"/>
      <c r="L34" s="27"/>
      <c r="M34" s="32"/>
      <c r="N34" s="37"/>
      <c r="O34" s="42"/>
      <c r="P34" s="47"/>
    </row>
    <row r="35" spans="1:16" ht="17" customHeight="1">
      <c r="A35" s="2" t="str">
        <f>'EERSTE TRIMESTER'!A35</f>
        <v>Marc Sperber</v>
      </c>
      <c r="B35" s="2">
        <f>'EERSTE TRIMESTER'!B35</f>
        <v>0</v>
      </c>
      <c r="C35" s="2">
        <f>'EERSTE TRIMESTER'!C35</f>
        <v>0</v>
      </c>
      <c r="D35" s="2">
        <f>'EERSTE TRIMESTER'!D35</f>
        <v>0</v>
      </c>
      <c r="E35" s="2">
        <f>'EERSTE TRIMESTER'!E35</f>
        <v>0</v>
      </c>
      <c r="F35" s="2">
        <f>'EERSTE TRIMESTER'!F35</f>
        <v>0</v>
      </c>
      <c r="G35" s="2" t="s">
        <v>57</v>
      </c>
      <c r="H35" s="7" t="e">
        <f>'EERSTE TRIMESTER'!O35</f>
        <v>#REF!</v>
      </c>
      <c r="I35" s="7">
        <f>'TWEEDE TRIMESTER'!O35</f>
        <v>0</v>
      </c>
      <c r="J35" s="7" t="e">
        <f t="shared" si="0"/>
        <v>#REF!</v>
      </c>
      <c r="K35" s="22"/>
      <c r="L35" s="27"/>
      <c r="M35" s="32"/>
      <c r="N35" s="37"/>
      <c r="O35" s="42"/>
      <c r="P35" s="47"/>
    </row>
    <row r="36" spans="1:16" ht="17" customHeight="1">
      <c r="A36" s="2" t="str">
        <f>'EERSTE TRIMESTER'!A36</f>
        <v>Marc Sperber</v>
      </c>
      <c r="B36" s="2">
        <f>'EERSTE TRIMESTER'!B36</f>
        <v>0</v>
      </c>
      <c r="C36" s="2">
        <f>'EERSTE TRIMESTER'!C36</f>
        <v>0</v>
      </c>
      <c r="D36" s="2">
        <f>'EERSTE TRIMESTER'!D36</f>
        <v>0</v>
      </c>
      <c r="E36" s="2">
        <f>'EERSTE TRIMESTER'!E36</f>
        <v>0</v>
      </c>
      <c r="F36" s="2">
        <f>'EERSTE TRIMESTER'!F36</f>
        <v>0</v>
      </c>
      <c r="G36" s="2" t="s">
        <v>57</v>
      </c>
      <c r="H36" s="7" t="e">
        <f>'EERSTE TRIMESTER'!O36</f>
        <v>#REF!</v>
      </c>
      <c r="I36" s="7">
        <f>'TWEEDE TRIMESTER'!O36</f>
        <v>0</v>
      </c>
      <c r="J36" s="7" t="e">
        <f t="shared" si="0"/>
        <v>#REF!</v>
      </c>
      <c r="K36" s="22"/>
      <c r="L36" s="27"/>
      <c r="M36" s="32"/>
      <c r="N36" s="37"/>
      <c r="O36" s="42"/>
      <c r="P36" s="47"/>
    </row>
    <row r="37" spans="1:16" ht="17" customHeight="1">
      <c r="A37" s="2" t="str">
        <f>'EERSTE TRIMESTER'!A37</f>
        <v>Marc Sperber</v>
      </c>
      <c r="B37" s="2">
        <f>'EERSTE TRIMESTER'!B37</f>
        <v>0</v>
      </c>
      <c r="C37" s="2">
        <f>'EERSTE TRIMESTER'!C37</f>
        <v>0</v>
      </c>
      <c r="D37" s="2">
        <f>'EERSTE TRIMESTER'!D37</f>
        <v>0</v>
      </c>
      <c r="E37" s="2">
        <f>'EERSTE TRIMESTER'!E37</f>
        <v>0</v>
      </c>
      <c r="F37" s="2">
        <f>'EERSTE TRIMESTER'!F37</f>
        <v>0</v>
      </c>
      <c r="G37" s="2" t="s">
        <v>57</v>
      </c>
      <c r="H37" s="7" t="e">
        <f>'EERSTE TRIMESTER'!O37</f>
        <v>#REF!</v>
      </c>
      <c r="I37" s="7">
        <f>'TWEEDE TRIMESTER'!O37</f>
        <v>0</v>
      </c>
      <c r="J37" s="7" t="e">
        <f t="shared" si="0"/>
        <v>#REF!</v>
      </c>
      <c r="K37" s="22"/>
      <c r="L37" s="27"/>
      <c r="M37" s="32"/>
      <c r="N37" s="37"/>
      <c r="O37" s="42"/>
      <c r="P37" s="47"/>
    </row>
    <row r="38" spans="1:16" ht="17" customHeight="1">
      <c r="A38" s="2" t="str">
        <f>'EERSTE TRIMESTER'!A38</f>
        <v>Marc Sperber</v>
      </c>
      <c r="B38" s="2">
        <f>'EERSTE TRIMESTER'!B38</f>
        <v>0</v>
      </c>
      <c r="C38" s="2">
        <f>'EERSTE TRIMESTER'!C38</f>
        <v>0</v>
      </c>
      <c r="D38" s="2">
        <f>'EERSTE TRIMESTER'!D38</f>
        <v>0</v>
      </c>
      <c r="E38" s="2">
        <f>'EERSTE TRIMESTER'!E38</f>
        <v>0</v>
      </c>
      <c r="F38" s="2">
        <f>'EERSTE TRIMESTER'!F38</f>
        <v>0</v>
      </c>
      <c r="G38" s="2" t="s">
        <v>57</v>
      </c>
      <c r="H38" s="7" t="e">
        <f>'EERSTE TRIMESTER'!O38</f>
        <v>#REF!</v>
      </c>
      <c r="I38" s="7">
        <f>'TWEEDE TRIMESTER'!O38</f>
        <v>0</v>
      </c>
      <c r="J38" s="7" t="e">
        <f t="shared" si="0"/>
        <v>#REF!</v>
      </c>
      <c r="K38" s="22"/>
      <c r="L38" s="27"/>
      <c r="M38" s="32"/>
      <c r="N38" s="37"/>
      <c r="O38" s="42"/>
      <c r="P38" s="47"/>
    </row>
    <row r="39" spans="1:16" ht="17" customHeight="1">
      <c r="A39" s="2" t="str">
        <f>'EERSTE TRIMESTER'!A39</f>
        <v>Marc Sperber</v>
      </c>
      <c r="B39" s="2">
        <f>'EERSTE TRIMESTER'!B39</f>
        <v>0</v>
      </c>
      <c r="C39" s="2">
        <f>'EERSTE TRIMESTER'!C39</f>
        <v>0</v>
      </c>
      <c r="D39" s="2">
        <f>'EERSTE TRIMESTER'!D39</f>
        <v>0</v>
      </c>
      <c r="E39" s="2">
        <f>'EERSTE TRIMESTER'!E39</f>
        <v>0</v>
      </c>
      <c r="F39" s="2">
        <f>'EERSTE TRIMESTER'!F39</f>
        <v>0</v>
      </c>
      <c r="G39" s="2" t="s">
        <v>57</v>
      </c>
      <c r="H39" s="7" t="e">
        <f>'EERSTE TRIMESTER'!O39</f>
        <v>#REF!</v>
      </c>
      <c r="I39" s="7">
        <f>'TWEEDE TRIMESTER'!O39</f>
        <v>0</v>
      </c>
      <c r="J39" s="7" t="e">
        <f t="shared" si="0"/>
        <v>#REF!</v>
      </c>
      <c r="K39" s="22"/>
      <c r="L39" s="27"/>
      <c r="M39" s="32"/>
      <c r="N39" s="37"/>
      <c r="O39" s="42"/>
      <c r="P39" s="47"/>
    </row>
    <row r="40" spans="1:16" ht="17" customHeight="1">
      <c r="A40" s="2" t="str">
        <f>'EERSTE TRIMESTER'!A40</f>
        <v>Marc Sperber</v>
      </c>
      <c r="B40" s="2">
        <f>'EERSTE TRIMESTER'!B40</f>
        <v>0</v>
      </c>
      <c r="C40" s="2">
        <f>'EERSTE TRIMESTER'!C40</f>
        <v>0</v>
      </c>
      <c r="D40" s="2">
        <f>'EERSTE TRIMESTER'!D40</f>
        <v>0</v>
      </c>
      <c r="E40" s="2">
        <f>'EERSTE TRIMESTER'!E40</f>
        <v>0</v>
      </c>
      <c r="F40" s="2">
        <f>'EERSTE TRIMESTER'!F40</f>
        <v>0</v>
      </c>
      <c r="G40" s="2" t="s">
        <v>57</v>
      </c>
      <c r="H40" s="7" t="e">
        <f>'EERSTE TRIMESTER'!O40</f>
        <v>#REF!</v>
      </c>
      <c r="I40" s="7">
        <f>'TWEEDE TRIMESTER'!O40</f>
        <v>0</v>
      </c>
      <c r="J40" s="7" t="e">
        <f t="shared" si="0"/>
        <v>#REF!</v>
      </c>
      <c r="K40" s="22"/>
      <c r="L40" s="27"/>
      <c r="M40" s="32"/>
      <c r="N40" s="37"/>
      <c r="O40" s="42"/>
      <c r="P40" s="47"/>
    </row>
    <row r="41" spans="1:16" ht="17" customHeight="1">
      <c r="A41" s="2" t="str">
        <f>'EERSTE TRIMESTER'!A41</f>
        <v>Marc Sperber</v>
      </c>
      <c r="B41" s="2">
        <f>'EERSTE TRIMESTER'!B41</f>
        <v>0</v>
      </c>
      <c r="C41" s="2">
        <f>'EERSTE TRIMESTER'!C41</f>
        <v>0</v>
      </c>
      <c r="D41" s="2">
        <f>'EERSTE TRIMESTER'!D41</f>
        <v>0</v>
      </c>
      <c r="E41" s="2">
        <f>'EERSTE TRIMESTER'!E41</f>
        <v>0</v>
      </c>
      <c r="F41" s="2">
        <f>'EERSTE TRIMESTER'!F41</f>
        <v>0</v>
      </c>
      <c r="G41" s="2" t="s">
        <v>57</v>
      </c>
      <c r="H41" s="7" t="e">
        <f>'EERSTE TRIMESTER'!O41</f>
        <v>#REF!</v>
      </c>
      <c r="I41" s="7">
        <f>'TWEEDE TRIMESTER'!O41</f>
        <v>0</v>
      </c>
      <c r="J41" s="7" t="e">
        <f t="shared" si="0"/>
        <v>#REF!</v>
      </c>
      <c r="K41" s="22"/>
      <c r="L41" s="27"/>
      <c r="M41" s="32"/>
      <c r="N41" s="37"/>
      <c r="O41" s="42"/>
      <c r="P41" s="47"/>
    </row>
    <row r="42" spans="1:16" ht="17" customHeight="1">
      <c r="A42" s="2" t="str">
        <f>'EERSTE TRIMESTER'!A42</f>
        <v>Marc Sperber</v>
      </c>
      <c r="B42" s="2">
        <f>'EERSTE TRIMESTER'!B42</f>
        <v>0</v>
      </c>
      <c r="C42" s="2">
        <f>'EERSTE TRIMESTER'!C42</f>
        <v>0</v>
      </c>
      <c r="D42" s="2">
        <f>'EERSTE TRIMESTER'!D42</f>
        <v>0</v>
      </c>
      <c r="E42" s="2">
        <f>'EERSTE TRIMESTER'!E42</f>
        <v>0</v>
      </c>
      <c r="F42" s="2">
        <f>'EERSTE TRIMESTER'!F42</f>
        <v>0</v>
      </c>
      <c r="G42" s="2" t="s">
        <v>57</v>
      </c>
      <c r="H42" s="7" t="e">
        <f>'EERSTE TRIMESTER'!O42</f>
        <v>#REF!</v>
      </c>
      <c r="I42" s="7">
        <f>'TWEEDE TRIMESTER'!O42</f>
        <v>0</v>
      </c>
      <c r="J42" s="7" t="e">
        <f t="shared" si="0"/>
        <v>#REF!</v>
      </c>
      <c r="K42" s="22"/>
      <c r="L42" s="27"/>
      <c r="M42" s="32"/>
      <c r="N42" s="37"/>
      <c r="O42" s="42"/>
      <c r="P42" s="47"/>
    </row>
    <row r="43" spans="1:16" ht="17" customHeight="1">
      <c r="A43" s="2" t="str">
        <f>'EERSTE TRIMESTER'!A43</f>
        <v>Marc Sperber</v>
      </c>
      <c r="B43" s="2">
        <f>'EERSTE TRIMESTER'!B43</f>
        <v>0</v>
      </c>
      <c r="C43" s="2">
        <f>'EERSTE TRIMESTER'!C43</f>
        <v>0</v>
      </c>
      <c r="D43" s="2">
        <f>'EERSTE TRIMESTER'!D43</f>
        <v>0</v>
      </c>
      <c r="E43" s="2">
        <f>'EERSTE TRIMESTER'!E43</f>
        <v>0</v>
      </c>
      <c r="F43" s="2">
        <f>'EERSTE TRIMESTER'!F43</f>
        <v>0</v>
      </c>
      <c r="G43" s="2" t="s">
        <v>57</v>
      </c>
      <c r="H43" s="7" t="e">
        <f>'EERSTE TRIMESTER'!O43</f>
        <v>#REF!</v>
      </c>
      <c r="I43" s="7">
        <f>'TWEEDE TRIMESTER'!O43</f>
        <v>0</v>
      </c>
      <c r="J43" s="7" t="e">
        <f t="shared" si="0"/>
        <v>#REF!</v>
      </c>
      <c r="K43" s="22"/>
      <c r="L43" s="27"/>
      <c r="M43" s="32"/>
      <c r="N43" s="37"/>
      <c r="O43" s="42"/>
      <c r="P43" s="47"/>
    </row>
    <row r="44" spans="1:16" ht="17" customHeight="1">
      <c r="A44" s="2" t="str">
        <f>'EERSTE TRIMESTER'!A44</f>
        <v>Marc Sperber</v>
      </c>
      <c r="B44" s="2">
        <f>'EERSTE TRIMESTER'!B44</f>
        <v>0</v>
      </c>
      <c r="C44" s="2">
        <f>'EERSTE TRIMESTER'!C44</f>
        <v>0</v>
      </c>
      <c r="D44" s="2">
        <f>'EERSTE TRIMESTER'!D44</f>
        <v>0</v>
      </c>
      <c r="E44" s="2">
        <f>'EERSTE TRIMESTER'!E44</f>
        <v>0</v>
      </c>
      <c r="F44" s="2">
        <f>'EERSTE TRIMESTER'!F44</f>
        <v>0</v>
      </c>
      <c r="G44" s="2" t="s">
        <v>57</v>
      </c>
      <c r="H44" s="7" t="e">
        <f>'EERSTE TRIMESTER'!O44</f>
        <v>#REF!</v>
      </c>
      <c r="I44" s="7">
        <f>'TWEEDE TRIMESTER'!O44</f>
        <v>0</v>
      </c>
      <c r="J44" s="7" t="e">
        <f t="shared" si="0"/>
        <v>#REF!</v>
      </c>
      <c r="K44" s="22"/>
      <c r="L44" s="27"/>
      <c r="M44" s="32"/>
      <c r="N44" s="37"/>
      <c r="O44" s="42"/>
      <c r="P44" s="47"/>
    </row>
    <row r="45" spans="1:16" ht="17" customHeight="1">
      <c r="A45" s="2" t="str">
        <f>'EERSTE TRIMESTER'!A45</f>
        <v>Marc Sperber</v>
      </c>
      <c r="B45" s="2">
        <f>'EERSTE TRIMESTER'!B45</f>
        <v>0</v>
      </c>
      <c r="C45" s="2">
        <f>'EERSTE TRIMESTER'!C45</f>
        <v>0</v>
      </c>
      <c r="D45" s="2">
        <f>'EERSTE TRIMESTER'!D45</f>
        <v>0</v>
      </c>
      <c r="E45" s="2">
        <f>'EERSTE TRIMESTER'!E45</f>
        <v>0</v>
      </c>
      <c r="F45" s="2">
        <f>'EERSTE TRIMESTER'!F45</f>
        <v>0</v>
      </c>
      <c r="G45" s="2" t="s">
        <v>57</v>
      </c>
      <c r="H45" s="7" t="e">
        <f>'EERSTE TRIMESTER'!O45</f>
        <v>#REF!</v>
      </c>
      <c r="I45" s="7">
        <f>'TWEEDE TRIMESTER'!O45</f>
        <v>0</v>
      </c>
      <c r="J45" s="7" t="e">
        <f t="shared" si="0"/>
        <v>#REF!</v>
      </c>
      <c r="K45" s="22"/>
      <c r="L45" s="27"/>
      <c r="M45" s="32"/>
      <c r="N45" s="37"/>
      <c r="O45" s="42"/>
      <c r="P45" s="47"/>
    </row>
    <row r="46" spans="1:16" ht="17" customHeight="1">
      <c r="A46" s="2" t="str">
        <f>'EERSTE TRIMESTER'!A46</f>
        <v>Marc Sperber</v>
      </c>
      <c r="B46" s="2">
        <f>'EERSTE TRIMESTER'!B46</f>
        <v>0</v>
      </c>
      <c r="C46" s="2">
        <f>'EERSTE TRIMESTER'!C46</f>
        <v>0</v>
      </c>
      <c r="D46" s="2">
        <f>'EERSTE TRIMESTER'!D46</f>
        <v>0</v>
      </c>
      <c r="E46" s="2">
        <f>'EERSTE TRIMESTER'!E46</f>
        <v>0</v>
      </c>
      <c r="F46" s="2">
        <f>'EERSTE TRIMESTER'!F46</f>
        <v>0</v>
      </c>
      <c r="G46" s="2" t="s">
        <v>57</v>
      </c>
      <c r="H46" s="7" t="e">
        <f>'EERSTE TRIMESTER'!O46</f>
        <v>#REF!</v>
      </c>
      <c r="I46" s="7">
        <f>'TWEEDE TRIMESTER'!O46</f>
        <v>0</v>
      </c>
      <c r="J46" s="7" t="e">
        <f t="shared" si="0"/>
        <v>#REF!</v>
      </c>
      <c r="K46" s="22"/>
      <c r="L46" s="27"/>
      <c r="M46" s="32"/>
      <c r="N46" s="37"/>
      <c r="O46" s="42"/>
      <c r="P46" s="47"/>
    </row>
    <row r="47" spans="1:16" ht="15" hidden="1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23"/>
      <c r="L47" s="28"/>
      <c r="M47" s="33"/>
      <c r="N47" s="38"/>
      <c r="O47" s="43"/>
      <c r="P47" s="48"/>
    </row>
    <row r="48" spans="1:16" ht="15" hidden="1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24"/>
      <c r="L48" s="29"/>
      <c r="M48" s="34"/>
      <c r="N48" s="39"/>
      <c r="O48" s="44"/>
      <c r="P48" s="49"/>
    </row>
    <row r="49" spans="1:16" ht="15" hidden="1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24"/>
      <c r="L49" s="29"/>
      <c r="M49" s="34"/>
      <c r="N49" s="39"/>
      <c r="O49" s="44"/>
      <c r="P49" s="49"/>
    </row>
    <row r="50" spans="1:16" ht="15" hidden="1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24"/>
      <c r="L50" s="29"/>
      <c r="M50" s="34"/>
      <c r="N50" s="39"/>
      <c r="O50" s="44"/>
      <c r="P50" s="49"/>
    </row>
    <row r="51" spans="1:16" ht="15" hidden="1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24"/>
      <c r="L51" s="29"/>
      <c r="M51" s="34"/>
      <c r="N51" s="39"/>
      <c r="O51" s="44"/>
      <c r="P51" s="49"/>
    </row>
    <row r="52" spans="1:16" ht="15" hidden="1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24"/>
      <c r="L52" s="29"/>
      <c r="M52" s="34"/>
      <c r="N52" s="39"/>
      <c r="O52" s="44"/>
      <c r="P52" s="49"/>
    </row>
    <row r="53" spans="1:16" ht="15" hidden="1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24"/>
      <c r="L53" s="29"/>
      <c r="M53" s="34"/>
      <c r="N53" s="39"/>
      <c r="O53" s="44"/>
      <c r="P53" s="49"/>
    </row>
    <row r="54" spans="1:16" ht="15" hidden="1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24"/>
      <c r="L54" s="29"/>
      <c r="M54" s="34"/>
      <c r="N54" s="39"/>
      <c r="O54" s="44"/>
      <c r="P54" s="49"/>
    </row>
    <row r="55" spans="1:16" ht="15" hidden="1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24"/>
      <c r="L55" s="29"/>
      <c r="M55" s="34"/>
      <c r="N55" s="39"/>
      <c r="O55" s="44"/>
      <c r="P55" s="49"/>
    </row>
    <row r="56" spans="1:16" ht="15" hidden="1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24"/>
      <c r="L56" s="29"/>
      <c r="M56" s="34"/>
      <c r="N56" s="39"/>
      <c r="O56" s="44"/>
      <c r="P56" s="49"/>
    </row>
    <row r="57" spans="1:16" ht="15" hidden="1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24"/>
      <c r="L57" s="29"/>
      <c r="M57" s="34"/>
      <c r="N57" s="39"/>
      <c r="O57" s="44"/>
      <c r="P57" s="49"/>
    </row>
    <row r="58" spans="1:16" ht="15" hidden="1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24"/>
      <c r="L58" s="29"/>
      <c r="M58" s="34"/>
      <c r="N58" s="39"/>
      <c r="O58" s="44"/>
      <c r="P58" s="49"/>
    </row>
    <row r="59" spans="1:16" ht="15" hidden="1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24"/>
      <c r="L59" s="29"/>
      <c r="M59" s="34"/>
      <c r="N59" s="39"/>
      <c r="O59" s="44"/>
      <c r="P59" s="49"/>
    </row>
    <row r="60" spans="1:16" ht="15" hidden="1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24"/>
      <c r="L60" s="29"/>
      <c r="M60" s="34"/>
      <c r="N60" s="39"/>
      <c r="O60" s="44"/>
      <c r="P60" s="49"/>
    </row>
    <row r="61" spans="1:16" ht="15" hidden="1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24"/>
      <c r="L61" s="29"/>
      <c r="M61" s="34"/>
      <c r="N61" s="39"/>
      <c r="O61" s="44"/>
      <c r="P61" s="49"/>
    </row>
    <row r="62" spans="1:16" ht="15" hidden="1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24"/>
      <c r="L62" s="29"/>
      <c r="M62" s="34"/>
      <c r="N62" s="39"/>
      <c r="O62" s="44"/>
      <c r="P62" s="49"/>
    </row>
    <row r="63" spans="1:16" ht="15" hidden="1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24"/>
      <c r="L63" s="29"/>
      <c r="M63" s="34"/>
      <c r="N63" s="39"/>
      <c r="O63" s="44"/>
      <c r="P63" s="49"/>
    </row>
    <row r="64" spans="1:16" ht="15" hidden="1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24"/>
      <c r="L64" s="29"/>
      <c r="M64" s="34"/>
      <c r="N64" s="39"/>
      <c r="O64" s="44"/>
      <c r="P64" s="49"/>
    </row>
    <row r="65" spans="1:16" ht="15" hidden="1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24"/>
      <c r="L65" s="29"/>
      <c r="M65" s="34"/>
      <c r="N65" s="39"/>
      <c r="O65" s="44"/>
      <c r="P65" s="49"/>
    </row>
    <row r="66" spans="1:16" ht="15" hidden="1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24"/>
      <c r="L66" s="29"/>
      <c r="M66" s="34"/>
      <c r="N66" s="39"/>
      <c r="O66" s="44"/>
      <c r="P66" s="49"/>
    </row>
    <row r="67" spans="1:16" ht="15" hidden="1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24"/>
      <c r="L67" s="29"/>
      <c r="M67" s="34"/>
      <c r="N67" s="39"/>
      <c r="O67" s="44"/>
      <c r="P67" s="49"/>
    </row>
    <row r="68" spans="1:16" ht="15" hidden="1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24"/>
      <c r="L68" s="29"/>
      <c r="M68" s="34"/>
      <c r="N68" s="39"/>
      <c r="O68" s="44"/>
      <c r="P68" s="49"/>
    </row>
    <row r="69" spans="1:16" ht="15" hidden="1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24"/>
      <c r="L69" s="29"/>
      <c r="M69" s="34"/>
      <c r="N69" s="39"/>
      <c r="O69" s="44"/>
      <c r="P69" s="49"/>
    </row>
    <row r="70" spans="1:16" ht="17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24"/>
      <c r="L70" s="29"/>
      <c r="M70" s="34"/>
      <c r="N70" s="39"/>
      <c r="O70" s="44"/>
      <c r="P70" s="49"/>
    </row>
    <row r="71" spans="1:16" ht="17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24"/>
      <c r="L71" s="29"/>
      <c r="M71" s="34"/>
      <c r="N71" s="39"/>
      <c r="O71" s="44"/>
      <c r="P71" s="49"/>
    </row>
  </sheetData>
  <pageMargins left="0.75" right="0.75" top="1" bottom="1" header="0.5" footer="0.5"/>
  <headerFooter>
    <oddFooter>&amp;L&amp;"Helvetica,Regular"&amp;12&amp;K000000	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opLeftCell="D1" workbookViewId="0">
      <selection activeCell="F2" sqref="F2"/>
    </sheetView>
  </sheetViews>
  <sheetFormatPr baseColWidth="10" defaultRowHeight="16" x14ac:dyDescent="0"/>
  <sheetData>
    <row r="1" spans="1:16" ht="182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54</v>
      </c>
      <c r="I1" s="17" t="s">
        <v>55</v>
      </c>
      <c r="J1" s="17" t="s">
        <v>56</v>
      </c>
      <c r="K1" s="21" t="s">
        <v>58</v>
      </c>
      <c r="L1" s="26" t="s">
        <v>59</v>
      </c>
      <c r="M1" s="31" t="s">
        <v>60</v>
      </c>
      <c r="N1" s="36" t="s">
        <v>61</v>
      </c>
      <c r="O1" s="41" t="s">
        <v>62</v>
      </c>
      <c r="P1" s="46" t="s">
        <v>63</v>
      </c>
    </row>
    <row r="2" spans="1:16">
      <c r="A2" s="2" t="str">
        <f>'EERSTE TRIMESTER'!A2</f>
        <v>Marc Sperber</v>
      </c>
      <c r="B2" s="2">
        <f>'EERSTE TRIMESTER'!B2</f>
        <v>0</v>
      </c>
      <c r="C2" s="2" t="str">
        <f>'EERSTE TRIMESTER'!C2</f>
        <v xml:space="preserve">Ansah Joshua </v>
      </c>
      <c r="D2" s="2" t="str">
        <f>'EERSTE TRIMESTER'!D2</f>
        <v>instrument/jazz &amp; lichte muziek piano/keyboard</v>
      </c>
      <c r="E2" s="2" t="str">
        <f>'EERSTE TRIMESTER'!E2</f>
        <v>Middelbare graad</v>
      </c>
      <c r="F2" s="2" t="str">
        <f>'EERSTE TRIMESTER'!F2</f>
        <v>Tweede leerjaar</v>
      </c>
      <c r="G2" s="2" t="s">
        <v>57</v>
      </c>
      <c r="K2">
        <f>AVERAGE('EERSTE TRIMESTER'!H2+'TWEEDE TRIMESTER'!H2+'TECHN. EXAMEN + DERDE TRIMESTER'!K2)/3</f>
        <v>5</v>
      </c>
      <c r="L2">
        <f>AVERAGE('EERSTE TRIMESTER'!I2+'TWEEDE TRIMESTER'!I2+'TECHN. EXAMEN + DERDE TRIMESTER'!L2)/3</f>
        <v>3.6666666666666665</v>
      </c>
      <c r="M2">
        <f>AVERAGE('EERSTE TRIMESTER'!J2+'TWEEDE TRIMESTER'!J2+'TECHN. EXAMEN + DERDE TRIMESTER'!M2)/3</f>
        <v>5</v>
      </c>
      <c r="N2">
        <f>AVERAGE('EERSTE TRIMESTER'!K2+'TWEEDE TRIMESTER'!K2+'TECHN. EXAMEN + DERDE TRIMESTER'!N2)/3</f>
        <v>5</v>
      </c>
      <c r="O2">
        <f>AVERAGE('EERSTE TRIMESTER'!L2+'TWEEDE TRIMESTER'!L2+'TECHN. EXAMEN + DERDE TRIMESTER'!O2)/3</f>
        <v>5</v>
      </c>
      <c r="P2">
        <f>AVERAGE('EERSTE TRIMESTER'!M2+'TWEEDE TRIMESTER'!M2+'TECHN. EXAMEN + DERDE TRIMESTER'!P2)/3</f>
        <v>5</v>
      </c>
    </row>
    <row r="3" spans="1:16">
      <c r="A3" s="2" t="str">
        <f>'EERSTE TRIMESTER'!A3</f>
        <v>Marc Sperber</v>
      </c>
      <c r="B3" s="2">
        <f>'EERSTE TRIMESTER'!B3</f>
        <v>0</v>
      </c>
      <c r="C3" s="2" t="str">
        <f>'EERSTE TRIMESTER'!C3</f>
        <v xml:space="preserve">Beaugnet David </v>
      </c>
      <c r="D3" s="2" t="str">
        <f>'EERSTE TRIMESTER'!D3</f>
        <v>instrument/jazz &amp; lichte muziek piano/keyboard</v>
      </c>
      <c r="E3" s="2" t="str">
        <f>'EERSTE TRIMESTER'!E3</f>
        <v>Middelbare graad</v>
      </c>
      <c r="F3" s="2" t="str">
        <f>'EERSTE TRIMESTER'!F3</f>
        <v>Derde leerjaar</v>
      </c>
      <c r="G3" s="2" t="s">
        <v>57</v>
      </c>
      <c r="K3">
        <f>AVERAGE('EERSTE TRIMESTER'!H3+'TWEEDE TRIMESTER'!H3+'TECHN. EXAMEN + DERDE TRIMESTER'!K3)/3</f>
        <v>9</v>
      </c>
      <c r="L3">
        <f>AVERAGE('EERSTE TRIMESTER'!I3+'TWEEDE TRIMESTER'!I3+'TECHN. EXAMEN + DERDE TRIMESTER'!L3)/3</f>
        <v>7</v>
      </c>
      <c r="M3">
        <f>AVERAGE('EERSTE TRIMESTER'!J3+'TWEEDE TRIMESTER'!J3+'TECHN. EXAMEN + DERDE TRIMESTER'!M3)/3</f>
        <v>8</v>
      </c>
      <c r="N3">
        <f>AVERAGE('EERSTE TRIMESTER'!K3+'TWEEDE TRIMESTER'!K3+'TECHN. EXAMEN + DERDE TRIMESTER'!N3)/3</f>
        <v>8</v>
      </c>
      <c r="O3">
        <f>AVERAGE('EERSTE TRIMESTER'!L3+'TWEEDE TRIMESTER'!L3+'TECHN. EXAMEN + DERDE TRIMESTER'!O3)/3</f>
        <v>7</v>
      </c>
      <c r="P3">
        <f>AVERAGE('EERSTE TRIMESTER'!M3+'TWEEDE TRIMESTER'!M3+'TECHN. EXAMEN + DERDE TRIMESTER'!P3)/3</f>
        <v>0</v>
      </c>
    </row>
    <row r="4" spans="1:16">
      <c r="A4" s="2" t="str">
        <f>'EERSTE TRIMESTER'!A4</f>
        <v>Marc Sperber</v>
      </c>
      <c r="B4" s="2">
        <f>'EERSTE TRIMESTER'!B4</f>
        <v>0</v>
      </c>
      <c r="C4" s="2" t="str">
        <f>'EERSTE TRIMESTER'!C4</f>
        <v xml:space="preserve">BORLOO ERIC </v>
      </c>
      <c r="D4" s="2" t="str">
        <f>'EERSTE TRIMESTER'!D4</f>
        <v>instrument/jazz &amp; lichte muziek piano/keyboard</v>
      </c>
      <c r="E4" s="2" t="str">
        <f>'EERSTE TRIMESTER'!E4</f>
        <v>Middelbare graad</v>
      </c>
      <c r="F4" s="2" t="str">
        <f>'EERSTE TRIMESTER'!F4</f>
        <v>Eerste leerjaar</v>
      </c>
      <c r="G4" s="2" t="s">
        <v>57</v>
      </c>
      <c r="K4">
        <f>AVERAGE('EERSTE TRIMESTER'!H4+'TWEEDE TRIMESTER'!H4+'TECHN. EXAMEN + DERDE TRIMESTER'!K4)/3</f>
        <v>9</v>
      </c>
      <c r="L4">
        <f>AVERAGE('EERSTE TRIMESTER'!I4+'TWEEDE TRIMESTER'!I4+'TECHN. EXAMEN + DERDE TRIMESTER'!L4)/3</f>
        <v>7</v>
      </c>
      <c r="M4">
        <f>AVERAGE('EERSTE TRIMESTER'!J4+'TWEEDE TRIMESTER'!J4+'TECHN. EXAMEN + DERDE TRIMESTER'!M4)/3</f>
        <v>8</v>
      </c>
      <c r="N4">
        <f>AVERAGE('EERSTE TRIMESTER'!K4+'TWEEDE TRIMESTER'!K4+'TECHN. EXAMEN + DERDE TRIMESTER'!N4)/3</f>
        <v>8</v>
      </c>
      <c r="O4">
        <f>AVERAGE('EERSTE TRIMESTER'!L4+'TWEEDE TRIMESTER'!L4+'TECHN. EXAMEN + DERDE TRIMESTER'!O4)/3</f>
        <v>7</v>
      </c>
      <c r="P4">
        <f>AVERAGE('EERSTE TRIMESTER'!M4+'TWEEDE TRIMESTER'!M4+'TECHN. EXAMEN + DERDE TRIMESTER'!P4)/3</f>
        <v>0</v>
      </c>
    </row>
    <row r="5" spans="1:16">
      <c r="A5" s="2" t="str">
        <f>'EERSTE TRIMESTER'!A5</f>
        <v>Marc Sperber</v>
      </c>
      <c r="B5" s="2">
        <f>'EERSTE TRIMESTER'!B5</f>
        <v>0</v>
      </c>
      <c r="C5" s="2" t="str">
        <f>'EERSTE TRIMESTER'!C5</f>
        <v xml:space="preserve">Camerlynck Victor </v>
      </c>
      <c r="D5" s="2" t="str">
        <f>'EERSTE TRIMESTER'!D5</f>
        <v>instrument/jazz &amp; lichte muziek piano/keyboard</v>
      </c>
      <c r="E5" s="2" t="str">
        <f>'EERSTE TRIMESTER'!E5</f>
        <v>Middelbare graad</v>
      </c>
      <c r="F5" s="2" t="str">
        <f>'EERSTE TRIMESTER'!F5</f>
        <v>Derde leerjaar</v>
      </c>
      <c r="G5" s="2" t="s">
        <v>57</v>
      </c>
      <c r="K5">
        <f>AVERAGE('EERSTE TRIMESTER'!H5+'TWEEDE TRIMESTER'!H5+'TECHN. EXAMEN + DERDE TRIMESTER'!K5)/3</f>
        <v>7</v>
      </c>
      <c r="L5">
        <f>AVERAGE('EERSTE TRIMESTER'!I5+'TWEEDE TRIMESTER'!I5+'TECHN. EXAMEN + DERDE TRIMESTER'!L5)/3</f>
        <v>7</v>
      </c>
      <c r="M5">
        <f>AVERAGE('EERSTE TRIMESTER'!J5+'TWEEDE TRIMESTER'!J5+'TECHN. EXAMEN + DERDE TRIMESTER'!M5)/3</f>
        <v>8</v>
      </c>
      <c r="N5">
        <f>AVERAGE('EERSTE TRIMESTER'!K5+'TWEEDE TRIMESTER'!K5+'TECHN. EXAMEN + DERDE TRIMESTER'!N5)/3</f>
        <v>8</v>
      </c>
      <c r="O5">
        <f>AVERAGE('EERSTE TRIMESTER'!L5+'TWEEDE TRIMESTER'!L5+'TECHN. EXAMEN + DERDE TRIMESTER'!O5)/3</f>
        <v>8</v>
      </c>
      <c r="P5">
        <f>AVERAGE('EERSTE TRIMESTER'!M5+'TWEEDE TRIMESTER'!M5+'TECHN. EXAMEN + DERDE TRIMESTER'!P5)/3</f>
        <v>0</v>
      </c>
    </row>
    <row r="6" spans="1:16">
      <c r="A6" s="2" t="str">
        <f>'EERSTE TRIMESTER'!A6</f>
        <v>Marc Sperber</v>
      </c>
      <c r="B6" s="2">
        <f>'EERSTE TRIMESTER'!B6</f>
        <v>0</v>
      </c>
      <c r="C6" s="2" t="str">
        <f>'EERSTE TRIMESTER'!C6</f>
        <v xml:space="preserve">COENRAETS CEDRIC </v>
      </c>
      <c r="D6" s="2" t="str">
        <f>'EERSTE TRIMESTER'!D6</f>
        <v>instrument/jazz &amp; lichte muziek piano/keyboard</v>
      </c>
      <c r="E6" s="2" t="str">
        <f>'EERSTE TRIMESTER'!E6</f>
        <v>Middelbare graad</v>
      </c>
      <c r="F6" s="2" t="str">
        <f>'EERSTE TRIMESTER'!F6</f>
        <v>Eerste leerjaar</v>
      </c>
      <c r="G6" s="2" t="s">
        <v>57</v>
      </c>
      <c r="K6">
        <f>AVERAGE('EERSTE TRIMESTER'!H6+'TWEEDE TRIMESTER'!H6+'TECHN. EXAMEN + DERDE TRIMESTER'!K6)/3</f>
        <v>8</v>
      </c>
      <c r="L6">
        <f>AVERAGE('EERSTE TRIMESTER'!I6+'TWEEDE TRIMESTER'!I6+'TECHN. EXAMEN + DERDE TRIMESTER'!L6)/3</f>
        <v>8</v>
      </c>
      <c r="M6">
        <f>AVERAGE('EERSTE TRIMESTER'!J6+'TWEEDE TRIMESTER'!J6+'TECHN. EXAMEN + DERDE TRIMESTER'!M6)/3</f>
        <v>8</v>
      </c>
      <c r="N6">
        <f>AVERAGE('EERSTE TRIMESTER'!K6+'TWEEDE TRIMESTER'!K6+'TECHN. EXAMEN + DERDE TRIMESTER'!N6)/3</f>
        <v>8.1</v>
      </c>
      <c r="O6">
        <f>AVERAGE('EERSTE TRIMESTER'!L6+'TWEEDE TRIMESTER'!L6+'TECHN. EXAMEN + DERDE TRIMESTER'!O6)/3</f>
        <v>8</v>
      </c>
      <c r="P6">
        <f>AVERAGE('EERSTE TRIMESTER'!M6+'TWEEDE TRIMESTER'!M6+'TECHN. EXAMEN + DERDE TRIMESTER'!P6)/3</f>
        <v>0</v>
      </c>
    </row>
    <row r="7" spans="1:16">
      <c r="A7" s="2" t="str">
        <f>'EERSTE TRIMESTER'!A7</f>
        <v>Marc Sperber</v>
      </c>
      <c r="B7" s="2">
        <f>'EERSTE TRIMESTER'!B7</f>
        <v>0</v>
      </c>
      <c r="C7" s="2" t="str">
        <f>'EERSTE TRIMESTER'!C7</f>
        <v xml:space="preserve">De Beer George </v>
      </c>
      <c r="D7" s="2" t="str">
        <f>'EERSTE TRIMESTER'!D7</f>
        <v>instrument/jazz &amp; lichte muziek piano/keyboard</v>
      </c>
      <c r="E7" s="2" t="str">
        <f>'EERSTE TRIMESTER'!E7</f>
        <v>Middelbare graad</v>
      </c>
      <c r="F7" s="2" t="str">
        <f>'EERSTE TRIMESTER'!F7</f>
        <v>Eerste leerjaar</v>
      </c>
      <c r="G7" s="2" t="s">
        <v>57</v>
      </c>
      <c r="K7">
        <f>AVERAGE('EERSTE TRIMESTER'!H7+'TWEEDE TRIMESTER'!H7+'TECHN. EXAMEN + DERDE TRIMESTER'!K7)/3</f>
        <v>9</v>
      </c>
      <c r="L7">
        <f>AVERAGE('EERSTE TRIMESTER'!I7+'TWEEDE TRIMESTER'!I7+'TECHN. EXAMEN + DERDE TRIMESTER'!L7)/3</f>
        <v>8</v>
      </c>
      <c r="M7">
        <f>AVERAGE('EERSTE TRIMESTER'!J7+'TWEEDE TRIMESTER'!J7+'TECHN. EXAMEN + DERDE TRIMESTER'!M7)/3</f>
        <v>9.1999999999999993</v>
      </c>
      <c r="N7">
        <f>AVERAGE('EERSTE TRIMESTER'!K7+'TWEEDE TRIMESTER'!K7+'TECHN. EXAMEN + DERDE TRIMESTER'!N7)/3</f>
        <v>8</v>
      </c>
      <c r="O7">
        <f>AVERAGE('EERSTE TRIMESTER'!L7+'TWEEDE TRIMESTER'!L7+'TECHN. EXAMEN + DERDE TRIMESTER'!O7)/3</f>
        <v>8</v>
      </c>
      <c r="P7">
        <f>AVERAGE('EERSTE TRIMESTER'!M7+'TWEEDE TRIMESTER'!M7+'TECHN. EXAMEN + DERDE TRIMESTER'!P7)/3</f>
        <v>0</v>
      </c>
    </row>
    <row r="8" spans="1:16">
      <c r="A8" s="2" t="str">
        <f>'EERSTE TRIMESTER'!A8</f>
        <v>Marc Sperber</v>
      </c>
      <c r="B8" s="2">
        <f>'EERSTE TRIMESTER'!B8</f>
        <v>0</v>
      </c>
      <c r="C8" s="2" t="str">
        <f>'EERSTE TRIMESTER'!C8</f>
        <v xml:space="preserve">De Jaeger Alexander </v>
      </c>
      <c r="D8" s="2" t="str">
        <f>'EERSTE TRIMESTER'!D8</f>
        <v>instrument/jazz &amp; lichte muziek piano/keyboard</v>
      </c>
      <c r="E8" s="2" t="str">
        <f>'EERSTE TRIMESTER'!E8</f>
        <v>Middelbare graad</v>
      </c>
      <c r="F8" s="2" t="str">
        <f>'EERSTE TRIMESTER'!F8</f>
        <v>Tweede leerjaar</v>
      </c>
      <c r="G8" s="2" t="s">
        <v>57</v>
      </c>
      <c r="K8">
        <f>AVERAGE('EERSTE TRIMESTER'!H8+'TWEEDE TRIMESTER'!H8+'TECHN. EXAMEN + DERDE TRIMESTER'!K8)/3</f>
        <v>8</v>
      </c>
      <c r="L8">
        <f>AVERAGE('EERSTE TRIMESTER'!I8+'TWEEDE TRIMESTER'!I8+'TECHN. EXAMEN + DERDE TRIMESTER'!L8)/3</f>
        <v>8</v>
      </c>
      <c r="M8">
        <f>AVERAGE('EERSTE TRIMESTER'!J8+'TWEEDE TRIMESTER'!J8+'TECHN. EXAMEN + DERDE TRIMESTER'!M8)/3</f>
        <v>8</v>
      </c>
      <c r="N8">
        <f>AVERAGE('EERSTE TRIMESTER'!K8+'TWEEDE TRIMESTER'!K8+'TECHN. EXAMEN + DERDE TRIMESTER'!N8)/3</f>
        <v>8</v>
      </c>
      <c r="O8">
        <f>AVERAGE('EERSTE TRIMESTER'!L8+'TWEEDE TRIMESTER'!L8+'TECHN. EXAMEN + DERDE TRIMESTER'!O8)/3</f>
        <v>8</v>
      </c>
      <c r="P8">
        <f>AVERAGE('EERSTE TRIMESTER'!M8+'TWEEDE TRIMESTER'!M8+'TECHN. EXAMEN + DERDE TRIMESTER'!P8)/3</f>
        <v>0</v>
      </c>
    </row>
    <row r="9" spans="1:16">
      <c r="A9" s="2" t="str">
        <f>'EERSTE TRIMESTER'!A9</f>
        <v>Marc Sperber</v>
      </c>
      <c r="B9" s="2">
        <f>'EERSTE TRIMESTER'!B9</f>
        <v>0</v>
      </c>
      <c r="C9" s="2" t="str">
        <f>'EERSTE TRIMESTER'!C9</f>
        <v xml:space="preserve">Delaere Simon </v>
      </c>
      <c r="D9" s="2" t="str">
        <f>'EERSTE TRIMESTER'!D9</f>
        <v>instrument/jazz &amp; lichte muziek piano/keyboard</v>
      </c>
      <c r="E9" s="2" t="str">
        <f>'EERSTE TRIMESTER'!E9</f>
        <v>Middelbare graad</v>
      </c>
      <c r="F9" s="2" t="str">
        <f>'EERSTE TRIMESTER'!F9</f>
        <v>Eerste leerjaar</v>
      </c>
      <c r="G9" s="2" t="s">
        <v>57</v>
      </c>
      <c r="K9">
        <f>AVERAGE('EERSTE TRIMESTER'!H9+'TWEEDE TRIMESTER'!H9+'TECHN. EXAMEN + DERDE TRIMESTER'!K9)/3</f>
        <v>8</v>
      </c>
      <c r="L9">
        <f>AVERAGE('EERSTE TRIMESTER'!I9+'TWEEDE TRIMESTER'!I9+'TECHN. EXAMEN + DERDE TRIMESTER'!L9)/3</f>
        <v>8</v>
      </c>
      <c r="M9">
        <f>AVERAGE('EERSTE TRIMESTER'!J9+'TWEEDE TRIMESTER'!J9+'TECHN. EXAMEN + DERDE TRIMESTER'!M9)/3</f>
        <v>8</v>
      </c>
      <c r="N9">
        <f>AVERAGE('EERSTE TRIMESTER'!K9+'TWEEDE TRIMESTER'!K9+'TECHN. EXAMEN + DERDE TRIMESTER'!N9)/3</f>
        <v>8</v>
      </c>
      <c r="O9">
        <f>AVERAGE('EERSTE TRIMESTER'!L9+'TWEEDE TRIMESTER'!L9+'TECHN. EXAMEN + DERDE TRIMESTER'!O9)/3</f>
        <v>8</v>
      </c>
      <c r="P9">
        <f>AVERAGE('EERSTE TRIMESTER'!M9+'TWEEDE TRIMESTER'!M9+'TECHN. EXAMEN + DERDE TRIMESTER'!P9)/3</f>
        <v>0</v>
      </c>
    </row>
    <row r="10" spans="1:16">
      <c r="A10" s="2" t="str">
        <f>'EERSTE TRIMESTER'!A10</f>
        <v>Marc Sperber</v>
      </c>
      <c r="B10" s="2">
        <f>'EERSTE TRIMESTER'!B10</f>
        <v>0</v>
      </c>
      <c r="C10" s="2" t="str">
        <f>'EERSTE TRIMESTER'!C10</f>
        <v xml:space="preserve">Dumoulin Emile </v>
      </c>
      <c r="D10" s="2" t="str">
        <f>'EERSTE TRIMESTER'!D10</f>
        <v>instrument/jazz &amp; lichte muziek piano/keyboard</v>
      </c>
      <c r="E10" s="2" t="str">
        <f>'EERSTE TRIMESTER'!E10</f>
        <v>Middelbare graad</v>
      </c>
      <c r="F10" s="2" t="str">
        <f>'EERSTE TRIMESTER'!F10</f>
        <v>Eerste leerjaar</v>
      </c>
      <c r="G10" s="2" t="s">
        <v>57</v>
      </c>
      <c r="K10">
        <f>AVERAGE('EERSTE TRIMESTER'!H10+'TWEEDE TRIMESTER'!H10+'TECHN. EXAMEN + DERDE TRIMESTER'!K10)/3</f>
        <v>8</v>
      </c>
      <c r="L10">
        <f>AVERAGE('EERSTE TRIMESTER'!I10+'TWEEDE TRIMESTER'!I10+'TECHN. EXAMEN + DERDE TRIMESTER'!L10)/3</f>
        <v>7.2</v>
      </c>
      <c r="M10">
        <f>AVERAGE('EERSTE TRIMESTER'!J10+'TWEEDE TRIMESTER'!J10+'TECHN. EXAMEN + DERDE TRIMESTER'!M10)/3</f>
        <v>7.5</v>
      </c>
      <c r="N10">
        <f>AVERAGE('EERSTE TRIMESTER'!K10+'TWEEDE TRIMESTER'!K10+'TECHN. EXAMEN + DERDE TRIMESTER'!N10)/3</f>
        <v>7.5</v>
      </c>
      <c r="O10">
        <f>AVERAGE('EERSTE TRIMESTER'!L10+'TWEEDE TRIMESTER'!L10+'TECHN. EXAMEN + DERDE TRIMESTER'!O10)/3</f>
        <v>7.5</v>
      </c>
      <c r="P10">
        <f>AVERAGE('EERSTE TRIMESTER'!M10+'TWEEDE TRIMESTER'!M10+'TECHN. EXAMEN + DERDE TRIMESTER'!P10)/3</f>
        <v>0</v>
      </c>
    </row>
    <row r="11" spans="1:16">
      <c r="A11" s="2" t="str">
        <f>'EERSTE TRIMESTER'!A11</f>
        <v>Marc Sperber</v>
      </c>
      <c r="B11" s="2">
        <f>'EERSTE TRIMESTER'!B11</f>
        <v>0</v>
      </c>
      <c r="C11" s="2" t="str">
        <f>'EERSTE TRIMESTER'!C11</f>
        <v xml:space="preserve">Friedman Michael </v>
      </c>
      <c r="D11" s="2" t="str">
        <f>'EERSTE TRIMESTER'!D11</f>
        <v>instrument/jazz &amp; lichte muziek piano/keyboard</v>
      </c>
      <c r="E11" s="2" t="str">
        <f>'EERSTE TRIMESTER'!E11</f>
        <v>Hogere graad</v>
      </c>
      <c r="F11" s="2" t="str">
        <f>'EERSTE TRIMESTER'!F11</f>
        <v>Derde leerjaar</v>
      </c>
      <c r="G11" s="2" t="s">
        <v>57</v>
      </c>
      <c r="K11">
        <f>AVERAGE('EERSTE TRIMESTER'!H11+'TWEEDE TRIMESTER'!H11+'TECHN. EXAMEN + DERDE TRIMESTER'!K11)/3</f>
        <v>8</v>
      </c>
      <c r="L11">
        <f>AVERAGE('EERSTE TRIMESTER'!I11+'TWEEDE TRIMESTER'!I11+'TECHN. EXAMEN + DERDE TRIMESTER'!L11)/3</f>
        <v>8</v>
      </c>
      <c r="M11">
        <f>AVERAGE('EERSTE TRIMESTER'!J11+'TWEEDE TRIMESTER'!J11+'TECHN. EXAMEN + DERDE TRIMESTER'!M11)/3</f>
        <v>8</v>
      </c>
      <c r="N11">
        <f>AVERAGE('EERSTE TRIMESTER'!K11+'TWEEDE TRIMESTER'!K11+'TECHN. EXAMEN + DERDE TRIMESTER'!N11)/3</f>
        <v>8</v>
      </c>
      <c r="O11">
        <f>AVERAGE('EERSTE TRIMESTER'!L11+'TWEEDE TRIMESTER'!L11+'TECHN. EXAMEN + DERDE TRIMESTER'!O11)/3</f>
        <v>8</v>
      </c>
      <c r="P11">
        <f>AVERAGE('EERSTE TRIMESTER'!M11+'TWEEDE TRIMESTER'!M11+'TECHN. EXAMEN + DERDE TRIMESTER'!P11)/3</f>
        <v>0</v>
      </c>
    </row>
    <row r="12" spans="1:16">
      <c r="A12" s="2" t="str">
        <f>'EERSTE TRIMESTER'!A12</f>
        <v>Marc Sperber</v>
      </c>
      <c r="B12" s="2">
        <f>'EERSTE TRIMESTER'!B12</f>
        <v>0</v>
      </c>
      <c r="C12" s="2" t="str">
        <f>'EERSTE TRIMESTER'!C12</f>
        <v xml:space="preserve">KALMAR KRISZTINA </v>
      </c>
      <c r="D12" s="2" t="str">
        <f>'EERSTE TRIMESTER'!D12</f>
        <v>instrument/jazz &amp; lichte muziek piano/keyboard</v>
      </c>
      <c r="E12" s="2" t="str">
        <f>'EERSTE TRIMESTER'!E12</f>
        <v>Middelbare graad</v>
      </c>
      <c r="F12" s="2" t="str">
        <f>'EERSTE TRIMESTER'!F12</f>
        <v>Tweede leerjaar</v>
      </c>
      <c r="G12" s="2" t="s">
        <v>57</v>
      </c>
      <c r="K12">
        <f>AVERAGE('EERSTE TRIMESTER'!H12+'TWEEDE TRIMESTER'!H12+'TECHN. EXAMEN + DERDE TRIMESTER'!K12)/3</f>
        <v>7</v>
      </c>
      <c r="L12">
        <f>AVERAGE('EERSTE TRIMESTER'!I12+'TWEEDE TRIMESTER'!I12+'TECHN. EXAMEN + DERDE TRIMESTER'!L12)/3</f>
        <v>7</v>
      </c>
      <c r="M12">
        <f>AVERAGE('EERSTE TRIMESTER'!J12+'TWEEDE TRIMESTER'!J12+'TECHN. EXAMEN + DERDE TRIMESTER'!M12)/3</f>
        <v>8</v>
      </c>
      <c r="N12">
        <f>AVERAGE('EERSTE TRIMESTER'!K12+'TWEEDE TRIMESTER'!K12+'TECHN. EXAMEN + DERDE TRIMESTER'!N12)/3</f>
        <v>7</v>
      </c>
      <c r="O12">
        <f>AVERAGE('EERSTE TRIMESTER'!L12+'TWEEDE TRIMESTER'!L12+'TECHN. EXAMEN + DERDE TRIMESTER'!O12)/3</f>
        <v>7</v>
      </c>
      <c r="P12">
        <f>AVERAGE('EERSTE TRIMESTER'!M12+'TWEEDE TRIMESTER'!M12+'TECHN. EXAMEN + DERDE TRIMESTER'!P12)/3</f>
        <v>0</v>
      </c>
    </row>
    <row r="13" spans="1:16">
      <c r="A13" s="2" t="str">
        <f>'EERSTE TRIMESTER'!A13</f>
        <v>Marc Sperber</v>
      </c>
      <c r="B13" s="2">
        <f>'EERSTE TRIMESTER'!B13</f>
        <v>0</v>
      </c>
      <c r="C13" s="2" t="str">
        <f>'EERSTE TRIMESTER'!C13</f>
        <v xml:space="preserve">KOLODZIEJSKI Marek </v>
      </c>
      <c r="D13" s="2" t="str">
        <f>'EERSTE TRIMESTER'!D13</f>
        <v>instrument/jazz &amp; lichte muziek piano/keyboard</v>
      </c>
      <c r="E13" s="2" t="str">
        <f>'EERSTE TRIMESTER'!E13</f>
        <v>Hogere graad</v>
      </c>
      <c r="F13" s="2" t="str">
        <f>'EERSTE TRIMESTER'!F13</f>
        <v>Eerste leerjaar</v>
      </c>
      <c r="G13" s="2" t="s">
        <v>57</v>
      </c>
      <c r="K13">
        <f>AVERAGE('EERSTE TRIMESTER'!H13+'TWEEDE TRIMESTER'!H13+'TECHN. EXAMEN + DERDE TRIMESTER'!K13)/3</f>
        <v>8</v>
      </c>
      <c r="L13">
        <f>AVERAGE('EERSTE TRIMESTER'!I13+'TWEEDE TRIMESTER'!I13+'TECHN. EXAMEN + DERDE TRIMESTER'!L13)/3</f>
        <v>8</v>
      </c>
      <c r="M13">
        <f>AVERAGE('EERSTE TRIMESTER'!J13+'TWEEDE TRIMESTER'!J13+'TECHN. EXAMEN + DERDE TRIMESTER'!M13)/3</f>
        <v>8</v>
      </c>
      <c r="N13">
        <f>AVERAGE('EERSTE TRIMESTER'!K13+'TWEEDE TRIMESTER'!K13+'TECHN. EXAMEN + DERDE TRIMESTER'!N13)/3</f>
        <v>8</v>
      </c>
      <c r="O13">
        <f>AVERAGE('EERSTE TRIMESTER'!L13+'TWEEDE TRIMESTER'!L13+'TECHN. EXAMEN + DERDE TRIMESTER'!O13)/3</f>
        <v>8</v>
      </c>
      <c r="P13">
        <f>AVERAGE('EERSTE TRIMESTER'!M13+'TWEEDE TRIMESTER'!M13+'TECHN. EXAMEN + DERDE TRIMESTER'!P13)/3</f>
        <v>0</v>
      </c>
    </row>
    <row r="14" spans="1:16">
      <c r="A14" s="2" t="str">
        <f>'EERSTE TRIMESTER'!A14</f>
        <v>Marc Sperber</v>
      </c>
      <c r="B14" s="2">
        <f>'EERSTE TRIMESTER'!B14</f>
        <v>0</v>
      </c>
      <c r="C14" s="2" t="str">
        <f>'EERSTE TRIMESTER'!C14</f>
        <v xml:space="preserve">Mathieu Larissa </v>
      </c>
      <c r="D14" s="2" t="str">
        <f>'EERSTE TRIMESTER'!D14</f>
        <v>instrument/jazz &amp; lichte muziek piano/keyboard</v>
      </c>
      <c r="E14" s="2" t="str">
        <f>'EERSTE TRIMESTER'!E14</f>
        <v>Middelbare graad</v>
      </c>
      <c r="F14" s="2" t="str">
        <f>'EERSTE TRIMESTER'!F14</f>
        <v>Eerste leerjaar</v>
      </c>
      <c r="G14" s="2" t="s">
        <v>57</v>
      </c>
      <c r="K14">
        <f>AVERAGE('EERSTE TRIMESTER'!H14+'TWEEDE TRIMESTER'!H14+'TECHN. EXAMEN + DERDE TRIMESTER'!K14)/3</f>
        <v>8</v>
      </c>
      <c r="L14">
        <f>AVERAGE('EERSTE TRIMESTER'!I14+'TWEEDE TRIMESTER'!I14+'TECHN. EXAMEN + DERDE TRIMESTER'!L14)/3</f>
        <v>8</v>
      </c>
      <c r="M14">
        <f>AVERAGE('EERSTE TRIMESTER'!J14+'TWEEDE TRIMESTER'!J14+'TECHN. EXAMEN + DERDE TRIMESTER'!M14)/3</f>
        <v>8</v>
      </c>
      <c r="N14">
        <f>AVERAGE('EERSTE TRIMESTER'!K14+'TWEEDE TRIMESTER'!K14+'TECHN. EXAMEN + DERDE TRIMESTER'!N14)/3</f>
        <v>8</v>
      </c>
      <c r="O14">
        <f>AVERAGE('EERSTE TRIMESTER'!L14+'TWEEDE TRIMESTER'!L14+'TECHN. EXAMEN + DERDE TRIMESTER'!O14)/3</f>
        <v>8</v>
      </c>
      <c r="P14">
        <f>AVERAGE('EERSTE TRIMESTER'!M14+'TWEEDE TRIMESTER'!M14+'TECHN. EXAMEN + DERDE TRIMESTER'!P14)/3</f>
        <v>0</v>
      </c>
    </row>
    <row r="15" spans="1:16">
      <c r="A15" s="2" t="str">
        <f>'EERSTE TRIMESTER'!A15</f>
        <v>Marc Sperber</v>
      </c>
      <c r="B15" s="2">
        <f>'EERSTE TRIMESTER'!B15</f>
        <v>0</v>
      </c>
      <c r="C15" s="2" t="str">
        <f>'EERSTE TRIMESTER'!C15</f>
        <v xml:space="preserve">Mathieu Remi </v>
      </c>
      <c r="D15" s="2" t="str">
        <f>'EERSTE TRIMESTER'!D15</f>
        <v>instrument/jazz &amp; lichte muziek piano/keyboard</v>
      </c>
      <c r="E15" s="2" t="str">
        <f>'EERSTE TRIMESTER'!E15</f>
        <v>Middelbare graad</v>
      </c>
      <c r="F15" s="2" t="str">
        <f>'EERSTE TRIMESTER'!F15</f>
        <v>Tweede leerjaar</v>
      </c>
      <c r="G15" s="2" t="s">
        <v>57</v>
      </c>
      <c r="K15">
        <f>AVERAGE('EERSTE TRIMESTER'!H15+'TWEEDE TRIMESTER'!H15+'TECHN. EXAMEN + DERDE TRIMESTER'!K15)/3</f>
        <v>8</v>
      </c>
      <c r="L15">
        <f>AVERAGE('EERSTE TRIMESTER'!I15+'TWEEDE TRIMESTER'!I15+'TECHN. EXAMEN + DERDE TRIMESTER'!L15)/3</f>
        <v>8</v>
      </c>
      <c r="M15">
        <f>AVERAGE('EERSTE TRIMESTER'!J15+'TWEEDE TRIMESTER'!J15+'TECHN. EXAMEN + DERDE TRIMESTER'!M15)/3</f>
        <v>8</v>
      </c>
      <c r="N15">
        <f>AVERAGE('EERSTE TRIMESTER'!K15+'TWEEDE TRIMESTER'!K15+'TECHN. EXAMEN + DERDE TRIMESTER'!N15)/3</f>
        <v>8</v>
      </c>
      <c r="O15">
        <f>AVERAGE('EERSTE TRIMESTER'!L15+'TWEEDE TRIMESTER'!L15+'TECHN. EXAMEN + DERDE TRIMESTER'!O15)/3</f>
        <v>8</v>
      </c>
      <c r="P15">
        <f>AVERAGE('EERSTE TRIMESTER'!M15+'TWEEDE TRIMESTER'!M15+'TECHN. EXAMEN + DERDE TRIMESTER'!P15)/3</f>
        <v>0</v>
      </c>
    </row>
    <row r="16" spans="1:16">
      <c r="A16" s="2" t="str">
        <f>'EERSTE TRIMESTER'!A16</f>
        <v>Marc Sperber</v>
      </c>
      <c r="B16" s="2">
        <f>'EERSTE TRIMESTER'!B16</f>
        <v>0</v>
      </c>
      <c r="C16" s="2" t="str">
        <f>'EERSTE TRIMESTER'!C16</f>
        <v xml:space="preserve">Meeus Emily </v>
      </c>
      <c r="D16" s="2" t="str">
        <f>'EERSTE TRIMESTER'!D16</f>
        <v>instrument/jazz &amp; lichte muziek piano/keyboard</v>
      </c>
      <c r="E16" s="2" t="str">
        <f>'EERSTE TRIMESTER'!E16</f>
        <v>Middelbare graad</v>
      </c>
      <c r="F16" s="2" t="str">
        <f>'EERSTE TRIMESTER'!F16</f>
        <v>Eerste leerjaar</v>
      </c>
      <c r="G16" s="2" t="s">
        <v>57</v>
      </c>
      <c r="K16">
        <f>AVERAGE('EERSTE TRIMESTER'!H16+'TWEEDE TRIMESTER'!H16+'TECHN. EXAMEN + DERDE TRIMESTER'!K16)/3</f>
        <v>9</v>
      </c>
      <c r="L16">
        <f>AVERAGE('EERSTE TRIMESTER'!I16+'TWEEDE TRIMESTER'!I16+'TECHN. EXAMEN + DERDE TRIMESTER'!L16)/3</f>
        <v>9</v>
      </c>
      <c r="M16">
        <f>AVERAGE('EERSTE TRIMESTER'!J16+'TWEEDE TRIMESTER'!J16+'TECHN. EXAMEN + DERDE TRIMESTER'!M16)/3</f>
        <v>9</v>
      </c>
      <c r="N16">
        <f>AVERAGE('EERSTE TRIMESTER'!K16+'TWEEDE TRIMESTER'!K16+'TECHN. EXAMEN + DERDE TRIMESTER'!N16)/3</f>
        <v>9</v>
      </c>
      <c r="O16">
        <f>AVERAGE('EERSTE TRIMESTER'!L16+'TWEEDE TRIMESTER'!L16+'TECHN. EXAMEN + DERDE TRIMESTER'!O16)/3</f>
        <v>9</v>
      </c>
      <c r="P16">
        <f>AVERAGE('EERSTE TRIMESTER'!M16+'TWEEDE TRIMESTER'!M16+'TECHN. EXAMEN + DERDE TRIMESTER'!P16)/3</f>
        <v>0</v>
      </c>
    </row>
    <row r="17" spans="1:16">
      <c r="A17" s="2" t="str">
        <f>'EERSTE TRIMESTER'!A17</f>
        <v>Marc Sperber</v>
      </c>
      <c r="B17" s="2">
        <f>'EERSTE TRIMESTER'!B17</f>
        <v>0</v>
      </c>
      <c r="C17" s="2" t="str">
        <f>'EERSTE TRIMESTER'!C17</f>
        <v xml:space="preserve">Pepe Marie </v>
      </c>
      <c r="D17" s="2" t="str">
        <f>'EERSTE TRIMESTER'!D17</f>
        <v>instrument/jazz &amp; lichte muziek piano/keyboard</v>
      </c>
      <c r="E17" s="2" t="str">
        <f>'EERSTE TRIMESTER'!E17</f>
        <v>Middelbare graad</v>
      </c>
      <c r="F17" s="2" t="str">
        <f>'EERSTE TRIMESTER'!F17</f>
        <v>Derde leerjaar</v>
      </c>
      <c r="G17" s="2" t="s">
        <v>57</v>
      </c>
      <c r="K17">
        <f>AVERAGE('EERSTE TRIMESTER'!H17+'TWEEDE TRIMESTER'!H17+'TECHN. EXAMEN + DERDE TRIMESTER'!K17)/3</f>
        <v>8</v>
      </c>
      <c r="L17">
        <f>AVERAGE('EERSTE TRIMESTER'!I17+'TWEEDE TRIMESTER'!I17+'TECHN. EXAMEN + DERDE TRIMESTER'!L17)/3</f>
        <v>7</v>
      </c>
      <c r="M17">
        <f>AVERAGE('EERSTE TRIMESTER'!J17+'TWEEDE TRIMESTER'!J17+'TECHN. EXAMEN + DERDE TRIMESTER'!M17)/3</f>
        <v>8</v>
      </c>
      <c r="N17">
        <f>AVERAGE('EERSTE TRIMESTER'!K17+'TWEEDE TRIMESTER'!K17+'TECHN. EXAMEN + DERDE TRIMESTER'!N17)/3</f>
        <v>8</v>
      </c>
      <c r="O17">
        <f>AVERAGE('EERSTE TRIMESTER'!L17+'TWEEDE TRIMESTER'!L17+'TECHN. EXAMEN + DERDE TRIMESTER'!O17)/3</f>
        <v>7</v>
      </c>
      <c r="P17">
        <f>AVERAGE('EERSTE TRIMESTER'!M17+'TWEEDE TRIMESTER'!M17+'TECHN. EXAMEN + DERDE TRIMESTER'!P17)/3</f>
        <v>0</v>
      </c>
    </row>
    <row r="18" spans="1:16">
      <c r="A18" s="2" t="str">
        <f>'EERSTE TRIMESTER'!A18</f>
        <v>Marc Sperber</v>
      </c>
      <c r="B18" s="2">
        <f>'EERSTE TRIMESTER'!B18</f>
        <v>0</v>
      </c>
      <c r="C18" s="2" t="str">
        <f>'EERSTE TRIMESTER'!C18</f>
        <v xml:space="preserve">Pere Pärtel-Peeter </v>
      </c>
      <c r="D18" s="2" t="str">
        <f>'EERSTE TRIMESTER'!D18</f>
        <v>instrument/jazz &amp; lichte muziek piano/keyboard</v>
      </c>
      <c r="E18" s="2" t="str">
        <f>'EERSTE TRIMESTER'!E18</f>
        <v>Hogere graad</v>
      </c>
      <c r="F18" s="2" t="str">
        <f>'EERSTE TRIMESTER'!F18</f>
        <v>Tweede leerjaar</v>
      </c>
      <c r="G18" s="2" t="s">
        <v>57</v>
      </c>
      <c r="K18">
        <f>AVERAGE('EERSTE TRIMESTER'!H18+'TWEEDE TRIMESTER'!H18+'TECHN. EXAMEN + DERDE TRIMESTER'!K18)/3</f>
        <v>9</v>
      </c>
      <c r="L18">
        <f>AVERAGE('EERSTE TRIMESTER'!I18+'TWEEDE TRIMESTER'!I18+'TECHN. EXAMEN + DERDE TRIMESTER'!L18)/3</f>
        <v>9</v>
      </c>
      <c r="M18">
        <f>AVERAGE('EERSTE TRIMESTER'!J18+'TWEEDE TRIMESTER'!J18+'TECHN. EXAMEN + DERDE TRIMESTER'!M18)/3</f>
        <v>9</v>
      </c>
      <c r="N18">
        <f>AVERAGE('EERSTE TRIMESTER'!K18+'TWEEDE TRIMESTER'!K18+'TECHN. EXAMEN + DERDE TRIMESTER'!N18)/3</f>
        <v>9</v>
      </c>
      <c r="O18">
        <f>AVERAGE('EERSTE TRIMESTER'!L18+'TWEEDE TRIMESTER'!L18+'TECHN. EXAMEN + DERDE TRIMESTER'!O18)/3</f>
        <v>9</v>
      </c>
      <c r="P18">
        <f>AVERAGE('EERSTE TRIMESTER'!M18+'TWEEDE TRIMESTER'!M18+'TECHN. EXAMEN + DERDE TRIMESTER'!P18)/3</f>
        <v>0</v>
      </c>
    </row>
    <row r="19" spans="1:16">
      <c r="A19" s="2" t="str">
        <f>'EERSTE TRIMESTER'!A19</f>
        <v>Marc Sperber</v>
      </c>
      <c r="B19" s="2">
        <f>'EERSTE TRIMESTER'!B19</f>
        <v>0</v>
      </c>
      <c r="C19" s="2" t="str">
        <f>'EERSTE TRIMESTER'!C19</f>
        <v xml:space="preserve">Reynaert Steven </v>
      </c>
      <c r="D19" s="2" t="str">
        <f>'EERSTE TRIMESTER'!D19</f>
        <v>instrument/jazz &amp; lichte muziek piano/keyboard</v>
      </c>
      <c r="E19" s="2" t="str">
        <f>'EERSTE TRIMESTER'!E19</f>
        <v>Middelbare graad</v>
      </c>
      <c r="F19" s="2" t="str">
        <f>'EERSTE TRIMESTER'!F19</f>
        <v>Tweede leerjaar</v>
      </c>
      <c r="G19" s="2" t="s">
        <v>57</v>
      </c>
      <c r="K19">
        <f>AVERAGE('EERSTE TRIMESTER'!H19+'TWEEDE TRIMESTER'!H19+'TECHN. EXAMEN + DERDE TRIMESTER'!K19)/3</f>
        <v>9</v>
      </c>
      <c r="L19">
        <f>AVERAGE('EERSTE TRIMESTER'!I19+'TWEEDE TRIMESTER'!I19+'TECHN. EXAMEN + DERDE TRIMESTER'!L19)/3</f>
        <v>8.5</v>
      </c>
      <c r="M19">
        <f>AVERAGE('EERSTE TRIMESTER'!J19+'TWEEDE TRIMESTER'!J19+'TECHN. EXAMEN + DERDE TRIMESTER'!M19)/3</f>
        <v>8</v>
      </c>
      <c r="N19">
        <f>AVERAGE('EERSTE TRIMESTER'!K19+'TWEEDE TRIMESTER'!K19+'TECHN. EXAMEN + DERDE TRIMESTER'!N19)/3</f>
        <v>8.1999999999999993</v>
      </c>
      <c r="O19">
        <f>AVERAGE('EERSTE TRIMESTER'!L19+'TWEEDE TRIMESTER'!L19+'TECHN. EXAMEN + DERDE TRIMESTER'!O19)/3</f>
        <v>8.5</v>
      </c>
      <c r="P19">
        <f>AVERAGE('EERSTE TRIMESTER'!M19+'TWEEDE TRIMESTER'!M19+'TECHN. EXAMEN + DERDE TRIMESTER'!P19)/3</f>
        <v>0</v>
      </c>
    </row>
    <row r="20" spans="1:16">
      <c r="A20" s="2" t="str">
        <f>'EERSTE TRIMESTER'!A20</f>
        <v>Marc Sperber</v>
      </c>
      <c r="B20" s="2">
        <f>'EERSTE TRIMESTER'!B20</f>
        <v>0</v>
      </c>
      <c r="C20" s="2" t="str">
        <f>'EERSTE TRIMESTER'!C20</f>
        <v xml:space="preserve">Rossignol Antoine </v>
      </c>
      <c r="D20" s="2" t="str">
        <f>'EERSTE TRIMESTER'!D20</f>
        <v>instrument/jazz &amp; lichte muziek piano/keyboard</v>
      </c>
      <c r="E20" s="2" t="str">
        <f>'EERSTE TRIMESTER'!E20</f>
        <v>Middelbare graad</v>
      </c>
      <c r="F20" s="2" t="str">
        <f>'EERSTE TRIMESTER'!F20</f>
        <v>Eerste leerjaar</v>
      </c>
      <c r="G20" s="2" t="s">
        <v>57</v>
      </c>
      <c r="K20">
        <f>AVERAGE('EERSTE TRIMESTER'!H20+'TWEEDE TRIMESTER'!H20+'TECHN. EXAMEN + DERDE TRIMESTER'!K20)/3</f>
        <v>8</v>
      </c>
      <c r="L20">
        <f>AVERAGE('EERSTE TRIMESTER'!I20+'TWEEDE TRIMESTER'!I20+'TECHN. EXAMEN + DERDE TRIMESTER'!L20)/3</f>
        <v>7</v>
      </c>
      <c r="M20">
        <f>AVERAGE('EERSTE TRIMESTER'!J20+'TWEEDE TRIMESTER'!J20+'TECHN. EXAMEN + DERDE TRIMESTER'!M20)/3</f>
        <v>8</v>
      </c>
      <c r="N20">
        <f>AVERAGE('EERSTE TRIMESTER'!K20+'TWEEDE TRIMESTER'!K20+'TECHN. EXAMEN + DERDE TRIMESTER'!N20)/3</f>
        <v>7</v>
      </c>
      <c r="O20">
        <f>AVERAGE('EERSTE TRIMESTER'!L20+'TWEEDE TRIMESTER'!L20+'TECHN. EXAMEN + DERDE TRIMESTER'!O20)/3</f>
        <v>6.9000000000000012</v>
      </c>
      <c r="P20">
        <f>AVERAGE('EERSTE TRIMESTER'!M20+'TWEEDE TRIMESTER'!M20+'TECHN. EXAMEN + DERDE TRIMESTER'!P20)/3</f>
        <v>0</v>
      </c>
    </row>
    <row r="21" spans="1:16">
      <c r="A21" s="2" t="str">
        <f>'EERSTE TRIMESTER'!A21</f>
        <v>Marc Sperber</v>
      </c>
      <c r="B21" s="2">
        <f>'EERSTE TRIMESTER'!B21</f>
        <v>0</v>
      </c>
      <c r="C21" s="2" t="str">
        <f>'EERSTE TRIMESTER'!C21</f>
        <v xml:space="preserve">Sato Tashiya </v>
      </c>
      <c r="D21" s="2" t="str">
        <f>'EERSTE TRIMESTER'!D21</f>
        <v>instrument/jazz &amp; lichte muziek piano/keyboard</v>
      </c>
      <c r="E21" s="2" t="str">
        <f>'EERSTE TRIMESTER'!E21</f>
        <v>Middelbare graad</v>
      </c>
      <c r="F21" s="2" t="str">
        <f>'EERSTE TRIMESTER'!F21</f>
        <v>Eerste leerjaar</v>
      </c>
      <c r="G21" s="2" t="s">
        <v>57</v>
      </c>
      <c r="K21">
        <f>AVERAGE('EERSTE TRIMESTER'!H21+'TWEEDE TRIMESTER'!H21+'TECHN. EXAMEN + DERDE TRIMESTER'!K21)/3</f>
        <v>9</v>
      </c>
      <c r="L21">
        <f>AVERAGE('EERSTE TRIMESTER'!I21+'TWEEDE TRIMESTER'!I21+'TECHN. EXAMEN + DERDE TRIMESTER'!L21)/3</f>
        <v>9</v>
      </c>
      <c r="M21">
        <f>AVERAGE('EERSTE TRIMESTER'!J21+'TWEEDE TRIMESTER'!J21+'TECHN. EXAMEN + DERDE TRIMESTER'!M21)/3</f>
        <v>9</v>
      </c>
      <c r="N21">
        <f>AVERAGE('EERSTE TRIMESTER'!K21+'TWEEDE TRIMESTER'!K21+'TECHN. EXAMEN + DERDE TRIMESTER'!N21)/3</f>
        <v>9</v>
      </c>
      <c r="O21">
        <f>AVERAGE('EERSTE TRIMESTER'!L21+'TWEEDE TRIMESTER'!L21+'TECHN. EXAMEN + DERDE TRIMESTER'!O21)/3</f>
        <v>9</v>
      </c>
      <c r="P21">
        <f>AVERAGE('EERSTE TRIMESTER'!M21+'TWEEDE TRIMESTER'!M21+'TECHN. EXAMEN + DERDE TRIMESTER'!P21)/3</f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EERSTE TRIMESTER</vt:lpstr>
      <vt:lpstr>TWEEDE TRIMESTER</vt:lpstr>
      <vt:lpstr>TECHN. EXAMEN + DERDE TRIMESTER</vt:lpstr>
      <vt:lpstr>totaal per jaar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 s</cp:lastModifiedBy>
  <dcterms:modified xsi:type="dcterms:W3CDTF">2015-10-16T13:43:17Z</dcterms:modified>
</cp:coreProperties>
</file>