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17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imelines/timeline2.xml" ContentType="application/vnd.ms-excel.timelin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Santos Lopez\Downloads\"/>
    </mc:Choice>
  </mc:AlternateContent>
  <xr:revisionPtr revIDLastSave="0" documentId="13_ncr:1_{824BFE07-FFAF-4878-A87A-8A4FE58E25D2}" xr6:coauthVersionLast="47" xr6:coauthVersionMax="47" xr10:uidLastSave="{00000000-0000-0000-0000-000000000000}"/>
  <bookViews>
    <workbookView xWindow="28690" yWindow="-110" windowWidth="29020" windowHeight="15820" xr2:uid="{00000000-000D-0000-FFFF-FFFF00000000}"/>
  </bookViews>
  <sheets>
    <sheet name="Consolidado" sheetId="2" r:id="rId1"/>
    <sheet name="Listas" sheetId="3" r:id="rId2"/>
    <sheet name="Tablas" sheetId="12" state="hidden" r:id="rId3"/>
    <sheet name="Informe (2)" sheetId="10" state="hidden" r:id="rId4"/>
    <sheet name="Sheet1" sheetId="11" state="hidden" r:id="rId5"/>
    <sheet name="Hoja1" sheetId="8" state="hidden" r:id="rId6"/>
    <sheet name="Indicadores" sheetId="6" state="hidden" r:id="rId7"/>
  </sheets>
  <definedNames>
    <definedName name="_xlchart.v1.0" hidden="1">Hoja1!$D$114:$D$126</definedName>
    <definedName name="_xlchart.v1.1" hidden="1">Hoja1!$E$114:$E$126</definedName>
    <definedName name="_xlnm.Print_Area" localSheetId="3">'Informe (2)'!$B$1:$N$109</definedName>
    <definedName name="Timeline_Fecha_de_ingreso__D_M_A">#N/A</definedName>
  </definedNames>
  <calcPr calcId="181029"/>
  <pivotCaches>
    <pivotCache cacheId="0" r:id="rId8"/>
    <pivotCache cacheId="1" r:id="rId9"/>
    <pivotCache cacheId="2" r:id="rId10"/>
    <pivotCache cacheId="3" r:id="rId11"/>
    <pivotCache cacheId="4" r:id="rId12"/>
    <pivotCache cacheId="5" r:id="rId13"/>
    <pivotCache cacheId="6" r:id="rId14"/>
    <pivotCache cacheId="7" r:id="rId15"/>
    <pivotCache cacheId="8" r:id="rId16"/>
    <pivotCache cacheId="9" r:id="rId17"/>
    <pivotCache cacheId="10" r:id="rId18"/>
    <pivotCache cacheId="11" r:id="rId19"/>
    <pivotCache cacheId="12" r:id="rId20"/>
    <pivotCache cacheId="13" r:id="rId21"/>
    <pivotCache cacheId="14" r:id="rId22"/>
    <pivotCache cacheId="15" r:id="rId2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16" r:id="rId24"/>
      </x15:timelineCachePivotCaches>
    </ext>
    <ext xmlns:x15="http://schemas.microsoft.com/office/spreadsheetml/2010/11/main" uri="{D0CA8CA8-9F24-4464-BF8E-62219DCF47F9}">
      <x15:timelineCacheRefs>
        <x15:timelineCacheRef r:id="rId25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0" l="1"/>
  <c r="E125" i="8"/>
  <c r="E117" i="8"/>
  <c r="E124" i="8"/>
  <c r="E122" i="8"/>
  <c r="E127" i="8"/>
  <c r="E123" i="8"/>
  <c r="E114" i="8"/>
  <c r="E115" i="8"/>
  <c r="E118" i="8"/>
  <c r="E116" i="8"/>
  <c r="E121" i="8"/>
  <c r="E119" i="8"/>
  <c r="E126" i="8"/>
  <c r="E120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Santos Lopez</author>
  </authors>
  <commentList>
    <comment ref="D2" authorId="0" shapeId="0" xr:uid="{F7686234-FB76-4A84-BAA4-6BC553C28129}">
      <text>
        <r>
          <rPr>
            <b/>
            <sz val="9"/>
            <color indexed="81"/>
            <rFont val="Tahoma"/>
            <family val="2"/>
          </rPr>
          <t>Santos Lopez:</t>
        </r>
        <r>
          <rPr>
            <sz val="9"/>
            <color indexed="81"/>
            <rFont val="Tahoma"/>
            <family val="2"/>
          </rPr>
          <t xml:space="preserve">
Fecha de ingreso a su sistema MQR</t>
        </r>
      </text>
    </comment>
    <comment ref="G2" authorId="0" shapeId="0" xr:uid="{5BB20213-649E-4E3B-9E84-6E0B37C914E9}">
      <text>
        <r>
          <rPr>
            <b/>
            <sz val="9"/>
            <color indexed="81"/>
            <rFont val="Tahoma"/>
            <family val="2"/>
          </rPr>
          <t>Santos Lopez:</t>
        </r>
        <r>
          <rPr>
            <sz val="9"/>
            <color indexed="81"/>
            <rFont val="Tahoma"/>
            <family val="2"/>
          </rPr>
          <t xml:space="preserve">
Incluir mayor detalle si aplica o descripción de otra categoría si considera que el caso no encaja en ninguna de las de la lista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BF3258-5DEA-4804-81A8-B19952BE251A}" keepAlive="1" name="Consulta - Tabla3" description="Conexión a la consulta 'Tabla3' en el libro." type="5" refreshedVersion="8" background="1" saveData="1">
    <dbPr connection="Provider=Microsoft.Mashup.OleDb.1;Data Source=$Workbook$;Location=Tabla3;Extended Properties=&quot;&quot;" command="SELECT * FROM [Tabla3]"/>
  </connection>
  <connection id="2" xr16:uid="{A002262A-5B6A-4878-A507-038E8AB01163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8">
    <s v="ThisWorkbookDataModel"/>
    <s v="{[Rango].[Fecha de ingreso (D/M/A) (año)].[All]}"/>
    <s v="{[Rango].[Fecha de ingreso (D/M/A) (mes)].[All]}"/>
    <s v="{[Rango].[Fecha de ingreso (D/M/A) (año)].&amp;[2022],[Rango].[Fecha de ingreso (D/M/A) (año)].&amp;[2023]}"/>
    <s v="{[Consolidado].[Fecha de ingreso (D/M/A)].[All]}"/>
    <s v="{[Rango].[Fecha de ingreso (D/M/A)].[All]}"/>
    <s v="{[Consolidado].[Fecha de ingreso (D/M/A)].&amp;[2023-01-07T00:00:00],[Consolidado].[Fecha de ingreso (D/M/A)].&amp;[2023-01-10T00:00:00],[Consolidado].[Fecha de ingreso (D/M/A)].&amp;[2023-01-24T00:00:00],[Consolidado].[Fecha de ingreso (D/M/A)].&amp;[2023-02-09T00:00:00],[Consolidado].[Fecha de ingreso (D/M/A)].&amp;[2023-02-10T00:00:00],[Consolidado].[Fecha de ingreso (D/M/A)].&amp;[2023-03-24T00:00:00],[Consolidado].[Fecha de ingreso (D/M/A)].&amp;[2023-04-16T00:00:00],[Consolidado].[Fecha de ingreso (D/M/A)].&amp;[2023-05-01T00:00:00],[Consolidado].[Fecha de ingreso (D/M/A)].&amp;[2023-06-30T00:00:00],[Consolidado].[Fecha de ingreso (D/M/A)].&amp;[2023-08-05T00:00:00],[Consolidado].[Fecha de ingreso (D/M/A)].&amp;[2023-08-31T00:00:00],[Consolidado].[Fecha de ingreso (D/M/A)].&amp;[2023-09-01T00:00:00]}"/>
    <s v="{[Consolidado].[Mes de reporte].&amp;[Enero]}"/>
  </metadataStrings>
  <mdxMetadata count="7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</mdxMetadata>
  <valueMetadata count="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</valueMetadata>
</metadata>
</file>

<file path=xl/sharedStrings.xml><?xml version="1.0" encoding="utf-8"?>
<sst xmlns="http://schemas.openxmlformats.org/spreadsheetml/2006/main" count="348" uniqueCount="167">
  <si>
    <t>Febrero</t>
  </si>
  <si>
    <t>Marzo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</si>
  <si>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</si>
  <si>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</si>
  <si>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</si>
  <si>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</si>
  <si>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</si>
  <si>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</si>
  <si>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</si>
  <si>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</si>
  <si>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Organización que reporta</t>
  </si>
  <si>
    <t>Consecutivo casos</t>
  </si>
  <si>
    <t>Mes de reporte</t>
  </si>
  <si>
    <t>Fecha de ingreso (D/M/A)</t>
  </si>
  <si>
    <t>Canal por el cuál ingreso el caso en primer instancia</t>
  </si>
  <si>
    <t>Categoria</t>
  </si>
  <si>
    <t>Subcategoria</t>
  </si>
  <si>
    <t>Tema</t>
  </si>
  <si>
    <t>Pertenencia étnica</t>
  </si>
  <si>
    <t>Sexo</t>
  </si>
  <si>
    <t>Rango étario</t>
  </si>
  <si>
    <t>Departamento</t>
  </si>
  <si>
    <t>Municipio</t>
  </si>
  <si>
    <t>Comunidad/vereda/nombre de la organización</t>
  </si>
  <si>
    <t>Validación de la queja (si aplica)</t>
  </si>
  <si>
    <t>N.A (a través de kobo o correo UGC)</t>
  </si>
  <si>
    <t>Whatsapp no PQR</t>
  </si>
  <si>
    <t>Petición</t>
  </si>
  <si>
    <t>Solicitud de ayuda humanitaria</t>
  </si>
  <si>
    <t>Comunidad indigena</t>
  </si>
  <si>
    <t>Hombre</t>
  </si>
  <si>
    <t>18 a 60 Adultez</t>
  </si>
  <si>
    <t>Valle del Cauca</t>
  </si>
  <si>
    <t>Buenaventura</t>
  </si>
  <si>
    <t>comunidad indígena jooin Jeb Río bongo quedrada Valencia</t>
  </si>
  <si>
    <t>No aplica</t>
  </si>
  <si>
    <t>Comunidad Afro</t>
  </si>
  <si>
    <t>Mujer</t>
  </si>
  <si>
    <t>Choco</t>
  </si>
  <si>
    <t>Retroalimentación</t>
  </si>
  <si>
    <t>No informa</t>
  </si>
  <si>
    <t>ACH</t>
  </si>
  <si>
    <t>PDM</t>
  </si>
  <si>
    <t>Correo electrónico PQR</t>
  </si>
  <si>
    <t>Solicitud información sectorial</t>
  </si>
  <si>
    <t>Enero</t>
  </si>
  <si>
    <t>Buzón digital Kobo</t>
  </si>
  <si>
    <t>Alerta</t>
  </si>
  <si>
    <t>Alerta desplazamiento comunidad/ solucitud atención humanitaria</t>
  </si>
  <si>
    <t>Nariño</t>
  </si>
  <si>
    <t>El Charco</t>
  </si>
  <si>
    <t>Cauca</t>
  </si>
  <si>
    <t>Información no relacionada con el Consorcio</t>
  </si>
  <si>
    <t>&gt; 60 Adultos(as) Mayores</t>
  </si>
  <si>
    <t>Queja</t>
  </si>
  <si>
    <t>Quejas sensible de un tercero</t>
  </si>
  <si>
    <t>Tumaco</t>
  </si>
  <si>
    <t>No</t>
  </si>
  <si>
    <t>NRC</t>
  </si>
  <si>
    <t>Línea telefónica/ whatsapp PQR</t>
  </si>
  <si>
    <t>información relacionada con una atención especifica.</t>
  </si>
  <si>
    <t>Antioquia</t>
  </si>
  <si>
    <t>Remedios</t>
  </si>
  <si>
    <t xml:space="preserve">No </t>
  </si>
  <si>
    <t>MDM</t>
  </si>
  <si>
    <t>Guaviare</t>
  </si>
  <si>
    <t>Solicitud de soporte cash</t>
  </si>
  <si>
    <t>Mayo</t>
  </si>
  <si>
    <t>Buzón de sugerencias</t>
  </si>
  <si>
    <t>Meta</t>
  </si>
  <si>
    <t>Otro</t>
  </si>
  <si>
    <t>solicitudes de bienes y servicios</t>
  </si>
  <si>
    <t>Información sobre criterios de inclusión de ayuda</t>
  </si>
  <si>
    <t>Línea teléfonica PQR</t>
  </si>
  <si>
    <t>correo eléctronico staff</t>
  </si>
  <si>
    <t>Solicitud de información</t>
  </si>
  <si>
    <t>Sin pertenencia étnica</t>
  </si>
  <si>
    <t>Bolivar</t>
  </si>
  <si>
    <t>Cobros indebidos por un tercero</t>
  </si>
  <si>
    <t>Caqueta</t>
  </si>
  <si>
    <t>N/A</t>
  </si>
  <si>
    <t>Si</t>
  </si>
  <si>
    <t>Organización</t>
  </si>
  <si>
    <t>Mes</t>
  </si>
  <si>
    <t>Canal</t>
  </si>
  <si>
    <t>subcategoria</t>
  </si>
  <si>
    <t>Rango etario</t>
  </si>
  <si>
    <t>Recibido por remisión de socio</t>
  </si>
  <si>
    <t>Validación de la queja</t>
  </si>
  <si>
    <t>mire</t>
  </si>
  <si>
    <t>&lt; 18 NNAJ</t>
  </si>
  <si>
    <t>Solicitud de información general consorcio mire+</t>
  </si>
  <si>
    <t>Solicitud soporte cash</t>
  </si>
  <si>
    <t>Intersexual</t>
  </si>
  <si>
    <t>Quejas sensibles (EAS, Corrupción, infracción codigo de conducta)</t>
  </si>
  <si>
    <t>Queja no sensible (relacionada con servicio oportunidad, pertinencia, calidad, entrega)</t>
  </si>
  <si>
    <t>Positivas</t>
  </si>
  <si>
    <t>Remisión externa (socios)</t>
  </si>
  <si>
    <t>Negativas</t>
  </si>
  <si>
    <t>Remisión externa (otros)</t>
  </si>
  <si>
    <t>Incidentes de seguridad para la comunidad o en el territorio</t>
  </si>
  <si>
    <t>Remisión interna (staff)</t>
  </si>
  <si>
    <t>Cobros indebido por parte de terceros</t>
  </si>
  <si>
    <t>Sugerencias</t>
  </si>
  <si>
    <t>(Varios elementos)</t>
  </si>
  <si>
    <t>Recuento de Categoria</t>
  </si>
  <si>
    <t>Etiquetas de columna</t>
  </si>
  <si>
    <t>N.A (a través de kobo)</t>
  </si>
  <si>
    <t>Total general</t>
  </si>
  <si>
    <t>Etiquetas de fila</t>
  </si>
  <si>
    <t>Alertas </t>
  </si>
  <si>
    <t>Peticiones </t>
  </si>
  <si>
    <t>Afrocolombiano</t>
  </si>
  <si>
    <t>(en blanco)</t>
  </si>
  <si>
    <t>18 - 60 Años</t>
  </si>
  <si>
    <t xml:space="preserve">Periodo </t>
  </si>
  <si>
    <t>Información general 2023</t>
  </si>
  <si>
    <t>Reporte</t>
  </si>
  <si>
    <t xml:space="preserve">Buzón digital Kobo </t>
  </si>
  <si>
    <t>Encuesta de retroalimentación interna</t>
  </si>
  <si>
    <t>Fecha de ingreso (D/M/A) (año)</t>
  </si>
  <si>
    <t>All</t>
  </si>
  <si>
    <t>Fecha de ingreso (D/M/A) (mes)</t>
  </si>
  <si>
    <t>Retroalimentaciones </t>
  </si>
  <si>
    <t>2023</t>
  </si>
  <si>
    <t>ene</t>
  </si>
  <si>
    <t>feb</t>
  </si>
  <si>
    <t>mar</t>
  </si>
  <si>
    <t>abr</t>
  </si>
  <si>
    <t>may</t>
  </si>
  <si>
    <t>jun</t>
  </si>
  <si>
    <t>ago</t>
  </si>
  <si>
    <t>sep</t>
  </si>
  <si>
    <t>oct</t>
  </si>
  <si>
    <t>nov</t>
  </si>
  <si>
    <t>Count of Pertenencia étnica</t>
  </si>
  <si>
    <t>Indigena</t>
  </si>
  <si>
    <t>Mestizo</t>
  </si>
  <si>
    <t>(Todas)</t>
  </si>
  <si>
    <t>Cuenta de Canal por el cuál ingreso el caso en primer instancia</t>
  </si>
  <si>
    <t>Vía whatsapp staff</t>
  </si>
  <si>
    <t>Recuento de Canal por el cuál ingreso el caso en primer instancia</t>
  </si>
  <si>
    <t>Remisión externa</t>
  </si>
  <si>
    <t>Recuento de Organización que reporta</t>
  </si>
  <si>
    <t>Correo UGC</t>
  </si>
  <si>
    <t>Recuento de Tema</t>
  </si>
  <si>
    <t>Agradecimiento</t>
  </si>
  <si>
    <t>Agradecimiento-sugerencia</t>
  </si>
  <si>
    <t>cobros indebidos por un tercero</t>
  </si>
  <si>
    <t>conducta del staff</t>
  </si>
  <si>
    <t>Crítica</t>
  </si>
  <si>
    <t>Quejas del servicio</t>
  </si>
  <si>
    <t>Felicitación</t>
  </si>
  <si>
    <t>Solicitud de ayuda humanitaria / Solicitud información general consorcio</t>
  </si>
  <si>
    <t>Sugerencias de mejora</t>
  </si>
  <si>
    <t>Recuento de Departamento</t>
  </si>
  <si>
    <t>Huila</t>
  </si>
  <si>
    <t>Indicador</t>
  </si>
  <si>
    <t>Fuentes de verificación</t>
  </si>
  <si>
    <t>frecuencia</t>
  </si>
  <si>
    <t># y tipo de PQR registrados en bdD</t>
  </si>
  <si>
    <t>informe PQR mensual</t>
  </si>
  <si>
    <t>Mensual</t>
  </si>
  <si>
    <t>% de respuesta oportuna a las PQR</t>
  </si>
  <si>
    <t>#  actvidades de retroalimentación donde se desarrollo una estrategia MQR presencial (canales activos)</t>
  </si>
  <si>
    <t>Informe de misión</t>
  </si>
  <si>
    <t>Recibido por remisión de otro socio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</si>
</sst>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 x14ac:knownFonts="1">
    <font>
      <sz val="11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Times New Roman"/>
      <family val="1"/>
      <scheme val="minor"/>
    </font>
    <font>
      <sz val="11"/>
      <color theme="1"/>
      <name val="Times New Roman"/>
      <family val="1"/>
      <scheme val="minor"/>
    </font>
    <font>
      <sz val="14"/>
      <color rgb="FF000000"/>
      <name val="Times New Roman"/>
      <family val="1"/>
      <scheme val="minor"/>
    </font>
    <font>
      <sz val="11"/>
      <color rgb="FF000000"/>
      <name val="Calibri"/>
      <family val="2"/>
    </font>
    <font>
      <sz val="16"/>
      <color theme="1"/>
      <name val="Times New Roman"/>
      <family val="1"/>
      <scheme val="minor"/>
    </font>
    <font>
      <b/>
      <sz val="28"/>
      <color theme="1"/>
      <name val="Times New Roman"/>
      <family val="1"/>
      <scheme val="minor"/>
    </font>
    <font>
      <b/>
      <sz val="20"/>
      <name val="Microsoft YaHei"/>
      <family val="2"/>
    </font>
    <font>
      <sz val="18"/>
      <color theme="1"/>
      <name val="Microsoft YaHei"/>
      <family val="2"/>
    </font>
    <font>
      <b/>
      <sz val="14"/>
      <color theme="1"/>
      <name val="Times New Roman"/>
      <family val="1"/>
      <scheme val="minor"/>
    </font>
    <font>
      <sz val="8"/>
      <name val="Times New Roman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Times New Roman"/>
      <family val="1"/>
      <scheme val="minor"/>
    </font>
    <font>
      <b/>
      <sz val="12"/>
      <color theme="1"/>
      <name val="Roboto Black"/>
    </font>
    <font>
      <b/>
      <sz val="11"/>
      <color theme="1"/>
      <name val="Roboto Black"/>
    </font>
    <font>
      <sz val="11"/>
      <color theme="1"/>
      <name val="Roboto Black"/>
    </font>
    <font>
      <sz val="12"/>
      <color rgb="FF444444"/>
      <name val="Roboto"/>
    </font>
    <font>
      <sz val="12"/>
      <color theme="1"/>
      <name val="Roboto"/>
    </font>
    <font>
      <b/>
      <sz val="12"/>
      <color theme="1"/>
      <name val="Roboto"/>
    </font>
    <font>
      <sz val="12"/>
      <color rgb="FF000000"/>
      <name val="Roboto"/>
    </font>
    <font>
      <b/>
      <sz val="12"/>
      <color rgb="FF000000"/>
      <name val="Roboto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2CC"/>
        <bgColor rgb="FF000000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4" borderId="3" xfId="0" applyFill="1" applyBorder="1"/>
    <xf numFmtId="0" fontId="0" fillId="0" borderId="3" xfId="0" applyBorder="1"/>
    <xf numFmtId="9" fontId="0" fillId="0" borderId="3" xfId="0" applyNumberFormat="1" applyBorder="1"/>
    <xf numFmtId="0" fontId="0" fillId="0" borderId="3" xfId="0" applyBorder="1" applyAlignment="1">
      <alignment wrapText="1"/>
    </xf>
    <xf numFmtId="0" fontId="5" fillId="0" borderId="0" xfId="0" applyFont="1"/>
    <xf numFmtId="0" fontId="5" fillId="3" borderId="0" xfId="0" applyFont="1" applyFill="1"/>
    <xf numFmtId="0" fontId="0" fillId="0" borderId="2" xfId="0" applyBorder="1"/>
    <xf numFmtId="0" fontId="6" fillId="0" borderId="0" xfId="0" applyFont="1" applyAlignment="1">
      <alignment horizontal="center" vertical="center" readingOrder="1"/>
    </xf>
    <xf numFmtId="0" fontId="4" fillId="2" borderId="0" xfId="0" applyFont="1" applyFill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8" fillId="2" borderId="0" xfId="0" applyFont="1" applyFill="1"/>
    <xf numFmtId="0" fontId="5" fillId="2" borderId="6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left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0" fillId="7" borderId="0" xfId="0" applyFont="1" applyFill="1" applyAlignment="1">
      <alignment horizontal="left"/>
    </xf>
    <xf numFmtId="0" fontId="10" fillId="7" borderId="0" xfId="0" applyFont="1" applyFill="1" applyAlignment="1">
      <alignment horizontal="left" wrapText="1"/>
    </xf>
    <xf numFmtId="0" fontId="11" fillId="0" borderId="0" xfId="0" applyFont="1" applyAlignment="1">
      <alignment horizontal="left"/>
    </xf>
    <xf numFmtId="0" fontId="4" fillId="2" borderId="9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0" borderId="0" xfId="0" applyAlignment="1">
      <alignment horizontal="left" indent="1"/>
    </xf>
    <xf numFmtId="0" fontId="11" fillId="0" borderId="0" xfId="0" applyFont="1"/>
    <xf numFmtId="0" fontId="0" fillId="0" borderId="1" xfId="0" applyBorder="1" applyAlignment="1">
      <alignment wrapText="1"/>
    </xf>
    <xf numFmtId="0" fontId="0" fillId="3" borderId="0" xfId="0" applyFill="1"/>
    <xf numFmtId="0" fontId="14" fillId="8" borderId="0" xfId="0" applyFont="1" applyFill="1" applyAlignment="1">
      <alignment horizontal="center"/>
    </xf>
    <xf numFmtId="0" fontId="7" fillId="0" borderId="0" xfId="0" applyFont="1"/>
    <xf numFmtId="0" fontId="14" fillId="8" borderId="0" xfId="0" applyFont="1" applyFill="1" applyAlignment="1">
      <alignment horizontal="center" wrapText="1"/>
    </xf>
    <xf numFmtId="0" fontId="16" fillId="4" borderId="5" xfId="0" applyFont="1" applyFill="1" applyBorder="1" applyAlignment="1">
      <alignment horizontal="center" vertical="center" wrapText="1"/>
    </xf>
    <xf numFmtId="0" fontId="16" fillId="4" borderId="5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vertical="center" wrapText="1"/>
    </xf>
    <xf numFmtId="0" fontId="16" fillId="4" borderId="0" xfId="0" applyFont="1" applyFill="1" applyAlignment="1">
      <alignment horizontal="center" vertical="center" wrapText="1"/>
    </xf>
    <xf numFmtId="0" fontId="16" fillId="4" borderId="4" xfId="0" applyFont="1" applyFill="1" applyBorder="1" applyAlignment="1">
      <alignment vertical="center" wrapText="1"/>
    </xf>
    <xf numFmtId="0" fontId="17" fillId="2" borderId="20" xfId="0" applyFont="1" applyFill="1" applyBorder="1" applyAlignment="1">
      <alignment horizontal="center" wrapText="1"/>
    </xf>
    <xf numFmtId="0" fontId="0" fillId="0" borderId="2" xfId="0" applyBorder="1" applyAlignment="1">
      <alignment wrapText="1"/>
    </xf>
    <xf numFmtId="0" fontId="20" fillId="0" borderId="3" xfId="0" applyFont="1" applyBorder="1"/>
    <xf numFmtId="14" fontId="20" fillId="0" borderId="3" xfId="0" applyNumberFormat="1" applyFont="1" applyBorder="1"/>
    <xf numFmtId="0" fontId="19" fillId="0" borderId="3" xfId="0" applyFont="1" applyBorder="1"/>
    <xf numFmtId="0" fontId="20" fillId="0" borderId="3" xfId="0" applyFont="1" applyBorder="1" applyAlignment="1">
      <alignment wrapText="1"/>
    </xf>
    <xf numFmtId="0" fontId="18" fillId="0" borderId="3" xfId="0" applyFont="1" applyBorder="1"/>
    <xf numFmtId="0" fontId="21" fillId="0" borderId="3" xfId="0" applyFont="1" applyBorder="1"/>
    <xf numFmtId="0" fontId="20" fillId="0" borderId="3" xfId="0" applyFont="1" applyBorder="1" applyAlignment="1">
      <alignment vertical="center"/>
    </xf>
    <xf numFmtId="0" fontId="22" fillId="0" borderId="3" xfId="0" applyFont="1" applyBorder="1"/>
    <xf numFmtId="0" fontId="23" fillId="0" borderId="3" xfId="0" applyFont="1" applyBorder="1"/>
    <xf numFmtId="0" fontId="18" fillId="6" borderId="3" xfId="0" applyFont="1" applyFill="1" applyBorder="1"/>
    <xf numFmtId="0" fontId="0" fillId="0" borderId="22" xfId="0" applyBorder="1"/>
    <xf numFmtId="0" fontId="0" fillId="0" borderId="0" xfId="0" applyAlignment="1">
      <alignment wrapText="1"/>
    </xf>
    <xf numFmtId="0" fontId="20" fillId="0" borderId="14" xfId="0" applyFont="1" applyBorder="1" applyAlignment="1">
      <alignment wrapText="1"/>
    </xf>
    <xf numFmtId="0" fontId="17" fillId="2" borderId="21" xfId="0" applyFont="1" applyFill="1" applyBorder="1" applyAlignment="1">
      <alignment horizontal="center" wrapText="1"/>
    </xf>
    <xf numFmtId="0" fontId="18" fillId="0" borderId="15" xfId="0" applyFont="1" applyBorder="1"/>
    <xf numFmtId="0" fontId="18" fillId="5" borderId="15" xfId="0" applyFont="1" applyFill="1" applyBorder="1"/>
    <xf numFmtId="0" fontId="18" fillId="0" borderId="17" xfId="0" applyFont="1" applyBorder="1"/>
    <xf numFmtId="0" fontId="17" fillId="0" borderId="0" xfId="0" applyFont="1"/>
    <xf numFmtId="0" fontId="18" fillId="0" borderId="0" xfId="0" applyFont="1"/>
    <xf numFmtId="0" fontId="18" fillId="0" borderId="18" xfId="0" applyFont="1" applyBorder="1"/>
    <xf numFmtId="0" fontId="18" fillId="0" borderId="19" xfId="0" applyFont="1" applyBorder="1"/>
    <xf numFmtId="0" fontId="18" fillId="6" borderId="0" xfId="0" applyFont="1" applyFill="1"/>
    <xf numFmtId="0" fontId="18" fillId="0" borderId="16" xfId="0" applyFont="1" applyBorder="1"/>
    <xf numFmtId="14" fontId="0" fillId="0" borderId="2" xfId="0" applyNumberFormat="1" applyBorder="1"/>
    <xf numFmtId="14" fontId="0" fillId="0" borderId="1" xfId="0" applyNumberFormat="1" applyBorder="1"/>
    <xf numFmtId="0" fontId="7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7" fillId="0" borderId="0" xfId="0" applyFont="1" applyBorder="1"/>
    <xf numFmtId="0" fontId="15" fillId="3" borderId="23" xfId="0" applyFont="1" applyFill="1" applyBorder="1" applyAlignment="1">
      <alignment horizontal="center" vertical="center"/>
    </xf>
    <xf numFmtId="0" fontId="15" fillId="3" borderId="24" xfId="0" applyFont="1" applyFill="1" applyBorder="1" applyAlignment="1">
      <alignment horizontal="center" vertical="center"/>
    </xf>
    <xf numFmtId="14" fontId="15" fillId="3" borderId="2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name val="Microsoft YaHei"/>
        <family val="2"/>
      </font>
    </dxf>
    <dxf>
      <font>
        <name val="Microsoft YaHei"/>
        <family val="2"/>
      </font>
    </dxf>
    <dxf>
      <font>
        <name val="Microsoft YaHei"/>
        <family val="2"/>
      </font>
    </dxf>
    <dxf>
      <font>
        <name val="Microsoft YaHei"/>
        <family val="2"/>
      </font>
    </dxf>
    <dxf>
      <font>
        <name val="Microsoft YaHei"/>
        <family val="2"/>
      </font>
    </dxf>
    <dxf>
      <font>
        <name val="Microsoft YaHei"/>
        <family val="2"/>
      </font>
    </dxf>
    <dxf>
      <font>
        <sz val="18"/>
      </font>
    </dxf>
    <dxf>
      <font>
        <sz val="18"/>
      </font>
    </dxf>
    <dxf>
      <font>
        <sz val="18"/>
      </font>
    </dxf>
    <dxf>
      <font>
        <color auto="1"/>
      </font>
    </dxf>
    <dxf>
      <font>
        <color auto="1"/>
      </font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ont>
        <b/>
        <sz val="20"/>
        <family val="1"/>
      </font>
      <fill>
        <patternFill patternType="solid">
          <fgColor indexed="64"/>
          <bgColor theme="6" tint="0.79998168889431442"/>
        </patternFill>
      </fill>
      <alignment horizontal="left"/>
    </dxf>
    <dxf>
      <font>
        <b/>
        <sz val="20"/>
        <family val="1"/>
      </font>
      <fill>
        <patternFill patternType="solid">
          <fgColor indexed="64"/>
          <bgColor theme="6" tint="0.79998168889431442"/>
        </patternFill>
      </fill>
      <alignment horizontal="left"/>
    </dxf>
    <dxf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fill>
        <patternFill patternType="none">
          <fgColor theme="4" tint="0.59999389629810485"/>
          <bgColor auto="1"/>
        </patternFill>
      </fill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fill>
        <patternFill patternType="none">
          <fgColor theme="4" tint="0.59999389629810485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fill>
        <patternFill patternType="none">
          <fgColor theme="4" tint="0.59999389629810485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fill>
        <patternFill patternType="none">
          <fgColor theme="4" tint="0.59999389629810485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fill>
        <patternFill patternType="none">
          <fgColor theme="4" tint="0.59999389629810485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fill>
        <patternFill patternType="none">
          <fgColor theme="4" tint="0.59999389629810485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fill>
        <patternFill patternType="none">
          <fgColor theme="4" tint="0.59999389629810485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fill>
        <patternFill patternType="none">
          <fgColor theme="4" tint="0.59999389629810485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Roboto"/>
        <scheme val="none"/>
      </font>
      <fill>
        <patternFill patternType="none">
          <fgColor theme="4" tint="0.59999389629810485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fill>
        <patternFill patternType="none">
          <fgColor theme="4" tint="0.59999389629810485"/>
          <bgColor auto="1"/>
        </patternFill>
      </fill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fill>
        <patternFill patternType="none">
          <fgColor theme="4" tint="0.59999389629810485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fill>
        <patternFill patternType="none">
          <fgColor theme="4" tint="0.59999389629810485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numFmt numFmtId="19" formatCode="dd/mm/yyyy"/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fill>
        <patternFill patternType="none">
          <fgColor theme="4" tint="0.59999389629810485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fill>
        <patternFill patternType="none">
          <fgColor theme="4" tint="0.59999389629810485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fill>
        <patternFill patternType="none">
          <fgColor theme="4" tint="0.59999389629810485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fill>
        <patternFill patternType="none">
          <fgColor theme="4" tint="0.59999389629810485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Black"/>
        <scheme val="none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z val="11"/>
        <color theme="1"/>
      </font>
    </dxf>
  </dxfs>
  <tableStyles count="1" defaultTableStyle="TableStyleMedium9" defaultPivotStyle="PivotStyleLight16">
    <tableStyle name="Estilo de escala de tiempo 1" pivot="0" table="0" count="6" xr9:uid="{A24BE3B0-4903-479A-A13B-8074BD3E11A1}">
      <tableStyleElement type="headerRow" dxfId="3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5"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Estilo de escala de tiempo 1">
          <x15:timelineStyleElements>
            <x15:timelineStyleElement type="selectionLabel" dxfId="4"/>
            <x15:timelineStyleElement type="timeLevel" dxfId="3"/>
            <x15:timelineStyleElement type="periodLabel1" dxfId="2"/>
            <x15:timelineStyleElement type="periodLabel2" dxfId="1"/>
            <x15:timelineStyleElement type="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6.xml"/><Relationship Id="rId18" Type="http://schemas.openxmlformats.org/officeDocument/2006/relationships/pivotCacheDefinition" Target="pivotCache/pivotCacheDefinition11.xml"/><Relationship Id="rId26" Type="http://schemas.openxmlformats.org/officeDocument/2006/relationships/theme" Target="theme/theme1.xml"/><Relationship Id="rId39" Type="http://schemas.openxmlformats.org/officeDocument/2006/relationships/customXml" Target="../customXml/item8.xml"/><Relationship Id="rId21" Type="http://schemas.openxmlformats.org/officeDocument/2006/relationships/pivotCacheDefinition" Target="pivotCache/pivotCacheDefinition14.xml"/><Relationship Id="rId34" Type="http://schemas.openxmlformats.org/officeDocument/2006/relationships/customXml" Target="../customXml/item3.xml"/><Relationship Id="rId42" Type="http://schemas.openxmlformats.org/officeDocument/2006/relationships/customXml" Target="../customXml/item1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9.xml"/><Relationship Id="rId20" Type="http://schemas.openxmlformats.org/officeDocument/2006/relationships/pivotCacheDefinition" Target="pivotCache/pivotCacheDefinition13.xml"/><Relationship Id="rId29" Type="http://schemas.openxmlformats.org/officeDocument/2006/relationships/sharedStrings" Target="sharedStrings.xml"/><Relationship Id="rId41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24" Type="http://schemas.openxmlformats.org/officeDocument/2006/relationships/pivotCacheDefinition" Target="pivotCache/pivotCacheDefinition17.xml"/><Relationship Id="rId32" Type="http://schemas.openxmlformats.org/officeDocument/2006/relationships/customXml" Target="../customXml/item1.xml"/><Relationship Id="rId37" Type="http://schemas.openxmlformats.org/officeDocument/2006/relationships/customXml" Target="../customXml/item6.xml"/><Relationship Id="rId40" Type="http://schemas.openxmlformats.org/officeDocument/2006/relationships/customXml" Target="../customXml/item9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8.xml"/><Relationship Id="rId23" Type="http://schemas.openxmlformats.org/officeDocument/2006/relationships/pivotCacheDefinition" Target="pivotCache/pivotCacheDefinition16.xml"/><Relationship Id="rId28" Type="http://schemas.openxmlformats.org/officeDocument/2006/relationships/styles" Target="styles.xml"/><Relationship Id="rId36" Type="http://schemas.openxmlformats.org/officeDocument/2006/relationships/customXml" Target="../customXml/item5.xml"/><Relationship Id="rId10" Type="http://schemas.openxmlformats.org/officeDocument/2006/relationships/pivotCacheDefinition" Target="pivotCache/pivotCacheDefinition3.xml"/><Relationship Id="rId19" Type="http://schemas.openxmlformats.org/officeDocument/2006/relationships/pivotCacheDefinition" Target="pivotCache/pivotCacheDefinition12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Relationship Id="rId22" Type="http://schemas.openxmlformats.org/officeDocument/2006/relationships/pivotCacheDefinition" Target="pivotCache/pivotCacheDefinition15.xml"/><Relationship Id="rId27" Type="http://schemas.openxmlformats.org/officeDocument/2006/relationships/connections" Target="connections.xml"/><Relationship Id="rId30" Type="http://schemas.openxmlformats.org/officeDocument/2006/relationships/sheetMetadata" Target="metadata.xml"/><Relationship Id="rId35" Type="http://schemas.openxmlformats.org/officeDocument/2006/relationships/customXml" Target="../customXml/item4.xml"/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5.xml"/><Relationship Id="rId17" Type="http://schemas.openxmlformats.org/officeDocument/2006/relationships/pivotCacheDefinition" Target="pivotCache/pivotCacheDefinition10.xml"/><Relationship Id="rId25" Type="http://schemas.microsoft.com/office/2011/relationships/timelineCache" Target="timelineCaches/timelineCache1.xml"/><Relationship Id="rId33" Type="http://schemas.openxmlformats.org/officeDocument/2006/relationships/customXml" Target="../customXml/item2.xml"/><Relationship Id="rId38" Type="http://schemas.openxmlformats.org/officeDocument/2006/relationships/customXml" Target="../customXml/item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[0. Consolidado PQR MIRE+.xlsx]Hoja1!TablaDinámica2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0"/>
              <a:t>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3.0263949297636593E-3"/>
              <c:y val="1.822916666666666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4.0351932396850768E-2"/>
                  <c:h val="0.12239583333333333"/>
                </c:manualLayout>
              </c15:layout>
            </c:ext>
          </c:extLst>
        </c:dLbl>
      </c:pivotFmt>
      <c:pivotFmt>
        <c:idx val="2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219282605844268"/>
          <c:y val="0.16808862018235488"/>
          <c:w val="0.67923677020591244"/>
          <c:h val="0.75652230971128609"/>
        </c:manualLayout>
      </c:layout>
      <c:barChart>
        <c:barDir val="bar"/>
        <c:grouping val="clustered"/>
        <c:varyColors val="0"/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392660032"/>
        <c:axId val="1383032480"/>
      </c:barChart>
      <c:catAx>
        <c:axId val="13926600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83032480"/>
        <c:crosses val="autoZero"/>
        <c:auto val="1"/>
        <c:lblAlgn val="ctr"/>
        <c:lblOffset val="100"/>
        <c:noMultiLvlLbl val="0"/>
      </c:catAx>
      <c:valAx>
        <c:axId val="13830324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9266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547810613120607"/>
          <c:y val="1.9330367051580354E-3"/>
          <c:w val="0.18521132360884521"/>
          <c:h val="0.42317153255810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panose="020B0604030504040204" pitchFamily="34" charset="-120"/>
              <a:ea typeface="Microsoft JhengHei" panose="020B0604030504040204" pitchFamily="34" charset="-120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[0. Consolidado PQR MIRE+.xlsx]Hoja1!TablaDinámica6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Hoja1!$B$81:$B$82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Hoja1!$A$83:$A$91</c:f>
              <c:strCache>
                <c:ptCount val="8"/>
                <c:pt idx="0">
                  <c:v>Buzón de sugerencias</c:v>
                </c:pt>
                <c:pt idx="1">
                  <c:v>Buzón digital Kobo</c:v>
                </c:pt>
                <c:pt idx="2">
                  <c:v>Correo electrónico PQR</c:v>
                </c:pt>
                <c:pt idx="3">
                  <c:v>correo eléctronico staff</c:v>
                </c:pt>
                <c:pt idx="4">
                  <c:v>Línea teléfonica PQR</c:v>
                </c:pt>
                <c:pt idx="5">
                  <c:v>PDM</c:v>
                </c:pt>
                <c:pt idx="6">
                  <c:v>Remisión externa</c:v>
                </c:pt>
                <c:pt idx="7">
                  <c:v>Vía whatsapp staff</c:v>
                </c:pt>
              </c:strCache>
            </c:strRef>
          </c:cat>
          <c:val>
            <c:numRef>
              <c:f>Hoja1!$B$83:$B$91</c:f>
              <c:numCache>
                <c:formatCode>General</c:formatCode>
                <c:ptCount val="8"/>
                <c:pt idx="0">
                  <c:v>312</c:v>
                </c:pt>
                <c:pt idx="1">
                  <c:v>9</c:v>
                </c:pt>
                <c:pt idx="2">
                  <c:v>5</c:v>
                </c:pt>
                <c:pt idx="3">
                  <c:v>1</c:v>
                </c:pt>
                <c:pt idx="4">
                  <c:v>20</c:v>
                </c:pt>
                <c:pt idx="5">
                  <c:v>1</c:v>
                </c:pt>
                <c:pt idx="6">
                  <c:v>1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28-4DE8-8EB2-8F6CD8CC8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7802704"/>
        <c:axId val="466046896"/>
      </c:barChart>
      <c:catAx>
        <c:axId val="467802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6046896"/>
        <c:crosses val="autoZero"/>
        <c:auto val="1"/>
        <c:lblAlgn val="ctr"/>
        <c:lblOffset val="100"/>
        <c:noMultiLvlLbl val="0"/>
      </c:catAx>
      <c:valAx>
        <c:axId val="46604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780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[0. Consolidado PQR MIRE+.xlsx]Hoja1!TablaDinámica10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Hoja1!$B$103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Hoja1!$A$104:$A$108</c:f>
              <c:strCache>
                <c:ptCount val="4"/>
                <c:pt idx="0">
                  <c:v>Alertas </c:v>
                </c:pt>
                <c:pt idx="1">
                  <c:v>Peticiones </c:v>
                </c:pt>
                <c:pt idx="2">
                  <c:v>Queja</c:v>
                </c:pt>
                <c:pt idx="3">
                  <c:v>Retroalimentaciones </c:v>
                </c:pt>
              </c:strCache>
            </c:strRef>
          </c:cat>
          <c:val>
            <c:numRef>
              <c:f>Hoja1!$B$104:$B$108</c:f>
              <c:numCache>
                <c:formatCode>General</c:formatCode>
                <c:ptCount val="4"/>
                <c:pt idx="0">
                  <c:v>3</c:v>
                </c:pt>
                <c:pt idx="1">
                  <c:v>145</c:v>
                </c:pt>
                <c:pt idx="2">
                  <c:v>5</c:v>
                </c:pt>
                <c:pt idx="3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6-4D96-96A2-882AAB005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2413600"/>
        <c:axId val="1720978864"/>
      </c:barChart>
      <c:catAx>
        <c:axId val="792413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20978864"/>
        <c:crosses val="autoZero"/>
        <c:auto val="1"/>
        <c:lblAlgn val="ctr"/>
        <c:lblOffset val="100"/>
        <c:noMultiLvlLbl val="0"/>
      </c:catAx>
      <c:valAx>
        <c:axId val="172097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241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[0. Consolidado PQR MIRE+.xlsx]Hoja1!TablaDinámica4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Hoja1!$B$37:$B$38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Hoja1!$A$39:$A$49</c:f>
              <c:strCache>
                <c:ptCount val="10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ago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</c:strCache>
            </c:strRef>
          </c:cat>
          <c:val>
            <c:numRef>
              <c:f>Hoja1!$B$39:$B$49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19-4F27-8352-21DD1C352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826192"/>
        <c:axId val="1037793664"/>
      </c:lineChart>
      <c:catAx>
        <c:axId val="208282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panose="020B0604030504040204" pitchFamily="34" charset="-120"/>
                <a:ea typeface="Microsoft JhengHei" panose="020B0604030504040204" pitchFamily="34" charset="-120"/>
                <a:cs typeface="+mn-cs"/>
              </a:defRPr>
            </a:pPr>
            <a:endParaRPr lang="es-MX"/>
          </a:p>
        </c:txPr>
        <c:crossAx val="1037793664"/>
        <c:crosses val="autoZero"/>
        <c:auto val="1"/>
        <c:lblAlgn val="ctr"/>
        <c:lblOffset val="100"/>
        <c:noMultiLvlLbl val="0"/>
      </c:catAx>
      <c:valAx>
        <c:axId val="10377936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8282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[0. Consolidado PQR MIRE+.xlsx]Hoja1!TablaDinámica1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MX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MX" sz="16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Pertenencia étnica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MX" sz="16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Hoja1!$B$59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12-439D-A930-6FD126F798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12-439D-A930-6FD126F798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12-439D-A930-6FD126F798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112-439D-A930-6FD126F798E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112-439D-A930-6FD126F798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Hoja1!$A$60:$A$65</c:f>
              <c:strCache>
                <c:ptCount val="5"/>
                <c:pt idx="0">
                  <c:v>Afrocolombiano</c:v>
                </c:pt>
                <c:pt idx="1">
                  <c:v>Indigena</c:v>
                </c:pt>
                <c:pt idx="2">
                  <c:v>Mestizo</c:v>
                </c:pt>
                <c:pt idx="3">
                  <c:v>No informa</c:v>
                </c:pt>
                <c:pt idx="4">
                  <c:v>Sin pertenencia étnica</c:v>
                </c:pt>
              </c:strCache>
            </c:strRef>
          </c:cat>
          <c:val>
            <c:numRef>
              <c:f>Hoja1!$B$60:$B$65</c:f>
              <c:numCache>
                <c:formatCode>General</c:formatCode>
                <c:ptCount val="5"/>
                <c:pt idx="0">
                  <c:v>3</c:v>
                </c:pt>
                <c:pt idx="1">
                  <c:v>25</c:v>
                </c:pt>
                <c:pt idx="2">
                  <c:v>29</c:v>
                </c:pt>
                <c:pt idx="3">
                  <c:v>73</c:v>
                </c:pt>
                <c:pt idx="4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A7-445F-A912-E1D325B8413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panose="020B0604030504040204" pitchFamily="34" charset="-120"/>
              <a:ea typeface="Microsoft JhengHei" panose="020B0604030504040204" pitchFamily="34" charset="-120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[0. Consolidado PQR MIRE+.xlsx]Hoja1!TablaDinámica6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600"/>
              <a:t>Canal primer contacto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819228621269793"/>
          <c:y val="7.6581221319729609E-2"/>
          <c:w val="0.55266672725071309"/>
          <c:h val="0.842952718633356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Hoja1!$B$81:$B$82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Hoja1!$A$83:$A$91</c:f>
              <c:strCache>
                <c:ptCount val="8"/>
                <c:pt idx="0">
                  <c:v>Buzón de sugerencias</c:v>
                </c:pt>
                <c:pt idx="1">
                  <c:v>Buzón digital Kobo</c:v>
                </c:pt>
                <c:pt idx="2">
                  <c:v>Correo electrónico PQR</c:v>
                </c:pt>
                <c:pt idx="3">
                  <c:v>correo eléctronico staff</c:v>
                </c:pt>
                <c:pt idx="4">
                  <c:v>Línea teléfonica PQR</c:v>
                </c:pt>
                <c:pt idx="5">
                  <c:v>PDM</c:v>
                </c:pt>
                <c:pt idx="6">
                  <c:v>Remisión externa</c:v>
                </c:pt>
                <c:pt idx="7">
                  <c:v>Vía whatsapp staff</c:v>
                </c:pt>
              </c:strCache>
            </c:strRef>
          </c:cat>
          <c:val>
            <c:numRef>
              <c:f>Hoja1!$B$83:$B$91</c:f>
              <c:numCache>
                <c:formatCode>General</c:formatCode>
                <c:ptCount val="8"/>
                <c:pt idx="0">
                  <c:v>312</c:v>
                </c:pt>
                <c:pt idx="1">
                  <c:v>9</c:v>
                </c:pt>
                <c:pt idx="2">
                  <c:v>5</c:v>
                </c:pt>
                <c:pt idx="3">
                  <c:v>1</c:v>
                </c:pt>
                <c:pt idx="4">
                  <c:v>20</c:v>
                </c:pt>
                <c:pt idx="5">
                  <c:v>1</c:v>
                </c:pt>
                <c:pt idx="6">
                  <c:v>1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E-4670-B624-627428C0F0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67802704"/>
        <c:axId val="466046896"/>
      </c:barChart>
      <c:catAx>
        <c:axId val="467802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panose="020B0604030504040204" pitchFamily="34" charset="-120"/>
                <a:ea typeface="Microsoft JhengHei" panose="020B0604030504040204" pitchFamily="34" charset="-120"/>
                <a:cs typeface="+mn-cs"/>
              </a:defRPr>
            </a:pPr>
            <a:endParaRPr lang="es-MX"/>
          </a:p>
        </c:txPr>
        <c:crossAx val="466046896"/>
        <c:crosses val="autoZero"/>
        <c:auto val="1"/>
        <c:lblAlgn val="ctr"/>
        <c:lblOffset val="100"/>
        <c:noMultiLvlLbl val="0"/>
      </c:catAx>
      <c:valAx>
        <c:axId val="466046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780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[0. Consolidado PQR MIRE+.xlsx]Hoja1!TablaDinámica10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panose="020B0604030504040204" pitchFamily="34" charset="-120"/>
                <a:ea typeface="Microsoft JhengHei" panose="020B0604030504040204" pitchFamily="34" charset="-120"/>
                <a:cs typeface="+mn-cs"/>
              </a:defRPr>
            </a:pPr>
            <a:r>
              <a:rPr lang="en-US">
                <a:latin typeface="Microsoft JhengHei" panose="020B0604030504040204" pitchFamily="34" charset="-120"/>
                <a:ea typeface="Microsoft JhengHei" panose="020B0604030504040204" pitchFamily="34" charset="-120"/>
              </a:rPr>
              <a:t>Categoria</a:t>
            </a:r>
            <a:r>
              <a:rPr lang="en-US" baseline="0">
                <a:latin typeface="Microsoft JhengHei" panose="020B0604030504040204" pitchFamily="34" charset="-120"/>
                <a:ea typeface="Microsoft JhengHei" panose="020B0604030504040204" pitchFamily="34" charset="-120"/>
              </a:rPr>
              <a:t> PQR</a:t>
            </a:r>
            <a:endParaRPr lang="en-US">
              <a:latin typeface="Microsoft JhengHei" panose="020B0604030504040204" pitchFamily="34" charset="-120"/>
              <a:ea typeface="Microsoft JhengHei" panose="020B06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panose="020B0604030504040204" pitchFamily="34" charset="-120"/>
              <a:ea typeface="Microsoft JhengHei" panose="020B0604030504040204" pitchFamily="34" charset="-120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solidFill>
              <a:schemeClr val="accent6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Hoja1!$B$103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Hoja1!$A$104:$A$108</c:f>
              <c:strCache>
                <c:ptCount val="4"/>
                <c:pt idx="0">
                  <c:v>Alertas </c:v>
                </c:pt>
                <c:pt idx="1">
                  <c:v>Peticiones </c:v>
                </c:pt>
                <c:pt idx="2">
                  <c:v>Queja</c:v>
                </c:pt>
                <c:pt idx="3">
                  <c:v>Retroalimentaciones </c:v>
                </c:pt>
              </c:strCache>
            </c:strRef>
          </c:cat>
          <c:val>
            <c:numRef>
              <c:f>Hoja1!$B$104:$B$108</c:f>
              <c:numCache>
                <c:formatCode>General</c:formatCode>
                <c:ptCount val="4"/>
                <c:pt idx="0">
                  <c:v>3</c:v>
                </c:pt>
                <c:pt idx="1">
                  <c:v>145</c:v>
                </c:pt>
                <c:pt idx="2">
                  <c:v>5</c:v>
                </c:pt>
                <c:pt idx="3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24-4B1A-BC8A-49CE6C9B3A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92413600"/>
        <c:axId val="1720978864"/>
      </c:barChart>
      <c:catAx>
        <c:axId val="792413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panose="020B0604030504040204" pitchFamily="34" charset="-120"/>
                <a:ea typeface="Microsoft JhengHei" panose="020B0604030504040204" pitchFamily="34" charset="-120"/>
                <a:cs typeface="+mn-cs"/>
              </a:defRPr>
            </a:pPr>
            <a:endParaRPr lang="es-MX"/>
          </a:p>
        </c:txPr>
        <c:crossAx val="1720978864"/>
        <c:crosses val="autoZero"/>
        <c:auto val="1"/>
        <c:lblAlgn val="ctr"/>
        <c:lblOffset val="100"/>
        <c:noMultiLvlLbl val="0"/>
      </c:catAx>
      <c:valAx>
        <c:axId val="17209788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241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[0. Consolidado PQR MIRE+.xlsx]Hoja1!TablaDinámica2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0744493661286587"/>
          <c:y val="0.11472003499562555"/>
          <c:w val="0.60710109422244096"/>
          <c:h val="0.75652230971128609"/>
        </c:manualLayout>
      </c:layout>
      <c:barChart>
        <c:barDir val="bar"/>
        <c:grouping val="stacked"/>
        <c:varyColors val="0"/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92660032"/>
        <c:axId val="1383032480"/>
      </c:barChart>
      <c:catAx>
        <c:axId val="1392660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3032480"/>
        <c:crosses val="autoZero"/>
        <c:auto val="1"/>
        <c:lblAlgn val="ctr"/>
        <c:lblOffset val="100"/>
        <c:noMultiLvlLbl val="0"/>
      </c:catAx>
      <c:valAx>
        <c:axId val="138303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266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[0. Consolidado PQR MIRE+.xlsx]Hoja1!TablaDinámica4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Hoja1!$B$37:$B$38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Hoja1!$A$39:$A$49</c:f>
              <c:strCache>
                <c:ptCount val="10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ago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</c:strCache>
            </c:strRef>
          </c:cat>
          <c:val>
            <c:numRef>
              <c:f>Hoja1!$B$39:$B$49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5-4DAE-9083-C61F826B0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826192"/>
        <c:axId val="1037793664"/>
      </c:lineChart>
      <c:catAx>
        <c:axId val="208282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7793664"/>
        <c:crosses val="autoZero"/>
        <c:auto val="1"/>
        <c:lblAlgn val="ctr"/>
        <c:lblOffset val="100"/>
        <c:noMultiLvlLbl val="0"/>
      </c:catAx>
      <c:valAx>
        <c:axId val="10377936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8282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[0. Consolidado PQR MIRE+.xlsx]Hoja1!TablaDinámica1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Hoja1!$B$59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03-423B-AFDD-291314B180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03-423B-AFDD-291314B1807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03-423B-AFDD-291314B1807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F03-423B-AFDD-291314B1807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F03-423B-AFDD-291314B1807A}"/>
              </c:ext>
            </c:extLst>
          </c:dPt>
          <c:cat>
            <c:strRef>
              <c:f>Hoja1!$A$60:$A$65</c:f>
              <c:strCache>
                <c:ptCount val="5"/>
                <c:pt idx="0">
                  <c:v>Afrocolombiano</c:v>
                </c:pt>
                <c:pt idx="1">
                  <c:v>Indigena</c:v>
                </c:pt>
                <c:pt idx="2">
                  <c:v>Mestizo</c:v>
                </c:pt>
                <c:pt idx="3">
                  <c:v>No informa</c:v>
                </c:pt>
                <c:pt idx="4">
                  <c:v>Sin pertenencia étnica</c:v>
                </c:pt>
              </c:strCache>
            </c:strRef>
          </c:cat>
          <c:val>
            <c:numRef>
              <c:f>Hoja1!$B$60:$B$65</c:f>
              <c:numCache>
                <c:formatCode>General</c:formatCode>
                <c:ptCount val="5"/>
                <c:pt idx="0">
                  <c:v>3</c:v>
                </c:pt>
                <c:pt idx="1">
                  <c:v>25</c:v>
                </c:pt>
                <c:pt idx="2">
                  <c:v>29</c:v>
                </c:pt>
                <c:pt idx="3">
                  <c:v>73</c:v>
                </c:pt>
                <c:pt idx="4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4D-4A2E-9A40-DB5024A6F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[0. Consolidado PQR MIRE+.xlsx]Hoja1!Canal de ingreso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Hoja1!$B$69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Hoja1!$A$70:$A$72</c:f>
              <c:strCache>
                <c:ptCount val="2"/>
                <c:pt idx="0">
                  <c:v>PDM</c:v>
                </c:pt>
                <c:pt idx="1">
                  <c:v>Vía whatsapp staff</c:v>
                </c:pt>
              </c:strCache>
            </c:strRef>
          </c:cat>
          <c:val>
            <c:numRef>
              <c:f>Hoja1!$B$70:$B$72</c:f>
              <c:numCache>
                <c:formatCode>General</c:formatCode>
                <c:ptCount val="2"/>
                <c:pt idx="0">
                  <c:v>2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F-4751-9B67-A03C041EA7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43036856"/>
        <c:axId val="1843040824"/>
      </c:barChart>
      <c:catAx>
        <c:axId val="1843036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3040824"/>
        <c:crosses val="autoZero"/>
        <c:auto val="1"/>
        <c:lblAlgn val="ctr"/>
        <c:lblOffset val="100"/>
        <c:noMultiLvlLbl val="0"/>
      </c:catAx>
      <c:valAx>
        <c:axId val="18430408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430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Tematicas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r>
            <a:rPr lang="es-E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/>
            </a:rPr>
            <a:t>Tematicas</a:t>
          </a:r>
        </a:p>
      </cx:txPr>
    </cx:title>
    <cx:plotArea>
      <cx:plotAreaRegion>
        <cx:series layoutId="treemap" uniqueId="{F2135392-91E7-4F54-A79B-C1AC3863D1FD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>
                    <a:solidFill>
                      <a:schemeClr val="tx1"/>
                    </a:solidFill>
                  </a:defRPr>
                </a:pPr>
                <a:endParaRPr lang="es-ES" sz="1400" b="0" i="0" u="none" strike="noStrike" baseline="0">
                  <a:solidFill>
                    <a:schemeClr val="tx1"/>
                  </a:solidFill>
                  <a:latin typeface="Times New Roman" panose="02020603050405020304"/>
                </a:endParaRPr>
              </a:p>
            </cx:txPr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1.png"/><Relationship Id="rId7" Type="http://schemas.openxmlformats.org/officeDocument/2006/relationships/chart" Target="../charts/chart4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microsoft.com/office/2014/relationships/chartEx" Target="../charts/chartEx1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412274</xdr:colOff>
      <xdr:row>4</xdr:row>
      <xdr:rowOff>82383</xdr:rowOff>
    </xdr:from>
    <xdr:to>
      <xdr:col>12</xdr:col>
      <xdr:colOff>123638</xdr:colOff>
      <xdr:row>7</xdr:row>
      <xdr:rowOff>157587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DDCD1D55-4185-4B33-AA43-39A2F46B62CA}"/>
            </a:ext>
          </a:extLst>
        </xdr:cNvPr>
        <xdr:cNvSpPr/>
      </xdr:nvSpPr>
      <xdr:spPr>
        <a:xfrm>
          <a:off x="1001092" y="844383"/>
          <a:ext cx="11834091" cy="64670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800" b="1"/>
            <a:t>INFORME DE GESTIÓN QUEJAS</a:t>
          </a:r>
          <a:r>
            <a:rPr lang="es-MX" sz="1800" b="1" baseline="0"/>
            <a:t> Y RETROALIMENTACIONES EN EL CONSORCIO MIRE</a:t>
          </a:r>
          <a:endParaRPr lang="es-MX" sz="1800" b="1"/>
        </a:p>
      </xdr:txBody>
    </xdr:sp>
    <xdr:clientData/>
  </xdr:twoCellAnchor>
  <xdr:twoCellAnchor>
    <xdr:from>
      <xdr:col>1</xdr:col>
      <xdr:colOff>28575</xdr:colOff>
      <xdr:row>84</xdr:row>
      <xdr:rowOff>152400</xdr:rowOff>
    </xdr:from>
    <xdr:to>
      <xdr:col>8</xdr:col>
      <xdr:colOff>1133475</xdr:colOff>
      <xdr:row>87</xdr:row>
      <xdr:rowOff>57150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37B70165-DCFD-43DB-92EE-7AA7D74EE063}"/>
            </a:ext>
            <a:ext uri="{147F2762-F138-4A5C-976F-8EAC2B608ADB}">
              <a16:predDERef xmlns:a16="http://schemas.microsoft.com/office/drawing/2014/main" pred="{DDCD1D55-4185-4B33-AA43-39A2F46B62CA}"/>
            </a:ext>
          </a:extLst>
        </xdr:cNvPr>
        <xdr:cNvSpPr txBox="1"/>
      </xdr:nvSpPr>
      <xdr:spPr>
        <a:xfrm>
          <a:off x="609600" y="17992725"/>
          <a:ext cx="1042035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0">
              <a:solidFill>
                <a:schemeClr val="accent6">
                  <a:lumMod val="50000"/>
                </a:schemeClr>
              </a:solidFill>
            </a:rPr>
            <a:t>INFORMACIÓN</a:t>
          </a:r>
          <a:r>
            <a:rPr lang="es-MX" sz="2000" b="0" baseline="0">
              <a:solidFill>
                <a:schemeClr val="accent6">
                  <a:lumMod val="50000"/>
                </a:schemeClr>
              </a:solidFill>
            </a:rPr>
            <a:t> ADICIONAL</a:t>
          </a:r>
          <a:endParaRPr lang="es-MX" sz="2000" b="0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5</xdr:col>
      <xdr:colOff>267020</xdr:colOff>
      <xdr:row>7</xdr:row>
      <xdr:rowOff>110384</xdr:rowOff>
    </xdr:from>
    <xdr:to>
      <xdr:col>6</xdr:col>
      <xdr:colOff>949777</xdr:colOff>
      <xdr:row>11</xdr:row>
      <xdr:rowOff>169878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 de ingreso (D/M/A) 2">
              <a:extLst>
                <a:ext uri="{FF2B5EF4-FFF2-40B4-BE49-F238E27FC236}">
                  <a16:creationId xmlns:a16="http://schemas.microsoft.com/office/drawing/2014/main" id="{FBD6C8AC-334E-4D38-B7EA-91B77C9733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de ingreso (D/M/A)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24475" y="1443884"/>
              <a:ext cx="1548666" cy="13583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1097012</xdr:colOff>
      <xdr:row>7</xdr:row>
      <xdr:rowOff>114096</xdr:rowOff>
    </xdr:from>
    <xdr:to>
      <xdr:col>11</xdr:col>
      <xdr:colOff>547048</xdr:colOff>
      <xdr:row>12</xdr:row>
      <xdr:rowOff>2140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Fecha de ingreso (D/M/A) 3">
              <a:extLst>
                <a:ext uri="{FF2B5EF4-FFF2-40B4-BE49-F238E27FC236}">
                  <a16:creationId xmlns:a16="http://schemas.microsoft.com/office/drawing/2014/main" id="{D2F2A75F-DABB-4D86-BC8C-CBDC397AE7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de ingreso (D/M/A)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20376" y="1447596"/>
              <a:ext cx="5061128" cy="13583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>
    <xdr:from>
      <xdr:col>4</xdr:col>
      <xdr:colOff>508290</xdr:colOff>
      <xdr:row>50</xdr:row>
      <xdr:rowOff>67973</xdr:rowOff>
    </xdr:from>
    <xdr:to>
      <xdr:col>8</xdr:col>
      <xdr:colOff>1174316</xdr:colOff>
      <xdr:row>63</xdr:row>
      <xdr:rowOff>161491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F539C35-29B7-4C87-9938-6D22969E5539}"/>
            </a:ext>
            <a:ext uri="{147F2762-F138-4A5C-976F-8EAC2B608ADB}">
              <a16:predDERef xmlns:a16="http://schemas.microsoft.com/office/drawing/2014/main" pred="{D2F2A75F-DABB-4D86-BC8C-CBDC397AE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353786</xdr:colOff>
      <xdr:row>13</xdr:row>
      <xdr:rowOff>136814</xdr:rowOff>
    </xdr:from>
    <xdr:to>
      <xdr:col>9</xdr:col>
      <xdr:colOff>482189</xdr:colOff>
      <xdr:row>27</xdr:row>
      <xdr:rowOff>9526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30096F9-D521-4D39-A549-87DE588165BD}"/>
            </a:ext>
            <a:ext uri="{147F2762-F138-4A5C-976F-8EAC2B608ADB}">
              <a16:predDERef xmlns:a16="http://schemas.microsoft.com/office/drawing/2014/main" pred="{6F539C35-29B7-4C87-9938-6D22969E5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1275101</xdr:colOff>
      <xdr:row>53</xdr:row>
      <xdr:rowOff>57729</xdr:rowOff>
    </xdr:from>
    <xdr:to>
      <xdr:col>5</xdr:col>
      <xdr:colOff>10428</xdr:colOff>
      <xdr:row>61</xdr:row>
      <xdr:rowOff>36207</xdr:rowOff>
    </xdr:to>
    <xdr:grpSp>
      <xdr:nvGrpSpPr>
        <xdr:cNvPr id="19" name="Grupo 18">
          <a:extLst>
            <a:ext uri="{FF2B5EF4-FFF2-40B4-BE49-F238E27FC236}">
              <a16:creationId xmlns:a16="http://schemas.microsoft.com/office/drawing/2014/main" id="{5C0B262E-C051-AC3A-7878-D26902A172DF}"/>
            </a:ext>
            <a:ext uri="{147F2762-F138-4A5C-976F-8EAC2B608ADB}">
              <a16:predDERef xmlns:a16="http://schemas.microsoft.com/office/drawing/2014/main" pred="{A30096F9-D521-4D39-A549-87DE588165BD}"/>
            </a:ext>
          </a:extLst>
        </xdr:cNvPr>
        <xdr:cNvGrpSpPr/>
      </xdr:nvGrpSpPr>
      <xdr:grpSpPr>
        <a:xfrm>
          <a:off x="6545601" y="10630479"/>
          <a:ext cx="576827" cy="1423103"/>
          <a:chOff x="4969068" y="6978074"/>
          <a:chExt cx="501782" cy="1544908"/>
        </a:xfrm>
      </xdr:grpSpPr>
      <xdr:pic>
        <xdr:nvPicPr>
          <xdr:cNvPr id="9" name="Imagen 8">
            <a:extLst>
              <a:ext uri="{FF2B5EF4-FFF2-40B4-BE49-F238E27FC236}">
                <a16:creationId xmlns:a16="http://schemas.microsoft.com/office/drawing/2014/main" id="{D2D8C36A-235E-4B95-7830-49E24EE3171C}"/>
              </a:ext>
              <a:ext uri="{147F2762-F138-4A5C-976F-8EAC2B608ADB}">
                <a16:predDERef xmlns:a16="http://schemas.microsoft.com/office/drawing/2014/main" pred="{A30096F9-D521-4D39-A549-87DE588165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104577" y="6978074"/>
            <a:ext cx="274522" cy="274686"/>
          </a:xfrm>
          <a:prstGeom prst="rect">
            <a:avLst/>
          </a:prstGeom>
        </xdr:spPr>
      </xdr:pic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26F67DEA-BC97-93EE-86F3-526841ACB997}"/>
              </a:ext>
              <a:ext uri="{147F2762-F138-4A5C-976F-8EAC2B608ADB}">
                <a16:predDERef xmlns:a16="http://schemas.microsoft.com/office/drawing/2014/main" pred="{D2D8C36A-235E-4B95-7830-49E24EE317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008168" y="8078350"/>
            <a:ext cx="447460" cy="444632"/>
          </a:xfrm>
          <a:prstGeom prst="rect">
            <a:avLst/>
          </a:prstGeom>
          <a:ln>
            <a:noFill/>
          </a:ln>
        </xdr:spPr>
      </xdr:pic>
      <xdr:pic>
        <xdr:nvPicPr>
          <xdr:cNvPr id="14" name="Imagen 13">
            <a:extLst>
              <a:ext uri="{FF2B5EF4-FFF2-40B4-BE49-F238E27FC236}">
                <a16:creationId xmlns:a16="http://schemas.microsoft.com/office/drawing/2014/main" id="{8CB7474E-BCE0-B4B5-E855-6CAD97DBFBBE}"/>
              </a:ext>
              <a:ext uri="{147F2762-F138-4A5C-976F-8EAC2B608ADB}">
                <a16:predDERef xmlns:a16="http://schemas.microsoft.com/office/drawing/2014/main" pred="{26F67DEA-BC97-93EE-86F3-526841ACB9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969068" y="7472313"/>
            <a:ext cx="501782" cy="501462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89188</xdr:colOff>
      <xdr:row>50</xdr:row>
      <xdr:rowOff>1299</xdr:rowOff>
    </xdr:from>
    <xdr:to>
      <xdr:col>4</xdr:col>
      <xdr:colOff>266700</xdr:colOff>
      <xdr:row>63</xdr:row>
      <xdr:rowOff>75767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814A78-F01F-4AD2-9819-9B2E55E83B81}"/>
            </a:ext>
            <a:ext uri="{147F2762-F138-4A5C-976F-8EAC2B608ADB}">
              <a16:predDERef xmlns:a16="http://schemas.microsoft.com/office/drawing/2014/main" pred="{5C0B262E-C051-AC3A-7878-D26902A17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128649</xdr:colOff>
      <xdr:row>13</xdr:row>
      <xdr:rowOff>139782</xdr:rowOff>
    </xdr:from>
    <xdr:to>
      <xdr:col>13</xdr:col>
      <xdr:colOff>472538</xdr:colOff>
      <xdr:row>27</xdr:row>
      <xdr:rowOff>69273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11F0B9CA-88B0-4BD7-BE6C-F12F56BD5303}"/>
            </a:ext>
            <a:ext uri="{147F2762-F138-4A5C-976F-8EAC2B608ADB}">
              <a16:predDERef xmlns:a16="http://schemas.microsoft.com/office/drawing/2014/main" pred="{5D814A78-F01F-4AD2-9819-9B2E55E83B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258907</xdr:colOff>
      <xdr:row>29</xdr:row>
      <xdr:rowOff>149802</xdr:rowOff>
    </xdr:from>
    <xdr:to>
      <xdr:col>4</xdr:col>
      <xdr:colOff>382732</xdr:colOff>
      <xdr:row>45</xdr:row>
      <xdr:rowOff>159327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3481AA68-C581-4DAB-982A-8C2CEBCAB0E7}"/>
            </a:ext>
            <a:ext uri="{147F2762-F138-4A5C-976F-8EAC2B608ADB}">
              <a16:predDERef xmlns:a16="http://schemas.microsoft.com/office/drawing/2014/main" pred="{11F0B9CA-88B0-4BD7-BE6C-F12F56BD5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28575</xdr:colOff>
      <xdr:row>87</xdr:row>
      <xdr:rowOff>28575</xdr:rowOff>
    </xdr:from>
    <xdr:to>
      <xdr:col>8</xdr:col>
      <xdr:colOff>1143000</xdr:colOff>
      <xdr:row>104</xdr:row>
      <xdr:rowOff>57150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D136634-E092-40AE-EEB5-B10CDAB19E67}"/>
            </a:ext>
            <a:ext uri="{147F2762-F138-4A5C-976F-8EAC2B608ADB}">
              <a16:predDERef xmlns:a16="http://schemas.microsoft.com/office/drawing/2014/main" pred="{B814E31A-9955-0A60-CD4B-09B3F754C6E2}"/>
            </a:ext>
          </a:extLst>
        </xdr:cNvPr>
        <xdr:cNvSpPr txBox="1"/>
      </xdr:nvSpPr>
      <xdr:spPr>
        <a:xfrm>
          <a:off x="609600" y="18440400"/>
          <a:ext cx="10429875" cy="3267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600" b="1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Ingeso PQR del mes</a:t>
          </a:r>
          <a:r>
            <a:rPr lang="en-US" sz="1600" b="0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:  Para Julio de 2023 no se registraron PQR en los mecanismos de las organizaciones socias.</a:t>
          </a:r>
          <a:endParaRPr lang="en-US" sz="1600" b="1" i="0" u="none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indent="0" algn="l"/>
          <a:r>
            <a:rPr lang="en-US" sz="1600" b="1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Buzón de sugerencias:</a:t>
          </a:r>
          <a:r>
            <a:rPr lang="en-US" sz="1600" b="0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Se compartieron las piezas graficas finales del buzón de sugerencias interagencial y las organizaciones socias avanzaron con los procesos logísticos para comenzar a llevar este nuevo canal. ACH ha sido la primera organización en tener listo el buzón para su implementación en la primera semana de Agosto.</a:t>
          </a:r>
          <a:endParaRPr lang="en-US" sz="1600" b="1" i="0" u="none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indent="0" algn="l"/>
          <a:r>
            <a:rPr lang="en-US" sz="1600" b="1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Optimización de Acompañamientos MQR desde la UGC:</a:t>
          </a:r>
          <a:r>
            <a:rPr lang="en-US" sz="1600" b="0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se propusieron dos acompañamientos MQR-UGC que no pudieron llevarse a cabo. Sin embargo, este inconveniente condujo a la creación de un proceso más claro para solicitar/proponer acompañamiento en misiones desde la UGC, con el propósito de lograr una planeación más cohesionada entre la UGC y los equipos moviles y lideresas de las organizaciones socias. </a:t>
          </a:r>
          <a:endParaRPr lang="en-US" sz="1600" b="1" i="0" u="none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indent="0" algn="l"/>
          <a:r>
            <a:rPr lang="en-US" sz="1600" b="1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Reforzar acompañamiento MQR desde las organizaciones socias:</a:t>
          </a:r>
          <a:r>
            <a:rPr lang="en-US" sz="1600" b="0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se abordó  en el comite PQR del mes, la necesidad de que las organizaciones socias junto con sus referentes PQR refuercen el acompañamiento  más constante y rutinario, es decir, una persona dedicada a actividades PQR durante la respuesta a las emergencias.</a:t>
          </a:r>
        </a:p>
      </xdr:txBody>
    </xdr:sp>
    <xdr:clientData/>
  </xdr:twoCellAnchor>
  <xdr:twoCellAnchor>
    <xdr:from>
      <xdr:col>8</xdr:col>
      <xdr:colOff>1476375</xdr:colOff>
      <xdr:row>73</xdr:row>
      <xdr:rowOff>152400</xdr:rowOff>
    </xdr:from>
    <xdr:to>
      <xdr:col>11</xdr:col>
      <xdr:colOff>1533525</xdr:colOff>
      <xdr:row>76</xdr:row>
      <xdr:rowOff>76200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078F1F0-E193-C380-DC62-6DAF93B3BF49}"/>
            </a:ext>
            <a:ext uri="{147F2762-F138-4A5C-976F-8EAC2B608ADB}">
              <a16:predDERef xmlns:a16="http://schemas.microsoft.com/office/drawing/2014/main" pred="{DD136634-E092-40AE-EEB5-B10CDAB19E67}"/>
            </a:ext>
          </a:extLst>
        </xdr:cNvPr>
        <xdr:cNvSpPr txBox="1"/>
      </xdr:nvSpPr>
      <xdr:spPr>
        <a:xfrm>
          <a:off x="11372850" y="15897225"/>
          <a:ext cx="3152775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600" b="0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Ubicación  desde donde se han comunicado en 2023</a:t>
          </a:r>
        </a:p>
      </xdr:txBody>
    </xdr:sp>
    <xdr:clientData/>
  </xdr:twoCellAnchor>
  <xdr:twoCellAnchor>
    <xdr:from>
      <xdr:col>12</xdr:col>
      <xdr:colOff>161925</xdr:colOff>
      <xdr:row>68</xdr:row>
      <xdr:rowOff>171450</xdr:rowOff>
    </xdr:from>
    <xdr:to>
      <xdr:col>13</xdr:col>
      <xdr:colOff>200025</xdr:colOff>
      <xdr:row>69</xdr:row>
      <xdr:rowOff>142875</xdr:rowOff>
    </xdr:to>
    <xdr:sp macro="" textlink="">
      <xdr:nvSpPr>
        <xdr:cNvPr id="2" name="TextBox 16">
          <a:extLst>
            <a:ext uri="{FF2B5EF4-FFF2-40B4-BE49-F238E27FC236}">
              <a16:creationId xmlns:a16="http://schemas.microsoft.com/office/drawing/2014/main" id="{3297FFA7-999A-5643-F8BC-69FEAC97971C}"/>
            </a:ext>
            <a:ext uri="{147F2762-F138-4A5C-976F-8EAC2B608ADB}">
              <a16:predDERef xmlns:a16="http://schemas.microsoft.com/office/drawing/2014/main" pred="{5078F1F0-E193-C380-DC62-6DAF93B3BF49}"/>
            </a:ext>
          </a:extLst>
        </xdr:cNvPr>
        <xdr:cNvSpPr txBox="1"/>
      </xdr:nvSpPr>
      <xdr:spPr>
        <a:xfrm>
          <a:off x="14820900" y="14897100"/>
          <a:ext cx="95250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Guaviare</a:t>
          </a:r>
        </a:p>
      </xdr:txBody>
    </xdr:sp>
    <xdr:clientData/>
  </xdr:twoCellAnchor>
  <xdr:twoCellAnchor>
    <xdr:from>
      <xdr:col>9</xdr:col>
      <xdr:colOff>419100</xdr:colOff>
      <xdr:row>71</xdr:row>
      <xdr:rowOff>76200</xdr:rowOff>
    </xdr:from>
    <xdr:to>
      <xdr:col>10</xdr:col>
      <xdr:colOff>447675</xdr:colOff>
      <xdr:row>73</xdr:row>
      <xdr:rowOff>9525</xdr:rowOff>
    </xdr:to>
    <xdr:sp macro="" textlink="">
      <xdr:nvSpPr>
        <xdr:cNvPr id="27" name="TextBox 19">
          <a:extLst>
            <a:ext uri="{FF2B5EF4-FFF2-40B4-BE49-F238E27FC236}">
              <a16:creationId xmlns:a16="http://schemas.microsoft.com/office/drawing/2014/main" id="{4636A4F8-C805-4F92-A024-7592BF2C1848}"/>
            </a:ext>
            <a:ext uri="{147F2762-F138-4A5C-976F-8EAC2B608ADB}">
              <a16:predDERef xmlns:a16="http://schemas.microsoft.com/office/drawing/2014/main" pred="{3297FFA7-999A-5643-F8BC-69FEAC97971C}"/>
            </a:ext>
          </a:extLst>
        </xdr:cNvPr>
        <xdr:cNvSpPr txBox="1"/>
      </xdr:nvSpPr>
      <xdr:spPr>
        <a:xfrm>
          <a:off x="11887200" y="15440025"/>
          <a:ext cx="619125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Nariño</a:t>
          </a:r>
        </a:p>
      </xdr:txBody>
    </xdr:sp>
    <xdr:clientData/>
  </xdr:twoCellAnchor>
  <xdr:twoCellAnchor>
    <xdr:from>
      <xdr:col>11</xdr:col>
      <xdr:colOff>333375</xdr:colOff>
      <xdr:row>67</xdr:row>
      <xdr:rowOff>47625</xdr:rowOff>
    </xdr:from>
    <xdr:to>
      <xdr:col>11</xdr:col>
      <xdr:colOff>990600</xdr:colOff>
      <xdr:row>69</xdr:row>
      <xdr:rowOff>19050</xdr:rowOff>
    </xdr:to>
    <xdr:sp macro="" textlink="">
      <xdr:nvSpPr>
        <xdr:cNvPr id="28" name="TextBox 21">
          <a:extLst>
            <a:ext uri="{FF2B5EF4-FFF2-40B4-BE49-F238E27FC236}">
              <a16:creationId xmlns:a16="http://schemas.microsoft.com/office/drawing/2014/main" id="{D607565D-E7D5-47FC-BCCD-F9679BADF073}"/>
            </a:ext>
            <a:ext uri="{147F2762-F138-4A5C-976F-8EAC2B608ADB}">
              <a16:predDERef xmlns:a16="http://schemas.microsoft.com/office/drawing/2014/main" pred="{4636A4F8-C805-4F92-A024-7592BF2C1848}"/>
            </a:ext>
          </a:extLst>
        </xdr:cNvPr>
        <xdr:cNvSpPr txBox="1"/>
      </xdr:nvSpPr>
      <xdr:spPr>
        <a:xfrm>
          <a:off x="13325475" y="14582775"/>
          <a:ext cx="657225" cy="41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Valle del cauca</a:t>
          </a:r>
        </a:p>
      </xdr:txBody>
    </xdr:sp>
    <xdr:clientData/>
  </xdr:twoCellAnchor>
  <xdr:twoCellAnchor>
    <xdr:from>
      <xdr:col>11</xdr:col>
      <xdr:colOff>1019175</xdr:colOff>
      <xdr:row>53</xdr:row>
      <xdr:rowOff>190500</xdr:rowOff>
    </xdr:from>
    <xdr:to>
      <xdr:col>12</xdr:col>
      <xdr:colOff>95250</xdr:colOff>
      <xdr:row>55</xdr:row>
      <xdr:rowOff>28575</xdr:rowOff>
    </xdr:to>
    <xdr:sp macro="" textlink="">
      <xdr:nvSpPr>
        <xdr:cNvPr id="23" name="TextBox 23">
          <a:extLst>
            <a:ext uri="{FF2B5EF4-FFF2-40B4-BE49-F238E27FC236}">
              <a16:creationId xmlns:a16="http://schemas.microsoft.com/office/drawing/2014/main" id="{16D396B5-C9E2-4106-96B4-064C619676DB}"/>
            </a:ext>
            <a:ext uri="{147F2762-F138-4A5C-976F-8EAC2B608ADB}">
              <a16:predDERef xmlns:a16="http://schemas.microsoft.com/office/drawing/2014/main" pred="{D607565D-E7D5-47FC-BCCD-F9679BADF073}"/>
            </a:ext>
          </a:extLst>
        </xdr:cNvPr>
        <xdr:cNvSpPr txBox="1"/>
      </xdr:nvSpPr>
      <xdr:spPr>
        <a:xfrm>
          <a:off x="14011275" y="12011025"/>
          <a:ext cx="74295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Antioquia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114300</xdr:colOff>
      <xdr:row>0</xdr:row>
      <xdr:rowOff>107156</xdr:rowOff>
    </xdr:from>
    <xdr:to>
      <xdr:col>11</xdr:col>
      <xdr:colOff>951963</xdr:colOff>
      <xdr:row>7</xdr:row>
      <xdr:rowOff>145256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 de ingreso (D/M/A)">
              <a:extLst>
                <a:ext uri="{FF2B5EF4-FFF2-40B4-BE49-F238E27FC236}">
                  <a16:creationId xmlns:a16="http://schemas.microsoft.com/office/drawing/2014/main" id="{B0526437-1CE6-ECC0-390F-A99FA8F872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de ingreso (D/M/A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62925" y="107156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>
    <xdr:from>
      <xdr:col>6</xdr:col>
      <xdr:colOff>470297</xdr:colOff>
      <xdr:row>8</xdr:row>
      <xdr:rowOff>142875</xdr:rowOff>
    </xdr:from>
    <xdr:to>
      <xdr:col>17</xdr:col>
      <xdr:colOff>535782</xdr:colOff>
      <xdr:row>22</xdr:row>
      <xdr:rowOff>52387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8608399-32DE-79CF-E82B-7E49742C34DD}"/>
            </a:ext>
            <a:ext uri="{147F2762-F138-4A5C-976F-8EAC2B608ADB}">
              <a16:predDERef xmlns:a16="http://schemas.microsoft.com/office/drawing/2014/main" pred="{B0526437-1CE6-ECC0-390F-A99FA8F87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267890</xdr:colOff>
      <xdr:row>22</xdr:row>
      <xdr:rowOff>170259</xdr:rowOff>
    </xdr:from>
    <xdr:to>
      <xdr:col>15</xdr:col>
      <xdr:colOff>267890</xdr:colOff>
      <xdr:row>40</xdr:row>
      <xdr:rowOff>55959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123653D-86CC-2364-9D36-1B137EC92F07}"/>
            </a:ext>
            <a:ext uri="{147F2762-F138-4A5C-976F-8EAC2B608ADB}">
              <a16:predDERef xmlns:a16="http://schemas.microsoft.com/office/drawing/2014/main" pred="{88608399-32DE-79CF-E82B-7E49742C3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388144</xdr:colOff>
      <xdr:row>0</xdr:row>
      <xdr:rowOff>142875</xdr:rowOff>
    </xdr:from>
    <xdr:to>
      <xdr:col>17</xdr:col>
      <xdr:colOff>542926</xdr:colOff>
      <xdr:row>8</xdr:row>
      <xdr:rowOff>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" name="Fecha de ingreso (D/M/A) 1">
              <a:extLst>
                <a:ext uri="{FF2B5EF4-FFF2-40B4-BE49-F238E27FC236}">
                  <a16:creationId xmlns:a16="http://schemas.microsoft.com/office/drawing/2014/main" id="{045C7753-21BA-427E-A2A9-7274FF8B93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de ingreso (D/M/A)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08582" y="14287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>
    <xdr:from>
      <xdr:col>8</xdr:col>
      <xdr:colOff>800100</xdr:colOff>
      <xdr:row>42</xdr:row>
      <xdr:rowOff>0</xdr:rowOff>
    </xdr:from>
    <xdr:to>
      <xdr:col>12</xdr:col>
      <xdr:colOff>66675</xdr:colOff>
      <xdr:row>56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F84D18-7160-8392-701F-4D1214471CB6}"/>
            </a:ext>
            <a:ext uri="{147F2762-F138-4A5C-976F-8EAC2B608ADB}">
              <a16:predDERef xmlns:a16="http://schemas.microsoft.com/office/drawing/2014/main" pred="{045C7753-21BA-427E-A2A9-7274FF8B9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352425</xdr:colOff>
      <xdr:row>63</xdr:row>
      <xdr:rowOff>123825</xdr:rowOff>
    </xdr:from>
    <xdr:to>
      <xdr:col>8</xdr:col>
      <xdr:colOff>409575</xdr:colOff>
      <xdr:row>78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72E4CE-A683-0BAD-E4CF-FB3AA8AE82A2}"/>
            </a:ext>
            <a:ext uri="{147F2762-F138-4A5C-976F-8EAC2B608ADB}">
              <a16:predDERef xmlns:a16="http://schemas.microsoft.com/office/drawing/2014/main" pred="{04F84D18-7160-8392-701F-4D1214471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310708</xdr:colOff>
      <xdr:row>65</xdr:row>
      <xdr:rowOff>177359</xdr:rowOff>
    </xdr:from>
    <xdr:to>
      <xdr:col>21</xdr:col>
      <xdr:colOff>675411</xdr:colOff>
      <xdr:row>83</xdr:row>
      <xdr:rowOff>63059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9B6F4D2-032C-AAF7-55EC-8D616FCA2C96}"/>
            </a:ext>
            <a:ext uri="{147F2762-F138-4A5C-976F-8EAC2B608ADB}">
              <a16:predDERef xmlns:a16="http://schemas.microsoft.com/office/drawing/2014/main" pred="{2A72E4CE-A683-0BAD-E4CF-FB3AA8AE8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242454</xdr:colOff>
      <xdr:row>70</xdr:row>
      <xdr:rowOff>48491</xdr:rowOff>
    </xdr:from>
    <xdr:to>
      <xdr:col>15</xdr:col>
      <xdr:colOff>710045</xdr:colOff>
      <xdr:row>84</xdr:row>
      <xdr:rowOff>124691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86EE45F-3AEB-544D-2F44-C9CD95F5330C}"/>
            </a:ext>
            <a:ext uri="{147F2762-F138-4A5C-976F-8EAC2B608ADB}">
              <a16:predDERef xmlns:a16="http://schemas.microsoft.com/office/drawing/2014/main" pred="{99B6F4D2-032C-AAF7-55EC-8D616FCA2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3711</xdr:colOff>
      <xdr:row>85</xdr:row>
      <xdr:rowOff>162295</xdr:rowOff>
    </xdr:from>
    <xdr:to>
      <xdr:col>18</xdr:col>
      <xdr:colOff>6186</xdr:colOff>
      <xdr:row>112</xdr:row>
      <xdr:rowOff>165759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áfico 12">
              <a:extLst>
                <a:ext uri="{FF2B5EF4-FFF2-40B4-BE49-F238E27FC236}">
                  <a16:creationId xmlns:a16="http://schemas.microsoft.com/office/drawing/2014/main" id="{62FE598F-03DC-2AEA-C953-47F0130462D8}"/>
                </a:ext>
                <a:ext uri="{147F2762-F138-4A5C-976F-8EAC2B608ADB}">
                  <a16:predDERef xmlns:a16="http://schemas.microsoft.com/office/drawing/2014/main" pred="{286EE45F-3AEB-544D-2F44-C9CD95F533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52961" y="15459445"/>
              <a:ext cx="8200325" cy="48040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pivotCache/_rels/pivotCacheDefinition1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os Lopez" refreshedDate="45272.653585763888" backgroundQuery="1" createdVersion="8" refreshedVersion="8" minRefreshableVersion="3" recordCount="0" supportSubquery="1" supportAdvancedDrill="1" xr:uid="{7922D5C9-2CE1-4078-A0B2-EE2AAAB83CBD}">
  <cacheSource type="external" connectionId="2"/>
  <cacheFields count="7">
    <cacheField name="[Consolidado].[Canal por el cuál ingreso el caso en primer instancia].[Canal por el cuál ingreso el caso en primer instancia]" caption="Canal por el cuál ingreso el caso en primer instancia" numFmtId="0" hierarchy="4" level="1">
      <sharedItems count="6">
        <s v="Buzon digital Kobo"/>
        <s v="correo eléctronico"/>
        <s v="Línea teléfonica"/>
        <s v="PDM"/>
        <s v="Vía whatsapp staff"/>
        <s v="Whatsapp"/>
      </sharedItems>
    </cacheField>
    <cacheField name="[Rango].[Fecha de ingreso (D/M/A)].[Fecha de ingreso (D/M/A)]" caption="Fecha de ingreso (D/M/A)" numFmtId="0" hierarchy="19" level="1">
      <sharedItems containsSemiMixedTypes="0" containsNonDate="0" containsString="0"/>
    </cacheField>
    <cacheField name="[Rango].[Canal por el cuál ingreso el caso en primer instancia].[Canal por el cuál ingreso el caso en primer instancia]" caption="Canal por el cuál ingreso el caso en primer instancia" numFmtId="0" hierarchy="20" level="1">
      <sharedItems count="8">
        <s v="Buzón de sugerencias"/>
        <s v="Buzón digital Kobo"/>
        <s v="Correo electrónico PQR"/>
        <s v="correo eléctronico staff"/>
        <s v="Línea teléfonica PQR"/>
        <s v="PDM"/>
        <s v="Remisión externa"/>
        <s v="Vía whatsapp staff"/>
      </sharedItems>
    </cacheField>
    <cacheField name="[Measures].[Recuento de Canal por el cuál ingreso el caso en primer instancia 2]" caption="Recuento de Canal por el cuál ingreso el caso en primer instancia 2" numFmtId="0" hierarchy="41" level="32767"/>
    <cacheField name="[Rango].[Fecha de ingreso (D/M/A) (mes)].[Fecha de ingreso (D/M/A) (mes)]" caption="Fecha de ingreso (D/M/A) (mes)" numFmtId="0" hierarchy="34" level="1">
      <sharedItems containsSemiMixedTypes="0" containsNonDate="0" containsString="0"/>
    </cacheField>
    <cacheField name="[Rango].[Fecha de ingreso (D/M/A) (año)].[Fecha de ingreso (D/M/A) (año)]" caption="Fecha de ingreso (D/M/A) (año)" numFmtId="0" hierarchy="32" level="1">
      <sharedItems count="2">
        <s v="2023"/>
        <s v="2022" u="1"/>
      </sharedItems>
    </cacheField>
    <cacheField name="[Rango].[Organización que reporta].[Organización que reporta]" caption="Organización que reporta" numFmtId="0" hierarchy="16" level="1">
      <sharedItems containsSemiMixedTypes="0" containsNonDate="0" containsString="0"/>
    </cacheField>
  </cacheFields>
  <cacheHierarchies count="51">
    <cacheHierarchy uniqueName="[Consolidado].[Organización que reporta]" caption="Organización que reporta" attribute="1" defaultMemberUniqueName="[Consolidado].[Organización que reporta].[All]" allUniqueName="[Consolidado].[Organización que reporta].[All]" dimensionUniqueName="[Consolidado]" displayFolder="" count="0" memberValueDatatype="130" unbalanced="0"/>
    <cacheHierarchy uniqueName="[Consolidado].[Columna1]" caption="Columna1" attribute="1" defaultMemberUniqueName="[Consolidado].[Columna1].[All]" allUniqueName="[Consolidado].[Columna1].[All]" dimensionUniqueName="[Consolidado]" displayFolder="" count="0" memberValueDatatype="20" unbalanced="0"/>
    <cacheHierarchy uniqueName="[Consolidado].[Mes de reporte]" caption="Mes de reporte" attribute="1" defaultMemberUniqueName="[Consolidado].[Mes de reporte].[All]" allUniqueName="[Consolidado].[Mes de reporte].[All]" dimensionUniqueName="[Consolidado]" displayFolder="" count="0" memberValueDatatype="130" unbalanced="0"/>
    <cacheHierarchy uniqueName="[Consolidado].[Fecha de ingreso (D/M/A)]" caption="Fecha de ingreso (D/M/A)" attribute="1" time="1" defaultMemberUniqueName="[Consolidado].[Fecha de ingreso (D/M/A)].[All]" allUniqueName="[Consolidado].[Fecha de ingreso (D/M/A)].[All]" dimensionUniqueName="[Consolidado]" displayFolder="" count="0" memberValueDatatype="7" unbalanced="0"/>
    <cacheHierarchy uniqueName="[Consolidado].[Canal por el cuál ingreso el caso en primer instancia]" caption="Canal por el cuál ingreso el caso en primer instancia" attribute="1" defaultMemberUniqueName="[Consolidado].[Canal por el cuál ingreso el caso en primer instancia].[All]" allUniqueName="[Consolidado].[Canal por el cuál ingreso el caso en primer instancia].[All]" dimensionUniqueName="[Consolidado]" displayFolder="" count="2" memberValueDatatype="130" unbalanced="0">
      <fieldsUsage count="2">
        <fieldUsage x="-1"/>
        <fieldUsage x="0"/>
      </fieldsUsage>
    </cacheHierarchy>
    <cacheHierarchy uniqueName="[Consolidado].[Categoria]" caption="Categoria" attribute="1" defaultMemberUniqueName="[Consolidado].[Categoria].[All]" allUniqueName="[Consolidado].[Categoria].[All]" dimensionUniqueName="[Consolidado]" displayFolder="" count="0" memberValueDatatype="130" unbalanced="0"/>
    <cacheHierarchy uniqueName="[Consolidado].[Tema]" caption="Tema" attribute="1" defaultMemberUniqueName="[Consolidado].[Tema].[All]" allUniqueName="[Consolidado].[Tema].[All]" dimensionUniqueName="[Consolidado]" displayFolder="" count="0" memberValueDatatype="130" unbalanced="0"/>
    <cacheHierarchy uniqueName="[Consolidado].[Pertenencia étnica]" caption="Pertenencia étnica" attribute="1" defaultMemberUniqueName="[Consolidado].[Pertenencia étnica].[All]" allUniqueName="[Consolidado].[Pertenencia étnica].[All]" dimensionUniqueName="[Consolidado]" displayFolder="" count="0" memberValueDatatype="130" unbalanced="0"/>
    <cacheHierarchy uniqueName="[Consolidado].[Sexo]" caption="Sexo" attribute="1" defaultMemberUniqueName="[Consolidado].[Sexo].[All]" allUniqueName="[Consolidado].[Sexo].[All]" dimensionUniqueName="[Consolidado]" displayFolder="" count="0" memberValueDatatype="130" unbalanced="0"/>
    <cacheHierarchy uniqueName="[Consolidado].[Rango étario]" caption="Rango étario" attribute="1" defaultMemberUniqueName="[Consolidado].[Rango étario].[All]" allUniqueName="[Consolidado].[Rango étario].[All]" dimensionUniqueName="[Consolidado]" displayFolder="" count="0" memberValueDatatype="130" unbalanced="0"/>
    <cacheHierarchy uniqueName="[Consolidado].[Departamento]" caption="Departamento" attribute="1" defaultMemberUniqueName="[Consolidado].[Departamento].[All]" allUniqueName="[Consolidado].[Departamento].[All]" dimensionUniqueName="[Consolidado]" displayFolder="" count="0" memberValueDatatype="130" unbalanced="0"/>
    <cacheHierarchy uniqueName="[Consolidado].[Municipio]" caption="Municipio" attribute="1" defaultMemberUniqueName="[Consolidado].[Municipio].[All]" allUniqueName="[Consolidado].[Municipio].[All]" dimensionUniqueName="[Consolidado]" displayFolder="" count="0" memberValueDatatype="130" unbalanced="0"/>
    <cacheHierarchy uniqueName="[Consolidado].[Comunidad/vereda/nombre de la organización]" caption="Comunidad/vereda/nombre de la organización" attribute="1" defaultMemberUniqueName="[Consolidado].[Comunidad/vereda/nombre de la organización].[All]" allUniqueName="[Consolidado].[Comunidad/vereda/nombre de la organización].[All]" dimensionUniqueName="[Consolidado]" displayFolder="" count="0" memberValueDatatype="130" unbalanced="0"/>
    <cacheHierarchy uniqueName="[Consolidado].[Estado del caso]" caption="Estado del caso" attribute="1" defaultMemberUniqueName="[Consolidado].[Estado del caso].[All]" allUniqueName="[Consolidado].[Estado del caso].[All]" dimensionUniqueName="[Consolidado]" displayFolder="" count="0" memberValueDatatype="130" unbalanced="0"/>
    <cacheHierarchy uniqueName="[Consolidado].[Validación de la queja (si aplica)]" caption="Validación de la queja (si aplica)" attribute="1" defaultMemberUniqueName="[Consolidado].[Validación de la queja (si aplica)].[All]" allUniqueName="[Consolidado].[Validación de la queja (si aplica)].[All]" dimensionUniqueName="[Consolidado]" displayFolder="" count="0" memberValueDatatype="130" unbalanced="0"/>
    <cacheHierarchy uniqueName="[Consolidado].[Descripción del caso]" caption="Descripción del caso" attribute="1" defaultMemberUniqueName="[Consolidado].[Descripción del caso].[All]" allUniqueName="[Consolidado].[Descripción del caso].[All]" dimensionUniqueName="[Consolidado]" displayFolder="" count="0" memberValueDatatype="130" unbalanced="0"/>
    <cacheHierarchy uniqueName="[Rango].[Organización que reporta]" caption="Organización que reporta" attribute="1" defaultMemberUniqueName="[Rango].[Organización que reporta].[All]" allUniqueName="[Rango].[Organización que reporta].[All]" dimensionUniqueName="[Rango]" displayFolder="" count="2" memberValueDatatype="130" unbalanced="0">
      <fieldsUsage count="2">
        <fieldUsage x="-1"/>
        <fieldUsage x="6"/>
      </fieldsUsage>
    </cacheHierarchy>
    <cacheHierarchy uniqueName="[Rango].[Columna1]" caption="Columna1" attribute="1" defaultMemberUniqueName="[Rango].[Columna1].[All]" allUniqueName="[Rango].[Columna1].[All]" dimensionUniqueName="[Rango]" displayFolder="" count="0" memberValueDatatype="20" unbalanced="0"/>
    <cacheHierarchy uniqueName="[Rango].[Mes de reporte]" caption="Mes de reporte" attribute="1" defaultMemberUniqueName="[Rango].[Mes de reporte].[All]" allUniqueName="[Rango].[Mes de reporte].[All]" dimensionUniqueName="[Rango]" displayFolder="" count="0" memberValueDatatype="130" unbalanced="0"/>
    <cacheHierarchy uniqueName="[Rango].[Fecha de ingreso (D/M/A)]" caption="Fecha de ingreso (D/M/A)" attribute="1" time="1" defaultMemberUniqueName="[Rango].[Fecha de ingreso (D/M/A)].[All]" allUniqueName="[Rango].[Fecha de ingreso (D/M/A)].[All]" dimensionUniqueName="[Rango]" displayFolder="" count="2" memberValueDatatype="7" unbalanced="0">
      <fieldsUsage count="2">
        <fieldUsage x="-1"/>
        <fieldUsage x="1"/>
      </fieldsUsage>
    </cacheHierarchy>
    <cacheHierarchy uniqueName="[Rango].[Canal por el cuál ingreso el caso en primer instancia]" caption="Canal por el cuál ingreso el caso en primer instancia" attribute="1" defaultMemberUniqueName="[Rango].[Canal por el cuál ingreso el caso en primer instancia].[All]" allUniqueName="[Rango].[Canal por el cuál ingreso el caso en primer instancia].[All]" dimensionUniqueName="[Rango]" displayFolder="" count="2" memberValueDatatype="130" unbalanced="0">
      <fieldsUsage count="2">
        <fieldUsage x="-1"/>
        <fieldUsage x="2"/>
      </fieldsUsage>
    </cacheHierarchy>
    <cacheHierarchy uniqueName="[Rango].[Categoria]" caption="Categoria" attribute="1" defaultMemberUniqueName="[Rango].[Categoria].[All]" allUniqueName="[Rango].[Categoria].[All]" dimensionUniqueName="[Rango]" displayFolder="" count="0" memberValueDatatype="130" unbalanced="0"/>
    <cacheHierarchy uniqueName="[Rango].[Tema]" caption="Tema" attribute="1" defaultMemberUniqueName="[Rango].[Tema].[All]" allUniqueName="[Rango].[Tema].[All]" dimensionUniqueName="[Rango]" displayFolder="" count="0" memberValueDatatype="130" unbalanced="0"/>
    <cacheHierarchy uniqueName="[Rango].[Pertenencia étnica]" caption="Pertenencia étnica" attribute="1" defaultMemberUniqueName="[Rango].[Pertenencia étnica].[All]" allUniqueName="[Rango].[Pertenencia étnica].[All]" dimensionUniqueName="[Rango]" displayFolder="" count="0" memberValueDatatype="130" unbalanced="0"/>
    <cacheHierarchy uniqueName="[Rango].[Sexo]" caption="Sexo" attribute="1" defaultMemberUniqueName="[Rango].[Sexo].[All]" allUniqueName="[Rango].[Sexo].[All]" dimensionUniqueName="[Rango]" displayFolder="" count="0" memberValueDatatype="130" unbalanced="0"/>
    <cacheHierarchy uniqueName="[Rango].[Rango étario]" caption="Rango étario" attribute="1" defaultMemberUniqueName="[Rango].[Rango étario].[All]" allUniqueName="[Rango].[Rango étario].[All]" dimensionUniqueName="[Rango]" displayFolder="" count="0" memberValueDatatype="130" unbalanced="0"/>
    <cacheHierarchy uniqueName="[Rango].[Departamento]" caption="Departamento" attribute="1" defaultMemberUniqueName="[Rango].[Departamento].[All]" allUniqueName="[Rango].[Departamento].[All]" dimensionUniqueName="[Rango]" displayFolder="" count="0" memberValueDatatype="130" unbalanced="0"/>
    <cacheHierarchy uniqueName="[Rango].[Municipio]" caption="Municipio" attribute="1" defaultMemberUniqueName="[Rango].[Municipio].[All]" allUniqueName="[Rango].[Municipio].[All]" dimensionUniqueName="[Rango]" displayFolder="" count="0" memberValueDatatype="130" unbalanced="0"/>
    <cacheHierarchy uniqueName="[Rango].[Comunidad/vereda/nombre de la organización]" caption="Comunidad/vereda/nombre de la organización" attribute="1" defaultMemberUniqueName="[Rango].[Comunidad/vereda/nombre de la organización].[All]" allUniqueName="[Rango].[Comunidad/vereda/nombre de la organización].[All]" dimensionUniqueName="[Rango]" displayFolder="" count="0" memberValueDatatype="130" unbalanced="0"/>
    <cacheHierarchy uniqueName="[Rango].[Estado del caso]" caption="Estado del caso" attribute="1" defaultMemberUniqueName="[Rango].[Estado del caso].[All]" allUniqueName="[Rango].[Estado del caso].[All]" dimensionUniqueName="[Rango]" displayFolder="" count="0" memberValueDatatype="130" unbalanced="0"/>
    <cacheHierarchy uniqueName="[Rango].[Validación de la queja (si aplica)]" caption="Validación de la queja (si aplica)" attribute="1" defaultMemberUniqueName="[Rango].[Validación de la queja (si aplica)].[All]" allUniqueName="[Rango].[Validación de la queja (si aplica)].[All]" dimensionUniqueName="[Rango]" displayFolder="" count="0" memberValueDatatype="130" unbalanced="0"/>
    <cacheHierarchy uniqueName="[Rango].[Descripción del caso]" caption="Descripción del caso" attribute="1" defaultMemberUniqueName="[Rango].[Descripción del caso].[All]" allUniqueName="[Rango].[Descripción del caso].[All]" dimensionUniqueName="[Rango]" displayFolder="" count="0" memberValueDatatype="130" unbalanced="0"/>
    <cacheHierarchy uniqueName="[Rango].[Fecha de ingreso (D/M/A) (año)]" caption="Fecha de ingreso (D/M/A) (año)" attribute="1" defaultMemberUniqueName="[Rango].[Fecha de ingreso (D/M/A) (año)].[All]" allUniqueName="[Rango].[Fecha de ingreso (D/M/A) (año)].[All]" dimensionUniqueName="[Rango]" displayFolder="" count="2" memberValueDatatype="130" unbalanced="0">
      <fieldsUsage count="2">
        <fieldUsage x="-1"/>
        <fieldUsage x="5"/>
      </fieldsUsage>
    </cacheHierarchy>
    <cacheHierarchy uniqueName="[Rango].[Fecha de ingreso (D/M/A) (trimestre)]" caption="Fecha de ingreso (D/M/A) (trimestre)" attribute="1" defaultMemberUniqueName="[Rango].[Fecha de ingreso (D/M/A) (trimestre)].[All]" allUniqueName="[Rango].[Fecha de ingreso (D/M/A) (trimestre)].[All]" dimensionUniqueName="[Rango]" displayFolder="" count="0" memberValueDatatype="130" unbalanced="0"/>
    <cacheHierarchy uniqueName="[Rango].[Fecha de ingreso (D/M/A) (mes)]" caption="Fecha de ingreso (D/M/A) (mes)" attribute="1" defaultMemberUniqueName="[Rango].[Fecha de ingreso (D/M/A) (mes)].[All]" allUniqueName="[Rango].[Fecha de ingreso (D/M/A) (mes)].[All]" dimensionUniqueName="[Rango]" displayFolder="" count="2" memberValueDatatype="130" unbalanced="0">
      <fieldsUsage count="2">
        <fieldUsage x="-1"/>
        <fieldUsage x="4"/>
      </fieldsUsage>
    </cacheHierarchy>
    <cacheHierarchy uniqueName="[Rango].[Fecha de ingreso (D/M/A) (índice de meses)]" caption="Fecha de ingreso (D/M/A) (índice de meses)" attribute="1" defaultMemberUniqueName="[Rango].[Fecha de ingreso (D/M/A) (índice de meses)].[All]" allUniqueName="[Rango].[Fecha de ingreso (D/M/A) (índice de meses)].[All]" dimensionUniqueName="[Rango]" displayFolder="" count="0" memberValueDatatype="20" unbalanced="0" hidden="1"/>
    <cacheHierarchy uniqueName="[Measures].[__XL_Count Rango]" caption="__XL_Count Rango" measure="1" displayFolder="" measureGroup="Rango" count="0" hidden="1"/>
    <cacheHierarchy uniqueName="[Measures].[__XL_Count Consolidado]" caption="__XL_Count Consolidado" measure="1" displayFolder="" measureGroup="Consolidado" count="0" hidden="1"/>
    <cacheHierarchy uniqueName="[Measures].[__No measures defined]" caption="__No measures defined" measure="1" displayFolder="" count="0" hidden="1"/>
    <cacheHierarchy uniqueName="[Measures].[Count of Pertenencia étnica]" caption="Count of Pertenencia étnica" measure="1" displayFolder="" measureGroup="Rango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Canal por el cuál ingreso el caso en primer instancia]" caption="Recuento de Canal por el cuál ingreso el caso en primer instancia" measure="1" displayFolder="" measureGroup="Consolidad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Canal por el cuál ingreso el caso en primer instancia 2]" caption="Recuento de Canal por el cuál ingreso el caso en primer instancia 2" measure="1" displayFolder="" measureGroup="Rang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Recuento de Organización que reporta]" caption="Recuento de Organización que reporta" measure="1" displayFolder="" measureGroup="Consolidad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Organización que reporta 2]" caption="Recuento de Organización que reporta 2" measure="1" displayFolder="" measureGroup="Rang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Categoria]" caption="Recuento de Categoria" measure="1" displayFolder="" measureGroup="Consolidad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Categoria 2]" caption="Recuento de Categoria 2" measure="1" displayFolder="" measureGroup="Rango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Recuento de Tema]" caption="Recuento de Tema" measure="1" displayFolder="" measureGroup="Consolidad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Tema 2]" caption="Recuento de Tema 2" measure="1" displayFolder="" measureGroup="Rango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Sexo]" caption="Recuento de Sexo" measure="1" displayFolder="" measureGroup="Consolidad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Departamento]" caption="Recuento de Departamento" measure="1" displayFolder="" measureGroup="Consolidad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Departamento 2]" caption="Recuento de Departamento 2" measure="1" displayFolder="" measureGroup="Rango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3">
    <dimension name="Consolidado" uniqueName="[Consolidado]" caption="Consolidado"/>
    <dimension measure="1" name="Measures" uniqueName="[Measures]" caption="Measures"/>
    <dimension name="Rango" uniqueName="[Rango]" caption="Rango"/>
  </dimensions>
  <measureGroups count="2">
    <measureGroup name="Consolidado" caption="Consolidado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os Lopez" refreshedDate="45272.653591666669" backgroundQuery="1" createdVersion="8" refreshedVersion="8" minRefreshableVersion="3" recordCount="0" supportSubquery="1" supportAdvancedDrill="1" xr:uid="{19EF54BF-EC93-4734-A076-E69EBC26A3C6}">
  <cacheSource type="external" connectionId="2"/>
  <cacheFields count="3">
    <cacheField name="[Rango].[Fecha de ingreso (D/M/A)].[Fecha de ingreso (D/M/A)]" caption="Fecha de ingreso (D/M/A)" numFmtId="0" hierarchy="3" level="1">
      <sharedItems containsSemiMixedTypes="0" containsNonDate="0" containsString="0"/>
    </cacheField>
    <cacheField name="[Rango].[Departamento].[Departamento]" caption="Departamento" numFmtId="0" hierarchy="10" level="1">
      <sharedItems count="10">
        <s v="Antioquia"/>
        <s v="Bolivar"/>
        <s v="Caqueta"/>
        <s v="Cauca"/>
        <s v="Choco"/>
        <s v="Guaviare"/>
        <s v="Huila"/>
        <s v="Meta"/>
        <s v="Nariño"/>
        <s v="Valle del Cauca"/>
      </sharedItems>
    </cacheField>
    <cacheField name="[Measures].[Recuento de Departamento 2]" caption="Recuento de Departamento 2" numFmtId="0" hierarchy="27" level="32767"/>
  </cacheFields>
  <cacheHierarchies count="28">
    <cacheHierarchy uniqueName="[Rango].[Organización que reporta]" caption="Organización que reporta" attribute="1" defaultMemberUniqueName="[Rango].[Organización que reporta].[All]" allUniqueName="[Rango].[Organización que reporta].[All]" dimensionUniqueName="[Rango]" displayFolder="" count="0" memberValueDatatype="130" unbalanced="0"/>
    <cacheHierarchy uniqueName="[Rango].[Columna1]" caption="Columna1" attribute="1" defaultMemberUniqueName="[Rango].[Columna1].[All]" allUniqueName="[Rango].[Columna1].[All]" dimensionUniqueName="[Rango]" displayFolder="" count="0" memberValueDatatype="20" unbalanced="0"/>
    <cacheHierarchy uniqueName="[Rango].[Mes de reporte]" caption="Mes de reporte" attribute="1" defaultMemberUniqueName="[Rango].[Mes de reporte].[All]" allUniqueName="[Rango].[Mes de reporte].[All]" dimensionUniqueName="[Rango]" displayFolder="" count="0" memberValueDatatype="130" unbalanced="0"/>
    <cacheHierarchy uniqueName="[Rango].[Fecha de ingreso (D/M/A)]" caption="Fecha de ingreso (D/M/A)" attribute="1" time="1" defaultMemberUniqueName="[Rango].[Fecha de ingreso (D/M/A)].[All]" allUniqueName="[Rango].[Fecha de ingreso (D/M/A)].[All]" dimensionUniqueName="[Rango]" displayFolder="" count="2" memberValueDatatype="7" unbalanced="0">
      <fieldsUsage count="2">
        <fieldUsage x="-1"/>
        <fieldUsage x="0"/>
      </fieldsUsage>
    </cacheHierarchy>
    <cacheHierarchy uniqueName="[Rango].[Canal por el cuál ingreso el caso en primer instancia]" caption="Canal por el cuál ingreso el caso en primer instancia" attribute="1" defaultMemberUniqueName="[Rango].[Canal por el cuál ingreso el caso en primer instancia].[All]" allUniqueName="[Rango].[Canal por el cuál ingreso el caso en primer instancia].[All]" dimensionUniqueName="[Rango]" displayFolder="" count="0" memberValueDatatype="130" unbalanced="0"/>
    <cacheHierarchy uniqueName="[Rango].[Categoria]" caption="Categoria" attribute="1" defaultMemberUniqueName="[Rango].[Categoria].[All]" allUniqueName="[Rango].[Categoria].[All]" dimensionUniqueName="[Rango]" displayFolder="" count="0" memberValueDatatype="130" unbalanced="0"/>
    <cacheHierarchy uniqueName="[Rango].[Tema]" caption="Tema" attribute="1" defaultMemberUniqueName="[Rango].[Tema].[All]" allUniqueName="[Rango].[Tema].[All]" dimensionUniqueName="[Rango]" displayFolder="" count="0" memberValueDatatype="130" unbalanced="0"/>
    <cacheHierarchy uniqueName="[Rango].[Pertenencia étnica]" caption="Pertenencia étnica" attribute="1" defaultMemberUniqueName="[Rango].[Pertenencia étnica].[All]" allUniqueName="[Rango].[Pertenencia étnica].[All]" dimensionUniqueName="[Rango]" displayFolder="" count="0" memberValueDatatype="130" unbalanced="0"/>
    <cacheHierarchy uniqueName="[Rango].[Sexo]" caption="Sexo" attribute="1" defaultMemberUniqueName="[Rango].[Sexo].[All]" allUniqueName="[Rango].[Sexo].[All]" dimensionUniqueName="[Rango]" displayFolder="" count="0" memberValueDatatype="130" unbalanced="0"/>
    <cacheHierarchy uniqueName="[Rango].[Rango étario]" caption="Rango étario" attribute="1" defaultMemberUniqueName="[Rango].[Rango étario].[All]" allUniqueName="[Rango].[Rango étario].[All]" dimensionUniqueName="[Rango]" displayFolder="" count="0" memberValueDatatype="130" unbalanced="0"/>
    <cacheHierarchy uniqueName="[Rango].[Departamento]" caption="Departamento" attribute="1" defaultMemberUniqueName="[Rango].[Departamento].[All]" allUniqueName="[Rango].[Departamento].[All]" dimensionUniqueName="[Rango]" displayFolder="" count="2" memberValueDatatype="130" unbalanced="0">
      <fieldsUsage count="2">
        <fieldUsage x="-1"/>
        <fieldUsage x="1"/>
      </fieldsUsage>
    </cacheHierarchy>
    <cacheHierarchy uniqueName="[Rango].[Municipio]" caption="Municipio" attribute="1" defaultMemberUniqueName="[Rango].[Municipio].[All]" allUniqueName="[Rango].[Municipio].[All]" dimensionUniqueName="[Rango]" displayFolder="" count="0" memberValueDatatype="130" unbalanced="0"/>
    <cacheHierarchy uniqueName="[Rango].[Comunidad/vereda/nombre de la organización]" caption="Comunidad/vereda/nombre de la organización" attribute="1" defaultMemberUniqueName="[Rango].[Comunidad/vereda/nombre de la organización].[All]" allUniqueName="[Rango].[Comunidad/vereda/nombre de la organización].[All]" dimensionUniqueName="[Rango]" displayFolder="" count="0" memberValueDatatype="130" unbalanced="0"/>
    <cacheHierarchy uniqueName="[Rango].[Estado del caso]" caption="Estado del caso" attribute="1" defaultMemberUniqueName="[Rango].[Estado del caso].[All]" allUniqueName="[Rango].[Estado del caso].[All]" dimensionUniqueName="[Rango]" displayFolder="" count="0" memberValueDatatype="130" unbalanced="0"/>
    <cacheHierarchy uniqueName="[Rango].[Validación de la queja (si aplica)]" caption="Validación de la queja (si aplica)" attribute="1" defaultMemberUniqueName="[Rango].[Validación de la queja (si aplica)].[All]" allUniqueName="[Rango].[Validación de la queja (si aplica)].[All]" dimensionUniqueName="[Rango]" displayFolder="" count="0" memberValueDatatype="130" unbalanced="0"/>
    <cacheHierarchy uniqueName="[Rango].[Descripción del caso]" caption="Descripción del caso" attribute="1" defaultMemberUniqueName="[Rango].[Descripción del caso].[All]" allUniqueName="[Rango].[Descripción del caso].[All]" dimensionUniqueName="[Rango]" displayFolder="" count="0" memberValueDatatype="130" unbalanced="0"/>
    <cacheHierarchy uniqueName="[Rango].[Fecha de ingreso (D/M/A) (año)]" caption="Fecha de ingreso (D/M/A) (año)" attribute="1" defaultMemberUniqueName="[Rango].[Fecha de ingreso (D/M/A) (año)].[All]" allUniqueName="[Rango].[Fecha de ingreso (D/M/A) (año)].[All]" dimensionUniqueName="[Rango]" displayFolder="" count="0" memberValueDatatype="130" unbalanced="0"/>
    <cacheHierarchy uniqueName="[Rango].[Fecha de ingreso (D/M/A) (trimestre)]" caption="Fecha de ingreso (D/M/A) (trimestre)" attribute="1" defaultMemberUniqueName="[Rango].[Fecha de ingreso (D/M/A) (trimestre)].[All]" allUniqueName="[Rango].[Fecha de ingreso (D/M/A) (trimestre)].[All]" dimensionUniqueName="[Rango]" displayFolder="" count="0" memberValueDatatype="130" unbalanced="0"/>
    <cacheHierarchy uniqueName="[Rango].[Fecha de ingreso (D/M/A) (mes)]" caption="Fecha de ingreso (D/M/A) (mes)" attribute="1" defaultMemberUniqueName="[Rango].[Fecha de ingreso (D/M/A) (mes)].[All]" allUniqueName="[Rango].[Fecha de ingreso (D/M/A) (mes)].[All]" dimensionUniqueName="[Rango]" displayFolder="" count="0" memberValueDatatype="130" unbalanced="0"/>
    <cacheHierarchy uniqueName="[Rango].[Fecha de ingreso (D/M/A) (índice de meses)]" caption="Fecha de ingreso (D/M/A) (índice de meses)" attribute="1" defaultMemberUniqueName="[Rango].[Fecha de ingreso (D/M/A) (índice de meses)].[All]" allUniqueName="[Rango].[Fecha de ingreso (D/M/A) (índice de meses)].[All]" dimensionUniqueName="[Rango]" displayFolder="" count="0" memberValueDatatype="20" unbalanced="0" hidden="1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Count of Pertenencia étnica]" caption="Count of Pertenencia étnica" measure="1" displayFolder="" measureGroup="Rang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Canal por el cuál ingreso el caso en primer instancia 2]" caption="Recuento de Canal por el cuál ingreso el caso en primer instancia 2" measure="1" displayFolder="" measureGroup="Rang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Organización que reporta 2]" caption="Recuento de Organización que reporta 2" measure="1" displayFolder="" measureGroup="Rang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Categoria 2]" caption="Recuento de Categoria 2" measure="1" displayFolder="" measureGroup="Rang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Tema 2]" caption="Recuento de Tema 2" measure="1" displayFolder="" measureGroup="Rang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Departamento 2]" caption="Recuento de Departamento 2" measure="1" displayFolder="" measureGroup="Rang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os Lopez" refreshedDate="45272.653592939816" backgroundQuery="1" createdVersion="8" refreshedVersion="8" minRefreshableVersion="3" recordCount="0" supportSubquery="1" supportAdvancedDrill="1" xr:uid="{D45D0196-0874-4BF8-ABF9-B85C6E31EB59}">
  <cacheSource type="external" connectionId="2"/>
  <cacheFields count="4">
    <cacheField name="[Rango].[Sexo].[Sexo]" caption="Sexo" numFmtId="0" hierarchy="8" level="1">
      <sharedItems containsBlank="1" count="4">
        <m/>
        <s v="Hombre"/>
        <s v="Mujer"/>
        <s v="No informa"/>
      </sharedItems>
    </cacheField>
    <cacheField name="[Rango].[Categoria].[Categoria]" caption="Categoria" numFmtId="0" hierarchy="5" level="1">
      <sharedItems count="4">
        <s v="Alertas "/>
        <s v="Peticiones "/>
        <s v="Queja"/>
        <s v="Retroalimentaciones "/>
      </sharedItems>
    </cacheField>
    <cacheField name="[Rango].[Organización que reporta].[Organización que reporta]" caption="Organización que reporta" numFmtId="0" level="1">
      <sharedItems containsSemiMixedTypes="0" containsNonDate="0" containsString="0"/>
    </cacheField>
    <cacheField name="[Rango].[Fecha de ingreso (D/M/A)].[Fecha de ingreso (D/M/A)]" caption="Fecha de ingreso (D/M/A)" numFmtId="0" hierarchy="3" level="1">
      <sharedItems containsSemiMixedTypes="0" containsNonDate="0" containsString="0"/>
    </cacheField>
  </cacheFields>
  <cacheHierarchies count="28">
    <cacheHierarchy uniqueName="[Rango].[Organización que reporta]" caption="Organización que reporta" attribute="1" defaultMemberUniqueName="[Rango].[Organización que reporta].[All]" allUniqueName="[Rango].[Organización que reporta].[All]" dimensionUniqueName="[Rango]" displayFolder="" count="2" memberValueDatatype="130" unbalanced="0">
      <fieldsUsage count="2">
        <fieldUsage x="-1"/>
        <fieldUsage x="2"/>
      </fieldsUsage>
    </cacheHierarchy>
    <cacheHierarchy uniqueName="[Rango].[Columna1]" caption="Columna1" attribute="1" defaultMemberUniqueName="[Rango].[Columna1].[All]" allUniqueName="[Rango].[Columna1].[All]" dimensionUniqueName="[Rango]" displayFolder="" count="0" memberValueDatatype="20" unbalanced="0"/>
    <cacheHierarchy uniqueName="[Rango].[Mes de reporte]" caption="Mes de reporte" attribute="1" defaultMemberUniqueName="[Rango].[Mes de reporte].[All]" allUniqueName="[Rango].[Mes de reporte].[All]" dimensionUniqueName="[Rango]" displayFolder="" count="0" memberValueDatatype="130" unbalanced="0"/>
    <cacheHierarchy uniqueName="[Rango].[Fecha de ingreso (D/M/A)]" caption="Fecha de ingreso (D/M/A)" attribute="1" time="1" defaultMemberUniqueName="[Rango].[Fecha de ingreso (D/M/A)].[All]" allUniqueName="[Rango].[Fecha de ingreso (D/M/A)].[All]" dimensionUniqueName="[Rango]" displayFolder="" count="2" memberValueDatatype="7" unbalanced="0">
      <fieldsUsage count="2">
        <fieldUsage x="-1"/>
        <fieldUsage x="3"/>
      </fieldsUsage>
    </cacheHierarchy>
    <cacheHierarchy uniqueName="[Rango].[Canal por el cuál ingreso el caso en primer instancia]" caption="Canal por el cuál ingreso el caso en primer instancia" attribute="1" defaultMemberUniqueName="[Rango].[Canal por el cuál ingreso el caso en primer instancia].[All]" allUniqueName="[Rango].[Canal por el cuál ingreso el caso en primer instancia].[All]" dimensionUniqueName="[Rango]" displayFolder="" count="0" memberValueDatatype="130" unbalanced="0"/>
    <cacheHierarchy uniqueName="[Rango].[Categoria]" caption="Categoria" attribute="1" defaultMemberUniqueName="[Rango].[Categoria].[All]" allUniqueName="[Rango].[Categoria].[All]" dimensionUniqueName="[Rango]" displayFolder="" count="2" memberValueDatatype="130" unbalanced="0">
      <fieldsUsage count="2">
        <fieldUsage x="-1"/>
        <fieldUsage x="1"/>
      </fieldsUsage>
    </cacheHierarchy>
    <cacheHierarchy uniqueName="[Rango].[Tema]" caption="Tema" attribute="1" defaultMemberUniqueName="[Rango].[Tema].[All]" allUniqueName="[Rango].[Tema].[All]" dimensionUniqueName="[Rango]" displayFolder="" count="0" memberValueDatatype="130" unbalanced="0"/>
    <cacheHierarchy uniqueName="[Rango].[Pertenencia étnica]" caption="Pertenencia étnica" attribute="1" defaultMemberUniqueName="[Rango].[Pertenencia étnica].[All]" allUniqueName="[Rango].[Pertenencia étnica].[All]" dimensionUniqueName="[Rango]" displayFolder="" count="0" memberValueDatatype="130" unbalanced="0"/>
    <cacheHierarchy uniqueName="[Rango].[Sexo]" caption="Sexo" attribute="1" defaultMemberUniqueName="[Rango].[Sexo].[All]" allUniqueName="[Rango].[Sexo].[All]" dimensionUniqueName="[Rango]" displayFolder="" count="2" memberValueDatatype="130" unbalanced="0">
      <fieldsUsage count="2">
        <fieldUsage x="-1"/>
        <fieldUsage x="0"/>
      </fieldsUsage>
    </cacheHierarchy>
    <cacheHierarchy uniqueName="[Rango].[Rango étario]" caption="Rango étario" attribute="1" defaultMemberUniqueName="[Rango].[Rango étario].[All]" allUniqueName="[Rango].[Rango étario].[All]" dimensionUniqueName="[Rango]" displayFolder="" count="0" memberValueDatatype="130" unbalanced="0"/>
    <cacheHierarchy uniqueName="[Rango].[Departamento]" caption="Departamento" attribute="1" defaultMemberUniqueName="[Rango].[Departamento].[All]" allUniqueName="[Rango].[Departamento].[All]" dimensionUniqueName="[Rango]" displayFolder="" count="0" memberValueDatatype="130" unbalanced="0"/>
    <cacheHierarchy uniqueName="[Rango].[Municipio]" caption="Municipio" attribute="1" defaultMemberUniqueName="[Rango].[Municipio].[All]" allUniqueName="[Rango].[Municipio].[All]" dimensionUniqueName="[Rango]" displayFolder="" count="0" memberValueDatatype="130" unbalanced="0"/>
    <cacheHierarchy uniqueName="[Rango].[Comunidad/vereda/nombre de la organización]" caption="Comunidad/vereda/nombre de la organización" attribute="1" defaultMemberUniqueName="[Rango].[Comunidad/vereda/nombre de la organización].[All]" allUniqueName="[Rango].[Comunidad/vereda/nombre de la organización].[All]" dimensionUniqueName="[Rango]" displayFolder="" count="0" memberValueDatatype="130" unbalanced="0"/>
    <cacheHierarchy uniqueName="[Rango].[Estado del caso]" caption="Estado del caso" attribute="1" defaultMemberUniqueName="[Rango].[Estado del caso].[All]" allUniqueName="[Rango].[Estado del caso].[All]" dimensionUniqueName="[Rango]" displayFolder="" count="0" memberValueDatatype="130" unbalanced="0"/>
    <cacheHierarchy uniqueName="[Rango].[Validación de la queja (si aplica)]" caption="Validación de la queja (si aplica)" attribute="1" defaultMemberUniqueName="[Rango].[Validación de la queja (si aplica)].[All]" allUniqueName="[Rango].[Validación de la queja (si aplica)].[All]" dimensionUniqueName="[Rango]" displayFolder="" count="0" memberValueDatatype="130" unbalanced="0"/>
    <cacheHierarchy uniqueName="[Rango].[Descripción del caso]" caption="Descripción del caso" attribute="1" defaultMemberUniqueName="[Rango].[Descripción del caso].[All]" allUniqueName="[Rango].[Descripción del caso].[All]" dimensionUniqueName="[Rango]" displayFolder="" count="0" memberValueDatatype="130" unbalanced="0"/>
    <cacheHierarchy uniqueName="[Rango].[Fecha de ingreso (D/M/A) (año)]" caption="Fecha de ingreso (D/M/A) (año)" attribute="1" defaultMemberUniqueName="[Rango].[Fecha de ingreso (D/M/A) (año)].[All]" allUniqueName="[Rango].[Fecha de ingreso (D/M/A) (año)].[All]" dimensionUniqueName="[Rango]" displayFolder="" count="0" memberValueDatatype="130" unbalanced="0"/>
    <cacheHierarchy uniqueName="[Rango].[Fecha de ingreso (D/M/A) (trimestre)]" caption="Fecha de ingreso (D/M/A) (trimestre)" attribute="1" defaultMemberUniqueName="[Rango].[Fecha de ingreso (D/M/A) (trimestre)].[All]" allUniqueName="[Rango].[Fecha de ingreso (D/M/A) (trimestre)].[All]" dimensionUniqueName="[Rango]" displayFolder="" count="0" memberValueDatatype="130" unbalanced="0"/>
    <cacheHierarchy uniqueName="[Rango].[Fecha de ingreso (D/M/A) (mes)]" caption="Fecha de ingreso (D/M/A) (mes)" attribute="1" defaultMemberUniqueName="[Rango].[Fecha de ingreso (D/M/A) (mes)].[All]" allUniqueName="[Rango].[Fecha de ingreso (D/M/A) (mes)].[All]" dimensionUniqueName="[Rango]" displayFolder="" count="0" memberValueDatatype="130" unbalanced="0"/>
    <cacheHierarchy uniqueName="[Rango].[Fecha de ingreso (D/M/A) (índice de meses)]" caption="Fecha de ingreso (D/M/A) (índice de meses)" attribute="1" defaultMemberUniqueName="[Rango].[Fecha de ingreso (D/M/A) (índice de meses)].[All]" allUniqueName="[Rango].[Fecha de ingreso (D/M/A) (índice de meses)].[All]" dimensionUniqueName="[Rango]" displayFolder="" count="0" memberValueDatatype="20" unbalanced="0" hidden="1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Count of Pertenencia étnica]" caption="Count of Pertenencia étnica" measure="1" displayFolder="" measureGroup="Rang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Canal por el cuál ingreso el caso en primer instancia 2]" caption="Recuento de Canal por el cuál ingreso el caso en primer instancia 2" measure="1" displayFolder="" measureGroup="Rang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Organización que reporta 2]" caption="Recuento de Organización que reporta 2" measure="1" displayFolder="" measureGroup="Rang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Categoria 2]" caption="Recuento de Categoria 2" measure="1" displayFolder="" measureGroup="Rang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Tema 2]" caption="Recuento de Tema 2" measure="1" displayFolder="" measureGroup="Rang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Departamento 2]" caption="Recuento de Departamento 2" measure="1" displayFolder="" measureGroup="Rang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os Lopez" refreshedDate="45272.653584490741" backgroundQuery="1" createdVersion="8" refreshedVersion="8" minRefreshableVersion="3" recordCount="0" supportSubquery="1" supportAdvancedDrill="1" xr:uid="{C766DD01-9B8E-4236-AA37-58C487804C47}">
  <cacheSource type="external" connectionId="2"/>
  <cacheFields count="6">
    <cacheField name="[Rango].[Fecha de ingreso (D/M/A) (año)].[Fecha de ingreso (D/M/A) (año)]" caption="Fecha de ingreso (D/M/A) (año)" numFmtId="0" hierarchy="16" level="1">
      <sharedItems containsSemiMixedTypes="0" containsNonDate="0" containsString="0"/>
    </cacheField>
    <cacheField name="[Rango].[Fecha de ingreso (D/M/A) (mes)].[Fecha de ingreso (D/M/A) (mes)]" caption="Fecha de ingreso (D/M/A) (mes)" numFmtId="0" hierarchy="18" level="1">
      <sharedItems containsSemiMixedTypes="0" containsNonDate="0" containsString="0"/>
    </cacheField>
    <cacheField name="[Measures].[Count of Pertenencia étnica]" caption="Count of Pertenencia étnica" numFmtId="0" hierarchy="22" level="32767"/>
    <cacheField name="[Rango].[Pertenencia étnica].[Pertenencia étnica]" caption="Pertenencia étnica" numFmtId="0" hierarchy="7" level="1">
      <sharedItems count="5">
        <s v="Afrocolombiano"/>
        <s v="Indigena"/>
        <s v="Mestizo"/>
        <s v="No informa"/>
        <s v="Sin pertenencia étnica"/>
      </sharedItems>
    </cacheField>
    <cacheField name="[Rango].[Organización que reporta].[Organización que reporta]" caption="Organización que reporta" numFmtId="0" level="1">
      <sharedItems containsSemiMixedTypes="0" containsNonDate="0" containsString="0"/>
    </cacheField>
    <cacheField name="[Rango].[Fecha de ingreso (D/M/A)].[Fecha de ingreso (D/M/A)]" caption="Fecha de ingreso (D/M/A)" numFmtId="0" hierarchy="3" level="1">
      <sharedItems containsSemiMixedTypes="0" containsNonDate="0" containsString="0"/>
    </cacheField>
  </cacheFields>
  <cacheHierarchies count="28">
    <cacheHierarchy uniqueName="[Rango].[Organización que reporta]" caption="Organización que reporta" attribute="1" defaultMemberUniqueName="[Rango].[Organización que reporta].[All]" allUniqueName="[Rango].[Organización que reporta].[All]" dimensionUniqueName="[Rango]" displayFolder="" count="2" memberValueDatatype="130" unbalanced="0">
      <fieldsUsage count="2">
        <fieldUsage x="-1"/>
        <fieldUsage x="4"/>
      </fieldsUsage>
    </cacheHierarchy>
    <cacheHierarchy uniqueName="[Rango].[Columna1]" caption="Columna1" attribute="1" defaultMemberUniqueName="[Rango].[Columna1].[All]" allUniqueName="[Rango].[Columna1].[All]" dimensionUniqueName="[Rango]" displayFolder="" count="0" memberValueDatatype="20" unbalanced="0"/>
    <cacheHierarchy uniqueName="[Rango].[Mes de reporte]" caption="Mes de reporte" attribute="1" defaultMemberUniqueName="[Rango].[Mes de reporte].[All]" allUniqueName="[Rango].[Mes de reporte].[All]" dimensionUniqueName="[Rango]" displayFolder="" count="0" memberValueDatatype="130" unbalanced="0"/>
    <cacheHierarchy uniqueName="[Rango].[Fecha de ingreso (D/M/A)]" caption="Fecha de ingreso (D/M/A)" attribute="1" time="1" defaultMemberUniqueName="[Rango].[Fecha de ingreso (D/M/A)].[All]" allUniqueName="[Rango].[Fecha de ingreso (D/M/A)].[All]" dimensionUniqueName="[Rango]" displayFolder="" count="2" memberValueDatatype="7" unbalanced="0">
      <fieldsUsage count="2">
        <fieldUsage x="-1"/>
        <fieldUsage x="5"/>
      </fieldsUsage>
    </cacheHierarchy>
    <cacheHierarchy uniqueName="[Rango].[Canal por el cuál ingreso el caso en primer instancia]" caption="Canal por el cuál ingreso el caso en primer instancia" attribute="1" defaultMemberUniqueName="[Rango].[Canal por el cuál ingreso el caso en primer instancia].[All]" allUniqueName="[Rango].[Canal por el cuál ingreso el caso en primer instancia].[All]" dimensionUniqueName="[Rango]" displayFolder="" count="0" memberValueDatatype="130" unbalanced="0"/>
    <cacheHierarchy uniqueName="[Rango].[Categoria]" caption="Categoria" attribute="1" defaultMemberUniqueName="[Rango].[Categoria].[All]" allUniqueName="[Rango].[Categoria].[All]" dimensionUniqueName="[Rango]" displayFolder="" count="0" memberValueDatatype="130" unbalanced="0"/>
    <cacheHierarchy uniqueName="[Rango].[Tema]" caption="Tema" attribute="1" defaultMemberUniqueName="[Rango].[Tema].[All]" allUniqueName="[Rango].[Tema].[All]" dimensionUniqueName="[Rango]" displayFolder="" count="0" memberValueDatatype="130" unbalanced="0"/>
    <cacheHierarchy uniqueName="[Rango].[Pertenencia étnica]" caption="Pertenencia étnica" attribute="1" defaultMemberUniqueName="[Rango].[Pertenencia étnica].[All]" allUniqueName="[Rango].[Pertenencia étnica].[All]" dimensionUniqueName="[Rango]" displayFolder="" count="2" memberValueDatatype="130" unbalanced="0">
      <fieldsUsage count="2">
        <fieldUsage x="-1"/>
        <fieldUsage x="3"/>
      </fieldsUsage>
    </cacheHierarchy>
    <cacheHierarchy uniqueName="[Rango].[Sexo]" caption="Sexo" attribute="1" defaultMemberUniqueName="[Rango].[Sexo].[All]" allUniqueName="[Rango].[Sexo].[All]" dimensionUniqueName="[Rango]" displayFolder="" count="0" memberValueDatatype="130" unbalanced="0"/>
    <cacheHierarchy uniqueName="[Rango].[Rango étario]" caption="Rango étario" attribute="1" defaultMemberUniqueName="[Rango].[Rango étario].[All]" allUniqueName="[Rango].[Rango étario].[All]" dimensionUniqueName="[Rango]" displayFolder="" count="0" memberValueDatatype="130" unbalanced="0"/>
    <cacheHierarchy uniqueName="[Rango].[Departamento]" caption="Departamento" attribute="1" defaultMemberUniqueName="[Rango].[Departamento].[All]" allUniqueName="[Rango].[Departamento].[All]" dimensionUniqueName="[Rango]" displayFolder="" count="0" memberValueDatatype="130" unbalanced="0"/>
    <cacheHierarchy uniqueName="[Rango].[Municipio]" caption="Municipio" attribute="1" defaultMemberUniqueName="[Rango].[Municipio].[All]" allUniqueName="[Rango].[Municipio].[All]" dimensionUniqueName="[Rango]" displayFolder="" count="0" memberValueDatatype="130" unbalanced="0"/>
    <cacheHierarchy uniqueName="[Rango].[Comunidad/vereda/nombre de la organización]" caption="Comunidad/vereda/nombre de la organización" attribute="1" defaultMemberUniqueName="[Rango].[Comunidad/vereda/nombre de la organización].[All]" allUniqueName="[Rango].[Comunidad/vereda/nombre de la organización].[All]" dimensionUniqueName="[Rango]" displayFolder="" count="0" memberValueDatatype="130" unbalanced="0"/>
    <cacheHierarchy uniqueName="[Rango].[Estado del caso]" caption="Estado del caso" attribute="1" defaultMemberUniqueName="[Rango].[Estado del caso].[All]" allUniqueName="[Rango].[Estado del caso].[All]" dimensionUniqueName="[Rango]" displayFolder="" count="0" memberValueDatatype="130" unbalanced="0"/>
    <cacheHierarchy uniqueName="[Rango].[Validación de la queja (si aplica)]" caption="Validación de la queja (si aplica)" attribute="1" defaultMemberUniqueName="[Rango].[Validación de la queja (si aplica)].[All]" allUniqueName="[Rango].[Validación de la queja (si aplica)].[All]" dimensionUniqueName="[Rango]" displayFolder="" count="0" memberValueDatatype="130" unbalanced="0"/>
    <cacheHierarchy uniqueName="[Rango].[Descripción del caso]" caption="Descripción del caso" attribute="1" defaultMemberUniqueName="[Rango].[Descripción del caso].[All]" allUniqueName="[Rango].[Descripción del caso].[All]" dimensionUniqueName="[Rango]" displayFolder="" count="0" memberValueDatatype="130" unbalanced="0"/>
    <cacheHierarchy uniqueName="[Rango].[Fecha de ingreso (D/M/A) (año)]" caption="Fecha de ingreso (D/M/A) (año)" attribute="1" defaultMemberUniqueName="[Rango].[Fecha de ingreso (D/M/A) (año)].[All]" allUniqueName="[Rango].[Fecha de ingreso (D/M/A) (año)].[All]" dimensionUniqueName="[Rango]" displayFolder="" count="2" memberValueDatatype="130" unbalanced="0">
      <fieldsUsage count="2">
        <fieldUsage x="-1"/>
        <fieldUsage x="0"/>
      </fieldsUsage>
    </cacheHierarchy>
    <cacheHierarchy uniqueName="[Rango].[Fecha de ingreso (D/M/A) (trimestre)]" caption="Fecha de ingreso (D/M/A) (trimestre)" attribute="1" defaultMemberUniqueName="[Rango].[Fecha de ingreso (D/M/A) (trimestre)].[All]" allUniqueName="[Rango].[Fecha de ingreso (D/M/A) (trimestre)].[All]" dimensionUniqueName="[Rango]" displayFolder="" count="0" memberValueDatatype="130" unbalanced="0"/>
    <cacheHierarchy uniqueName="[Rango].[Fecha de ingreso (D/M/A) (mes)]" caption="Fecha de ingreso (D/M/A) (mes)" attribute="1" defaultMemberUniqueName="[Rango].[Fecha de ingreso (D/M/A) (mes)].[All]" allUniqueName="[Rango].[Fecha de ingreso (D/M/A) (mes)].[All]" dimensionUniqueName="[Rango]" displayFolder="" count="2" memberValueDatatype="130" unbalanced="0">
      <fieldsUsage count="2">
        <fieldUsage x="-1"/>
        <fieldUsage x="1"/>
      </fieldsUsage>
    </cacheHierarchy>
    <cacheHierarchy uniqueName="[Rango].[Fecha de ingreso (D/M/A) (índice de meses)]" caption="Fecha de ingreso (D/M/A) (índice de meses)" attribute="1" defaultMemberUniqueName="[Rango].[Fecha de ingreso (D/M/A) (índice de meses)].[All]" allUniqueName="[Rango].[Fecha de ingreso (D/M/A) (índice de meses)].[All]" dimensionUniqueName="[Rango]" displayFolder="" count="0" memberValueDatatype="20" unbalanced="0" hidden="1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Count of Pertenencia étnica]" caption="Count of Pertenencia étnica" measure="1" displayFolder="" measureGroup="Rang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Canal por el cuál ingreso el caso en primer instancia 2]" caption="Recuento de Canal por el cuál ingreso el caso en primer instancia 2" measure="1" displayFolder="" measureGroup="Rang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Organización que reporta 2]" caption="Recuento de Organización que reporta 2" measure="1" displayFolder="" measureGroup="Rang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Categoria 2]" caption="Recuento de Categoria 2" measure="1" displayFolder="" measureGroup="Rang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Tema 2]" caption="Recuento de Tema 2" measure="1" displayFolder="" measureGroup="Rang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Departamento 2]" caption="Recuento de Departamento 2" measure="1" displayFolder="" measureGroup="Rang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os Lopez" refreshedDate="45272.653583217594" backgroundQuery="1" createdVersion="8" refreshedVersion="8" minRefreshableVersion="3" recordCount="0" supportSubquery="1" supportAdvancedDrill="1" xr:uid="{E4FB0E2F-BD43-4195-BC5B-9E7A6D519788}">
  <cacheSource type="external" connectionId="2"/>
  <cacheFields count="4">
    <cacheField name="[Rango].[Fecha de ingreso (D/M/A) (año)].[Fecha de ingreso (D/M/A) (año)]" caption="Fecha de ingreso (D/M/A) (año)" numFmtId="0" hierarchy="16" level="1">
      <sharedItems count="1">
        <s v="2023"/>
      </sharedItems>
    </cacheField>
    <cacheField name="[Rango].[Fecha de ingreso (D/M/A) (mes)].[Fecha de ingreso (D/M/A) (mes)]" caption="Fecha de ingreso (D/M/A) (mes)" numFmtId="0" hierarchy="18" level="1">
      <sharedItems count="10">
        <s v="ene"/>
        <s v="feb"/>
        <s v="mar"/>
        <s v="abr"/>
        <s v="may"/>
        <s v="jun"/>
        <s v="ago"/>
        <s v="sep"/>
        <s v="oct"/>
        <s v="nov"/>
      </sharedItems>
    </cacheField>
    <cacheField name="[Rango].[Organización que reporta].[Organización que reporta]" caption="Organización que reporta" numFmtId="0" level="1">
      <sharedItems containsSemiMixedTypes="0" containsNonDate="0" containsString="0"/>
    </cacheField>
    <cacheField name="[Rango].[Fecha de ingreso (D/M/A)].[Fecha de ingreso (D/M/A)]" caption="Fecha de ingreso (D/M/A)" numFmtId="0" hierarchy="3" level="1">
      <sharedItems containsSemiMixedTypes="0" containsNonDate="0" containsString="0"/>
    </cacheField>
  </cacheFields>
  <cacheHierarchies count="28">
    <cacheHierarchy uniqueName="[Rango].[Organización que reporta]" caption="Organización que reporta" attribute="1" defaultMemberUniqueName="[Rango].[Organización que reporta].[All]" allUniqueName="[Rango].[Organización que reporta].[All]" dimensionUniqueName="[Rango]" displayFolder="" count="2" memberValueDatatype="130" unbalanced="0">
      <fieldsUsage count="2">
        <fieldUsage x="-1"/>
        <fieldUsage x="2"/>
      </fieldsUsage>
    </cacheHierarchy>
    <cacheHierarchy uniqueName="[Rango].[Columna1]" caption="Columna1" attribute="1" defaultMemberUniqueName="[Rango].[Columna1].[All]" allUniqueName="[Rango].[Columna1].[All]" dimensionUniqueName="[Rango]" displayFolder="" count="0" memberValueDatatype="20" unbalanced="0"/>
    <cacheHierarchy uniqueName="[Rango].[Mes de reporte]" caption="Mes de reporte" attribute="1" defaultMemberUniqueName="[Rango].[Mes de reporte].[All]" allUniqueName="[Rango].[Mes de reporte].[All]" dimensionUniqueName="[Rango]" displayFolder="" count="0" memberValueDatatype="130" unbalanced="0"/>
    <cacheHierarchy uniqueName="[Rango].[Fecha de ingreso (D/M/A)]" caption="Fecha de ingreso (D/M/A)" attribute="1" time="1" defaultMemberUniqueName="[Rango].[Fecha de ingreso (D/M/A)].[All]" allUniqueName="[Rango].[Fecha de ingreso (D/M/A)].[All]" dimensionUniqueName="[Rango]" displayFolder="" count="2" memberValueDatatype="7" unbalanced="0">
      <fieldsUsage count="2">
        <fieldUsage x="-1"/>
        <fieldUsage x="3"/>
      </fieldsUsage>
    </cacheHierarchy>
    <cacheHierarchy uniqueName="[Rango].[Canal por el cuál ingreso el caso en primer instancia]" caption="Canal por el cuál ingreso el caso en primer instancia" attribute="1" defaultMemberUniqueName="[Rango].[Canal por el cuál ingreso el caso en primer instancia].[All]" allUniqueName="[Rango].[Canal por el cuál ingreso el caso en primer instancia].[All]" dimensionUniqueName="[Rango]" displayFolder="" count="0" memberValueDatatype="130" unbalanced="0"/>
    <cacheHierarchy uniqueName="[Rango].[Categoria]" caption="Categoria" attribute="1" defaultMemberUniqueName="[Rango].[Categoria].[All]" allUniqueName="[Rango].[Categoria].[All]" dimensionUniqueName="[Rango]" displayFolder="" count="0" memberValueDatatype="130" unbalanced="0"/>
    <cacheHierarchy uniqueName="[Rango].[Tema]" caption="Tema" attribute="1" defaultMemberUniqueName="[Rango].[Tema].[All]" allUniqueName="[Rango].[Tema].[All]" dimensionUniqueName="[Rango]" displayFolder="" count="0" memberValueDatatype="130" unbalanced="0"/>
    <cacheHierarchy uniqueName="[Rango].[Pertenencia étnica]" caption="Pertenencia étnica" attribute="1" defaultMemberUniqueName="[Rango].[Pertenencia étnica].[All]" allUniqueName="[Rango].[Pertenencia étnica].[All]" dimensionUniqueName="[Rango]" displayFolder="" count="0" memberValueDatatype="130" unbalanced="0"/>
    <cacheHierarchy uniqueName="[Rango].[Sexo]" caption="Sexo" attribute="1" defaultMemberUniqueName="[Rango].[Sexo].[All]" allUniqueName="[Rango].[Sexo].[All]" dimensionUniqueName="[Rango]" displayFolder="" count="0" memberValueDatatype="130" unbalanced="0"/>
    <cacheHierarchy uniqueName="[Rango].[Rango étario]" caption="Rango étario" attribute="1" defaultMemberUniqueName="[Rango].[Rango étario].[All]" allUniqueName="[Rango].[Rango étario].[All]" dimensionUniqueName="[Rango]" displayFolder="" count="0" memberValueDatatype="130" unbalanced="0"/>
    <cacheHierarchy uniqueName="[Rango].[Departamento]" caption="Departamento" attribute="1" defaultMemberUniqueName="[Rango].[Departamento].[All]" allUniqueName="[Rango].[Departamento].[All]" dimensionUniqueName="[Rango]" displayFolder="" count="0" memberValueDatatype="130" unbalanced="0"/>
    <cacheHierarchy uniqueName="[Rango].[Municipio]" caption="Municipio" attribute="1" defaultMemberUniqueName="[Rango].[Municipio].[All]" allUniqueName="[Rango].[Municipio].[All]" dimensionUniqueName="[Rango]" displayFolder="" count="0" memberValueDatatype="130" unbalanced="0"/>
    <cacheHierarchy uniqueName="[Rango].[Comunidad/vereda/nombre de la organización]" caption="Comunidad/vereda/nombre de la organización" attribute="1" defaultMemberUniqueName="[Rango].[Comunidad/vereda/nombre de la organización].[All]" allUniqueName="[Rango].[Comunidad/vereda/nombre de la organización].[All]" dimensionUniqueName="[Rango]" displayFolder="" count="0" memberValueDatatype="130" unbalanced="0"/>
    <cacheHierarchy uniqueName="[Rango].[Estado del caso]" caption="Estado del caso" attribute="1" defaultMemberUniqueName="[Rango].[Estado del caso].[All]" allUniqueName="[Rango].[Estado del caso].[All]" dimensionUniqueName="[Rango]" displayFolder="" count="0" memberValueDatatype="130" unbalanced="0"/>
    <cacheHierarchy uniqueName="[Rango].[Validación de la queja (si aplica)]" caption="Validación de la queja (si aplica)" attribute="1" defaultMemberUniqueName="[Rango].[Validación de la queja (si aplica)].[All]" allUniqueName="[Rango].[Validación de la queja (si aplica)].[All]" dimensionUniqueName="[Rango]" displayFolder="" count="0" memberValueDatatype="130" unbalanced="0"/>
    <cacheHierarchy uniqueName="[Rango].[Descripción del caso]" caption="Descripción del caso" attribute="1" defaultMemberUniqueName="[Rango].[Descripción del caso].[All]" allUniqueName="[Rango].[Descripción del caso].[All]" dimensionUniqueName="[Rango]" displayFolder="" count="0" memberValueDatatype="130" unbalanced="0"/>
    <cacheHierarchy uniqueName="[Rango].[Fecha de ingreso (D/M/A) (año)]" caption="Fecha de ingreso (D/M/A) (año)" attribute="1" defaultMemberUniqueName="[Rango].[Fecha de ingreso (D/M/A) (año)].[All]" allUniqueName="[Rango].[Fecha de ingreso (D/M/A) (año)].[All]" dimensionUniqueName="[Rango]" displayFolder="" count="2" memberValueDatatype="130" unbalanced="0">
      <fieldsUsage count="2">
        <fieldUsage x="-1"/>
        <fieldUsage x="0"/>
      </fieldsUsage>
    </cacheHierarchy>
    <cacheHierarchy uniqueName="[Rango].[Fecha de ingreso (D/M/A) (trimestre)]" caption="Fecha de ingreso (D/M/A) (trimestre)" attribute="1" defaultMemberUniqueName="[Rango].[Fecha de ingreso (D/M/A) (trimestre)].[All]" allUniqueName="[Rango].[Fecha de ingreso (D/M/A) (trimestre)].[All]" dimensionUniqueName="[Rango]" displayFolder="" count="0" memberValueDatatype="130" unbalanced="0"/>
    <cacheHierarchy uniqueName="[Rango].[Fecha de ingreso (D/M/A) (mes)]" caption="Fecha de ingreso (D/M/A) (mes)" attribute="1" defaultMemberUniqueName="[Rango].[Fecha de ingreso (D/M/A) (mes)].[All]" allUniqueName="[Rango].[Fecha de ingreso (D/M/A) (mes)].[All]" dimensionUniqueName="[Rango]" displayFolder="" count="2" memberValueDatatype="130" unbalanced="0">
      <fieldsUsage count="2">
        <fieldUsage x="-1"/>
        <fieldUsage x="1"/>
      </fieldsUsage>
    </cacheHierarchy>
    <cacheHierarchy uniqueName="[Rango].[Fecha de ingreso (D/M/A) (índice de meses)]" caption="Fecha de ingreso (D/M/A) (índice de meses)" attribute="1" defaultMemberUniqueName="[Rango].[Fecha de ingreso (D/M/A) (índice de meses)].[All]" allUniqueName="[Rango].[Fecha de ingreso (D/M/A) (índice de meses)].[All]" dimensionUniqueName="[Rango]" displayFolder="" count="0" memberValueDatatype="20" unbalanced="0" hidden="1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Count of Pertenencia étnica]" caption="Count of Pertenencia étnica" measure="1" displayFolder="" measureGroup="Rang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Canal por el cuál ingreso el caso en primer instancia 2]" caption="Recuento de Canal por el cuál ingreso el caso en primer instancia 2" measure="1" displayFolder="" measureGroup="Rang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Organización que reporta 2]" caption="Recuento de Organización que reporta 2" measure="1" displayFolder="" measureGroup="Rang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Categoria 2]" caption="Recuento de Categoria 2" measure="1" displayFolder="" measureGroup="Rang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Tema 2]" caption="Recuento de Tema 2" measure="1" displayFolder="" measureGroup="Rang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Departamento 2]" caption="Recuento de Departamento 2" measure="1" displayFolder="" measureGroup="Rang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os Lopez" refreshedDate="45272.653589236113" backgroundQuery="1" createdVersion="8" refreshedVersion="8" minRefreshableVersion="3" recordCount="0" supportSubquery="1" supportAdvancedDrill="1" xr:uid="{003699DA-3FA2-47F0-B9B2-27E248E9A16E}">
  <cacheSource type="external" connectionId="2"/>
  <cacheFields count="3">
    <cacheField name="[Rango].[Categoria].[Categoria]" caption="Categoria" numFmtId="0" hierarchy="5" level="1">
      <sharedItems count="4">
        <s v="Alertas "/>
        <s v="Peticiones "/>
        <s v="Queja"/>
        <s v="Retroalimentaciones "/>
      </sharedItems>
    </cacheField>
    <cacheField name="[Measures].[Recuento de Categoria 2]" caption="Recuento de Categoria 2" numFmtId="0" hierarchy="25" level="32767"/>
    <cacheField name="[Rango].[Fecha de ingreso (D/M/A)].[Fecha de ingreso (D/M/A)]" caption="Fecha de ingreso (D/M/A)" numFmtId="0" hierarchy="3" level="1">
      <sharedItems containsSemiMixedTypes="0" containsNonDate="0" containsString="0"/>
    </cacheField>
  </cacheFields>
  <cacheHierarchies count="28">
    <cacheHierarchy uniqueName="[Rango].[Organización que reporta]" caption="Organización que reporta" attribute="1" defaultMemberUniqueName="[Rango].[Organización que reporta].[All]" allUniqueName="[Rango].[Organización que reporta].[All]" dimensionUniqueName="[Rango]" displayFolder="" count="0" memberValueDatatype="130" unbalanced="0"/>
    <cacheHierarchy uniqueName="[Rango].[Columna1]" caption="Columna1" attribute="1" defaultMemberUniqueName="[Rango].[Columna1].[All]" allUniqueName="[Rango].[Columna1].[All]" dimensionUniqueName="[Rango]" displayFolder="" count="0" memberValueDatatype="20" unbalanced="0"/>
    <cacheHierarchy uniqueName="[Rango].[Mes de reporte]" caption="Mes de reporte" attribute="1" defaultMemberUniqueName="[Rango].[Mes de reporte].[All]" allUniqueName="[Rango].[Mes de reporte].[All]" dimensionUniqueName="[Rango]" displayFolder="" count="0" memberValueDatatype="130" unbalanced="0"/>
    <cacheHierarchy uniqueName="[Rango].[Fecha de ingreso (D/M/A)]" caption="Fecha de ingreso (D/M/A)" attribute="1" time="1" defaultMemberUniqueName="[Rango].[Fecha de ingreso (D/M/A)].[All]" allUniqueName="[Rango].[Fecha de ingreso (D/M/A)].[All]" dimensionUniqueName="[Rango]" displayFolder="" count="2" memberValueDatatype="7" unbalanced="0">
      <fieldsUsage count="2">
        <fieldUsage x="-1"/>
        <fieldUsage x="2"/>
      </fieldsUsage>
    </cacheHierarchy>
    <cacheHierarchy uniqueName="[Rango].[Canal por el cuál ingreso el caso en primer instancia]" caption="Canal por el cuál ingreso el caso en primer instancia" attribute="1" defaultMemberUniqueName="[Rango].[Canal por el cuál ingreso el caso en primer instancia].[All]" allUniqueName="[Rango].[Canal por el cuál ingreso el caso en primer instancia].[All]" dimensionUniqueName="[Rango]" displayFolder="" count="0" memberValueDatatype="130" unbalanced="0"/>
    <cacheHierarchy uniqueName="[Rango].[Categoria]" caption="Categoria" attribute="1" defaultMemberUniqueName="[Rango].[Categoria].[All]" allUniqueName="[Rango].[Categoria].[All]" dimensionUniqueName="[Rango]" displayFolder="" count="2" memberValueDatatype="130" unbalanced="0">
      <fieldsUsage count="2">
        <fieldUsage x="-1"/>
        <fieldUsage x="0"/>
      </fieldsUsage>
    </cacheHierarchy>
    <cacheHierarchy uniqueName="[Rango].[Tema]" caption="Tema" attribute="1" defaultMemberUniqueName="[Rango].[Tema].[All]" allUniqueName="[Rango].[Tema].[All]" dimensionUniqueName="[Rango]" displayFolder="" count="0" memberValueDatatype="130" unbalanced="0"/>
    <cacheHierarchy uniqueName="[Rango].[Pertenencia étnica]" caption="Pertenencia étnica" attribute="1" defaultMemberUniqueName="[Rango].[Pertenencia étnica].[All]" allUniqueName="[Rango].[Pertenencia étnica].[All]" dimensionUniqueName="[Rango]" displayFolder="" count="0" memberValueDatatype="130" unbalanced="0"/>
    <cacheHierarchy uniqueName="[Rango].[Sexo]" caption="Sexo" attribute="1" defaultMemberUniqueName="[Rango].[Sexo].[All]" allUniqueName="[Rango].[Sexo].[All]" dimensionUniqueName="[Rango]" displayFolder="" count="0" memberValueDatatype="130" unbalanced="0"/>
    <cacheHierarchy uniqueName="[Rango].[Rango étario]" caption="Rango étario" attribute="1" defaultMemberUniqueName="[Rango].[Rango étario].[All]" allUniqueName="[Rango].[Rango étario].[All]" dimensionUniqueName="[Rango]" displayFolder="" count="0" memberValueDatatype="130" unbalanced="0"/>
    <cacheHierarchy uniqueName="[Rango].[Departamento]" caption="Departamento" attribute="1" defaultMemberUniqueName="[Rango].[Departamento].[All]" allUniqueName="[Rango].[Departamento].[All]" dimensionUniqueName="[Rango]" displayFolder="" count="0" memberValueDatatype="130" unbalanced="0"/>
    <cacheHierarchy uniqueName="[Rango].[Municipio]" caption="Municipio" attribute="1" defaultMemberUniqueName="[Rango].[Municipio].[All]" allUniqueName="[Rango].[Municipio].[All]" dimensionUniqueName="[Rango]" displayFolder="" count="0" memberValueDatatype="130" unbalanced="0"/>
    <cacheHierarchy uniqueName="[Rango].[Comunidad/vereda/nombre de la organización]" caption="Comunidad/vereda/nombre de la organización" attribute="1" defaultMemberUniqueName="[Rango].[Comunidad/vereda/nombre de la organización].[All]" allUniqueName="[Rango].[Comunidad/vereda/nombre de la organización].[All]" dimensionUniqueName="[Rango]" displayFolder="" count="0" memberValueDatatype="130" unbalanced="0"/>
    <cacheHierarchy uniqueName="[Rango].[Estado del caso]" caption="Estado del caso" attribute="1" defaultMemberUniqueName="[Rango].[Estado del caso].[All]" allUniqueName="[Rango].[Estado del caso].[All]" dimensionUniqueName="[Rango]" displayFolder="" count="0" memberValueDatatype="130" unbalanced="0"/>
    <cacheHierarchy uniqueName="[Rango].[Validación de la queja (si aplica)]" caption="Validación de la queja (si aplica)" attribute="1" defaultMemberUniqueName="[Rango].[Validación de la queja (si aplica)].[All]" allUniqueName="[Rango].[Validación de la queja (si aplica)].[All]" dimensionUniqueName="[Rango]" displayFolder="" count="0" memberValueDatatype="130" unbalanced="0"/>
    <cacheHierarchy uniqueName="[Rango].[Descripción del caso]" caption="Descripción del caso" attribute="1" defaultMemberUniqueName="[Rango].[Descripción del caso].[All]" allUniqueName="[Rango].[Descripción del caso].[All]" dimensionUniqueName="[Rango]" displayFolder="" count="0" memberValueDatatype="130" unbalanced="0"/>
    <cacheHierarchy uniqueName="[Rango].[Fecha de ingreso (D/M/A) (año)]" caption="Fecha de ingreso (D/M/A) (año)" attribute="1" defaultMemberUniqueName="[Rango].[Fecha de ingreso (D/M/A) (año)].[All]" allUniqueName="[Rango].[Fecha de ingreso (D/M/A) (año)].[All]" dimensionUniqueName="[Rango]" displayFolder="" count="0" memberValueDatatype="130" unbalanced="0"/>
    <cacheHierarchy uniqueName="[Rango].[Fecha de ingreso (D/M/A) (trimestre)]" caption="Fecha de ingreso (D/M/A) (trimestre)" attribute="1" defaultMemberUniqueName="[Rango].[Fecha de ingreso (D/M/A) (trimestre)].[All]" allUniqueName="[Rango].[Fecha de ingreso (D/M/A) (trimestre)].[All]" dimensionUniqueName="[Rango]" displayFolder="" count="0" memberValueDatatype="130" unbalanced="0"/>
    <cacheHierarchy uniqueName="[Rango].[Fecha de ingreso (D/M/A) (mes)]" caption="Fecha de ingreso (D/M/A) (mes)" attribute="1" defaultMemberUniqueName="[Rango].[Fecha de ingreso (D/M/A) (mes)].[All]" allUniqueName="[Rango].[Fecha de ingreso (D/M/A) (mes)].[All]" dimensionUniqueName="[Rango]" displayFolder="" count="0" memberValueDatatype="130" unbalanced="0"/>
    <cacheHierarchy uniqueName="[Rango].[Fecha de ingreso (D/M/A) (índice de meses)]" caption="Fecha de ingreso (D/M/A) (índice de meses)" attribute="1" defaultMemberUniqueName="[Rango].[Fecha de ingreso (D/M/A) (índice de meses)].[All]" allUniqueName="[Rango].[Fecha de ingreso (D/M/A) (índice de meses)].[All]" dimensionUniqueName="[Rango]" displayFolder="" count="0" memberValueDatatype="20" unbalanced="0" hidden="1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Count of Pertenencia étnica]" caption="Count of Pertenencia étnica" measure="1" displayFolder="" measureGroup="Rang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Canal por el cuál ingreso el caso en primer instancia 2]" caption="Recuento de Canal por el cuál ingreso el caso en primer instancia 2" measure="1" displayFolder="" measureGroup="Rang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Organización que reporta 2]" caption="Recuento de Organización que reporta 2" measure="1" displayFolder="" measureGroup="Rang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Categoria 2]" caption="Recuento de Categoria 2" measure="1" displayFolder="" measureGroup="Rang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Tema 2]" caption="Recuento de Tema 2" measure="1" displayFolder="" measureGroup="Rang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Departamento 2]" caption="Recuento de Departamento 2" measure="1" displayFolder="" measureGroup="Rang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os Lopez" refreshedDate="45272.653590509261" backgroundQuery="1" createdVersion="8" refreshedVersion="8" minRefreshableVersion="3" recordCount="0" supportSubquery="1" supportAdvancedDrill="1" xr:uid="{7DCB20B4-488F-444B-954E-E0657A2212A3}">
  <cacheSource type="external" connectionId="2"/>
  <cacheFields count="3">
    <cacheField name="[Rango].[Tema].[Tema]" caption="Tema" numFmtId="0" hierarchy="6" level="1">
      <sharedItems count="13">
        <s v="Alerta desplazamiento comunidad/ solucitud atención humanitaria"/>
        <s v="Cobros indebidos por un tercero"/>
        <s v="información relacionada con una atención especifica."/>
        <s v="Información sobre criterios de inclusión de ayuda"/>
        <s v="Negativas"/>
        <s v="Positivas"/>
        <s v="Quejas del servicio"/>
        <s v="Quejas sensible de un tercero"/>
        <s v="Solicitud de ayuda humanitaria"/>
        <s v="Solicitud de información"/>
        <s v="Solicitud de soporte cash"/>
        <s v="solicitudes de bienes y servicios"/>
        <s v="Sugerencias de mejora"/>
      </sharedItems>
    </cacheField>
    <cacheField name="[Measures].[Recuento de Tema 2]" caption="Recuento de Tema 2" numFmtId="0" hierarchy="26" level="32767"/>
    <cacheField name="[Rango].[Fecha de ingreso (D/M/A)].[Fecha de ingreso (D/M/A)]" caption="Fecha de ingreso (D/M/A)" numFmtId="0" hierarchy="3" level="1">
      <sharedItems containsSemiMixedTypes="0" containsNonDate="0" containsString="0"/>
    </cacheField>
  </cacheFields>
  <cacheHierarchies count="28">
    <cacheHierarchy uniqueName="[Rango].[Organización que reporta]" caption="Organización que reporta" attribute="1" defaultMemberUniqueName="[Rango].[Organización que reporta].[All]" allUniqueName="[Rango].[Organización que reporta].[All]" dimensionUniqueName="[Rango]" displayFolder="" count="0" memberValueDatatype="130" unbalanced="0"/>
    <cacheHierarchy uniqueName="[Rango].[Columna1]" caption="Columna1" attribute="1" defaultMemberUniqueName="[Rango].[Columna1].[All]" allUniqueName="[Rango].[Columna1].[All]" dimensionUniqueName="[Rango]" displayFolder="" count="0" memberValueDatatype="20" unbalanced="0"/>
    <cacheHierarchy uniqueName="[Rango].[Mes de reporte]" caption="Mes de reporte" attribute="1" defaultMemberUniqueName="[Rango].[Mes de reporte].[All]" allUniqueName="[Rango].[Mes de reporte].[All]" dimensionUniqueName="[Rango]" displayFolder="" count="0" memberValueDatatype="130" unbalanced="0"/>
    <cacheHierarchy uniqueName="[Rango].[Fecha de ingreso (D/M/A)]" caption="Fecha de ingreso (D/M/A)" attribute="1" time="1" defaultMemberUniqueName="[Rango].[Fecha de ingreso (D/M/A)].[All]" allUniqueName="[Rango].[Fecha de ingreso (D/M/A)].[All]" dimensionUniqueName="[Rango]" displayFolder="" count="2" memberValueDatatype="7" unbalanced="0">
      <fieldsUsage count="2">
        <fieldUsage x="-1"/>
        <fieldUsage x="2"/>
      </fieldsUsage>
    </cacheHierarchy>
    <cacheHierarchy uniqueName="[Rango].[Canal por el cuál ingreso el caso en primer instancia]" caption="Canal por el cuál ingreso el caso en primer instancia" attribute="1" defaultMemberUniqueName="[Rango].[Canal por el cuál ingreso el caso en primer instancia].[All]" allUniqueName="[Rango].[Canal por el cuál ingreso el caso en primer instancia].[All]" dimensionUniqueName="[Rango]" displayFolder="" count="0" memberValueDatatype="130" unbalanced="0"/>
    <cacheHierarchy uniqueName="[Rango].[Categoria]" caption="Categoria" attribute="1" defaultMemberUniqueName="[Rango].[Categoria].[All]" allUniqueName="[Rango].[Categoria].[All]" dimensionUniqueName="[Rango]" displayFolder="" count="0" memberValueDatatype="130" unbalanced="0"/>
    <cacheHierarchy uniqueName="[Rango].[Tema]" caption="Tema" attribute="1" defaultMemberUniqueName="[Rango].[Tema].[All]" allUniqueName="[Rango].[Tema].[All]" dimensionUniqueName="[Rango]" displayFolder="" count="2" memberValueDatatype="130" unbalanced="0">
      <fieldsUsage count="2">
        <fieldUsage x="-1"/>
        <fieldUsage x="0"/>
      </fieldsUsage>
    </cacheHierarchy>
    <cacheHierarchy uniqueName="[Rango].[Pertenencia étnica]" caption="Pertenencia étnica" attribute="1" defaultMemberUniqueName="[Rango].[Pertenencia étnica].[All]" allUniqueName="[Rango].[Pertenencia étnica].[All]" dimensionUniqueName="[Rango]" displayFolder="" count="0" memberValueDatatype="130" unbalanced="0"/>
    <cacheHierarchy uniqueName="[Rango].[Sexo]" caption="Sexo" attribute="1" defaultMemberUniqueName="[Rango].[Sexo].[All]" allUniqueName="[Rango].[Sexo].[All]" dimensionUniqueName="[Rango]" displayFolder="" count="0" memberValueDatatype="130" unbalanced="0"/>
    <cacheHierarchy uniqueName="[Rango].[Rango étario]" caption="Rango étario" attribute="1" defaultMemberUniqueName="[Rango].[Rango étario].[All]" allUniqueName="[Rango].[Rango étario].[All]" dimensionUniqueName="[Rango]" displayFolder="" count="0" memberValueDatatype="130" unbalanced="0"/>
    <cacheHierarchy uniqueName="[Rango].[Departamento]" caption="Departamento" attribute="1" defaultMemberUniqueName="[Rango].[Departamento].[All]" allUniqueName="[Rango].[Departamento].[All]" dimensionUniqueName="[Rango]" displayFolder="" count="0" memberValueDatatype="130" unbalanced="0"/>
    <cacheHierarchy uniqueName="[Rango].[Municipio]" caption="Municipio" attribute="1" defaultMemberUniqueName="[Rango].[Municipio].[All]" allUniqueName="[Rango].[Municipio].[All]" dimensionUniqueName="[Rango]" displayFolder="" count="0" memberValueDatatype="130" unbalanced="0"/>
    <cacheHierarchy uniqueName="[Rango].[Comunidad/vereda/nombre de la organización]" caption="Comunidad/vereda/nombre de la organización" attribute="1" defaultMemberUniqueName="[Rango].[Comunidad/vereda/nombre de la organización].[All]" allUniqueName="[Rango].[Comunidad/vereda/nombre de la organización].[All]" dimensionUniqueName="[Rango]" displayFolder="" count="0" memberValueDatatype="130" unbalanced="0"/>
    <cacheHierarchy uniqueName="[Rango].[Estado del caso]" caption="Estado del caso" attribute="1" defaultMemberUniqueName="[Rango].[Estado del caso].[All]" allUniqueName="[Rango].[Estado del caso].[All]" dimensionUniqueName="[Rango]" displayFolder="" count="0" memberValueDatatype="130" unbalanced="0"/>
    <cacheHierarchy uniqueName="[Rango].[Validación de la queja (si aplica)]" caption="Validación de la queja (si aplica)" attribute="1" defaultMemberUniqueName="[Rango].[Validación de la queja (si aplica)].[All]" allUniqueName="[Rango].[Validación de la queja (si aplica)].[All]" dimensionUniqueName="[Rango]" displayFolder="" count="0" memberValueDatatype="130" unbalanced="0"/>
    <cacheHierarchy uniqueName="[Rango].[Descripción del caso]" caption="Descripción del caso" attribute="1" defaultMemberUniqueName="[Rango].[Descripción del caso].[All]" allUniqueName="[Rango].[Descripción del caso].[All]" dimensionUniqueName="[Rango]" displayFolder="" count="0" memberValueDatatype="130" unbalanced="0"/>
    <cacheHierarchy uniqueName="[Rango].[Fecha de ingreso (D/M/A) (año)]" caption="Fecha de ingreso (D/M/A) (año)" attribute="1" defaultMemberUniqueName="[Rango].[Fecha de ingreso (D/M/A) (año)].[All]" allUniqueName="[Rango].[Fecha de ingreso (D/M/A) (año)].[All]" dimensionUniqueName="[Rango]" displayFolder="" count="0" memberValueDatatype="130" unbalanced="0"/>
    <cacheHierarchy uniqueName="[Rango].[Fecha de ingreso (D/M/A) (trimestre)]" caption="Fecha de ingreso (D/M/A) (trimestre)" attribute="1" defaultMemberUniqueName="[Rango].[Fecha de ingreso (D/M/A) (trimestre)].[All]" allUniqueName="[Rango].[Fecha de ingreso (D/M/A) (trimestre)].[All]" dimensionUniqueName="[Rango]" displayFolder="" count="0" memberValueDatatype="130" unbalanced="0"/>
    <cacheHierarchy uniqueName="[Rango].[Fecha de ingreso (D/M/A) (mes)]" caption="Fecha de ingreso (D/M/A) (mes)" attribute="1" defaultMemberUniqueName="[Rango].[Fecha de ingreso (D/M/A) (mes)].[All]" allUniqueName="[Rango].[Fecha de ingreso (D/M/A) (mes)].[All]" dimensionUniqueName="[Rango]" displayFolder="" count="0" memberValueDatatype="130" unbalanced="0"/>
    <cacheHierarchy uniqueName="[Rango].[Fecha de ingreso (D/M/A) (índice de meses)]" caption="Fecha de ingreso (D/M/A) (índice de meses)" attribute="1" defaultMemberUniqueName="[Rango].[Fecha de ingreso (D/M/A) (índice de meses)].[All]" allUniqueName="[Rango].[Fecha de ingreso (D/M/A) (índice de meses)].[All]" dimensionUniqueName="[Rango]" displayFolder="" count="0" memberValueDatatype="20" unbalanced="0" hidden="1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Count of Pertenencia étnica]" caption="Count of Pertenencia étnica" measure="1" displayFolder="" measureGroup="Rang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Canal por el cuál ingreso el caso en primer instancia 2]" caption="Recuento de Canal por el cuál ingreso el caso en primer instancia 2" measure="1" displayFolder="" measureGroup="Rang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Organización que reporta 2]" caption="Recuento de Organización que reporta 2" measure="1" displayFolder="" measureGroup="Rang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Categoria 2]" caption="Recuento de Categoria 2" measure="1" displayFolder="" measureGroup="Rang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Tema 2]" caption="Recuento de Tema 2" measure="1" displayFolder="" measureGroup="Rang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Departamento 2]" caption="Recuento de Departamento 2" measure="1" displayFolder="" measureGroup="Rang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os Lopez" refreshedDate="45272.75563472222" createdVersion="8" refreshedVersion="8" minRefreshableVersion="3" recordCount="495" xr:uid="{3D61AF80-3DBB-4BB6-A6FD-7558D6A9AF3B}">
  <cacheSource type="worksheet">
    <worksheetSource name="Consolidado"/>
  </cacheSource>
  <cacheFields count="16">
    <cacheField name="Organización que reporta" numFmtId="0">
      <sharedItems containsBlank="1"/>
    </cacheField>
    <cacheField name="Columna1" numFmtId="0">
      <sharedItems containsString="0" containsBlank="1" containsNumber="1" containsInteger="1" minValue="1" maxValue="457"/>
    </cacheField>
    <cacheField name="Mes de reporte" numFmtId="0">
      <sharedItems containsBlank="1"/>
    </cacheField>
    <cacheField name="Fecha de ingreso (D/M/A)" numFmtId="0">
      <sharedItems containsNonDate="0" containsDate="1" containsString="0" containsBlank="1" minDate="2022-06-29T00:00:00" maxDate="2023-11-02T00:00:00" count="21">
        <d v="2022-06-29T00:00:00"/>
        <d v="2022-07-25T00:00:00"/>
        <d v="2022-07-31T00:00:00"/>
        <d v="2022-08-29T00:00:00"/>
        <d v="2022-09-07T00:00:00"/>
        <d v="2023-01-24T00:00:00"/>
        <d v="2022-09-29T00:00:00"/>
        <d v="2023-02-10T00:00:00"/>
        <d v="2023-01-07T00:00:00"/>
        <d v="2023-01-10T00:00:00"/>
        <d v="2023-02-09T00:00:00"/>
        <d v="2023-03-24T00:00:00"/>
        <d v="2023-04-16T00:00:00"/>
        <d v="2023-05-01T00:00:00"/>
        <d v="2023-06-30T00:00:00"/>
        <d v="2023-08-05T00:00:00"/>
        <d v="2023-08-31T00:00:00"/>
        <d v="2023-09-01T00:00:00"/>
        <d v="2023-10-01T00:00:00"/>
        <d v="2023-11-01T00:00:00"/>
        <m/>
      </sharedItems>
    </cacheField>
    <cacheField name="Canal por el cuál ingreso el caso en primer instancia" numFmtId="0">
      <sharedItems containsBlank="1" count="17">
        <s v="Vía whatsapp staff"/>
        <s v="PDM"/>
        <s v="Correo electrónico PQR"/>
        <s v="Buzón digital Kobo"/>
        <s v="Línea teléfonica PQR"/>
        <s v="Buzón de sugerencias"/>
        <s v="correo eléctronico staff"/>
        <s v="Remisión externa"/>
        <m/>
        <s v="Correo eléctronico PQR" u="1"/>
        <s v="Buzon digital Kobo" u="1"/>
        <s v="Buzón Físico " u="1"/>
        <s v="Buzón físico" u="1"/>
        <s v="Linea teléfonica/whatsapp PQR" u="1"/>
        <s v="correo eléctronico" u="1"/>
        <s v="Línea teléfonica" u="1"/>
        <s v="Whatsapp" u="1"/>
      </sharedItems>
    </cacheField>
    <cacheField name="Categoria" numFmtId="0">
      <sharedItems containsBlank="1"/>
    </cacheField>
    <cacheField name="Tema" numFmtId="0">
      <sharedItems containsBlank="1"/>
    </cacheField>
    <cacheField name="Pertenencia étnica" numFmtId="0">
      <sharedItems containsBlank="1"/>
    </cacheField>
    <cacheField name="Sexo" numFmtId="0">
      <sharedItems containsBlank="1"/>
    </cacheField>
    <cacheField name="Rango étario" numFmtId="0">
      <sharedItems containsBlank="1"/>
    </cacheField>
    <cacheField name="Departamento" numFmtId="0">
      <sharedItems containsBlank="1"/>
    </cacheField>
    <cacheField name="Municipio" numFmtId="0">
      <sharedItems containsBlank="1"/>
    </cacheField>
    <cacheField name="Comunidad/vereda/nombre de la organización" numFmtId="0">
      <sharedItems containsBlank="1"/>
    </cacheField>
    <cacheField name="Estado del caso" numFmtId="0">
      <sharedItems containsBlank="1"/>
    </cacheField>
    <cacheField name="Validación de la queja (si aplica)" numFmtId="0">
      <sharedItems containsBlank="1"/>
    </cacheField>
    <cacheField name="Descripción del caso" numFmtId="0">
      <sharedItems containsBlank="1" longText="1"/>
    </cacheField>
  </cacheFields>
  <extLst>
    <ext xmlns:x14="http://schemas.microsoft.com/office/spreadsheetml/2009/9/main" uri="{725AE2AE-9491-48be-B2B4-4EB974FC3084}">
      <x14:pivotCacheDefinition pivotCacheId="1653616045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os Lopez" refreshedDate="45272.653576851852" backgroundQuery="1" createdVersion="3" refreshedVersion="8" minRefreshableVersion="3" recordCount="0" supportSubquery="1" supportAdvancedDrill="1" xr:uid="{8B7110CB-BF48-496B-8A25-BD6FB0914A8B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8">
    <cacheHierarchy uniqueName="[Rango].[Organización que reporta]" caption="Organización que reporta" attribute="1" defaultMemberUniqueName="[Rango].[Organización que reporta].[All]" allUniqueName="[Rango].[Organización que reporta].[All]" dimensionUniqueName="[Rango]" displayFolder="" count="0" memberValueDatatype="130" unbalanced="0"/>
    <cacheHierarchy uniqueName="[Rango].[Columna1]" caption="Columna1" attribute="1" defaultMemberUniqueName="[Rango].[Columna1].[All]" allUniqueName="[Rango].[Columna1].[All]" dimensionUniqueName="[Rango]" displayFolder="" count="0" memberValueDatatype="20" unbalanced="0"/>
    <cacheHierarchy uniqueName="[Rango].[Mes de reporte]" caption="Mes de reporte" attribute="1" defaultMemberUniqueName="[Rango].[Mes de reporte].[All]" allUniqueName="[Rango].[Mes de reporte].[All]" dimensionUniqueName="[Rango]" displayFolder="" count="0" memberValueDatatype="130" unbalanced="0"/>
    <cacheHierarchy uniqueName="[Rango].[Fecha de ingreso (D/M/A)]" caption="Fecha de ingreso (D/M/A)" attribute="1" time="1" defaultMemberUniqueName="[Rango].[Fecha de ingreso (D/M/A)].[All]" allUniqueName="[Rango].[Fecha de ingreso (D/M/A)].[All]" dimensionUniqueName="[Rango]" displayFolder="" count="0" memberValueDatatype="7" unbalanced="0"/>
    <cacheHierarchy uniqueName="[Rango].[Canal por el cuál ingreso el caso en primer instancia]" caption="Canal por el cuál ingreso el caso en primer instancia" attribute="1" defaultMemberUniqueName="[Rango].[Canal por el cuál ingreso el caso en primer instancia].[All]" allUniqueName="[Rango].[Canal por el cuál ingreso el caso en primer instancia].[All]" dimensionUniqueName="[Rango]" displayFolder="" count="0" memberValueDatatype="130" unbalanced="0"/>
    <cacheHierarchy uniqueName="[Rango].[Categoria]" caption="Categoria" attribute="1" defaultMemberUniqueName="[Rango].[Categoria].[All]" allUniqueName="[Rango].[Categoria].[All]" dimensionUniqueName="[Rango]" displayFolder="" count="0" memberValueDatatype="130" unbalanced="0"/>
    <cacheHierarchy uniqueName="[Rango].[Tema]" caption="Tema" attribute="1" defaultMemberUniqueName="[Rango].[Tema].[All]" allUniqueName="[Rango].[Tema].[All]" dimensionUniqueName="[Rango]" displayFolder="" count="0" memberValueDatatype="130" unbalanced="0"/>
    <cacheHierarchy uniqueName="[Rango].[Pertenencia étnica]" caption="Pertenencia étnica" attribute="1" defaultMemberUniqueName="[Rango].[Pertenencia étnica].[All]" allUniqueName="[Rango].[Pertenencia étnica].[All]" dimensionUniqueName="[Rango]" displayFolder="" count="0" memberValueDatatype="130" unbalanced="0"/>
    <cacheHierarchy uniqueName="[Rango].[Sexo]" caption="Sexo" attribute="1" defaultMemberUniqueName="[Rango].[Sexo].[All]" allUniqueName="[Rango].[Sexo].[All]" dimensionUniqueName="[Rango]" displayFolder="" count="0" memberValueDatatype="130" unbalanced="0"/>
    <cacheHierarchy uniqueName="[Rango].[Rango étario]" caption="Rango étario" attribute="1" defaultMemberUniqueName="[Rango].[Rango étario].[All]" allUniqueName="[Rango].[Rango étario].[All]" dimensionUniqueName="[Rango]" displayFolder="" count="0" memberValueDatatype="130" unbalanced="0"/>
    <cacheHierarchy uniqueName="[Rango].[Departamento]" caption="Departamento" attribute="1" defaultMemberUniqueName="[Rango].[Departamento].[All]" allUniqueName="[Rango].[Departamento].[All]" dimensionUniqueName="[Rango]" displayFolder="" count="0" memberValueDatatype="130" unbalanced="0"/>
    <cacheHierarchy uniqueName="[Rango].[Municipio]" caption="Municipio" attribute="1" defaultMemberUniqueName="[Rango].[Municipio].[All]" allUniqueName="[Rango].[Municipio].[All]" dimensionUniqueName="[Rango]" displayFolder="" count="0" memberValueDatatype="130" unbalanced="0"/>
    <cacheHierarchy uniqueName="[Rango].[Comunidad/vereda/nombre de la organización]" caption="Comunidad/vereda/nombre de la organización" attribute="1" defaultMemberUniqueName="[Rango].[Comunidad/vereda/nombre de la organización].[All]" allUniqueName="[Rango].[Comunidad/vereda/nombre de la organización].[All]" dimensionUniqueName="[Rango]" displayFolder="" count="0" memberValueDatatype="130" unbalanced="0"/>
    <cacheHierarchy uniqueName="[Rango].[Estado del caso]" caption="Estado del caso" attribute="1" defaultMemberUniqueName="[Rango].[Estado del caso].[All]" allUniqueName="[Rango].[Estado del caso].[All]" dimensionUniqueName="[Rango]" displayFolder="" count="0" memberValueDatatype="130" unbalanced="0"/>
    <cacheHierarchy uniqueName="[Rango].[Validación de la queja (si aplica)]" caption="Validación de la queja (si aplica)" attribute="1" defaultMemberUniqueName="[Rango].[Validación de la queja (si aplica)].[All]" allUniqueName="[Rango].[Validación de la queja (si aplica)].[All]" dimensionUniqueName="[Rango]" displayFolder="" count="0" memberValueDatatype="130" unbalanced="0"/>
    <cacheHierarchy uniqueName="[Rango].[Descripción del caso]" caption="Descripción del caso" attribute="1" defaultMemberUniqueName="[Rango].[Descripción del caso].[All]" allUniqueName="[Rango].[Descripción del caso].[All]" dimensionUniqueName="[Rango]" displayFolder="" count="0" memberValueDatatype="130" unbalanced="0"/>
    <cacheHierarchy uniqueName="[Rango].[Fecha de ingreso (D/M/A) (año)]" caption="Fecha de ingreso (D/M/A) (año)" attribute="1" defaultMemberUniqueName="[Rango].[Fecha de ingreso (D/M/A) (año)].[All]" allUniqueName="[Rango].[Fecha de ingreso (D/M/A) (año)].[All]" dimensionUniqueName="[Rango]" displayFolder="" count="0" memberValueDatatype="130" unbalanced="0"/>
    <cacheHierarchy uniqueName="[Rango].[Fecha de ingreso (D/M/A) (trimestre)]" caption="Fecha de ingreso (D/M/A) (trimestre)" attribute="1" defaultMemberUniqueName="[Rango].[Fecha de ingreso (D/M/A) (trimestre)].[All]" allUniqueName="[Rango].[Fecha de ingreso (D/M/A) (trimestre)].[All]" dimensionUniqueName="[Rango]" displayFolder="" count="0" memberValueDatatype="130" unbalanced="0"/>
    <cacheHierarchy uniqueName="[Rango].[Fecha de ingreso (D/M/A) (mes)]" caption="Fecha de ingreso (D/M/A) (mes)" attribute="1" defaultMemberUniqueName="[Rango].[Fecha de ingreso (D/M/A) (mes)].[All]" allUniqueName="[Rango].[Fecha de ingreso (D/M/A) (mes)].[All]" dimensionUniqueName="[Rango]" displayFolder="" count="0" memberValueDatatype="130" unbalanced="0"/>
    <cacheHierarchy uniqueName="[Rango].[Fecha de ingreso (D/M/A) (índice de meses)]" caption="Fecha de ingreso (D/M/A) (índice de meses)" attribute="1" defaultMemberUniqueName="[Rango].[Fecha de ingreso (D/M/A) (índice de meses)].[All]" allUniqueName="[Rango].[Fecha de ingreso (D/M/A) (índice de meses)].[All]" dimensionUniqueName="[Rango]" displayFolder="" count="0" memberValueDatatype="20" unbalanced="0" hidden="1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Count of Pertenencia étnica]" caption="Count of Pertenencia étnica" measure="1" displayFolder="" measureGroup="Rang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Canal por el cuál ingreso el caso en primer instancia 2]" caption="Recuento de Canal por el cuál ingreso el caso en primer instancia 2" measure="1" displayFolder="" measureGroup="Rang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Organización que reporta 2]" caption="Recuento de Organización que reporta 2" measure="1" displayFolder="" measureGroup="Rang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Categoria 2]" caption="Recuento de Categoria 2" measure="1" displayFolder="" measureGroup="Rang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Tema 2]" caption="Recuento de Tema 2" measure="1" displayFolder="" measureGroup="Rang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Departamento 2]" caption="Recuento de Departamento 2" measure="1" displayFolder="" measureGroup="Rang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213457063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os Lopez" refreshedDate="45272.653586921297" backgroundQuery="1" createdVersion="8" refreshedVersion="8" minRefreshableVersion="3" recordCount="0" supportSubquery="1" supportAdvancedDrill="1" xr:uid="{567B78CE-F216-4861-9DD6-C7A6FB542191}">
  <cacheSource type="external" connectionId="2"/>
  <cacheFields count="4">
    <cacheField name="[Consolidado].[Organización que reporta].[Organización que reporta]" caption="Organización que reporta" numFmtId="0" level="1">
      <sharedItems count="5">
        <s v="ACH"/>
        <s v="Correo UGC"/>
        <s v="MDM"/>
        <s v="N.A (a través de kobo)"/>
        <s v="NRC"/>
      </sharedItems>
    </cacheField>
    <cacheField name="[Measures].[Recuento de Organización que reporta]" caption="Recuento de Organización que reporta" numFmtId="0" hierarchy="42" level="32767"/>
    <cacheField name="[Consolidado].[Fecha de ingreso (D/M/A)].[Fecha de ingreso (D/M/A)]" caption="Fecha de ingreso (D/M/A)" numFmtId="0" hierarchy="3" level="1">
      <sharedItems containsSemiMixedTypes="0" containsNonDate="0" containsString="0"/>
    </cacheField>
    <cacheField name="[Rango].[Fecha de ingreso (D/M/A)].[Fecha de ingreso (D/M/A)]" caption="Fecha de ingreso (D/M/A)" numFmtId="0" hierarchy="19" level="1">
      <sharedItems containsSemiMixedTypes="0" containsNonDate="0" containsString="0"/>
    </cacheField>
  </cacheFields>
  <cacheHierarchies count="51">
    <cacheHierarchy uniqueName="[Consolidado].[Organización que reporta]" caption="Organización que reporta" attribute="1" defaultMemberUniqueName="[Consolidado].[Organización que reporta].[All]" allUniqueName="[Consolidado].[Organización que reporta].[All]" dimensionUniqueName="[Consolidado]" displayFolder="" count="2" memberValueDatatype="130" unbalanced="0">
      <fieldsUsage count="2">
        <fieldUsage x="-1"/>
        <fieldUsage x="0"/>
      </fieldsUsage>
    </cacheHierarchy>
    <cacheHierarchy uniqueName="[Consolidado].[Columna1]" caption="Columna1" attribute="1" defaultMemberUniqueName="[Consolidado].[Columna1].[All]" allUniqueName="[Consolidado].[Columna1].[All]" dimensionUniqueName="[Consolidado]" displayFolder="" count="0" memberValueDatatype="20" unbalanced="0"/>
    <cacheHierarchy uniqueName="[Consolidado].[Mes de reporte]" caption="Mes de reporte" attribute="1" defaultMemberUniqueName="[Consolidado].[Mes de reporte].[All]" allUniqueName="[Consolidado].[Mes de reporte].[All]" dimensionUniqueName="[Consolidado]" displayFolder="" count="0" memberValueDatatype="130" unbalanced="0"/>
    <cacheHierarchy uniqueName="[Consolidado].[Fecha de ingreso (D/M/A)]" caption="Fecha de ingreso (D/M/A)" attribute="1" time="1" defaultMemberUniqueName="[Consolidado].[Fecha de ingreso (D/M/A)].[All]" allUniqueName="[Consolidado].[Fecha de ingreso (D/M/A)].[All]" dimensionUniqueName="[Consolidado]" displayFolder="" count="2" memberValueDatatype="7" unbalanced="0">
      <fieldsUsage count="2">
        <fieldUsage x="-1"/>
        <fieldUsage x="2"/>
      </fieldsUsage>
    </cacheHierarchy>
    <cacheHierarchy uniqueName="[Consolidado].[Canal por el cuál ingreso el caso en primer instancia]" caption="Canal por el cuál ingreso el caso en primer instancia" attribute="1" defaultMemberUniqueName="[Consolidado].[Canal por el cuál ingreso el caso en primer instancia].[All]" allUniqueName="[Consolidado].[Canal por el cuál ingreso el caso en primer instancia].[All]" dimensionUniqueName="[Consolidado]" displayFolder="" count="0" memberValueDatatype="130" unbalanced="0"/>
    <cacheHierarchy uniqueName="[Consolidado].[Categoria]" caption="Categoria" attribute="1" defaultMemberUniqueName="[Consolidado].[Categoria].[All]" allUniqueName="[Consolidado].[Categoria].[All]" dimensionUniqueName="[Consolidado]" displayFolder="" count="0" memberValueDatatype="130" unbalanced="0"/>
    <cacheHierarchy uniqueName="[Consolidado].[Tema]" caption="Tema" attribute="1" defaultMemberUniqueName="[Consolidado].[Tema].[All]" allUniqueName="[Consolidado].[Tema].[All]" dimensionUniqueName="[Consolidado]" displayFolder="" count="0" memberValueDatatype="130" unbalanced="0"/>
    <cacheHierarchy uniqueName="[Consolidado].[Pertenencia étnica]" caption="Pertenencia étnica" attribute="1" defaultMemberUniqueName="[Consolidado].[Pertenencia étnica].[All]" allUniqueName="[Consolidado].[Pertenencia étnica].[All]" dimensionUniqueName="[Consolidado]" displayFolder="" count="0" memberValueDatatype="130" unbalanced="0"/>
    <cacheHierarchy uniqueName="[Consolidado].[Sexo]" caption="Sexo" attribute="1" defaultMemberUniqueName="[Consolidado].[Sexo].[All]" allUniqueName="[Consolidado].[Sexo].[All]" dimensionUniqueName="[Consolidado]" displayFolder="" count="0" memberValueDatatype="130" unbalanced="0"/>
    <cacheHierarchy uniqueName="[Consolidado].[Rango étario]" caption="Rango étario" attribute="1" defaultMemberUniqueName="[Consolidado].[Rango étario].[All]" allUniqueName="[Consolidado].[Rango étario].[All]" dimensionUniqueName="[Consolidado]" displayFolder="" count="0" memberValueDatatype="130" unbalanced="0"/>
    <cacheHierarchy uniqueName="[Consolidado].[Departamento]" caption="Departamento" attribute="1" defaultMemberUniqueName="[Consolidado].[Departamento].[All]" allUniqueName="[Consolidado].[Departamento].[All]" dimensionUniqueName="[Consolidado]" displayFolder="" count="0" memberValueDatatype="130" unbalanced="0"/>
    <cacheHierarchy uniqueName="[Consolidado].[Municipio]" caption="Municipio" attribute="1" defaultMemberUniqueName="[Consolidado].[Municipio].[All]" allUniqueName="[Consolidado].[Municipio].[All]" dimensionUniqueName="[Consolidado]" displayFolder="" count="0" memberValueDatatype="130" unbalanced="0"/>
    <cacheHierarchy uniqueName="[Consolidado].[Comunidad/vereda/nombre de la organización]" caption="Comunidad/vereda/nombre de la organización" attribute="1" defaultMemberUniqueName="[Consolidado].[Comunidad/vereda/nombre de la organización].[All]" allUniqueName="[Consolidado].[Comunidad/vereda/nombre de la organización].[All]" dimensionUniqueName="[Consolidado]" displayFolder="" count="0" memberValueDatatype="130" unbalanced="0"/>
    <cacheHierarchy uniqueName="[Consolidado].[Estado del caso]" caption="Estado del caso" attribute="1" defaultMemberUniqueName="[Consolidado].[Estado del caso].[All]" allUniqueName="[Consolidado].[Estado del caso].[All]" dimensionUniqueName="[Consolidado]" displayFolder="" count="0" memberValueDatatype="130" unbalanced="0"/>
    <cacheHierarchy uniqueName="[Consolidado].[Validación de la queja (si aplica)]" caption="Validación de la queja (si aplica)" attribute="1" defaultMemberUniqueName="[Consolidado].[Validación de la queja (si aplica)].[All]" allUniqueName="[Consolidado].[Validación de la queja (si aplica)].[All]" dimensionUniqueName="[Consolidado]" displayFolder="" count="0" memberValueDatatype="130" unbalanced="0"/>
    <cacheHierarchy uniqueName="[Consolidado].[Descripción del caso]" caption="Descripción del caso" attribute="1" defaultMemberUniqueName="[Consolidado].[Descripción del caso].[All]" allUniqueName="[Consolidado].[Descripción del caso].[All]" dimensionUniqueName="[Consolidado]" displayFolder="" count="0" memberValueDatatype="130" unbalanced="0"/>
    <cacheHierarchy uniqueName="[Rango].[Organización que reporta]" caption="Organización que reporta" attribute="1" defaultMemberUniqueName="[Rango].[Organización que reporta].[All]" allUniqueName="[Rango].[Organización que reporta].[All]" dimensionUniqueName="[Rango]" displayFolder="" count="0" memberValueDatatype="130" unbalanced="0"/>
    <cacheHierarchy uniqueName="[Rango].[Columna1]" caption="Columna1" attribute="1" defaultMemberUniqueName="[Rango].[Columna1].[All]" allUniqueName="[Rango].[Columna1].[All]" dimensionUniqueName="[Rango]" displayFolder="" count="0" memberValueDatatype="20" unbalanced="0"/>
    <cacheHierarchy uniqueName="[Rango].[Mes de reporte]" caption="Mes de reporte" attribute="1" defaultMemberUniqueName="[Rango].[Mes de reporte].[All]" allUniqueName="[Rango].[Mes de reporte].[All]" dimensionUniqueName="[Rango]" displayFolder="" count="0" memberValueDatatype="130" unbalanced="0"/>
    <cacheHierarchy uniqueName="[Rango].[Fecha de ingreso (D/M/A)]" caption="Fecha de ingreso (D/M/A)" attribute="1" time="1" defaultMemberUniqueName="[Rango].[Fecha de ingreso (D/M/A)].[All]" allUniqueName="[Rango].[Fecha de ingreso (D/M/A)].[All]" dimensionUniqueName="[Rango]" displayFolder="" count="2" memberValueDatatype="7" unbalanced="0">
      <fieldsUsage count="2">
        <fieldUsage x="-1"/>
        <fieldUsage x="3"/>
      </fieldsUsage>
    </cacheHierarchy>
    <cacheHierarchy uniqueName="[Rango].[Canal por el cuál ingreso el caso en primer instancia]" caption="Canal por el cuál ingreso el caso en primer instancia" attribute="1" defaultMemberUniqueName="[Rango].[Canal por el cuál ingreso el caso en primer instancia].[All]" allUniqueName="[Rango].[Canal por el cuál ingreso el caso en primer instancia].[All]" dimensionUniqueName="[Rango]" displayFolder="" count="0" memberValueDatatype="130" unbalanced="0"/>
    <cacheHierarchy uniqueName="[Rango].[Categoria]" caption="Categoria" attribute="1" defaultMemberUniqueName="[Rango].[Categoria].[All]" allUniqueName="[Rango].[Categoria].[All]" dimensionUniqueName="[Rango]" displayFolder="" count="0" memberValueDatatype="130" unbalanced="0"/>
    <cacheHierarchy uniqueName="[Rango].[Tema]" caption="Tema" attribute="1" defaultMemberUniqueName="[Rango].[Tema].[All]" allUniqueName="[Rango].[Tema].[All]" dimensionUniqueName="[Rango]" displayFolder="" count="0" memberValueDatatype="130" unbalanced="0"/>
    <cacheHierarchy uniqueName="[Rango].[Pertenencia étnica]" caption="Pertenencia étnica" attribute="1" defaultMemberUniqueName="[Rango].[Pertenencia étnica].[All]" allUniqueName="[Rango].[Pertenencia étnica].[All]" dimensionUniqueName="[Rango]" displayFolder="" count="0" memberValueDatatype="130" unbalanced="0"/>
    <cacheHierarchy uniqueName="[Rango].[Sexo]" caption="Sexo" attribute="1" defaultMemberUniqueName="[Rango].[Sexo].[All]" allUniqueName="[Rango].[Sexo].[All]" dimensionUniqueName="[Rango]" displayFolder="" count="0" memberValueDatatype="130" unbalanced="0"/>
    <cacheHierarchy uniqueName="[Rango].[Rango étario]" caption="Rango étario" attribute="1" defaultMemberUniqueName="[Rango].[Rango étario].[All]" allUniqueName="[Rango].[Rango étario].[All]" dimensionUniqueName="[Rango]" displayFolder="" count="0" memberValueDatatype="130" unbalanced="0"/>
    <cacheHierarchy uniqueName="[Rango].[Departamento]" caption="Departamento" attribute="1" defaultMemberUniqueName="[Rango].[Departamento].[All]" allUniqueName="[Rango].[Departamento].[All]" dimensionUniqueName="[Rango]" displayFolder="" count="0" memberValueDatatype="130" unbalanced="0"/>
    <cacheHierarchy uniqueName="[Rango].[Municipio]" caption="Municipio" attribute="1" defaultMemberUniqueName="[Rango].[Municipio].[All]" allUniqueName="[Rango].[Municipio].[All]" dimensionUniqueName="[Rango]" displayFolder="" count="0" memberValueDatatype="130" unbalanced="0"/>
    <cacheHierarchy uniqueName="[Rango].[Comunidad/vereda/nombre de la organización]" caption="Comunidad/vereda/nombre de la organización" attribute="1" defaultMemberUniqueName="[Rango].[Comunidad/vereda/nombre de la organización].[All]" allUniqueName="[Rango].[Comunidad/vereda/nombre de la organización].[All]" dimensionUniqueName="[Rango]" displayFolder="" count="0" memberValueDatatype="130" unbalanced="0"/>
    <cacheHierarchy uniqueName="[Rango].[Estado del caso]" caption="Estado del caso" attribute="1" defaultMemberUniqueName="[Rango].[Estado del caso].[All]" allUniqueName="[Rango].[Estado del caso].[All]" dimensionUniqueName="[Rango]" displayFolder="" count="0" memberValueDatatype="130" unbalanced="0"/>
    <cacheHierarchy uniqueName="[Rango].[Validación de la queja (si aplica)]" caption="Validación de la queja (si aplica)" attribute="1" defaultMemberUniqueName="[Rango].[Validación de la queja (si aplica)].[All]" allUniqueName="[Rango].[Validación de la queja (si aplica)].[All]" dimensionUniqueName="[Rango]" displayFolder="" count="0" memberValueDatatype="130" unbalanced="0"/>
    <cacheHierarchy uniqueName="[Rango].[Descripción del caso]" caption="Descripción del caso" attribute="1" defaultMemberUniqueName="[Rango].[Descripción del caso].[All]" allUniqueName="[Rango].[Descripción del caso].[All]" dimensionUniqueName="[Rango]" displayFolder="" count="0" memberValueDatatype="130" unbalanced="0"/>
    <cacheHierarchy uniqueName="[Rango].[Fecha de ingreso (D/M/A) (año)]" caption="Fecha de ingreso (D/M/A) (año)" attribute="1" defaultMemberUniqueName="[Rango].[Fecha de ingreso (D/M/A) (año)].[All]" allUniqueName="[Rango].[Fecha de ingreso (D/M/A) (año)].[All]" dimensionUniqueName="[Rango]" displayFolder="" count="0" memberValueDatatype="130" unbalanced="0"/>
    <cacheHierarchy uniqueName="[Rango].[Fecha de ingreso (D/M/A) (trimestre)]" caption="Fecha de ingreso (D/M/A) (trimestre)" attribute="1" defaultMemberUniqueName="[Rango].[Fecha de ingreso (D/M/A) (trimestre)].[All]" allUniqueName="[Rango].[Fecha de ingreso (D/M/A) (trimestre)].[All]" dimensionUniqueName="[Rango]" displayFolder="" count="0" memberValueDatatype="130" unbalanced="0"/>
    <cacheHierarchy uniqueName="[Rango].[Fecha de ingreso (D/M/A) (mes)]" caption="Fecha de ingreso (D/M/A) (mes)" attribute="1" defaultMemberUniqueName="[Rango].[Fecha de ingreso (D/M/A) (mes)].[All]" allUniqueName="[Rango].[Fecha de ingreso (D/M/A) (mes)].[All]" dimensionUniqueName="[Rango]" displayFolder="" count="0" memberValueDatatype="130" unbalanced="0"/>
    <cacheHierarchy uniqueName="[Rango].[Fecha de ingreso (D/M/A) (índice de meses)]" caption="Fecha de ingreso (D/M/A) (índice de meses)" attribute="1" defaultMemberUniqueName="[Rango].[Fecha de ingreso (D/M/A) (índice de meses)].[All]" allUniqueName="[Rango].[Fecha de ingreso (D/M/A) (índice de meses)].[All]" dimensionUniqueName="[Rango]" displayFolder="" count="0" memberValueDatatype="20" unbalanced="0" hidden="1"/>
    <cacheHierarchy uniqueName="[Measures].[__XL_Count Rango]" caption="__XL_Count Rango" measure="1" displayFolder="" measureGroup="Rango" count="0" hidden="1"/>
    <cacheHierarchy uniqueName="[Measures].[__XL_Count Consolidado]" caption="__XL_Count Consolidado" measure="1" displayFolder="" measureGroup="Consolidado" count="0" hidden="1"/>
    <cacheHierarchy uniqueName="[Measures].[__No measures defined]" caption="__No measures defined" measure="1" displayFolder="" count="0" hidden="1"/>
    <cacheHierarchy uniqueName="[Measures].[Count of Pertenencia étnica]" caption="Count of Pertenencia étnica" measure="1" displayFolder="" measureGroup="Rango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Canal por el cuál ingreso el caso en primer instancia]" caption="Recuento de Canal por el cuál ingreso el caso en primer instancia" measure="1" displayFolder="" measureGroup="Consolidad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Canal por el cuál ingreso el caso en primer instancia 2]" caption="Recuento de Canal por el cuál ingreso el caso en primer instancia 2" measure="1" displayFolder="" measureGroup="Rango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Recuento de Organización que reporta]" caption="Recuento de Organización que reporta" measure="1" displayFolder="" measureGroup="Consolidad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Organización que reporta 2]" caption="Recuento de Organización que reporta 2" measure="1" displayFolder="" measureGroup="Rang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Categoria]" caption="Recuento de Categoria" measure="1" displayFolder="" measureGroup="Consolidad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Categoria 2]" caption="Recuento de Categoria 2" measure="1" displayFolder="" measureGroup="Rango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Recuento de Tema]" caption="Recuento de Tema" measure="1" displayFolder="" measureGroup="Consolidad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Tema 2]" caption="Recuento de Tema 2" measure="1" displayFolder="" measureGroup="Rango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Sexo]" caption="Recuento de Sexo" measure="1" displayFolder="" measureGroup="Consolidad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Departamento]" caption="Recuento de Departamento" measure="1" displayFolder="" measureGroup="Consolidad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Departamento 2]" caption="Recuento de Departamento 2" measure="1" displayFolder="" measureGroup="Rango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3">
    <dimension name="Consolidado" uniqueName="[Consolidado]" caption="Consolidado"/>
    <dimension measure="1" name="Measures" uniqueName="[Measures]" caption="Measures"/>
    <dimension name="Rango" uniqueName="[Rango]" caption="Rango"/>
  </dimensions>
  <measureGroups count="2">
    <measureGroup name="Consolidado" caption="Consolidado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os Lopez" refreshedDate="45272.653594328702" backgroundQuery="1" createdVersion="8" refreshedVersion="8" minRefreshableVersion="3" recordCount="0" supportSubquery="1" supportAdvancedDrill="1" xr:uid="{6A73286A-0EF5-4CC0-BC9F-5077ACCC53CA}">
  <cacheSource type="external" connectionId="2"/>
  <cacheFields count="6">
    <cacheField name="[Consolidado].[Organización que reporta].[Organización que reporta]" caption="Organización que reporta" numFmtId="0" level="1">
      <sharedItems count="3">
        <s v="ACH"/>
        <s v="N.A (a través de kobo)"/>
        <s v="NRC"/>
      </sharedItems>
    </cacheField>
    <cacheField name="[Consolidado].[Mes de reporte].[Mes de reporte]" caption="Mes de reporte" numFmtId="0" hierarchy="2" level="1">
      <sharedItems containsSemiMixedTypes="0" containsNonDate="0" containsString="0"/>
    </cacheField>
    <cacheField name="[Consolidado].[Sexo].[Sexo]" caption="Sexo" numFmtId="0" hierarchy="8" level="1">
      <sharedItems count="2">
        <s v="No informa"/>
        <s v="Hombre"/>
      </sharedItems>
    </cacheField>
    <cacheField name="[Measures].[Recuento de Categoria]" caption="Recuento de Categoria" numFmtId="0" hierarchy="44" level="32767"/>
    <cacheField name="[Consolidado].[Fecha de ingreso (D/M/A)].[Fecha de ingreso (D/M/A)]" caption="Fecha de ingreso (D/M/A)" numFmtId="0" hierarchy="3" level="1">
      <sharedItems containsSemiMixedTypes="0" containsNonDate="0" containsString="0"/>
    </cacheField>
    <cacheField name="[Consolidado].[Pertenencia étnica].[Pertenencia étnica]" caption="Pertenencia étnica" numFmtId="0" hierarchy="7" level="1">
      <sharedItems count="2">
        <s v="Afrocolombiano"/>
        <s v="No informa"/>
      </sharedItems>
    </cacheField>
  </cacheFields>
  <cacheHierarchies count="51">
    <cacheHierarchy uniqueName="[Consolidado].[Organización que reporta]" caption="Organización que reporta" attribute="1" defaultMemberUniqueName="[Consolidado].[Organización que reporta].[All]" allUniqueName="[Consolidado].[Organización que reporta].[All]" dimensionUniqueName="[Consolidado]" displayFolder="" count="2" memberValueDatatype="130" unbalanced="0">
      <fieldsUsage count="2">
        <fieldUsage x="-1"/>
        <fieldUsage x="0"/>
      </fieldsUsage>
    </cacheHierarchy>
    <cacheHierarchy uniqueName="[Consolidado].[Columna1]" caption="Columna1" attribute="1" defaultMemberUniqueName="[Consolidado].[Columna1].[All]" allUniqueName="[Consolidado].[Columna1].[All]" dimensionUniqueName="[Consolidado]" displayFolder="" count="0" memberValueDatatype="20" unbalanced="0"/>
    <cacheHierarchy uniqueName="[Consolidado].[Mes de reporte]" caption="Mes de reporte" attribute="1" defaultMemberUniqueName="[Consolidado].[Mes de reporte].[All]" allUniqueName="[Consolidado].[Mes de reporte].[All]" dimensionUniqueName="[Consolidado]" displayFolder="" count="2" memberValueDatatype="130" unbalanced="0">
      <fieldsUsage count="2">
        <fieldUsage x="-1"/>
        <fieldUsage x="1"/>
      </fieldsUsage>
    </cacheHierarchy>
    <cacheHierarchy uniqueName="[Consolidado].[Fecha de ingreso (D/M/A)]" caption="Fecha de ingreso (D/M/A)" attribute="1" time="1" defaultMemberUniqueName="[Consolidado].[Fecha de ingreso (D/M/A)].[All]" allUniqueName="[Consolidado].[Fecha de ingreso (D/M/A)].[All]" dimensionUniqueName="[Consolidado]" displayFolder="" count="2" memberValueDatatype="7" unbalanced="0">
      <fieldsUsage count="2">
        <fieldUsage x="-1"/>
        <fieldUsage x="4"/>
      </fieldsUsage>
    </cacheHierarchy>
    <cacheHierarchy uniqueName="[Consolidado].[Canal por el cuál ingreso el caso en primer instancia]" caption="Canal por el cuál ingreso el caso en primer instancia" attribute="1" defaultMemberUniqueName="[Consolidado].[Canal por el cuál ingreso el caso en primer instancia].[All]" allUniqueName="[Consolidado].[Canal por el cuál ingreso el caso en primer instancia].[All]" dimensionUniqueName="[Consolidado]" displayFolder="" count="0" memberValueDatatype="130" unbalanced="0"/>
    <cacheHierarchy uniqueName="[Consolidado].[Categoria]" caption="Categoria" attribute="1" defaultMemberUniqueName="[Consolidado].[Categoria].[All]" allUniqueName="[Consolidado].[Categoria].[All]" dimensionUniqueName="[Consolidado]" displayFolder="" count="0" memberValueDatatype="130" unbalanced="0"/>
    <cacheHierarchy uniqueName="[Consolidado].[Tema]" caption="Tema" attribute="1" defaultMemberUniqueName="[Consolidado].[Tema].[All]" allUniqueName="[Consolidado].[Tema].[All]" dimensionUniqueName="[Consolidado]" displayFolder="" count="0" memberValueDatatype="130" unbalanced="0"/>
    <cacheHierarchy uniqueName="[Consolidado].[Pertenencia étnica]" caption="Pertenencia étnica" attribute="1" defaultMemberUniqueName="[Consolidado].[Pertenencia étnica].[All]" allUniqueName="[Consolidado].[Pertenencia étnica].[All]" dimensionUniqueName="[Consolidado]" displayFolder="" count="2" memberValueDatatype="130" unbalanced="0">
      <fieldsUsage count="2">
        <fieldUsage x="-1"/>
        <fieldUsage x="5"/>
      </fieldsUsage>
    </cacheHierarchy>
    <cacheHierarchy uniqueName="[Consolidado].[Sexo]" caption="Sexo" attribute="1" defaultMemberUniqueName="[Consolidado].[Sexo].[All]" allUniqueName="[Consolidado].[Sexo].[All]" dimensionUniqueName="[Consolidado]" displayFolder="" count="2" memberValueDatatype="130" unbalanced="0">
      <fieldsUsage count="2">
        <fieldUsage x="-1"/>
        <fieldUsage x="2"/>
      </fieldsUsage>
    </cacheHierarchy>
    <cacheHierarchy uniqueName="[Consolidado].[Rango étario]" caption="Rango étario" attribute="1" defaultMemberUniqueName="[Consolidado].[Rango étario].[All]" allUniqueName="[Consolidado].[Rango étario].[All]" dimensionUniqueName="[Consolidado]" displayFolder="" count="0" memberValueDatatype="130" unbalanced="0"/>
    <cacheHierarchy uniqueName="[Consolidado].[Departamento]" caption="Departamento" attribute="1" defaultMemberUniqueName="[Consolidado].[Departamento].[All]" allUniqueName="[Consolidado].[Departamento].[All]" dimensionUniqueName="[Consolidado]" displayFolder="" count="0" memberValueDatatype="130" unbalanced="0"/>
    <cacheHierarchy uniqueName="[Consolidado].[Municipio]" caption="Municipio" attribute="1" defaultMemberUniqueName="[Consolidado].[Municipio].[All]" allUniqueName="[Consolidado].[Municipio].[All]" dimensionUniqueName="[Consolidado]" displayFolder="" count="0" memberValueDatatype="130" unbalanced="0"/>
    <cacheHierarchy uniqueName="[Consolidado].[Comunidad/vereda/nombre de la organización]" caption="Comunidad/vereda/nombre de la organización" attribute="1" defaultMemberUniqueName="[Consolidado].[Comunidad/vereda/nombre de la organización].[All]" allUniqueName="[Consolidado].[Comunidad/vereda/nombre de la organización].[All]" dimensionUniqueName="[Consolidado]" displayFolder="" count="0" memberValueDatatype="130" unbalanced="0"/>
    <cacheHierarchy uniqueName="[Consolidado].[Estado del caso]" caption="Estado del caso" attribute="1" defaultMemberUniqueName="[Consolidado].[Estado del caso].[All]" allUniqueName="[Consolidado].[Estado del caso].[All]" dimensionUniqueName="[Consolidado]" displayFolder="" count="0" memberValueDatatype="130" unbalanced="0"/>
    <cacheHierarchy uniqueName="[Consolidado].[Validación de la queja (si aplica)]" caption="Validación de la queja (si aplica)" attribute="1" defaultMemberUniqueName="[Consolidado].[Validación de la queja (si aplica)].[All]" allUniqueName="[Consolidado].[Validación de la queja (si aplica)].[All]" dimensionUniqueName="[Consolidado]" displayFolder="" count="0" memberValueDatatype="130" unbalanced="0"/>
    <cacheHierarchy uniqueName="[Consolidado].[Descripción del caso]" caption="Descripción del caso" attribute="1" defaultMemberUniqueName="[Consolidado].[Descripción del caso].[All]" allUniqueName="[Consolidado].[Descripción del caso].[All]" dimensionUniqueName="[Consolidado]" displayFolder="" count="0" memberValueDatatype="130" unbalanced="0"/>
    <cacheHierarchy uniqueName="[Rango].[Organización que reporta]" caption="Organización que reporta" attribute="1" defaultMemberUniqueName="[Rango].[Organización que reporta].[All]" allUniqueName="[Rango].[Organización que reporta].[All]" dimensionUniqueName="[Rango]" displayFolder="" count="0" memberValueDatatype="130" unbalanced="0"/>
    <cacheHierarchy uniqueName="[Rango].[Columna1]" caption="Columna1" attribute="1" defaultMemberUniqueName="[Rango].[Columna1].[All]" allUniqueName="[Rango].[Columna1].[All]" dimensionUniqueName="[Rango]" displayFolder="" count="0" memberValueDatatype="20" unbalanced="0"/>
    <cacheHierarchy uniqueName="[Rango].[Mes de reporte]" caption="Mes de reporte" attribute="1" defaultMemberUniqueName="[Rango].[Mes de reporte].[All]" allUniqueName="[Rango].[Mes de reporte].[All]" dimensionUniqueName="[Rango]" displayFolder="" count="0" memberValueDatatype="130" unbalanced="0"/>
    <cacheHierarchy uniqueName="[Rango].[Fecha de ingreso (D/M/A)]" caption="Fecha de ingreso (D/M/A)" attribute="1" time="1" defaultMemberUniqueName="[Rango].[Fecha de ingreso (D/M/A)].[All]" allUniqueName="[Rango].[Fecha de ingreso (D/M/A)].[All]" dimensionUniqueName="[Rango]" displayFolder="" count="0" memberValueDatatype="7" unbalanced="0"/>
    <cacheHierarchy uniqueName="[Rango].[Canal por el cuál ingreso el caso en primer instancia]" caption="Canal por el cuál ingreso el caso en primer instancia" attribute="1" defaultMemberUniqueName="[Rango].[Canal por el cuál ingreso el caso en primer instancia].[All]" allUniqueName="[Rango].[Canal por el cuál ingreso el caso en primer instancia].[All]" dimensionUniqueName="[Rango]" displayFolder="" count="0" memberValueDatatype="130" unbalanced="0"/>
    <cacheHierarchy uniqueName="[Rango].[Categoria]" caption="Categoria" attribute="1" defaultMemberUniqueName="[Rango].[Categoria].[All]" allUniqueName="[Rango].[Categoria].[All]" dimensionUniqueName="[Rango]" displayFolder="" count="0" memberValueDatatype="130" unbalanced="0"/>
    <cacheHierarchy uniqueName="[Rango].[Tema]" caption="Tema" attribute="1" defaultMemberUniqueName="[Rango].[Tema].[All]" allUniqueName="[Rango].[Tema].[All]" dimensionUniqueName="[Rango]" displayFolder="" count="0" memberValueDatatype="130" unbalanced="0"/>
    <cacheHierarchy uniqueName="[Rango].[Pertenencia étnica]" caption="Pertenencia étnica" attribute="1" defaultMemberUniqueName="[Rango].[Pertenencia étnica].[All]" allUniqueName="[Rango].[Pertenencia étnica].[All]" dimensionUniqueName="[Rango]" displayFolder="" count="0" memberValueDatatype="130" unbalanced="0"/>
    <cacheHierarchy uniqueName="[Rango].[Sexo]" caption="Sexo" attribute="1" defaultMemberUniqueName="[Rango].[Sexo].[All]" allUniqueName="[Rango].[Sexo].[All]" dimensionUniqueName="[Rango]" displayFolder="" count="0" memberValueDatatype="130" unbalanced="0"/>
    <cacheHierarchy uniqueName="[Rango].[Rango étario]" caption="Rango étario" attribute="1" defaultMemberUniqueName="[Rango].[Rango étario].[All]" allUniqueName="[Rango].[Rango étario].[All]" dimensionUniqueName="[Rango]" displayFolder="" count="0" memberValueDatatype="130" unbalanced="0"/>
    <cacheHierarchy uniqueName="[Rango].[Departamento]" caption="Departamento" attribute="1" defaultMemberUniqueName="[Rango].[Departamento].[All]" allUniqueName="[Rango].[Departamento].[All]" dimensionUniqueName="[Rango]" displayFolder="" count="0" memberValueDatatype="130" unbalanced="0"/>
    <cacheHierarchy uniqueName="[Rango].[Municipio]" caption="Municipio" attribute="1" defaultMemberUniqueName="[Rango].[Municipio].[All]" allUniqueName="[Rango].[Municipio].[All]" dimensionUniqueName="[Rango]" displayFolder="" count="0" memberValueDatatype="130" unbalanced="0"/>
    <cacheHierarchy uniqueName="[Rango].[Comunidad/vereda/nombre de la organización]" caption="Comunidad/vereda/nombre de la organización" attribute="1" defaultMemberUniqueName="[Rango].[Comunidad/vereda/nombre de la organización].[All]" allUniqueName="[Rango].[Comunidad/vereda/nombre de la organización].[All]" dimensionUniqueName="[Rango]" displayFolder="" count="0" memberValueDatatype="130" unbalanced="0"/>
    <cacheHierarchy uniqueName="[Rango].[Estado del caso]" caption="Estado del caso" attribute="1" defaultMemberUniqueName="[Rango].[Estado del caso].[All]" allUniqueName="[Rango].[Estado del caso].[All]" dimensionUniqueName="[Rango]" displayFolder="" count="0" memberValueDatatype="130" unbalanced="0"/>
    <cacheHierarchy uniqueName="[Rango].[Validación de la queja (si aplica)]" caption="Validación de la queja (si aplica)" attribute="1" defaultMemberUniqueName="[Rango].[Validación de la queja (si aplica)].[All]" allUniqueName="[Rango].[Validación de la queja (si aplica)].[All]" dimensionUniqueName="[Rango]" displayFolder="" count="0" memberValueDatatype="130" unbalanced="0"/>
    <cacheHierarchy uniqueName="[Rango].[Descripción del caso]" caption="Descripción del caso" attribute="1" defaultMemberUniqueName="[Rango].[Descripción del caso].[All]" allUniqueName="[Rango].[Descripción del caso].[All]" dimensionUniqueName="[Rango]" displayFolder="" count="0" memberValueDatatype="130" unbalanced="0"/>
    <cacheHierarchy uniqueName="[Rango].[Fecha de ingreso (D/M/A) (año)]" caption="Fecha de ingreso (D/M/A) (año)" attribute="1" defaultMemberUniqueName="[Rango].[Fecha de ingreso (D/M/A) (año)].[All]" allUniqueName="[Rango].[Fecha de ingreso (D/M/A) (año)].[All]" dimensionUniqueName="[Rango]" displayFolder="" count="0" memberValueDatatype="130" unbalanced="0"/>
    <cacheHierarchy uniqueName="[Rango].[Fecha de ingreso (D/M/A) (trimestre)]" caption="Fecha de ingreso (D/M/A) (trimestre)" attribute="1" defaultMemberUniqueName="[Rango].[Fecha de ingreso (D/M/A) (trimestre)].[All]" allUniqueName="[Rango].[Fecha de ingreso (D/M/A) (trimestre)].[All]" dimensionUniqueName="[Rango]" displayFolder="" count="0" memberValueDatatype="130" unbalanced="0"/>
    <cacheHierarchy uniqueName="[Rango].[Fecha de ingreso (D/M/A) (mes)]" caption="Fecha de ingreso (D/M/A) (mes)" attribute="1" defaultMemberUniqueName="[Rango].[Fecha de ingreso (D/M/A) (mes)].[All]" allUniqueName="[Rango].[Fecha de ingreso (D/M/A) (mes)].[All]" dimensionUniqueName="[Rango]" displayFolder="" count="0" memberValueDatatype="130" unbalanced="0"/>
    <cacheHierarchy uniqueName="[Rango].[Fecha de ingreso (D/M/A) (índice de meses)]" caption="Fecha de ingreso (D/M/A) (índice de meses)" attribute="1" defaultMemberUniqueName="[Rango].[Fecha de ingreso (D/M/A) (índice de meses)].[All]" allUniqueName="[Rango].[Fecha de ingreso (D/M/A) (índice de meses)].[All]" dimensionUniqueName="[Rango]" displayFolder="" count="0" memberValueDatatype="20" unbalanced="0" hidden="1"/>
    <cacheHierarchy uniqueName="[Measures].[__XL_Count Rango]" caption="__XL_Count Rango" measure="1" displayFolder="" measureGroup="Rango" count="0" hidden="1"/>
    <cacheHierarchy uniqueName="[Measures].[__XL_Count Consolidado]" caption="__XL_Count Consolidado" measure="1" displayFolder="" measureGroup="Consolidado" count="0" hidden="1"/>
    <cacheHierarchy uniqueName="[Measures].[__No measures defined]" caption="__No measures defined" measure="1" displayFolder="" count="0" hidden="1"/>
    <cacheHierarchy uniqueName="[Measures].[Count of Pertenencia étnica]" caption="Count of Pertenencia étnica" measure="1" displayFolder="" measureGroup="Rango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Canal por el cuál ingreso el caso en primer instancia]" caption="Recuento de Canal por el cuál ingreso el caso en primer instancia" measure="1" displayFolder="" measureGroup="Consolidad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Canal por el cuál ingreso el caso en primer instancia 2]" caption="Recuento de Canal por el cuál ingreso el caso en primer instancia 2" measure="1" displayFolder="" measureGroup="Rango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Recuento de Organización que reporta]" caption="Recuento de Organización que reporta" measure="1" displayFolder="" measureGroup="Consolidad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Organización que reporta 2]" caption="Recuento de Organización que reporta 2" measure="1" displayFolder="" measureGroup="Rang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Categoria]" caption="Recuento de Categoria" measure="1" displayFolder="" measureGroup="Consolidad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Categoria 2]" caption="Recuento de Categoria 2" measure="1" displayFolder="" measureGroup="Rango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Recuento de Tema]" caption="Recuento de Tema" measure="1" displayFolder="" measureGroup="Consolidad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Tema 2]" caption="Recuento de Tema 2" measure="1" displayFolder="" measureGroup="Rango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Sexo]" caption="Recuento de Sexo" measure="1" displayFolder="" measureGroup="Consolidad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Departamento]" caption="Recuento de Departamento" measure="1" displayFolder="" measureGroup="Consolidad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Departamento 2]" caption="Recuento de Departamento 2" measure="1" displayFolder="" measureGroup="Rango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3">
    <dimension name="Consolidado" uniqueName="[Consolidado]" caption="Consolidado"/>
    <dimension measure="1" name="Measures" uniqueName="[Measures]" caption="Measures"/>
    <dimension name="Rango" uniqueName="[Rango]" caption="Rango"/>
  </dimensions>
  <measureGroups count="2">
    <measureGroup name="Consolidado" caption="Consolidado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os Lopez" refreshedDate="45272.653595717595" backgroundQuery="1" createdVersion="8" refreshedVersion="8" minRefreshableVersion="3" recordCount="0" supportSubquery="1" supportAdvancedDrill="1" xr:uid="{6E9FCF13-D187-4650-90C0-2676401D1A08}">
  <cacheSource type="external" connectionId="2"/>
  <cacheFields count="6">
    <cacheField name="[Consolidado].[Organización que reporta].[Organización que reporta]" caption="Organización que reporta" numFmtId="0" level="1">
      <sharedItems count="3">
        <s v="ACH"/>
        <s v="N.A (a través de kobo)"/>
        <s v="NRC"/>
      </sharedItems>
    </cacheField>
    <cacheField name="[Consolidado].[Mes de reporte].[Mes de reporte]" caption="Mes de reporte" numFmtId="0" hierarchy="2" level="1">
      <sharedItems containsSemiMixedTypes="0" containsNonDate="0" containsString="0"/>
    </cacheField>
    <cacheField name="[Consolidado].[Sexo].[Sexo]" caption="Sexo" numFmtId="0" hierarchy="8" level="1">
      <sharedItems count="2">
        <s v="No informa"/>
        <s v="Hombre"/>
      </sharedItems>
    </cacheField>
    <cacheField name="[Measures].[Recuento de Categoria]" caption="Recuento de Categoria" numFmtId="0" hierarchy="44" level="32767"/>
    <cacheField name="[Consolidado].[Fecha de ingreso (D/M/A)].[Fecha de ingreso (D/M/A)]" caption="Fecha de ingreso (D/M/A)" numFmtId="0" hierarchy="3" level="1">
      <sharedItems containsSemiMixedTypes="0" containsNonDate="0" containsString="0"/>
    </cacheField>
    <cacheField name="[Consolidado].[Rango étario].[Rango étario]" caption="Rango étario" numFmtId="0" hierarchy="9" level="1">
      <sharedItems containsBlank="1" count="2">
        <m/>
        <s v="18 - 60 Años"/>
      </sharedItems>
    </cacheField>
  </cacheFields>
  <cacheHierarchies count="51">
    <cacheHierarchy uniqueName="[Consolidado].[Organización que reporta]" caption="Organización que reporta" attribute="1" defaultMemberUniqueName="[Consolidado].[Organización que reporta].[All]" allUniqueName="[Consolidado].[Organización que reporta].[All]" dimensionUniqueName="[Consolidado]" displayFolder="" count="2" memberValueDatatype="130" unbalanced="0">
      <fieldsUsage count="2">
        <fieldUsage x="-1"/>
        <fieldUsage x="0"/>
      </fieldsUsage>
    </cacheHierarchy>
    <cacheHierarchy uniqueName="[Consolidado].[Columna1]" caption="Columna1" attribute="1" defaultMemberUniqueName="[Consolidado].[Columna1].[All]" allUniqueName="[Consolidado].[Columna1].[All]" dimensionUniqueName="[Consolidado]" displayFolder="" count="0" memberValueDatatype="20" unbalanced="0"/>
    <cacheHierarchy uniqueName="[Consolidado].[Mes de reporte]" caption="Mes de reporte" attribute="1" defaultMemberUniqueName="[Consolidado].[Mes de reporte].[All]" allUniqueName="[Consolidado].[Mes de reporte].[All]" dimensionUniqueName="[Consolidado]" displayFolder="" count="2" memberValueDatatype="130" unbalanced="0">
      <fieldsUsage count="2">
        <fieldUsage x="-1"/>
        <fieldUsage x="1"/>
      </fieldsUsage>
    </cacheHierarchy>
    <cacheHierarchy uniqueName="[Consolidado].[Fecha de ingreso (D/M/A)]" caption="Fecha de ingreso (D/M/A)" attribute="1" time="1" defaultMemberUniqueName="[Consolidado].[Fecha de ingreso (D/M/A)].[All]" allUniqueName="[Consolidado].[Fecha de ingreso (D/M/A)].[All]" dimensionUniqueName="[Consolidado]" displayFolder="" count="2" memberValueDatatype="7" unbalanced="0">
      <fieldsUsage count="2">
        <fieldUsage x="-1"/>
        <fieldUsage x="4"/>
      </fieldsUsage>
    </cacheHierarchy>
    <cacheHierarchy uniqueName="[Consolidado].[Canal por el cuál ingreso el caso en primer instancia]" caption="Canal por el cuál ingreso el caso en primer instancia" attribute="1" defaultMemberUniqueName="[Consolidado].[Canal por el cuál ingreso el caso en primer instancia].[All]" allUniqueName="[Consolidado].[Canal por el cuál ingreso el caso en primer instancia].[All]" dimensionUniqueName="[Consolidado]" displayFolder="" count="0" memberValueDatatype="130" unbalanced="0"/>
    <cacheHierarchy uniqueName="[Consolidado].[Categoria]" caption="Categoria" attribute="1" defaultMemberUniqueName="[Consolidado].[Categoria].[All]" allUniqueName="[Consolidado].[Categoria].[All]" dimensionUniqueName="[Consolidado]" displayFolder="" count="0" memberValueDatatype="130" unbalanced="0"/>
    <cacheHierarchy uniqueName="[Consolidado].[Tema]" caption="Tema" attribute="1" defaultMemberUniqueName="[Consolidado].[Tema].[All]" allUniqueName="[Consolidado].[Tema].[All]" dimensionUniqueName="[Consolidado]" displayFolder="" count="0" memberValueDatatype="130" unbalanced="0"/>
    <cacheHierarchy uniqueName="[Consolidado].[Pertenencia étnica]" caption="Pertenencia étnica" attribute="1" defaultMemberUniqueName="[Consolidado].[Pertenencia étnica].[All]" allUniqueName="[Consolidado].[Pertenencia étnica].[All]" dimensionUniqueName="[Consolidado]" displayFolder="" count="0" memberValueDatatype="130" unbalanced="0"/>
    <cacheHierarchy uniqueName="[Consolidado].[Sexo]" caption="Sexo" attribute="1" defaultMemberUniqueName="[Consolidado].[Sexo].[All]" allUniqueName="[Consolidado].[Sexo].[All]" dimensionUniqueName="[Consolidado]" displayFolder="" count="2" memberValueDatatype="130" unbalanced="0">
      <fieldsUsage count="2">
        <fieldUsage x="-1"/>
        <fieldUsage x="2"/>
      </fieldsUsage>
    </cacheHierarchy>
    <cacheHierarchy uniqueName="[Consolidado].[Rango étario]" caption="Rango étario" attribute="1" defaultMemberUniqueName="[Consolidado].[Rango étario].[All]" allUniqueName="[Consolidado].[Rango étario].[All]" dimensionUniqueName="[Consolidado]" displayFolder="" count="2" memberValueDatatype="130" unbalanced="0">
      <fieldsUsage count="2">
        <fieldUsage x="-1"/>
        <fieldUsage x="5"/>
      </fieldsUsage>
    </cacheHierarchy>
    <cacheHierarchy uniqueName="[Consolidado].[Departamento]" caption="Departamento" attribute="1" defaultMemberUniqueName="[Consolidado].[Departamento].[All]" allUniqueName="[Consolidado].[Departamento].[All]" dimensionUniqueName="[Consolidado]" displayFolder="" count="0" memberValueDatatype="130" unbalanced="0"/>
    <cacheHierarchy uniqueName="[Consolidado].[Municipio]" caption="Municipio" attribute="1" defaultMemberUniqueName="[Consolidado].[Municipio].[All]" allUniqueName="[Consolidado].[Municipio].[All]" dimensionUniqueName="[Consolidado]" displayFolder="" count="0" memberValueDatatype="130" unbalanced="0"/>
    <cacheHierarchy uniqueName="[Consolidado].[Comunidad/vereda/nombre de la organización]" caption="Comunidad/vereda/nombre de la organización" attribute="1" defaultMemberUniqueName="[Consolidado].[Comunidad/vereda/nombre de la organización].[All]" allUniqueName="[Consolidado].[Comunidad/vereda/nombre de la organización].[All]" dimensionUniqueName="[Consolidado]" displayFolder="" count="0" memberValueDatatype="130" unbalanced="0"/>
    <cacheHierarchy uniqueName="[Consolidado].[Estado del caso]" caption="Estado del caso" attribute="1" defaultMemberUniqueName="[Consolidado].[Estado del caso].[All]" allUniqueName="[Consolidado].[Estado del caso].[All]" dimensionUniqueName="[Consolidado]" displayFolder="" count="0" memberValueDatatype="130" unbalanced="0"/>
    <cacheHierarchy uniqueName="[Consolidado].[Validación de la queja (si aplica)]" caption="Validación de la queja (si aplica)" attribute="1" defaultMemberUniqueName="[Consolidado].[Validación de la queja (si aplica)].[All]" allUniqueName="[Consolidado].[Validación de la queja (si aplica)].[All]" dimensionUniqueName="[Consolidado]" displayFolder="" count="0" memberValueDatatype="130" unbalanced="0"/>
    <cacheHierarchy uniqueName="[Consolidado].[Descripción del caso]" caption="Descripción del caso" attribute="1" defaultMemberUniqueName="[Consolidado].[Descripción del caso].[All]" allUniqueName="[Consolidado].[Descripción del caso].[All]" dimensionUniqueName="[Consolidado]" displayFolder="" count="0" memberValueDatatype="130" unbalanced="0"/>
    <cacheHierarchy uniqueName="[Rango].[Organización que reporta]" caption="Organización que reporta" attribute="1" defaultMemberUniqueName="[Rango].[Organización que reporta].[All]" allUniqueName="[Rango].[Organización que reporta].[All]" dimensionUniqueName="[Rango]" displayFolder="" count="0" memberValueDatatype="130" unbalanced="0"/>
    <cacheHierarchy uniqueName="[Rango].[Columna1]" caption="Columna1" attribute="1" defaultMemberUniqueName="[Rango].[Columna1].[All]" allUniqueName="[Rango].[Columna1].[All]" dimensionUniqueName="[Rango]" displayFolder="" count="0" memberValueDatatype="20" unbalanced="0"/>
    <cacheHierarchy uniqueName="[Rango].[Mes de reporte]" caption="Mes de reporte" attribute="1" defaultMemberUniqueName="[Rango].[Mes de reporte].[All]" allUniqueName="[Rango].[Mes de reporte].[All]" dimensionUniqueName="[Rango]" displayFolder="" count="0" memberValueDatatype="130" unbalanced="0"/>
    <cacheHierarchy uniqueName="[Rango].[Fecha de ingreso (D/M/A)]" caption="Fecha de ingreso (D/M/A)" attribute="1" time="1" defaultMemberUniqueName="[Rango].[Fecha de ingreso (D/M/A)].[All]" allUniqueName="[Rango].[Fecha de ingreso (D/M/A)].[All]" dimensionUniqueName="[Rango]" displayFolder="" count="0" memberValueDatatype="7" unbalanced="0"/>
    <cacheHierarchy uniqueName="[Rango].[Canal por el cuál ingreso el caso en primer instancia]" caption="Canal por el cuál ingreso el caso en primer instancia" attribute="1" defaultMemberUniqueName="[Rango].[Canal por el cuál ingreso el caso en primer instancia].[All]" allUniqueName="[Rango].[Canal por el cuál ingreso el caso en primer instancia].[All]" dimensionUniqueName="[Rango]" displayFolder="" count="0" memberValueDatatype="130" unbalanced="0"/>
    <cacheHierarchy uniqueName="[Rango].[Categoria]" caption="Categoria" attribute="1" defaultMemberUniqueName="[Rango].[Categoria].[All]" allUniqueName="[Rango].[Categoria].[All]" dimensionUniqueName="[Rango]" displayFolder="" count="0" memberValueDatatype="130" unbalanced="0"/>
    <cacheHierarchy uniqueName="[Rango].[Tema]" caption="Tema" attribute="1" defaultMemberUniqueName="[Rango].[Tema].[All]" allUniqueName="[Rango].[Tema].[All]" dimensionUniqueName="[Rango]" displayFolder="" count="0" memberValueDatatype="130" unbalanced="0"/>
    <cacheHierarchy uniqueName="[Rango].[Pertenencia étnica]" caption="Pertenencia étnica" attribute="1" defaultMemberUniqueName="[Rango].[Pertenencia étnica].[All]" allUniqueName="[Rango].[Pertenencia étnica].[All]" dimensionUniqueName="[Rango]" displayFolder="" count="0" memberValueDatatype="130" unbalanced="0"/>
    <cacheHierarchy uniqueName="[Rango].[Sexo]" caption="Sexo" attribute="1" defaultMemberUniqueName="[Rango].[Sexo].[All]" allUniqueName="[Rango].[Sexo].[All]" dimensionUniqueName="[Rango]" displayFolder="" count="0" memberValueDatatype="130" unbalanced="0"/>
    <cacheHierarchy uniqueName="[Rango].[Rango étario]" caption="Rango étario" attribute="1" defaultMemberUniqueName="[Rango].[Rango étario].[All]" allUniqueName="[Rango].[Rango étario].[All]" dimensionUniqueName="[Rango]" displayFolder="" count="0" memberValueDatatype="130" unbalanced="0"/>
    <cacheHierarchy uniqueName="[Rango].[Departamento]" caption="Departamento" attribute="1" defaultMemberUniqueName="[Rango].[Departamento].[All]" allUniqueName="[Rango].[Departamento].[All]" dimensionUniqueName="[Rango]" displayFolder="" count="0" memberValueDatatype="130" unbalanced="0"/>
    <cacheHierarchy uniqueName="[Rango].[Municipio]" caption="Municipio" attribute="1" defaultMemberUniqueName="[Rango].[Municipio].[All]" allUniqueName="[Rango].[Municipio].[All]" dimensionUniqueName="[Rango]" displayFolder="" count="0" memberValueDatatype="130" unbalanced="0"/>
    <cacheHierarchy uniqueName="[Rango].[Comunidad/vereda/nombre de la organización]" caption="Comunidad/vereda/nombre de la organización" attribute="1" defaultMemberUniqueName="[Rango].[Comunidad/vereda/nombre de la organización].[All]" allUniqueName="[Rango].[Comunidad/vereda/nombre de la organización].[All]" dimensionUniqueName="[Rango]" displayFolder="" count="0" memberValueDatatype="130" unbalanced="0"/>
    <cacheHierarchy uniqueName="[Rango].[Estado del caso]" caption="Estado del caso" attribute="1" defaultMemberUniqueName="[Rango].[Estado del caso].[All]" allUniqueName="[Rango].[Estado del caso].[All]" dimensionUniqueName="[Rango]" displayFolder="" count="0" memberValueDatatype="130" unbalanced="0"/>
    <cacheHierarchy uniqueName="[Rango].[Validación de la queja (si aplica)]" caption="Validación de la queja (si aplica)" attribute="1" defaultMemberUniqueName="[Rango].[Validación de la queja (si aplica)].[All]" allUniqueName="[Rango].[Validación de la queja (si aplica)].[All]" dimensionUniqueName="[Rango]" displayFolder="" count="0" memberValueDatatype="130" unbalanced="0"/>
    <cacheHierarchy uniqueName="[Rango].[Descripción del caso]" caption="Descripción del caso" attribute="1" defaultMemberUniqueName="[Rango].[Descripción del caso].[All]" allUniqueName="[Rango].[Descripción del caso].[All]" dimensionUniqueName="[Rango]" displayFolder="" count="0" memberValueDatatype="130" unbalanced="0"/>
    <cacheHierarchy uniqueName="[Rango].[Fecha de ingreso (D/M/A) (año)]" caption="Fecha de ingreso (D/M/A) (año)" attribute="1" defaultMemberUniqueName="[Rango].[Fecha de ingreso (D/M/A) (año)].[All]" allUniqueName="[Rango].[Fecha de ingreso (D/M/A) (año)].[All]" dimensionUniqueName="[Rango]" displayFolder="" count="0" memberValueDatatype="130" unbalanced="0"/>
    <cacheHierarchy uniqueName="[Rango].[Fecha de ingreso (D/M/A) (trimestre)]" caption="Fecha de ingreso (D/M/A) (trimestre)" attribute="1" defaultMemberUniqueName="[Rango].[Fecha de ingreso (D/M/A) (trimestre)].[All]" allUniqueName="[Rango].[Fecha de ingreso (D/M/A) (trimestre)].[All]" dimensionUniqueName="[Rango]" displayFolder="" count="0" memberValueDatatype="130" unbalanced="0"/>
    <cacheHierarchy uniqueName="[Rango].[Fecha de ingreso (D/M/A) (mes)]" caption="Fecha de ingreso (D/M/A) (mes)" attribute="1" defaultMemberUniqueName="[Rango].[Fecha de ingreso (D/M/A) (mes)].[All]" allUniqueName="[Rango].[Fecha de ingreso (D/M/A) (mes)].[All]" dimensionUniqueName="[Rango]" displayFolder="" count="0" memberValueDatatype="130" unbalanced="0"/>
    <cacheHierarchy uniqueName="[Rango].[Fecha de ingreso (D/M/A) (índice de meses)]" caption="Fecha de ingreso (D/M/A) (índice de meses)" attribute="1" defaultMemberUniqueName="[Rango].[Fecha de ingreso (D/M/A) (índice de meses)].[All]" allUniqueName="[Rango].[Fecha de ingreso (D/M/A) (índice de meses)].[All]" dimensionUniqueName="[Rango]" displayFolder="" count="0" memberValueDatatype="20" unbalanced="0" hidden="1"/>
    <cacheHierarchy uniqueName="[Measures].[__XL_Count Rango]" caption="__XL_Count Rango" measure="1" displayFolder="" measureGroup="Rango" count="0" hidden="1"/>
    <cacheHierarchy uniqueName="[Measures].[__XL_Count Consolidado]" caption="__XL_Count Consolidado" measure="1" displayFolder="" measureGroup="Consolidado" count="0" hidden="1"/>
    <cacheHierarchy uniqueName="[Measures].[__No measures defined]" caption="__No measures defined" measure="1" displayFolder="" count="0" hidden="1"/>
    <cacheHierarchy uniqueName="[Measures].[Count of Pertenencia étnica]" caption="Count of Pertenencia étnica" measure="1" displayFolder="" measureGroup="Rango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Canal por el cuál ingreso el caso en primer instancia]" caption="Recuento de Canal por el cuál ingreso el caso en primer instancia" measure="1" displayFolder="" measureGroup="Consolidad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Canal por el cuál ingreso el caso en primer instancia 2]" caption="Recuento de Canal por el cuál ingreso el caso en primer instancia 2" measure="1" displayFolder="" measureGroup="Rango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Recuento de Organización que reporta]" caption="Recuento de Organización que reporta" measure="1" displayFolder="" measureGroup="Consolidad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Organización que reporta 2]" caption="Recuento de Organización que reporta 2" measure="1" displayFolder="" measureGroup="Rang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Categoria]" caption="Recuento de Categoria" measure="1" displayFolder="" measureGroup="Consolidad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Categoria 2]" caption="Recuento de Categoria 2" measure="1" displayFolder="" measureGroup="Rango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Recuento de Tema]" caption="Recuento de Tema" measure="1" displayFolder="" measureGroup="Consolidad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Tema 2]" caption="Recuento de Tema 2" measure="1" displayFolder="" measureGroup="Rango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Sexo]" caption="Recuento de Sexo" measure="1" displayFolder="" measureGroup="Consolidad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Departamento]" caption="Recuento de Departamento" measure="1" displayFolder="" measureGroup="Consolidad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Departamento 2]" caption="Recuento de Departamento 2" measure="1" displayFolder="" measureGroup="Rango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3">
    <dimension name="Consolidado" uniqueName="[Consolidado]" caption="Consolidado"/>
    <dimension measure="1" name="Measures" uniqueName="[Measures]" caption="Measures"/>
    <dimension name="Rango" uniqueName="[Rango]" caption="Rango"/>
  </dimensions>
  <measureGroups count="2">
    <measureGroup name="Consolidado" caption="Consolidado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os Lopez" refreshedDate="45272.653596990742" backgroundQuery="1" createdVersion="8" refreshedVersion="8" minRefreshableVersion="3" recordCount="0" supportSubquery="1" supportAdvancedDrill="1" xr:uid="{A3DDA2C9-C01D-497A-B000-18465B0E1DC0}">
  <cacheSource type="external" connectionId="2"/>
  <cacheFields count="5">
    <cacheField name="[Consolidado].[Mes de reporte].[Mes de reporte]" caption="Mes de reporte" numFmtId="0" hierarchy="2" level="1">
      <sharedItems containsSemiMixedTypes="0" containsNonDate="0" containsString="0"/>
    </cacheField>
    <cacheField name="[Consolidado].[Sexo].[Sexo]" caption="Sexo" numFmtId="0" hierarchy="8" level="1">
      <sharedItems count="2">
        <s v="Hombre"/>
        <s v="No informa"/>
      </sharedItems>
    </cacheField>
    <cacheField name="[Measures].[Recuento de Categoria]" caption="Recuento de Categoria" numFmtId="0" hierarchy="44" level="32767"/>
    <cacheField name="[Consolidado].[Fecha de ingreso (D/M/A)].[Fecha de ingreso (D/M/A)]" caption="Fecha de ingreso (D/M/A)" numFmtId="0" hierarchy="3" level="1">
      <sharedItems containsSemiMixedTypes="0" containsNonDate="0" containsString="0"/>
    </cacheField>
    <cacheField name="[Consolidado].[Municipio].[Municipio]" caption="Municipio" numFmtId="0" hierarchy="11" level="1">
      <sharedItems count="3">
        <s v="El Charco"/>
        <s v="Remedios"/>
        <s v="Tumaco"/>
      </sharedItems>
    </cacheField>
  </cacheFields>
  <cacheHierarchies count="51">
    <cacheHierarchy uniqueName="[Consolidado].[Organización que reporta]" caption="Organización que reporta" attribute="1" defaultMemberUniqueName="[Consolidado].[Organización que reporta].[All]" allUniqueName="[Consolidado].[Organización que reporta].[All]" dimensionUniqueName="[Consolidado]" displayFolder="" count="0" memberValueDatatype="130" unbalanced="0"/>
    <cacheHierarchy uniqueName="[Consolidado].[Columna1]" caption="Columna1" attribute="1" defaultMemberUniqueName="[Consolidado].[Columna1].[All]" allUniqueName="[Consolidado].[Columna1].[All]" dimensionUniqueName="[Consolidado]" displayFolder="" count="0" memberValueDatatype="20" unbalanced="0"/>
    <cacheHierarchy uniqueName="[Consolidado].[Mes de reporte]" caption="Mes de reporte" attribute="1" defaultMemberUniqueName="[Consolidado].[Mes de reporte].[All]" allUniqueName="[Consolidado].[Mes de reporte].[All]" dimensionUniqueName="[Consolidado]" displayFolder="" count="2" memberValueDatatype="130" unbalanced="0">
      <fieldsUsage count="2">
        <fieldUsage x="-1"/>
        <fieldUsage x="0"/>
      </fieldsUsage>
    </cacheHierarchy>
    <cacheHierarchy uniqueName="[Consolidado].[Fecha de ingreso (D/M/A)]" caption="Fecha de ingreso (D/M/A)" attribute="1" time="1" defaultMemberUniqueName="[Consolidado].[Fecha de ingreso (D/M/A)].[All]" allUniqueName="[Consolidado].[Fecha de ingreso (D/M/A)].[All]" dimensionUniqueName="[Consolidado]" displayFolder="" count="2" memberValueDatatype="7" unbalanced="0">
      <fieldsUsage count="2">
        <fieldUsage x="-1"/>
        <fieldUsage x="3"/>
      </fieldsUsage>
    </cacheHierarchy>
    <cacheHierarchy uniqueName="[Consolidado].[Canal por el cuál ingreso el caso en primer instancia]" caption="Canal por el cuál ingreso el caso en primer instancia" attribute="1" defaultMemberUniqueName="[Consolidado].[Canal por el cuál ingreso el caso en primer instancia].[All]" allUniqueName="[Consolidado].[Canal por el cuál ingreso el caso en primer instancia].[All]" dimensionUniqueName="[Consolidado]" displayFolder="" count="0" memberValueDatatype="130" unbalanced="0"/>
    <cacheHierarchy uniqueName="[Consolidado].[Categoria]" caption="Categoria" attribute="1" defaultMemberUniqueName="[Consolidado].[Categoria].[All]" allUniqueName="[Consolidado].[Categoria].[All]" dimensionUniqueName="[Consolidado]" displayFolder="" count="0" memberValueDatatype="130" unbalanced="0"/>
    <cacheHierarchy uniqueName="[Consolidado].[Tema]" caption="Tema" attribute="1" defaultMemberUniqueName="[Consolidado].[Tema].[All]" allUniqueName="[Consolidado].[Tema].[All]" dimensionUniqueName="[Consolidado]" displayFolder="" count="0" memberValueDatatype="130" unbalanced="0"/>
    <cacheHierarchy uniqueName="[Consolidado].[Pertenencia étnica]" caption="Pertenencia étnica" attribute="1" defaultMemberUniqueName="[Consolidado].[Pertenencia étnica].[All]" allUniqueName="[Consolidado].[Pertenencia étnica].[All]" dimensionUniqueName="[Consolidado]" displayFolder="" count="0" memberValueDatatype="130" unbalanced="0"/>
    <cacheHierarchy uniqueName="[Consolidado].[Sexo]" caption="Sexo" attribute="1" defaultMemberUniqueName="[Consolidado].[Sexo].[All]" allUniqueName="[Consolidado].[Sexo].[All]" dimensionUniqueName="[Consolidado]" displayFolder="" count="2" memberValueDatatype="130" unbalanced="0">
      <fieldsUsage count="2">
        <fieldUsage x="-1"/>
        <fieldUsage x="1"/>
      </fieldsUsage>
    </cacheHierarchy>
    <cacheHierarchy uniqueName="[Consolidado].[Rango étario]" caption="Rango étario" attribute="1" defaultMemberUniqueName="[Consolidado].[Rango étario].[All]" allUniqueName="[Consolidado].[Rango étario].[All]" dimensionUniqueName="[Consolidado]" displayFolder="" count="0" memberValueDatatype="130" unbalanced="0"/>
    <cacheHierarchy uniqueName="[Consolidado].[Departamento]" caption="Departamento" attribute="1" defaultMemberUniqueName="[Consolidado].[Departamento].[All]" allUniqueName="[Consolidado].[Departamento].[All]" dimensionUniqueName="[Consolidado]" displayFolder="" count="0" memberValueDatatype="130" unbalanced="0"/>
    <cacheHierarchy uniqueName="[Consolidado].[Municipio]" caption="Municipio" attribute="1" defaultMemberUniqueName="[Consolidado].[Municipio].[All]" allUniqueName="[Consolidado].[Municipio].[All]" dimensionUniqueName="[Consolidado]" displayFolder="" count="2" memberValueDatatype="130" unbalanced="0">
      <fieldsUsage count="2">
        <fieldUsage x="-1"/>
        <fieldUsage x="4"/>
      </fieldsUsage>
    </cacheHierarchy>
    <cacheHierarchy uniqueName="[Consolidado].[Comunidad/vereda/nombre de la organización]" caption="Comunidad/vereda/nombre de la organización" attribute="1" defaultMemberUniqueName="[Consolidado].[Comunidad/vereda/nombre de la organización].[All]" allUniqueName="[Consolidado].[Comunidad/vereda/nombre de la organización].[All]" dimensionUniqueName="[Consolidado]" displayFolder="" count="0" memberValueDatatype="130" unbalanced="0"/>
    <cacheHierarchy uniqueName="[Consolidado].[Estado del caso]" caption="Estado del caso" attribute="1" defaultMemberUniqueName="[Consolidado].[Estado del caso].[All]" allUniqueName="[Consolidado].[Estado del caso].[All]" dimensionUniqueName="[Consolidado]" displayFolder="" count="0" memberValueDatatype="130" unbalanced="0"/>
    <cacheHierarchy uniqueName="[Consolidado].[Validación de la queja (si aplica)]" caption="Validación de la queja (si aplica)" attribute="1" defaultMemberUniqueName="[Consolidado].[Validación de la queja (si aplica)].[All]" allUniqueName="[Consolidado].[Validación de la queja (si aplica)].[All]" dimensionUniqueName="[Consolidado]" displayFolder="" count="0" memberValueDatatype="130" unbalanced="0"/>
    <cacheHierarchy uniqueName="[Consolidado].[Descripción del caso]" caption="Descripción del caso" attribute="1" defaultMemberUniqueName="[Consolidado].[Descripción del caso].[All]" allUniqueName="[Consolidado].[Descripción del caso].[All]" dimensionUniqueName="[Consolidado]" displayFolder="" count="0" memberValueDatatype="130" unbalanced="0"/>
    <cacheHierarchy uniqueName="[Rango].[Organización que reporta]" caption="Organización que reporta" attribute="1" defaultMemberUniqueName="[Rango].[Organización que reporta].[All]" allUniqueName="[Rango].[Organización que reporta].[All]" dimensionUniqueName="[Rango]" displayFolder="" count="0" memberValueDatatype="130" unbalanced="0"/>
    <cacheHierarchy uniqueName="[Rango].[Columna1]" caption="Columna1" attribute="1" defaultMemberUniqueName="[Rango].[Columna1].[All]" allUniqueName="[Rango].[Columna1].[All]" dimensionUniqueName="[Rango]" displayFolder="" count="0" memberValueDatatype="20" unbalanced="0"/>
    <cacheHierarchy uniqueName="[Rango].[Mes de reporte]" caption="Mes de reporte" attribute="1" defaultMemberUniqueName="[Rango].[Mes de reporte].[All]" allUniqueName="[Rango].[Mes de reporte].[All]" dimensionUniqueName="[Rango]" displayFolder="" count="0" memberValueDatatype="130" unbalanced="0"/>
    <cacheHierarchy uniqueName="[Rango].[Fecha de ingreso (D/M/A)]" caption="Fecha de ingreso (D/M/A)" attribute="1" time="1" defaultMemberUniqueName="[Rango].[Fecha de ingreso (D/M/A)].[All]" allUniqueName="[Rango].[Fecha de ingreso (D/M/A)].[All]" dimensionUniqueName="[Rango]" displayFolder="" count="0" memberValueDatatype="7" unbalanced="0"/>
    <cacheHierarchy uniqueName="[Rango].[Canal por el cuál ingreso el caso en primer instancia]" caption="Canal por el cuál ingreso el caso en primer instancia" attribute="1" defaultMemberUniqueName="[Rango].[Canal por el cuál ingreso el caso en primer instancia].[All]" allUniqueName="[Rango].[Canal por el cuál ingreso el caso en primer instancia].[All]" dimensionUniqueName="[Rango]" displayFolder="" count="0" memberValueDatatype="130" unbalanced="0"/>
    <cacheHierarchy uniqueName="[Rango].[Categoria]" caption="Categoria" attribute="1" defaultMemberUniqueName="[Rango].[Categoria].[All]" allUniqueName="[Rango].[Categoria].[All]" dimensionUniqueName="[Rango]" displayFolder="" count="0" memberValueDatatype="130" unbalanced="0"/>
    <cacheHierarchy uniqueName="[Rango].[Tema]" caption="Tema" attribute="1" defaultMemberUniqueName="[Rango].[Tema].[All]" allUniqueName="[Rango].[Tema].[All]" dimensionUniqueName="[Rango]" displayFolder="" count="0" memberValueDatatype="130" unbalanced="0"/>
    <cacheHierarchy uniqueName="[Rango].[Pertenencia étnica]" caption="Pertenencia étnica" attribute="1" defaultMemberUniqueName="[Rango].[Pertenencia étnica].[All]" allUniqueName="[Rango].[Pertenencia étnica].[All]" dimensionUniqueName="[Rango]" displayFolder="" count="0" memberValueDatatype="130" unbalanced="0"/>
    <cacheHierarchy uniqueName="[Rango].[Sexo]" caption="Sexo" attribute="1" defaultMemberUniqueName="[Rango].[Sexo].[All]" allUniqueName="[Rango].[Sexo].[All]" dimensionUniqueName="[Rango]" displayFolder="" count="0" memberValueDatatype="130" unbalanced="0"/>
    <cacheHierarchy uniqueName="[Rango].[Rango étario]" caption="Rango étario" attribute="1" defaultMemberUniqueName="[Rango].[Rango étario].[All]" allUniqueName="[Rango].[Rango étario].[All]" dimensionUniqueName="[Rango]" displayFolder="" count="0" memberValueDatatype="130" unbalanced="0"/>
    <cacheHierarchy uniqueName="[Rango].[Departamento]" caption="Departamento" attribute="1" defaultMemberUniqueName="[Rango].[Departamento].[All]" allUniqueName="[Rango].[Departamento].[All]" dimensionUniqueName="[Rango]" displayFolder="" count="0" memberValueDatatype="130" unbalanced="0"/>
    <cacheHierarchy uniqueName="[Rango].[Municipio]" caption="Municipio" attribute="1" defaultMemberUniqueName="[Rango].[Municipio].[All]" allUniqueName="[Rango].[Municipio].[All]" dimensionUniqueName="[Rango]" displayFolder="" count="0" memberValueDatatype="130" unbalanced="0"/>
    <cacheHierarchy uniqueName="[Rango].[Comunidad/vereda/nombre de la organización]" caption="Comunidad/vereda/nombre de la organización" attribute="1" defaultMemberUniqueName="[Rango].[Comunidad/vereda/nombre de la organización].[All]" allUniqueName="[Rango].[Comunidad/vereda/nombre de la organización].[All]" dimensionUniqueName="[Rango]" displayFolder="" count="0" memberValueDatatype="130" unbalanced="0"/>
    <cacheHierarchy uniqueName="[Rango].[Estado del caso]" caption="Estado del caso" attribute="1" defaultMemberUniqueName="[Rango].[Estado del caso].[All]" allUniqueName="[Rango].[Estado del caso].[All]" dimensionUniqueName="[Rango]" displayFolder="" count="0" memberValueDatatype="130" unbalanced="0"/>
    <cacheHierarchy uniqueName="[Rango].[Validación de la queja (si aplica)]" caption="Validación de la queja (si aplica)" attribute="1" defaultMemberUniqueName="[Rango].[Validación de la queja (si aplica)].[All]" allUniqueName="[Rango].[Validación de la queja (si aplica)].[All]" dimensionUniqueName="[Rango]" displayFolder="" count="0" memberValueDatatype="130" unbalanced="0"/>
    <cacheHierarchy uniqueName="[Rango].[Descripción del caso]" caption="Descripción del caso" attribute="1" defaultMemberUniqueName="[Rango].[Descripción del caso].[All]" allUniqueName="[Rango].[Descripción del caso].[All]" dimensionUniqueName="[Rango]" displayFolder="" count="0" memberValueDatatype="130" unbalanced="0"/>
    <cacheHierarchy uniqueName="[Rango].[Fecha de ingreso (D/M/A) (año)]" caption="Fecha de ingreso (D/M/A) (año)" attribute="1" defaultMemberUniqueName="[Rango].[Fecha de ingreso (D/M/A) (año)].[All]" allUniqueName="[Rango].[Fecha de ingreso (D/M/A) (año)].[All]" dimensionUniqueName="[Rango]" displayFolder="" count="0" memberValueDatatype="130" unbalanced="0"/>
    <cacheHierarchy uniqueName="[Rango].[Fecha de ingreso (D/M/A) (trimestre)]" caption="Fecha de ingreso (D/M/A) (trimestre)" attribute="1" defaultMemberUniqueName="[Rango].[Fecha de ingreso (D/M/A) (trimestre)].[All]" allUniqueName="[Rango].[Fecha de ingreso (D/M/A) (trimestre)].[All]" dimensionUniqueName="[Rango]" displayFolder="" count="0" memberValueDatatype="130" unbalanced="0"/>
    <cacheHierarchy uniqueName="[Rango].[Fecha de ingreso (D/M/A) (mes)]" caption="Fecha de ingreso (D/M/A) (mes)" attribute="1" defaultMemberUniqueName="[Rango].[Fecha de ingreso (D/M/A) (mes)].[All]" allUniqueName="[Rango].[Fecha de ingreso (D/M/A) (mes)].[All]" dimensionUniqueName="[Rango]" displayFolder="" count="0" memberValueDatatype="130" unbalanced="0"/>
    <cacheHierarchy uniqueName="[Rango].[Fecha de ingreso (D/M/A) (índice de meses)]" caption="Fecha de ingreso (D/M/A) (índice de meses)" attribute="1" defaultMemberUniqueName="[Rango].[Fecha de ingreso (D/M/A) (índice de meses)].[All]" allUniqueName="[Rango].[Fecha de ingreso (D/M/A) (índice de meses)].[All]" dimensionUniqueName="[Rango]" displayFolder="" count="0" memberValueDatatype="20" unbalanced="0" hidden="1"/>
    <cacheHierarchy uniqueName="[Measures].[__XL_Count Rango]" caption="__XL_Count Rango" measure="1" displayFolder="" measureGroup="Rango" count="0" hidden="1"/>
    <cacheHierarchy uniqueName="[Measures].[__XL_Count Consolidado]" caption="__XL_Count Consolidado" measure="1" displayFolder="" measureGroup="Consolidado" count="0" hidden="1"/>
    <cacheHierarchy uniqueName="[Measures].[__No measures defined]" caption="__No measures defined" measure="1" displayFolder="" count="0" hidden="1"/>
    <cacheHierarchy uniqueName="[Measures].[Count of Pertenencia étnica]" caption="Count of Pertenencia étnica" measure="1" displayFolder="" measureGroup="Rango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Canal por el cuál ingreso el caso en primer instancia]" caption="Recuento de Canal por el cuál ingreso el caso en primer instancia" measure="1" displayFolder="" measureGroup="Consolidad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Canal por el cuál ingreso el caso en primer instancia 2]" caption="Recuento de Canal por el cuál ingreso el caso en primer instancia 2" measure="1" displayFolder="" measureGroup="Rango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Recuento de Organización que reporta]" caption="Recuento de Organización que reporta" measure="1" displayFolder="" measureGroup="Consolidad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Organización que reporta 2]" caption="Recuento de Organización que reporta 2" measure="1" displayFolder="" measureGroup="Rang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Categoria]" caption="Recuento de Categoria" measure="1" displayFolder="" measureGroup="Consolidad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Categoria 2]" caption="Recuento de Categoria 2" measure="1" displayFolder="" measureGroup="Rango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Recuento de Tema]" caption="Recuento de Tema" measure="1" displayFolder="" measureGroup="Consolidad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Tema 2]" caption="Recuento de Tema 2" measure="1" displayFolder="" measureGroup="Rango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Sexo]" caption="Recuento de Sexo" measure="1" displayFolder="" measureGroup="Consolidad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Departamento]" caption="Recuento de Departamento" measure="1" displayFolder="" measureGroup="Consolidad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Departamento 2]" caption="Recuento de Departamento 2" measure="1" displayFolder="" measureGroup="Rango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3">
    <dimension name="Consolidado" uniqueName="[Consolidado]" caption="Consolidado"/>
    <dimension measure="1" name="Measures" uniqueName="[Measures]" caption="Measures"/>
    <dimension name="Rango" uniqueName="[Rango]" caption="Rango"/>
  </dimensions>
  <measureGroups count="2">
    <measureGroup name="Consolidado" caption="Consolidado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os Lopez" refreshedDate="45272.653598379628" backgroundQuery="1" createdVersion="8" refreshedVersion="8" minRefreshableVersion="3" recordCount="0" supportSubquery="1" supportAdvancedDrill="1" xr:uid="{6FBB1AE6-4A19-4628-9AA0-5D67612AF178}">
  <cacheSource type="external" connectionId="2"/>
  <cacheFields count="7">
    <cacheField name="[Consolidado].[Organización que reporta].[Organización que reporta]" caption="Organización que reporta" numFmtId="0" level="1">
      <sharedItems count="3">
        <s v="ACH"/>
        <s v="N.A (a través de kobo)"/>
        <s v="NRC"/>
      </sharedItems>
    </cacheField>
    <cacheField name="[Consolidado].[Mes de reporte].[Mes de reporte]" caption="Mes de reporte" numFmtId="0" hierarchy="2" level="1">
      <sharedItems containsSemiMixedTypes="0" containsNonDate="0" containsString="0"/>
    </cacheField>
    <cacheField name="[Consolidado].[Sexo].[Sexo]" caption="Sexo" numFmtId="0" hierarchy="8" level="1">
      <sharedItems count="2">
        <s v="No informa"/>
        <s v="Hombre"/>
      </sharedItems>
    </cacheField>
    <cacheField name="[Consolidado].[Categoria].[Categoria]" caption="Categoria" numFmtId="0" hierarchy="5" level="1">
      <sharedItems count="3">
        <s v="Alertas "/>
        <s v="Peticiones "/>
        <s v="Queja"/>
      </sharedItems>
    </cacheField>
    <cacheField name="[Consolidado].[Tema].[Tema]" caption="Tema" numFmtId="0" hierarchy="6" level="1">
      <sharedItems count="3">
        <s v="Alerta desplazamiento comunidad/ solucitud atención humanitaria"/>
        <s v="información relacionada con una atención especifica."/>
        <s v="Quejas sensible de un tercero"/>
      </sharedItems>
    </cacheField>
    <cacheField name="[Measures].[Recuento de Categoria]" caption="Recuento de Categoria" numFmtId="0" hierarchy="44" level="32767"/>
    <cacheField name="[Consolidado].[Fecha de ingreso (D/M/A)].[Fecha de ingreso (D/M/A)]" caption="Fecha de ingreso (D/M/A)" numFmtId="0" hierarchy="3" level="1">
      <sharedItems containsSemiMixedTypes="0" containsNonDate="0" containsString="0"/>
    </cacheField>
  </cacheFields>
  <cacheHierarchies count="51">
    <cacheHierarchy uniqueName="[Consolidado].[Organización que reporta]" caption="Organización que reporta" attribute="1" defaultMemberUniqueName="[Consolidado].[Organización que reporta].[All]" allUniqueName="[Consolidado].[Organización que reporta].[All]" dimensionUniqueName="[Consolidado]" displayFolder="" count="2" memberValueDatatype="130" unbalanced="0">
      <fieldsUsage count="2">
        <fieldUsage x="-1"/>
        <fieldUsage x="0"/>
      </fieldsUsage>
    </cacheHierarchy>
    <cacheHierarchy uniqueName="[Consolidado].[Columna1]" caption="Columna1" attribute="1" defaultMemberUniqueName="[Consolidado].[Columna1].[All]" allUniqueName="[Consolidado].[Columna1].[All]" dimensionUniqueName="[Consolidado]" displayFolder="" count="0" memberValueDatatype="20" unbalanced="0"/>
    <cacheHierarchy uniqueName="[Consolidado].[Mes de reporte]" caption="Mes de reporte" attribute="1" defaultMemberUniqueName="[Consolidado].[Mes de reporte].[All]" allUniqueName="[Consolidado].[Mes de reporte].[All]" dimensionUniqueName="[Consolidado]" displayFolder="" count="2" memberValueDatatype="130" unbalanced="0">
      <fieldsUsage count="2">
        <fieldUsage x="-1"/>
        <fieldUsage x="1"/>
      </fieldsUsage>
    </cacheHierarchy>
    <cacheHierarchy uniqueName="[Consolidado].[Fecha de ingreso (D/M/A)]" caption="Fecha de ingreso (D/M/A)" attribute="1" time="1" defaultMemberUniqueName="[Consolidado].[Fecha de ingreso (D/M/A)].[All]" allUniqueName="[Consolidado].[Fecha de ingreso (D/M/A)].[All]" dimensionUniqueName="[Consolidado]" displayFolder="" count="2" memberValueDatatype="7" unbalanced="0">
      <fieldsUsage count="2">
        <fieldUsage x="-1"/>
        <fieldUsage x="6"/>
      </fieldsUsage>
    </cacheHierarchy>
    <cacheHierarchy uniqueName="[Consolidado].[Canal por el cuál ingreso el caso en primer instancia]" caption="Canal por el cuál ingreso el caso en primer instancia" attribute="1" defaultMemberUniqueName="[Consolidado].[Canal por el cuál ingreso el caso en primer instancia].[All]" allUniqueName="[Consolidado].[Canal por el cuál ingreso el caso en primer instancia].[All]" dimensionUniqueName="[Consolidado]" displayFolder="" count="0" memberValueDatatype="130" unbalanced="0"/>
    <cacheHierarchy uniqueName="[Consolidado].[Categoria]" caption="Categoria" attribute="1" defaultMemberUniqueName="[Consolidado].[Categoria].[All]" allUniqueName="[Consolidado].[Categoria].[All]" dimensionUniqueName="[Consolidado]" displayFolder="" count="2" memberValueDatatype="130" unbalanced="0">
      <fieldsUsage count="2">
        <fieldUsage x="-1"/>
        <fieldUsage x="3"/>
      </fieldsUsage>
    </cacheHierarchy>
    <cacheHierarchy uniqueName="[Consolidado].[Tema]" caption="Tema" attribute="1" defaultMemberUniqueName="[Consolidado].[Tema].[All]" allUniqueName="[Consolidado].[Tema].[All]" dimensionUniqueName="[Consolidado]" displayFolder="" count="2" memberValueDatatype="130" unbalanced="0">
      <fieldsUsage count="2">
        <fieldUsage x="-1"/>
        <fieldUsage x="4"/>
      </fieldsUsage>
    </cacheHierarchy>
    <cacheHierarchy uniqueName="[Consolidado].[Pertenencia étnica]" caption="Pertenencia étnica" attribute="1" defaultMemberUniqueName="[Consolidado].[Pertenencia étnica].[All]" allUniqueName="[Consolidado].[Pertenencia étnica].[All]" dimensionUniqueName="[Consolidado]" displayFolder="" count="0" memberValueDatatype="130" unbalanced="0"/>
    <cacheHierarchy uniqueName="[Consolidado].[Sexo]" caption="Sexo" attribute="1" defaultMemberUniqueName="[Consolidado].[Sexo].[All]" allUniqueName="[Consolidado].[Sexo].[All]" dimensionUniqueName="[Consolidado]" displayFolder="" count="2" memberValueDatatype="130" unbalanced="0">
      <fieldsUsage count="2">
        <fieldUsage x="-1"/>
        <fieldUsage x="2"/>
      </fieldsUsage>
    </cacheHierarchy>
    <cacheHierarchy uniqueName="[Consolidado].[Rango étario]" caption="Rango étario" attribute="1" defaultMemberUniqueName="[Consolidado].[Rango étario].[All]" allUniqueName="[Consolidado].[Rango étario].[All]" dimensionUniqueName="[Consolidado]" displayFolder="" count="0" memberValueDatatype="130" unbalanced="0"/>
    <cacheHierarchy uniqueName="[Consolidado].[Departamento]" caption="Departamento" attribute="1" defaultMemberUniqueName="[Consolidado].[Departamento].[All]" allUniqueName="[Consolidado].[Departamento].[All]" dimensionUniqueName="[Consolidado]" displayFolder="" count="0" memberValueDatatype="130" unbalanced="0"/>
    <cacheHierarchy uniqueName="[Consolidado].[Municipio]" caption="Municipio" attribute="1" defaultMemberUniqueName="[Consolidado].[Municipio].[All]" allUniqueName="[Consolidado].[Municipio].[All]" dimensionUniqueName="[Consolidado]" displayFolder="" count="0" memberValueDatatype="130" unbalanced="0"/>
    <cacheHierarchy uniqueName="[Consolidado].[Comunidad/vereda/nombre de la organización]" caption="Comunidad/vereda/nombre de la organización" attribute="1" defaultMemberUniqueName="[Consolidado].[Comunidad/vereda/nombre de la organización].[All]" allUniqueName="[Consolidado].[Comunidad/vereda/nombre de la organización].[All]" dimensionUniqueName="[Consolidado]" displayFolder="" count="0" memberValueDatatype="130" unbalanced="0"/>
    <cacheHierarchy uniqueName="[Consolidado].[Estado del caso]" caption="Estado del caso" attribute="1" defaultMemberUniqueName="[Consolidado].[Estado del caso].[All]" allUniqueName="[Consolidado].[Estado del caso].[All]" dimensionUniqueName="[Consolidado]" displayFolder="" count="0" memberValueDatatype="130" unbalanced="0"/>
    <cacheHierarchy uniqueName="[Consolidado].[Validación de la queja (si aplica)]" caption="Validación de la queja (si aplica)" attribute="1" defaultMemberUniqueName="[Consolidado].[Validación de la queja (si aplica)].[All]" allUniqueName="[Consolidado].[Validación de la queja (si aplica)].[All]" dimensionUniqueName="[Consolidado]" displayFolder="" count="0" memberValueDatatype="130" unbalanced="0"/>
    <cacheHierarchy uniqueName="[Consolidado].[Descripción del caso]" caption="Descripción del caso" attribute="1" defaultMemberUniqueName="[Consolidado].[Descripción del caso].[All]" allUniqueName="[Consolidado].[Descripción del caso].[All]" dimensionUniqueName="[Consolidado]" displayFolder="" count="0" memberValueDatatype="130" unbalanced="0"/>
    <cacheHierarchy uniqueName="[Rango].[Organización que reporta]" caption="Organización que reporta" attribute="1" defaultMemberUniqueName="[Rango].[Organización que reporta].[All]" allUniqueName="[Rango].[Organización que reporta].[All]" dimensionUniqueName="[Rango]" displayFolder="" count="0" memberValueDatatype="130" unbalanced="0"/>
    <cacheHierarchy uniqueName="[Rango].[Columna1]" caption="Columna1" attribute="1" defaultMemberUniqueName="[Rango].[Columna1].[All]" allUniqueName="[Rango].[Columna1].[All]" dimensionUniqueName="[Rango]" displayFolder="" count="0" memberValueDatatype="20" unbalanced="0"/>
    <cacheHierarchy uniqueName="[Rango].[Mes de reporte]" caption="Mes de reporte" attribute="1" defaultMemberUniqueName="[Rango].[Mes de reporte].[All]" allUniqueName="[Rango].[Mes de reporte].[All]" dimensionUniqueName="[Rango]" displayFolder="" count="0" memberValueDatatype="130" unbalanced="0"/>
    <cacheHierarchy uniqueName="[Rango].[Fecha de ingreso (D/M/A)]" caption="Fecha de ingreso (D/M/A)" attribute="1" time="1" defaultMemberUniqueName="[Rango].[Fecha de ingreso (D/M/A)].[All]" allUniqueName="[Rango].[Fecha de ingreso (D/M/A)].[All]" dimensionUniqueName="[Rango]" displayFolder="" count="0" memberValueDatatype="7" unbalanced="0"/>
    <cacheHierarchy uniqueName="[Rango].[Canal por el cuál ingreso el caso en primer instancia]" caption="Canal por el cuál ingreso el caso en primer instancia" attribute="1" defaultMemberUniqueName="[Rango].[Canal por el cuál ingreso el caso en primer instancia].[All]" allUniqueName="[Rango].[Canal por el cuál ingreso el caso en primer instancia].[All]" dimensionUniqueName="[Rango]" displayFolder="" count="0" memberValueDatatype="130" unbalanced="0"/>
    <cacheHierarchy uniqueName="[Rango].[Categoria]" caption="Categoria" attribute="1" defaultMemberUniqueName="[Rango].[Categoria].[All]" allUniqueName="[Rango].[Categoria].[All]" dimensionUniqueName="[Rango]" displayFolder="" count="0" memberValueDatatype="130" unbalanced="0"/>
    <cacheHierarchy uniqueName="[Rango].[Tema]" caption="Tema" attribute="1" defaultMemberUniqueName="[Rango].[Tema].[All]" allUniqueName="[Rango].[Tema].[All]" dimensionUniqueName="[Rango]" displayFolder="" count="0" memberValueDatatype="130" unbalanced="0"/>
    <cacheHierarchy uniqueName="[Rango].[Pertenencia étnica]" caption="Pertenencia étnica" attribute="1" defaultMemberUniqueName="[Rango].[Pertenencia étnica].[All]" allUniqueName="[Rango].[Pertenencia étnica].[All]" dimensionUniqueName="[Rango]" displayFolder="" count="0" memberValueDatatype="130" unbalanced="0"/>
    <cacheHierarchy uniqueName="[Rango].[Sexo]" caption="Sexo" attribute="1" defaultMemberUniqueName="[Rango].[Sexo].[All]" allUniqueName="[Rango].[Sexo].[All]" dimensionUniqueName="[Rango]" displayFolder="" count="0" memberValueDatatype="130" unbalanced="0"/>
    <cacheHierarchy uniqueName="[Rango].[Rango étario]" caption="Rango étario" attribute="1" defaultMemberUniqueName="[Rango].[Rango étario].[All]" allUniqueName="[Rango].[Rango étario].[All]" dimensionUniqueName="[Rango]" displayFolder="" count="0" memberValueDatatype="130" unbalanced="0"/>
    <cacheHierarchy uniqueName="[Rango].[Departamento]" caption="Departamento" attribute="1" defaultMemberUniqueName="[Rango].[Departamento].[All]" allUniqueName="[Rango].[Departamento].[All]" dimensionUniqueName="[Rango]" displayFolder="" count="0" memberValueDatatype="130" unbalanced="0"/>
    <cacheHierarchy uniqueName="[Rango].[Municipio]" caption="Municipio" attribute="1" defaultMemberUniqueName="[Rango].[Municipio].[All]" allUniqueName="[Rango].[Municipio].[All]" dimensionUniqueName="[Rango]" displayFolder="" count="0" memberValueDatatype="130" unbalanced="0"/>
    <cacheHierarchy uniqueName="[Rango].[Comunidad/vereda/nombre de la organización]" caption="Comunidad/vereda/nombre de la organización" attribute="1" defaultMemberUniqueName="[Rango].[Comunidad/vereda/nombre de la organización].[All]" allUniqueName="[Rango].[Comunidad/vereda/nombre de la organización].[All]" dimensionUniqueName="[Rango]" displayFolder="" count="0" memberValueDatatype="130" unbalanced="0"/>
    <cacheHierarchy uniqueName="[Rango].[Estado del caso]" caption="Estado del caso" attribute="1" defaultMemberUniqueName="[Rango].[Estado del caso].[All]" allUniqueName="[Rango].[Estado del caso].[All]" dimensionUniqueName="[Rango]" displayFolder="" count="0" memberValueDatatype="130" unbalanced="0"/>
    <cacheHierarchy uniqueName="[Rango].[Validación de la queja (si aplica)]" caption="Validación de la queja (si aplica)" attribute="1" defaultMemberUniqueName="[Rango].[Validación de la queja (si aplica)].[All]" allUniqueName="[Rango].[Validación de la queja (si aplica)].[All]" dimensionUniqueName="[Rango]" displayFolder="" count="0" memberValueDatatype="130" unbalanced="0"/>
    <cacheHierarchy uniqueName="[Rango].[Descripción del caso]" caption="Descripción del caso" attribute="1" defaultMemberUniqueName="[Rango].[Descripción del caso].[All]" allUniqueName="[Rango].[Descripción del caso].[All]" dimensionUniqueName="[Rango]" displayFolder="" count="0" memberValueDatatype="130" unbalanced="0"/>
    <cacheHierarchy uniqueName="[Rango].[Fecha de ingreso (D/M/A) (año)]" caption="Fecha de ingreso (D/M/A) (año)" attribute="1" defaultMemberUniqueName="[Rango].[Fecha de ingreso (D/M/A) (año)].[All]" allUniqueName="[Rango].[Fecha de ingreso (D/M/A) (año)].[All]" dimensionUniqueName="[Rango]" displayFolder="" count="0" memberValueDatatype="130" unbalanced="0"/>
    <cacheHierarchy uniqueName="[Rango].[Fecha de ingreso (D/M/A) (trimestre)]" caption="Fecha de ingreso (D/M/A) (trimestre)" attribute="1" defaultMemberUniqueName="[Rango].[Fecha de ingreso (D/M/A) (trimestre)].[All]" allUniqueName="[Rango].[Fecha de ingreso (D/M/A) (trimestre)].[All]" dimensionUniqueName="[Rango]" displayFolder="" count="0" memberValueDatatype="130" unbalanced="0"/>
    <cacheHierarchy uniqueName="[Rango].[Fecha de ingreso (D/M/A) (mes)]" caption="Fecha de ingreso (D/M/A) (mes)" attribute="1" defaultMemberUniqueName="[Rango].[Fecha de ingreso (D/M/A) (mes)].[All]" allUniqueName="[Rango].[Fecha de ingreso (D/M/A) (mes)].[All]" dimensionUniqueName="[Rango]" displayFolder="" count="0" memberValueDatatype="130" unbalanced="0"/>
    <cacheHierarchy uniqueName="[Rango].[Fecha de ingreso (D/M/A) (índice de meses)]" caption="Fecha de ingreso (D/M/A) (índice de meses)" attribute="1" defaultMemberUniqueName="[Rango].[Fecha de ingreso (D/M/A) (índice de meses)].[All]" allUniqueName="[Rango].[Fecha de ingreso (D/M/A) (índice de meses)].[All]" dimensionUniqueName="[Rango]" displayFolder="" count="0" memberValueDatatype="20" unbalanced="0" hidden="1"/>
    <cacheHierarchy uniqueName="[Measures].[__XL_Count Rango]" caption="__XL_Count Rango" measure="1" displayFolder="" measureGroup="Rango" count="0" hidden="1"/>
    <cacheHierarchy uniqueName="[Measures].[__XL_Count Consolidado]" caption="__XL_Count Consolidado" measure="1" displayFolder="" measureGroup="Consolidado" count="0" hidden="1"/>
    <cacheHierarchy uniqueName="[Measures].[__No measures defined]" caption="__No measures defined" measure="1" displayFolder="" count="0" hidden="1"/>
    <cacheHierarchy uniqueName="[Measures].[Count of Pertenencia étnica]" caption="Count of Pertenencia étnica" measure="1" displayFolder="" measureGroup="Rango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Canal por el cuál ingreso el caso en primer instancia]" caption="Recuento de Canal por el cuál ingreso el caso en primer instancia" measure="1" displayFolder="" measureGroup="Consolidad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Canal por el cuál ingreso el caso en primer instancia 2]" caption="Recuento de Canal por el cuál ingreso el caso en primer instancia 2" measure="1" displayFolder="" measureGroup="Rango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Recuento de Organización que reporta]" caption="Recuento de Organización que reporta" measure="1" displayFolder="" measureGroup="Consolidad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Organización que reporta 2]" caption="Recuento de Organización que reporta 2" measure="1" displayFolder="" measureGroup="Rang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Categoria]" caption="Recuento de Categoria" measure="1" displayFolder="" measureGroup="Consolidado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Categoria 2]" caption="Recuento de Categoria 2" measure="1" displayFolder="" measureGroup="Rango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Recuento de Tema]" caption="Recuento de Tema" measure="1" displayFolder="" measureGroup="Consolidad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Tema 2]" caption="Recuento de Tema 2" measure="1" displayFolder="" measureGroup="Rango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Sexo]" caption="Recuento de Sexo" measure="1" displayFolder="" measureGroup="Consolidad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Departamento]" caption="Recuento de Departamento" measure="1" displayFolder="" measureGroup="Consolidad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Departamento 2]" caption="Recuento de Departamento 2" measure="1" displayFolder="" measureGroup="Rango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3">
    <dimension name="Consolidado" uniqueName="[Consolidado]" caption="Consolidado"/>
    <dimension measure="1" name="Measures" uniqueName="[Measures]" caption="Measures"/>
    <dimension name="Rango" uniqueName="[Rango]" caption="Rango"/>
  </dimensions>
  <measureGroups count="2">
    <measureGroup name="Consolidado" caption="Consolidado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os Lopez" refreshedDate="45272.653599884259" backgroundQuery="1" createdVersion="8" refreshedVersion="8" minRefreshableVersion="3" recordCount="0" supportSubquery="1" supportAdvancedDrill="1" xr:uid="{C04FBB96-4EAC-4259-9D3E-5DE15142A92A}">
  <cacheSource type="external" connectionId="2"/>
  <cacheFields count="6">
    <cacheField name="[Consolidado].[Organización que reporta].[Organización que reporta]" caption="Organización que reporta" numFmtId="0" level="1">
      <sharedItems count="3">
        <s v="ACH"/>
        <s v="N.A (a través de kobo)"/>
        <s v="NRC"/>
      </sharedItems>
    </cacheField>
    <cacheField name="[Consolidado].[Mes de reporte].[Mes de reporte]" caption="Mes de reporte" numFmtId="0" hierarchy="2" level="1">
      <sharedItems containsSemiMixedTypes="0" containsNonDate="0" containsString="0"/>
    </cacheField>
    <cacheField name="[Consolidado].[Sexo].[Sexo]" caption="Sexo" numFmtId="0" hierarchy="8" level="1">
      <sharedItems count="2">
        <s v="No informa"/>
        <s v="Hombre"/>
      </sharedItems>
    </cacheField>
    <cacheField name="[Measures].[Recuento de Categoria]" caption="Recuento de Categoria" numFmtId="0" hierarchy="44" level="32767"/>
    <cacheField name="[Consolidado].[Fecha de ingreso (D/M/A)].[Fecha de ingreso (D/M/A)]" caption="Fecha de ingreso (D/M/A)" numFmtId="0" hierarchy="3" level="1">
      <sharedItems containsSemiMixedTypes="0" containsNonDate="0" containsString="0"/>
    </cacheField>
    <cacheField name="[Consolidado].[Canal por el cuál ingreso el caso en primer instancia].[Canal por el cuál ingreso el caso en primer instancia]" caption="Canal por el cuál ingreso el caso en primer instancia" numFmtId="0" hierarchy="4" level="1">
      <sharedItems count="3">
        <s v="Buzón digital Kobo"/>
        <s v="Correo electrónico PQR"/>
        <s v="Línea teléfonica PQR"/>
      </sharedItems>
    </cacheField>
  </cacheFields>
  <cacheHierarchies count="51">
    <cacheHierarchy uniqueName="[Consolidado].[Organización que reporta]" caption="Organización que reporta" attribute="1" defaultMemberUniqueName="[Consolidado].[Organización que reporta].[All]" allUniqueName="[Consolidado].[Organización que reporta].[All]" dimensionUniqueName="[Consolidado]" displayFolder="" count="2" memberValueDatatype="130" unbalanced="0">
      <fieldsUsage count="2">
        <fieldUsage x="-1"/>
        <fieldUsage x="0"/>
      </fieldsUsage>
    </cacheHierarchy>
    <cacheHierarchy uniqueName="[Consolidado].[Columna1]" caption="Columna1" attribute="1" defaultMemberUniqueName="[Consolidado].[Columna1].[All]" allUniqueName="[Consolidado].[Columna1].[All]" dimensionUniqueName="[Consolidado]" displayFolder="" count="0" memberValueDatatype="20" unbalanced="0"/>
    <cacheHierarchy uniqueName="[Consolidado].[Mes de reporte]" caption="Mes de reporte" attribute="1" defaultMemberUniqueName="[Consolidado].[Mes de reporte].[All]" allUniqueName="[Consolidado].[Mes de reporte].[All]" dimensionUniqueName="[Consolidado]" displayFolder="" count="2" memberValueDatatype="130" unbalanced="0">
      <fieldsUsage count="2">
        <fieldUsage x="-1"/>
        <fieldUsage x="1"/>
      </fieldsUsage>
    </cacheHierarchy>
    <cacheHierarchy uniqueName="[Consolidado].[Fecha de ingreso (D/M/A)]" caption="Fecha de ingreso (D/M/A)" attribute="1" time="1" defaultMemberUniqueName="[Consolidado].[Fecha de ingreso (D/M/A)].[All]" allUniqueName="[Consolidado].[Fecha de ingreso (D/M/A)].[All]" dimensionUniqueName="[Consolidado]" displayFolder="" count="2" memberValueDatatype="7" unbalanced="0">
      <fieldsUsage count="2">
        <fieldUsage x="-1"/>
        <fieldUsage x="4"/>
      </fieldsUsage>
    </cacheHierarchy>
    <cacheHierarchy uniqueName="[Consolidado].[Canal por el cuál ingreso el caso en primer instancia]" caption="Canal por el cuál ingreso el caso en primer instancia" attribute="1" defaultMemberUniqueName="[Consolidado].[Canal por el cuál ingreso el caso en primer instancia].[All]" allUniqueName="[Consolidado].[Canal por el cuál ingreso el caso en primer instancia].[All]" dimensionUniqueName="[Consolidado]" displayFolder="" count="2" memberValueDatatype="130" unbalanced="0">
      <fieldsUsage count="2">
        <fieldUsage x="-1"/>
        <fieldUsage x="5"/>
      </fieldsUsage>
    </cacheHierarchy>
    <cacheHierarchy uniqueName="[Consolidado].[Categoria]" caption="Categoria" attribute="1" defaultMemberUniqueName="[Consolidado].[Categoria].[All]" allUniqueName="[Consolidado].[Categoria].[All]" dimensionUniqueName="[Consolidado]" displayFolder="" count="0" memberValueDatatype="130" unbalanced="0"/>
    <cacheHierarchy uniqueName="[Consolidado].[Tema]" caption="Tema" attribute="1" defaultMemberUniqueName="[Consolidado].[Tema].[All]" allUniqueName="[Consolidado].[Tema].[All]" dimensionUniqueName="[Consolidado]" displayFolder="" count="0" memberValueDatatype="130" unbalanced="0"/>
    <cacheHierarchy uniqueName="[Consolidado].[Pertenencia étnica]" caption="Pertenencia étnica" attribute="1" defaultMemberUniqueName="[Consolidado].[Pertenencia étnica].[All]" allUniqueName="[Consolidado].[Pertenencia étnica].[All]" dimensionUniqueName="[Consolidado]" displayFolder="" count="0" memberValueDatatype="130" unbalanced="0"/>
    <cacheHierarchy uniqueName="[Consolidado].[Sexo]" caption="Sexo" attribute="1" defaultMemberUniqueName="[Consolidado].[Sexo].[All]" allUniqueName="[Consolidado].[Sexo].[All]" dimensionUniqueName="[Consolidado]" displayFolder="" count="2" memberValueDatatype="130" unbalanced="0">
      <fieldsUsage count="2">
        <fieldUsage x="-1"/>
        <fieldUsage x="2"/>
      </fieldsUsage>
    </cacheHierarchy>
    <cacheHierarchy uniqueName="[Consolidado].[Rango étario]" caption="Rango étario" attribute="1" defaultMemberUniqueName="[Consolidado].[Rango étario].[All]" allUniqueName="[Consolidado].[Rango étario].[All]" dimensionUniqueName="[Consolidado]" displayFolder="" count="0" memberValueDatatype="130" unbalanced="0"/>
    <cacheHierarchy uniqueName="[Consolidado].[Departamento]" caption="Departamento" attribute="1" defaultMemberUniqueName="[Consolidado].[Departamento].[All]" allUniqueName="[Consolidado].[Departamento].[All]" dimensionUniqueName="[Consolidado]" displayFolder="" count="0" memberValueDatatype="130" unbalanced="0"/>
    <cacheHierarchy uniqueName="[Consolidado].[Municipio]" caption="Municipio" attribute="1" defaultMemberUniqueName="[Consolidado].[Municipio].[All]" allUniqueName="[Consolidado].[Municipio].[All]" dimensionUniqueName="[Consolidado]" displayFolder="" count="0" memberValueDatatype="130" unbalanced="0"/>
    <cacheHierarchy uniqueName="[Consolidado].[Comunidad/vereda/nombre de la organización]" caption="Comunidad/vereda/nombre de la organización" attribute="1" defaultMemberUniqueName="[Consolidado].[Comunidad/vereda/nombre de la organización].[All]" allUniqueName="[Consolidado].[Comunidad/vereda/nombre de la organización].[All]" dimensionUniqueName="[Consolidado]" displayFolder="" count="0" memberValueDatatype="130" unbalanced="0"/>
    <cacheHierarchy uniqueName="[Consolidado].[Estado del caso]" caption="Estado del caso" attribute="1" defaultMemberUniqueName="[Consolidado].[Estado del caso].[All]" allUniqueName="[Consolidado].[Estado del caso].[All]" dimensionUniqueName="[Consolidado]" displayFolder="" count="0" memberValueDatatype="130" unbalanced="0"/>
    <cacheHierarchy uniqueName="[Consolidado].[Validación de la queja (si aplica)]" caption="Validación de la queja (si aplica)" attribute="1" defaultMemberUniqueName="[Consolidado].[Validación de la queja (si aplica)].[All]" allUniqueName="[Consolidado].[Validación de la queja (si aplica)].[All]" dimensionUniqueName="[Consolidado]" displayFolder="" count="0" memberValueDatatype="130" unbalanced="0"/>
    <cacheHierarchy uniqueName="[Consolidado].[Descripción del caso]" caption="Descripción del caso" attribute="1" defaultMemberUniqueName="[Consolidado].[Descripción del caso].[All]" allUniqueName="[Consolidado].[Descripción del caso].[All]" dimensionUniqueName="[Consolidado]" displayFolder="" count="0" memberValueDatatype="130" unbalanced="0"/>
    <cacheHierarchy uniqueName="[Rango].[Organización que reporta]" caption="Organización que reporta" attribute="1" defaultMemberUniqueName="[Rango].[Organización que reporta].[All]" allUniqueName="[Rango].[Organización que reporta].[All]" dimensionUniqueName="[Rango]" displayFolder="" count="0" memberValueDatatype="130" unbalanced="0"/>
    <cacheHierarchy uniqueName="[Rango].[Columna1]" caption="Columna1" attribute="1" defaultMemberUniqueName="[Rango].[Columna1].[All]" allUniqueName="[Rango].[Columna1].[All]" dimensionUniqueName="[Rango]" displayFolder="" count="0" memberValueDatatype="20" unbalanced="0"/>
    <cacheHierarchy uniqueName="[Rango].[Mes de reporte]" caption="Mes de reporte" attribute="1" defaultMemberUniqueName="[Rango].[Mes de reporte].[All]" allUniqueName="[Rango].[Mes de reporte].[All]" dimensionUniqueName="[Rango]" displayFolder="" count="0" memberValueDatatype="130" unbalanced="0"/>
    <cacheHierarchy uniqueName="[Rango].[Fecha de ingreso (D/M/A)]" caption="Fecha de ingreso (D/M/A)" attribute="1" time="1" defaultMemberUniqueName="[Rango].[Fecha de ingreso (D/M/A)].[All]" allUniqueName="[Rango].[Fecha de ingreso (D/M/A)].[All]" dimensionUniqueName="[Rango]" displayFolder="" count="0" memberValueDatatype="7" unbalanced="0"/>
    <cacheHierarchy uniqueName="[Rango].[Canal por el cuál ingreso el caso en primer instancia]" caption="Canal por el cuál ingreso el caso en primer instancia" attribute="1" defaultMemberUniqueName="[Rango].[Canal por el cuál ingreso el caso en primer instancia].[All]" allUniqueName="[Rango].[Canal por el cuál ingreso el caso en primer instancia].[All]" dimensionUniqueName="[Rango]" displayFolder="" count="0" memberValueDatatype="130" unbalanced="0"/>
    <cacheHierarchy uniqueName="[Rango].[Categoria]" caption="Categoria" attribute="1" defaultMemberUniqueName="[Rango].[Categoria].[All]" allUniqueName="[Rango].[Categoria].[All]" dimensionUniqueName="[Rango]" displayFolder="" count="0" memberValueDatatype="130" unbalanced="0"/>
    <cacheHierarchy uniqueName="[Rango].[Tema]" caption="Tema" attribute="1" defaultMemberUniqueName="[Rango].[Tema].[All]" allUniqueName="[Rango].[Tema].[All]" dimensionUniqueName="[Rango]" displayFolder="" count="0" memberValueDatatype="130" unbalanced="0"/>
    <cacheHierarchy uniqueName="[Rango].[Pertenencia étnica]" caption="Pertenencia étnica" attribute="1" defaultMemberUniqueName="[Rango].[Pertenencia étnica].[All]" allUniqueName="[Rango].[Pertenencia étnica].[All]" dimensionUniqueName="[Rango]" displayFolder="" count="0" memberValueDatatype="130" unbalanced="0"/>
    <cacheHierarchy uniqueName="[Rango].[Sexo]" caption="Sexo" attribute="1" defaultMemberUniqueName="[Rango].[Sexo].[All]" allUniqueName="[Rango].[Sexo].[All]" dimensionUniqueName="[Rango]" displayFolder="" count="0" memberValueDatatype="130" unbalanced="0"/>
    <cacheHierarchy uniqueName="[Rango].[Rango étario]" caption="Rango étario" attribute="1" defaultMemberUniqueName="[Rango].[Rango étario].[All]" allUniqueName="[Rango].[Rango étario].[All]" dimensionUniqueName="[Rango]" displayFolder="" count="0" memberValueDatatype="130" unbalanced="0"/>
    <cacheHierarchy uniqueName="[Rango].[Departamento]" caption="Departamento" attribute="1" defaultMemberUniqueName="[Rango].[Departamento].[All]" allUniqueName="[Rango].[Departamento].[All]" dimensionUniqueName="[Rango]" displayFolder="" count="0" memberValueDatatype="130" unbalanced="0"/>
    <cacheHierarchy uniqueName="[Rango].[Municipio]" caption="Municipio" attribute="1" defaultMemberUniqueName="[Rango].[Municipio].[All]" allUniqueName="[Rango].[Municipio].[All]" dimensionUniqueName="[Rango]" displayFolder="" count="0" memberValueDatatype="130" unbalanced="0"/>
    <cacheHierarchy uniqueName="[Rango].[Comunidad/vereda/nombre de la organización]" caption="Comunidad/vereda/nombre de la organización" attribute="1" defaultMemberUniqueName="[Rango].[Comunidad/vereda/nombre de la organización].[All]" allUniqueName="[Rango].[Comunidad/vereda/nombre de la organización].[All]" dimensionUniqueName="[Rango]" displayFolder="" count="0" memberValueDatatype="130" unbalanced="0"/>
    <cacheHierarchy uniqueName="[Rango].[Estado del caso]" caption="Estado del caso" attribute="1" defaultMemberUniqueName="[Rango].[Estado del caso].[All]" allUniqueName="[Rango].[Estado del caso].[All]" dimensionUniqueName="[Rango]" displayFolder="" count="0" memberValueDatatype="130" unbalanced="0"/>
    <cacheHierarchy uniqueName="[Rango].[Validación de la queja (si aplica)]" caption="Validación de la queja (si aplica)" attribute="1" defaultMemberUniqueName="[Rango].[Validación de la queja (si aplica)].[All]" allUniqueName="[Rango].[Validación de la queja (si aplica)].[All]" dimensionUniqueName="[Rango]" displayFolder="" count="0" memberValueDatatype="130" unbalanced="0"/>
    <cacheHierarchy uniqueName="[Rango].[Descripción del caso]" caption="Descripción del caso" attribute="1" defaultMemberUniqueName="[Rango].[Descripción del caso].[All]" allUniqueName="[Rango].[Descripción del caso].[All]" dimensionUniqueName="[Rango]" displayFolder="" count="0" memberValueDatatype="130" unbalanced="0"/>
    <cacheHierarchy uniqueName="[Rango].[Fecha de ingreso (D/M/A) (año)]" caption="Fecha de ingreso (D/M/A) (año)" attribute="1" defaultMemberUniqueName="[Rango].[Fecha de ingreso (D/M/A) (año)].[All]" allUniqueName="[Rango].[Fecha de ingreso (D/M/A) (año)].[All]" dimensionUniqueName="[Rango]" displayFolder="" count="0" memberValueDatatype="130" unbalanced="0"/>
    <cacheHierarchy uniqueName="[Rango].[Fecha de ingreso (D/M/A) (trimestre)]" caption="Fecha de ingreso (D/M/A) (trimestre)" attribute="1" defaultMemberUniqueName="[Rango].[Fecha de ingreso (D/M/A) (trimestre)].[All]" allUniqueName="[Rango].[Fecha de ingreso (D/M/A) (trimestre)].[All]" dimensionUniqueName="[Rango]" displayFolder="" count="0" memberValueDatatype="130" unbalanced="0"/>
    <cacheHierarchy uniqueName="[Rango].[Fecha de ingreso (D/M/A) (mes)]" caption="Fecha de ingreso (D/M/A) (mes)" attribute="1" defaultMemberUniqueName="[Rango].[Fecha de ingreso (D/M/A) (mes)].[All]" allUniqueName="[Rango].[Fecha de ingreso (D/M/A) (mes)].[All]" dimensionUniqueName="[Rango]" displayFolder="" count="0" memberValueDatatype="130" unbalanced="0"/>
    <cacheHierarchy uniqueName="[Rango].[Fecha de ingreso (D/M/A) (índice de meses)]" caption="Fecha de ingreso (D/M/A) (índice de meses)" attribute="1" defaultMemberUniqueName="[Rango].[Fecha de ingreso (D/M/A) (índice de meses)].[All]" allUniqueName="[Rango].[Fecha de ingreso (D/M/A) (índice de meses)].[All]" dimensionUniqueName="[Rango]" displayFolder="" count="0" memberValueDatatype="20" unbalanced="0" hidden="1"/>
    <cacheHierarchy uniqueName="[Measures].[__XL_Count Rango]" caption="__XL_Count Rango" measure="1" displayFolder="" measureGroup="Rango" count="0" hidden="1"/>
    <cacheHierarchy uniqueName="[Measures].[__XL_Count Consolidado]" caption="__XL_Count Consolidado" measure="1" displayFolder="" measureGroup="Consolidado" count="0" hidden="1"/>
    <cacheHierarchy uniqueName="[Measures].[__No measures defined]" caption="__No measures defined" measure="1" displayFolder="" count="0" hidden="1"/>
    <cacheHierarchy uniqueName="[Measures].[Count of Pertenencia étnica]" caption="Count of Pertenencia étnica" measure="1" displayFolder="" measureGroup="Rango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Canal por el cuál ingreso el caso en primer instancia]" caption="Recuento de Canal por el cuál ingreso el caso en primer instancia" measure="1" displayFolder="" measureGroup="Consolidad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Canal por el cuál ingreso el caso en primer instancia 2]" caption="Recuento de Canal por el cuál ingreso el caso en primer instancia 2" measure="1" displayFolder="" measureGroup="Rango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Recuento de Organización que reporta]" caption="Recuento de Organización que reporta" measure="1" displayFolder="" measureGroup="Consolidad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Organización que reporta 2]" caption="Recuento de Organización que reporta 2" measure="1" displayFolder="" measureGroup="Rang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Categoria]" caption="Recuento de Categoria" measure="1" displayFolder="" measureGroup="Consolidad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Categoria 2]" caption="Recuento de Categoria 2" measure="1" displayFolder="" measureGroup="Rango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Recuento de Tema]" caption="Recuento de Tema" measure="1" displayFolder="" measureGroup="Consolidad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Tema 2]" caption="Recuento de Tema 2" measure="1" displayFolder="" measureGroup="Rango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Sexo]" caption="Recuento de Sexo" measure="1" displayFolder="" measureGroup="Consolidad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Departamento]" caption="Recuento de Departamento" measure="1" displayFolder="" measureGroup="Consolidad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Departamento 2]" caption="Recuento de Departamento 2" measure="1" displayFolder="" measureGroup="Rango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3">
    <dimension name="Consolidado" uniqueName="[Consolidado]" caption="Consolidado"/>
    <dimension measure="1" name="Measures" uniqueName="[Measures]" caption="Measures"/>
    <dimension name="Rango" uniqueName="[Rango]" caption="Rango"/>
  </dimensions>
  <measureGroups count="2">
    <measureGroup name="Consolidado" caption="Consolidado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os Lopez" refreshedDate="45272.653588078705" backgroundQuery="1" createdVersion="8" refreshedVersion="8" minRefreshableVersion="3" recordCount="0" supportSubquery="1" supportAdvancedDrill="1" xr:uid="{B9AA97F6-BA4F-4C1B-95E4-AF05775E1B44}">
  <cacheSource type="external" connectionId="2"/>
  <cacheFields count="3">
    <cacheField name="[Rango].[Organización que reporta].[Organización que reporta]" caption="Organización que reporta" numFmtId="0" level="1">
      <sharedItems count="4">
        <s v="ACH"/>
        <s v="MDM"/>
        <s v="N.A (a través de kobo)"/>
        <s v="NRC"/>
      </sharedItems>
    </cacheField>
    <cacheField name="[Measures].[Recuento de Organización que reporta 2]" caption="Recuento de Organización que reporta 2" numFmtId="0" hierarchy="24" level="32767"/>
    <cacheField name="[Rango].[Fecha de ingreso (D/M/A)].[Fecha de ingreso (D/M/A)]" caption="Fecha de ingreso (D/M/A)" numFmtId="0" hierarchy="3" level="1">
      <sharedItems containsSemiMixedTypes="0" containsNonDate="0" containsString="0"/>
    </cacheField>
  </cacheFields>
  <cacheHierarchies count="28">
    <cacheHierarchy uniqueName="[Rango].[Organización que reporta]" caption="Organización que reporta" attribute="1" defaultMemberUniqueName="[Rango].[Organización que reporta].[All]" allUniqueName="[Rango].[Organización que reporta].[All]" dimensionUniqueName="[Rango]" displayFolder="" count="2" memberValueDatatype="130" unbalanced="0">
      <fieldsUsage count="2">
        <fieldUsage x="-1"/>
        <fieldUsage x="0"/>
      </fieldsUsage>
    </cacheHierarchy>
    <cacheHierarchy uniqueName="[Rango].[Columna1]" caption="Columna1" attribute="1" defaultMemberUniqueName="[Rango].[Columna1].[All]" allUniqueName="[Rango].[Columna1].[All]" dimensionUniqueName="[Rango]" displayFolder="" count="0" memberValueDatatype="20" unbalanced="0"/>
    <cacheHierarchy uniqueName="[Rango].[Mes de reporte]" caption="Mes de reporte" attribute="1" defaultMemberUniqueName="[Rango].[Mes de reporte].[All]" allUniqueName="[Rango].[Mes de reporte].[All]" dimensionUniqueName="[Rango]" displayFolder="" count="0" memberValueDatatype="130" unbalanced="0"/>
    <cacheHierarchy uniqueName="[Rango].[Fecha de ingreso (D/M/A)]" caption="Fecha de ingreso (D/M/A)" attribute="1" time="1" defaultMemberUniqueName="[Rango].[Fecha de ingreso (D/M/A)].[All]" allUniqueName="[Rango].[Fecha de ingreso (D/M/A)].[All]" dimensionUniqueName="[Rango]" displayFolder="" count="2" memberValueDatatype="7" unbalanced="0">
      <fieldsUsage count="2">
        <fieldUsage x="-1"/>
        <fieldUsage x="2"/>
      </fieldsUsage>
    </cacheHierarchy>
    <cacheHierarchy uniqueName="[Rango].[Canal por el cuál ingreso el caso en primer instancia]" caption="Canal por el cuál ingreso el caso en primer instancia" attribute="1" defaultMemberUniqueName="[Rango].[Canal por el cuál ingreso el caso en primer instancia].[All]" allUniqueName="[Rango].[Canal por el cuál ingreso el caso en primer instancia].[All]" dimensionUniqueName="[Rango]" displayFolder="" count="0" memberValueDatatype="130" unbalanced="0"/>
    <cacheHierarchy uniqueName="[Rango].[Categoria]" caption="Categoria" attribute="1" defaultMemberUniqueName="[Rango].[Categoria].[All]" allUniqueName="[Rango].[Categoria].[All]" dimensionUniqueName="[Rango]" displayFolder="" count="0" memberValueDatatype="130" unbalanced="0"/>
    <cacheHierarchy uniqueName="[Rango].[Tema]" caption="Tema" attribute="1" defaultMemberUniqueName="[Rango].[Tema].[All]" allUniqueName="[Rango].[Tema].[All]" dimensionUniqueName="[Rango]" displayFolder="" count="0" memberValueDatatype="130" unbalanced="0"/>
    <cacheHierarchy uniqueName="[Rango].[Pertenencia étnica]" caption="Pertenencia étnica" attribute="1" defaultMemberUniqueName="[Rango].[Pertenencia étnica].[All]" allUniqueName="[Rango].[Pertenencia étnica].[All]" dimensionUniqueName="[Rango]" displayFolder="" count="0" memberValueDatatype="130" unbalanced="0"/>
    <cacheHierarchy uniqueName="[Rango].[Sexo]" caption="Sexo" attribute="1" defaultMemberUniqueName="[Rango].[Sexo].[All]" allUniqueName="[Rango].[Sexo].[All]" dimensionUniqueName="[Rango]" displayFolder="" count="0" memberValueDatatype="130" unbalanced="0"/>
    <cacheHierarchy uniqueName="[Rango].[Rango étario]" caption="Rango étario" attribute="1" defaultMemberUniqueName="[Rango].[Rango étario].[All]" allUniqueName="[Rango].[Rango étario].[All]" dimensionUniqueName="[Rango]" displayFolder="" count="0" memberValueDatatype="130" unbalanced="0"/>
    <cacheHierarchy uniqueName="[Rango].[Departamento]" caption="Departamento" attribute="1" defaultMemberUniqueName="[Rango].[Departamento].[All]" allUniqueName="[Rango].[Departamento].[All]" dimensionUniqueName="[Rango]" displayFolder="" count="0" memberValueDatatype="130" unbalanced="0"/>
    <cacheHierarchy uniqueName="[Rango].[Municipio]" caption="Municipio" attribute="1" defaultMemberUniqueName="[Rango].[Municipio].[All]" allUniqueName="[Rango].[Municipio].[All]" dimensionUniqueName="[Rango]" displayFolder="" count="0" memberValueDatatype="130" unbalanced="0"/>
    <cacheHierarchy uniqueName="[Rango].[Comunidad/vereda/nombre de la organización]" caption="Comunidad/vereda/nombre de la organización" attribute="1" defaultMemberUniqueName="[Rango].[Comunidad/vereda/nombre de la organización].[All]" allUniqueName="[Rango].[Comunidad/vereda/nombre de la organización].[All]" dimensionUniqueName="[Rango]" displayFolder="" count="0" memberValueDatatype="130" unbalanced="0"/>
    <cacheHierarchy uniqueName="[Rango].[Estado del caso]" caption="Estado del caso" attribute="1" defaultMemberUniqueName="[Rango].[Estado del caso].[All]" allUniqueName="[Rango].[Estado del caso].[All]" dimensionUniqueName="[Rango]" displayFolder="" count="0" memberValueDatatype="130" unbalanced="0"/>
    <cacheHierarchy uniqueName="[Rango].[Validación de la queja (si aplica)]" caption="Validación de la queja (si aplica)" attribute="1" defaultMemberUniqueName="[Rango].[Validación de la queja (si aplica)].[All]" allUniqueName="[Rango].[Validación de la queja (si aplica)].[All]" dimensionUniqueName="[Rango]" displayFolder="" count="0" memberValueDatatype="130" unbalanced="0"/>
    <cacheHierarchy uniqueName="[Rango].[Descripción del caso]" caption="Descripción del caso" attribute="1" defaultMemberUniqueName="[Rango].[Descripción del caso].[All]" allUniqueName="[Rango].[Descripción del caso].[All]" dimensionUniqueName="[Rango]" displayFolder="" count="0" memberValueDatatype="130" unbalanced="0"/>
    <cacheHierarchy uniqueName="[Rango].[Fecha de ingreso (D/M/A) (año)]" caption="Fecha de ingreso (D/M/A) (año)" attribute="1" defaultMemberUniqueName="[Rango].[Fecha de ingreso (D/M/A) (año)].[All]" allUniqueName="[Rango].[Fecha de ingreso (D/M/A) (año)].[All]" dimensionUniqueName="[Rango]" displayFolder="" count="0" memberValueDatatype="130" unbalanced="0"/>
    <cacheHierarchy uniqueName="[Rango].[Fecha de ingreso (D/M/A) (trimestre)]" caption="Fecha de ingreso (D/M/A) (trimestre)" attribute="1" defaultMemberUniqueName="[Rango].[Fecha de ingreso (D/M/A) (trimestre)].[All]" allUniqueName="[Rango].[Fecha de ingreso (D/M/A) (trimestre)].[All]" dimensionUniqueName="[Rango]" displayFolder="" count="0" memberValueDatatype="130" unbalanced="0"/>
    <cacheHierarchy uniqueName="[Rango].[Fecha de ingreso (D/M/A) (mes)]" caption="Fecha de ingreso (D/M/A) (mes)" attribute="1" defaultMemberUniqueName="[Rango].[Fecha de ingreso (D/M/A) (mes)].[All]" allUniqueName="[Rango].[Fecha de ingreso (D/M/A) (mes)].[All]" dimensionUniqueName="[Rango]" displayFolder="" count="0" memberValueDatatype="130" unbalanced="0"/>
    <cacheHierarchy uniqueName="[Rango].[Fecha de ingreso (D/M/A) (índice de meses)]" caption="Fecha de ingreso (D/M/A) (índice de meses)" attribute="1" defaultMemberUniqueName="[Rango].[Fecha de ingreso (D/M/A) (índice de meses)].[All]" allUniqueName="[Rango].[Fecha de ingreso (D/M/A) (índice de meses)].[All]" dimensionUniqueName="[Rango]" displayFolder="" count="0" memberValueDatatype="20" unbalanced="0" hidden="1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Count of Pertenencia étnica]" caption="Count of Pertenencia étnica" measure="1" displayFolder="" measureGroup="Rang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Canal por el cuál ingreso el caso en primer instancia 2]" caption="Recuento de Canal por el cuál ingreso el caso en primer instancia 2" measure="1" displayFolder="" measureGroup="Rang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Organización que reporta 2]" caption="Recuento de Organización que reporta 2" measure="1" displayFolder="" measureGroup="Rang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Categoria 2]" caption="Recuento de Categoria 2" measure="1" displayFolder="" measureGroup="Rang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Tema 2]" caption="Recuento de Tema 2" measure="1" displayFolder="" measureGroup="Rang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Departamento 2]" caption="Recuento de Departamento 2" measure="1" displayFolder="" measureGroup="Rang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os Lopez" refreshedDate="45272.653582060186" backgroundQuery="1" createdVersion="8" refreshedVersion="8" minRefreshableVersion="3" recordCount="0" supportSubquery="1" supportAdvancedDrill="1" xr:uid="{3C90F154-2423-47A3-BD14-CCF5D12B1CC9}">
  <cacheSource type="external" connectionId="2"/>
  <cacheFields count="5">
    <cacheField name="[Rango].[Fecha de ingreso (D/M/A) (año)].[Fecha de ingreso (D/M/A) (año)]" caption="Fecha de ingreso (D/M/A) (año)" numFmtId="0" hierarchy="16" level="1">
      <sharedItems containsSemiMixedTypes="0" containsNonDate="0" containsString="0"/>
    </cacheField>
    <cacheField name="[Rango].[Sexo].[Sexo]" caption="Sexo" numFmtId="0" hierarchy="8" level="1">
      <sharedItems containsBlank="1" count="4">
        <m/>
        <s v="Hombre"/>
        <s v="Mujer"/>
        <s v="No informa"/>
      </sharedItems>
    </cacheField>
    <cacheField name="[Rango].[Fecha de ingreso (D/M/A) (mes)].[Fecha de ingreso (D/M/A) (mes)]" caption="Fecha de ingreso (D/M/A) (mes)" numFmtId="0" hierarchy="18" level="1">
      <sharedItems containsSemiMixedTypes="0" containsNonDate="0" containsString="0"/>
    </cacheField>
    <cacheField name="[Rango].[Organización que reporta].[Organización que reporta]" caption="Organización que reporta" numFmtId="0" level="1">
      <sharedItems containsSemiMixedTypes="0" containsNonDate="0" containsString="0"/>
    </cacheField>
    <cacheField name="[Rango].[Fecha de ingreso (D/M/A)].[Fecha de ingreso (D/M/A)]" caption="Fecha de ingreso (D/M/A)" numFmtId="0" hierarchy="3" level="1">
      <sharedItems containsSemiMixedTypes="0" containsNonDate="0" containsString="0"/>
    </cacheField>
  </cacheFields>
  <cacheHierarchies count="28">
    <cacheHierarchy uniqueName="[Rango].[Organización que reporta]" caption="Organización que reporta" attribute="1" defaultMemberUniqueName="[Rango].[Organización que reporta].[All]" allUniqueName="[Rango].[Organización que reporta].[All]" dimensionUniqueName="[Rango]" displayFolder="" count="2" memberValueDatatype="130" unbalanced="0">
      <fieldsUsage count="2">
        <fieldUsage x="-1"/>
        <fieldUsage x="3"/>
      </fieldsUsage>
    </cacheHierarchy>
    <cacheHierarchy uniqueName="[Rango].[Columna1]" caption="Columna1" attribute="1" defaultMemberUniqueName="[Rango].[Columna1].[All]" allUniqueName="[Rango].[Columna1].[All]" dimensionUniqueName="[Rango]" displayFolder="" count="0" memberValueDatatype="20" unbalanced="0"/>
    <cacheHierarchy uniqueName="[Rango].[Mes de reporte]" caption="Mes de reporte" attribute="1" defaultMemberUniqueName="[Rango].[Mes de reporte].[All]" allUniqueName="[Rango].[Mes de reporte].[All]" dimensionUniqueName="[Rango]" displayFolder="" count="0" memberValueDatatype="130" unbalanced="0"/>
    <cacheHierarchy uniqueName="[Rango].[Fecha de ingreso (D/M/A)]" caption="Fecha de ingreso (D/M/A)" attribute="1" time="1" defaultMemberUniqueName="[Rango].[Fecha de ingreso (D/M/A)].[All]" allUniqueName="[Rango].[Fecha de ingreso (D/M/A)].[All]" dimensionUniqueName="[Rango]" displayFolder="" count="2" memberValueDatatype="7" unbalanced="0">
      <fieldsUsage count="2">
        <fieldUsage x="-1"/>
        <fieldUsage x="4"/>
      </fieldsUsage>
    </cacheHierarchy>
    <cacheHierarchy uniqueName="[Rango].[Canal por el cuál ingreso el caso en primer instancia]" caption="Canal por el cuál ingreso el caso en primer instancia" attribute="1" defaultMemberUniqueName="[Rango].[Canal por el cuál ingreso el caso en primer instancia].[All]" allUniqueName="[Rango].[Canal por el cuál ingreso el caso en primer instancia].[All]" dimensionUniqueName="[Rango]" displayFolder="" count="0" memberValueDatatype="130" unbalanced="0"/>
    <cacheHierarchy uniqueName="[Rango].[Categoria]" caption="Categoria" attribute="1" defaultMemberUniqueName="[Rango].[Categoria].[All]" allUniqueName="[Rango].[Categoria].[All]" dimensionUniqueName="[Rango]" displayFolder="" count="0" memberValueDatatype="130" unbalanced="0"/>
    <cacheHierarchy uniqueName="[Rango].[Tema]" caption="Tema" attribute="1" defaultMemberUniqueName="[Rango].[Tema].[All]" allUniqueName="[Rango].[Tema].[All]" dimensionUniqueName="[Rango]" displayFolder="" count="0" memberValueDatatype="130" unbalanced="0"/>
    <cacheHierarchy uniqueName="[Rango].[Pertenencia étnica]" caption="Pertenencia étnica" attribute="1" defaultMemberUniqueName="[Rango].[Pertenencia étnica].[All]" allUniqueName="[Rango].[Pertenencia étnica].[All]" dimensionUniqueName="[Rango]" displayFolder="" count="0" memberValueDatatype="130" unbalanced="0"/>
    <cacheHierarchy uniqueName="[Rango].[Sexo]" caption="Sexo" attribute="1" defaultMemberUniqueName="[Rango].[Sexo].[All]" allUniqueName="[Rango].[Sexo].[All]" dimensionUniqueName="[Rango]" displayFolder="" count="2" memberValueDatatype="130" unbalanced="0">
      <fieldsUsage count="2">
        <fieldUsage x="-1"/>
        <fieldUsage x="1"/>
      </fieldsUsage>
    </cacheHierarchy>
    <cacheHierarchy uniqueName="[Rango].[Rango étario]" caption="Rango étario" attribute="1" defaultMemberUniqueName="[Rango].[Rango étario].[All]" allUniqueName="[Rango].[Rango étario].[All]" dimensionUniqueName="[Rango]" displayFolder="" count="0" memberValueDatatype="130" unbalanced="0"/>
    <cacheHierarchy uniqueName="[Rango].[Departamento]" caption="Departamento" attribute="1" defaultMemberUniqueName="[Rango].[Departamento].[All]" allUniqueName="[Rango].[Departamento].[All]" dimensionUniqueName="[Rango]" displayFolder="" count="0" memberValueDatatype="130" unbalanced="0"/>
    <cacheHierarchy uniqueName="[Rango].[Municipio]" caption="Municipio" attribute="1" defaultMemberUniqueName="[Rango].[Municipio].[All]" allUniqueName="[Rango].[Municipio].[All]" dimensionUniqueName="[Rango]" displayFolder="" count="0" memberValueDatatype="130" unbalanced="0"/>
    <cacheHierarchy uniqueName="[Rango].[Comunidad/vereda/nombre de la organización]" caption="Comunidad/vereda/nombre de la organización" attribute="1" defaultMemberUniqueName="[Rango].[Comunidad/vereda/nombre de la organización].[All]" allUniqueName="[Rango].[Comunidad/vereda/nombre de la organización].[All]" dimensionUniqueName="[Rango]" displayFolder="" count="0" memberValueDatatype="130" unbalanced="0"/>
    <cacheHierarchy uniqueName="[Rango].[Estado del caso]" caption="Estado del caso" attribute="1" defaultMemberUniqueName="[Rango].[Estado del caso].[All]" allUniqueName="[Rango].[Estado del caso].[All]" dimensionUniqueName="[Rango]" displayFolder="" count="0" memberValueDatatype="130" unbalanced="0"/>
    <cacheHierarchy uniqueName="[Rango].[Validación de la queja (si aplica)]" caption="Validación de la queja (si aplica)" attribute="1" defaultMemberUniqueName="[Rango].[Validación de la queja (si aplica)].[All]" allUniqueName="[Rango].[Validación de la queja (si aplica)].[All]" dimensionUniqueName="[Rango]" displayFolder="" count="0" memberValueDatatype="130" unbalanced="0"/>
    <cacheHierarchy uniqueName="[Rango].[Descripción del caso]" caption="Descripción del caso" attribute="1" defaultMemberUniqueName="[Rango].[Descripción del caso].[All]" allUniqueName="[Rango].[Descripción del caso].[All]" dimensionUniqueName="[Rango]" displayFolder="" count="0" memberValueDatatype="130" unbalanced="0"/>
    <cacheHierarchy uniqueName="[Rango].[Fecha de ingreso (D/M/A) (año)]" caption="Fecha de ingreso (D/M/A) (año)" attribute="1" defaultMemberUniqueName="[Rango].[Fecha de ingreso (D/M/A) (año)].[All]" allUniqueName="[Rango].[Fecha de ingreso (D/M/A) (año)].[All]" dimensionUniqueName="[Rango]" displayFolder="" count="2" memberValueDatatype="130" unbalanced="0">
      <fieldsUsage count="2">
        <fieldUsage x="-1"/>
        <fieldUsage x="0"/>
      </fieldsUsage>
    </cacheHierarchy>
    <cacheHierarchy uniqueName="[Rango].[Fecha de ingreso (D/M/A) (trimestre)]" caption="Fecha de ingreso (D/M/A) (trimestre)" attribute="1" defaultMemberUniqueName="[Rango].[Fecha de ingreso (D/M/A) (trimestre)].[All]" allUniqueName="[Rango].[Fecha de ingreso (D/M/A) (trimestre)].[All]" dimensionUniqueName="[Rango]" displayFolder="" count="0" memberValueDatatype="130" unbalanced="0"/>
    <cacheHierarchy uniqueName="[Rango].[Fecha de ingreso (D/M/A) (mes)]" caption="Fecha de ingreso (D/M/A) (mes)" attribute="1" defaultMemberUniqueName="[Rango].[Fecha de ingreso (D/M/A) (mes)].[All]" allUniqueName="[Rango].[Fecha de ingreso (D/M/A) (mes)].[All]" dimensionUniqueName="[Rango]" displayFolder="" count="2" memberValueDatatype="130" unbalanced="0">
      <fieldsUsage count="2">
        <fieldUsage x="-1"/>
        <fieldUsage x="2"/>
      </fieldsUsage>
    </cacheHierarchy>
    <cacheHierarchy uniqueName="[Rango].[Fecha de ingreso (D/M/A) (índice de meses)]" caption="Fecha de ingreso (D/M/A) (índice de meses)" attribute="1" defaultMemberUniqueName="[Rango].[Fecha de ingreso (D/M/A) (índice de meses)].[All]" allUniqueName="[Rango].[Fecha de ingreso (D/M/A) (índice de meses)].[All]" dimensionUniqueName="[Rango]" displayFolder="" count="0" memberValueDatatype="20" unbalanced="0" hidden="1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Count of Pertenencia étnica]" caption="Count of Pertenencia étnica" measure="1" displayFolder="" measureGroup="Rang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Canal por el cuál ingreso el caso en primer instancia 2]" caption="Recuento de Canal por el cuál ingreso el caso en primer instancia 2" measure="1" displayFolder="" measureGroup="Rang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Organización que reporta 2]" caption="Recuento de Organización que reporta 2" measure="1" displayFolder="" measureGroup="Rang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Categoria 2]" caption="Recuento de Categoria 2" measure="1" displayFolder="" measureGroup="Rang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Tema 2]" caption="Recuento de Tema 2" measure="1" displayFolder="" measureGroup="Rang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Departamento 2]" caption="Recuento de Departamento 2" measure="1" displayFolder="" measureGroup="Rang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5">
  <r>
    <s v="N.A (a través de kobo)"/>
    <n v="1"/>
    <s v="Junio"/>
    <x v="0"/>
    <x v="0"/>
    <s v="Peticiones "/>
    <s v="Solicitud de ayuda humanitaria"/>
    <s v="Indigena"/>
    <s v="Hombre"/>
    <s v="18 - 60 Años"/>
    <s v="Valle del Cauca"/>
    <s v="Buenaventura"/>
    <s v="comunidad indígena jooin Jeb Río bongo quedrada Valencia"/>
    <s v="Cerrado"/>
    <s v="No aplica"/>
    <s v="Autoridad tradicional de la comunidad indígena jooin jeb solicita asistencia para su comunidad"/>
  </r>
  <r>
    <s v="N.A (a través de kobo)"/>
    <n v="2"/>
    <s v="Junio"/>
    <x v="1"/>
    <x v="0"/>
    <s v="Peticiones "/>
    <s v="Solicitud de ayuda humanitaria"/>
    <s v="Afrocolombiano"/>
    <s v="Mujer"/>
    <s v="18 - 60 Años"/>
    <s v="Choco"/>
    <s v="Litoral San juan"/>
    <s v="Isla mono"/>
    <s v="Cerrado"/>
    <s v="No aplica"/>
    <s v="Secretaria comunidad Isla mono manifiesta que se dijó que iba a venir una brigada (Medica) y se ib a a entegar alimentación, Además solicita información general de los servicios de MIRE"/>
  </r>
  <r>
    <s v="N.A (a través de kobo)"/>
    <n v="3"/>
    <s v="Julio"/>
    <x v="2"/>
    <x v="0"/>
    <s v="Retroalimentaciones "/>
    <s v="Positivas"/>
    <s v="Afrocolombiano"/>
    <s v="No informa"/>
    <s v="18 - 60 Años"/>
    <s v="Choco"/>
    <s v="Litoral San juan"/>
    <s v="Bajo san juan"/>
    <s v="Cerrado"/>
    <s v="No aplica"/>
    <s v="Comunidad negra de cabeceras bajo San Juan agradece al consorcio MIRE y a medicos del mundo por la labor realizada a traves de una carta impresa"/>
  </r>
  <r>
    <s v="ACH"/>
    <n v="4"/>
    <s v="Agosto"/>
    <x v="3"/>
    <x v="1"/>
    <s v="Retroalimentaciones "/>
    <s v="Negativas"/>
    <s v="Afrocolombiano"/>
    <s v="Hombre"/>
    <s v="No informa"/>
    <s v="Choco"/>
    <s v="Litoral San juan"/>
    <m/>
    <s v="Cerrado"/>
    <s v="No aplica"/>
    <s v="Realizando PDM de kits alimenticios la organización ACH identifico una reclamo sobre la calidad de los kits alimentarios."/>
  </r>
  <r>
    <s v="Correo UGC"/>
    <n v="5"/>
    <s v="Septiembre"/>
    <x v="4"/>
    <x v="2"/>
    <s v="Peticiones "/>
    <s v="Solicitud información sectorial"/>
    <s v="No informa"/>
    <s v="Hombre"/>
    <s v="No informa"/>
    <s v="Choco"/>
    <s v="Alto Baudo"/>
    <s v="Alto baudo"/>
    <s v="Cerrado"/>
    <s v="No aplica"/>
    <s v="Información de acciones de APS en Alto Baudo"/>
  </r>
  <r>
    <s v="N.A (a través de kobo)"/>
    <n v="6"/>
    <s v="Enero"/>
    <x v="5"/>
    <x v="3"/>
    <s v="Alertas "/>
    <s v="Alerta desplazamiento comunidad/ solucitud atención humanitaria"/>
    <s v="Afrocolombiano"/>
    <s v="Hombre"/>
    <s v="18 - 60 Años"/>
    <s v="Nariño"/>
    <s v="El Charco"/>
    <s v="El Carmen 2"/>
    <s v="Cerrado"/>
    <s v="No aplica"/>
    <s v="Uno de los lideres de la comunidad nos escribe: &quot;Desplazamiento masivo en el municipio El Charco Nariño, barrio El Carmen 2&quot; también se habia comunicado previamente por whatsapp con la oficial de seguridad de la UGC."/>
  </r>
  <r>
    <s v="N.A (a través de kobo)"/>
    <n v="7"/>
    <s v="Septiembre"/>
    <x v="6"/>
    <x v="3"/>
    <s v="Retroalimentaciones "/>
    <s v="Positivas"/>
    <s v="No informa"/>
    <s v="Mujer"/>
    <s v="18 - 60 Años"/>
    <s v="Cauca"/>
    <s v="Santander de quilichao "/>
    <m/>
    <s v="Cerrado"/>
    <s v="No aplica"/>
    <m/>
  </r>
  <r>
    <s v="N.A (a través de kobo)"/>
    <n v="8"/>
    <s v="Septiembre"/>
    <x v="6"/>
    <x v="3"/>
    <s v="Peticiones "/>
    <s v="Información no relacionada con el Consorcio"/>
    <s v="Afrocolombiano"/>
    <s v="Mujer"/>
    <s v="18 - 60 Años"/>
    <s v="Cauca"/>
    <s v="Santander de quilichao "/>
    <s v="Nueva colonia"/>
    <s v="Cerrado"/>
    <s v="No aplica"/>
    <m/>
  </r>
  <r>
    <s v="N.A (a través de kobo)"/>
    <n v="9"/>
    <s v="Septiembre"/>
    <x v="6"/>
    <x v="3"/>
    <s v="Peticiones "/>
    <s v="Información no relacionada con el Consorcio"/>
    <s v="Afrocolombiano"/>
    <s v="Mujer"/>
    <s v="&gt;60"/>
    <s v="Cauca"/>
    <s v="Santander de quilichao "/>
    <s v="Mazamorreo"/>
    <s v="Cerrado"/>
    <s v="No aplica"/>
    <m/>
  </r>
  <r>
    <s v="N.A (a través de kobo)"/>
    <n v="10"/>
    <s v="Septiembre"/>
    <x v="6"/>
    <x v="3"/>
    <s v="Retroalimentaciones "/>
    <s v="Positivas"/>
    <s v="Afrocolombiano"/>
    <s v="Mujer"/>
    <s v="18 - 60 Años"/>
    <s v="Cauca"/>
    <s v="Santander de quilichao "/>
    <s v="Mazamorrero"/>
    <s v="Cerrado"/>
    <s v="No aplica"/>
    <m/>
  </r>
  <r>
    <s v="N.A (a través de kobo)"/>
    <n v="11"/>
    <s v="Febrero"/>
    <x v="7"/>
    <x v="3"/>
    <s v="Retroalimentaciones "/>
    <s v="Positivas"/>
    <s v="Indigena"/>
    <s v="Hombre"/>
    <s v="18 - 60 Años"/>
    <s v="Nariño"/>
    <s v="Olaya Herrera"/>
    <s v="Casa Grande"/>
    <s v="Cerrado"/>
    <s v="No aplica"/>
    <s v="&quot;Felicito a Mire por su articulación con la comunidadnidad&quot;"/>
  </r>
  <r>
    <s v="ACH"/>
    <n v="12"/>
    <s v="Enero"/>
    <x v="8"/>
    <x v="2"/>
    <s v="Queja"/>
    <s v="Quejas sensible de un tercero"/>
    <s v="No informa"/>
    <s v="No informa"/>
    <m/>
    <s v="Nariño"/>
    <s v="Tumaco"/>
    <m/>
    <s v="Cerrado"/>
    <s v="No validada"/>
    <s v="Otras quejas que tienen que ver con situaciones cometidas por miembros del staff de la organización y que son una violación al código de ética de la organización."/>
  </r>
  <r>
    <s v="NRC"/>
    <n v="13"/>
    <s v="Enero"/>
    <x v="9"/>
    <x v="4"/>
    <s v="Peticiones "/>
    <s v="información relacionada con una atención especifica."/>
    <s v="No informa"/>
    <s v="Hombre"/>
    <m/>
    <s v="Antioquia"/>
    <s v="Remedios"/>
    <m/>
    <s v="Cerrado"/>
    <s v="No aplica"/>
    <s v="Miembro de la comunidad de remedios solicitaba informacion sobre el Staff de NRC que participo de las actividades de terreno para confirmar informacion "/>
  </r>
  <r>
    <s v="NRC"/>
    <n v="14"/>
    <s v="Febrero"/>
    <x v="10"/>
    <x v="1"/>
    <s v="Queja"/>
    <s v="Quejas sensible de un tercero"/>
    <s v="No informa"/>
    <s v="Mujer"/>
    <m/>
    <s v="Valle del Cauca"/>
    <s v="Buenaventura"/>
    <m/>
    <s v="Cerrado"/>
    <s v="No validada"/>
    <s v="Cajero de Proveedor financiero presuntamente solicito una comision para la entrega de la asistencia  "/>
  </r>
  <r>
    <s v="MDM"/>
    <n v="15"/>
    <s v="Marzo"/>
    <x v="11"/>
    <x v="0"/>
    <s v="Retroalimentaciones "/>
    <s v="Positivas"/>
    <s v="No informa"/>
    <s v="Hombre"/>
    <s v="18 - 60 Años"/>
    <s v="Guaviare"/>
    <s v="El retorno"/>
    <s v="Salto Alto"/>
    <s v="Cerrado"/>
    <s v="No aplica"/>
    <s v="Debido al incremento de paludismo, malaria, hipertensión, hábitos malos de alimentación y con la satisfacción de la comunidad por la labor tan ardua que desempeñaron haciendo su trabajo, haremos todo lo posible para volver a tener sus servicios al alcance de los que no tenemos alcance a una buena salud por parte del gobierno"/>
  </r>
  <r>
    <s v="NRC"/>
    <n v="16"/>
    <s v="Abril"/>
    <x v="12"/>
    <x v="0"/>
    <s v="Peticiones "/>
    <s v="Solicitud de soporte cash"/>
    <s v="No informa"/>
    <s v="Hombre"/>
    <m/>
    <s v="Guaviare"/>
    <s v="El retorno"/>
    <s v="la paz "/>
    <s v="Cerrado"/>
    <s v="No aplica"/>
    <m/>
  </r>
  <r>
    <s v="NRC"/>
    <n v="17"/>
    <s v="Abril"/>
    <x v="12"/>
    <x v="0"/>
    <s v="Peticiones "/>
    <s v="Solicitud de soporte cash"/>
    <s v="No informa"/>
    <s v="Hombre"/>
    <m/>
    <s v="Guaviare"/>
    <s v="El retorno"/>
    <s v="la paz "/>
    <s v="Cerrado"/>
    <s v="No aplica"/>
    <m/>
  </r>
  <r>
    <s v="NRC"/>
    <n v="18"/>
    <s v="Abril"/>
    <x v="12"/>
    <x v="0"/>
    <s v="Peticiones "/>
    <s v="Solicitud de soporte cash"/>
    <s v="No informa"/>
    <s v="Hombre"/>
    <m/>
    <s v="Guaviare"/>
    <s v="El retorno"/>
    <s v="la paz "/>
    <s v="Cerrado"/>
    <s v="No aplica"/>
    <m/>
  </r>
  <r>
    <s v="NRC"/>
    <n v="19"/>
    <s v="Abril"/>
    <x v="12"/>
    <x v="0"/>
    <s v="Peticiones "/>
    <s v="Solicitud de soporte cash"/>
    <s v="No informa"/>
    <s v="Hombre"/>
    <m/>
    <s v="Guaviare"/>
    <s v="El retorno"/>
    <s v="la paz "/>
    <s v="Cerrado"/>
    <s v="No aplica"/>
    <m/>
  </r>
  <r>
    <s v="NRC"/>
    <n v="20"/>
    <s v="Abril"/>
    <x v="12"/>
    <x v="0"/>
    <s v="Peticiones "/>
    <s v="Solicitud de soporte cash"/>
    <s v="No informa"/>
    <s v="Hombre"/>
    <m/>
    <s v="Guaviare"/>
    <s v="El retorno"/>
    <s v="la paz "/>
    <s v="Cerrado"/>
    <s v="No aplica"/>
    <m/>
  </r>
  <r>
    <s v="NRC"/>
    <n v="21"/>
    <s v="Abril"/>
    <x v="12"/>
    <x v="0"/>
    <s v="Peticiones "/>
    <s v="Solicitud de soporte cash"/>
    <s v="No informa"/>
    <s v="Hombre"/>
    <m/>
    <s v="Guaviare"/>
    <s v="El retorno"/>
    <s v="la paz "/>
    <s v="Cerrado"/>
    <s v="No aplica"/>
    <m/>
  </r>
  <r>
    <s v="NRC"/>
    <n v="22"/>
    <s v="Abril"/>
    <x v="12"/>
    <x v="0"/>
    <s v="Peticiones "/>
    <s v="Solicitud de soporte cash"/>
    <s v="No informa"/>
    <s v="Mujer"/>
    <m/>
    <s v="Guaviare"/>
    <s v="El retorno"/>
    <s v="la paz "/>
    <s v="Cerrado"/>
    <s v="No aplica"/>
    <m/>
  </r>
  <r>
    <s v="NRC"/>
    <n v="23"/>
    <s v="Abril"/>
    <x v="12"/>
    <x v="0"/>
    <s v="Peticiones "/>
    <s v="Solicitud de soporte cash"/>
    <s v="No informa"/>
    <s v="Mujer"/>
    <m/>
    <s v="Guaviare"/>
    <s v="El retorno"/>
    <s v="la paz "/>
    <s v="Cerrado"/>
    <s v="No aplica"/>
    <m/>
  </r>
  <r>
    <s v="NRC"/>
    <n v="24"/>
    <s v="Abril"/>
    <x v="12"/>
    <x v="0"/>
    <s v="Peticiones "/>
    <s v="Solicitud de soporte cash"/>
    <s v="No informa"/>
    <s v="Mujer"/>
    <m/>
    <s v="Guaviare"/>
    <s v="El retorno"/>
    <s v="la paz "/>
    <s v="Cerrado"/>
    <s v="No aplica"/>
    <m/>
  </r>
  <r>
    <s v="NRC"/>
    <n v="25"/>
    <s v="Mayo"/>
    <x v="13"/>
    <x v="0"/>
    <s v="Peticiones "/>
    <s v="Solicitud de ayuda humanitaria "/>
    <s v="Afrocolombiano"/>
    <s v="Mujer"/>
    <s v="18 - 60 Años"/>
    <s v="Nariño"/>
    <s v="Olaya Herrera"/>
    <s v="Vereda el cedro II"/>
    <s v="Cerrado"/>
    <s v="No aplica"/>
    <m/>
  </r>
  <r>
    <s v="N.A (a través de kobo)"/>
    <n v="26"/>
    <s v="Junio"/>
    <x v="14"/>
    <x v="3"/>
    <s v="Retroalimentaciones "/>
    <s v="Positivas"/>
    <s v="Indigena"/>
    <s v="Hombre"/>
    <m/>
    <s v="Nariño"/>
    <s v="Tumaco"/>
    <s v="Resguardo San Gulpi Palmar"/>
    <s v="Cerrado"/>
    <s v="No aplica"/>
    <m/>
  </r>
  <r>
    <s v="N.A (a través de kobo)"/>
    <n v="27"/>
    <s v="Junio"/>
    <x v="14"/>
    <x v="3"/>
    <s v="Retroalimentaciones "/>
    <s v="Positivas"/>
    <s v="Indigena"/>
    <s v="Mujer"/>
    <m/>
    <s v="Nariño"/>
    <s v="Tumaco"/>
    <s v="Resguardo San Gulpi Palmar"/>
    <s v="Cerrado"/>
    <s v="No aplica"/>
    <m/>
  </r>
  <r>
    <s v="ACH"/>
    <n v="28"/>
    <s v="Agosto"/>
    <x v="15"/>
    <x v="5"/>
    <s v="Retroalimentaciones "/>
    <s v="Positivas"/>
    <s v="No informa"/>
    <s v="Mujer"/>
    <s v="No informa"/>
    <s v="Antioquia"/>
    <s v="Segovia "/>
    <m/>
    <s v="Cerrado"/>
    <s v="No aplica"/>
    <s v="Es una retroalimentación positiva sobre el servicio "/>
  </r>
  <r>
    <s v="ACH"/>
    <n v="29"/>
    <s v="Agosto"/>
    <x v="15"/>
    <x v="5"/>
    <s v="Retroalimentaciones "/>
    <s v="Positivas"/>
    <s v="No informa"/>
    <s v="Mujer"/>
    <s v="No informa"/>
    <s v="Antioquia"/>
    <s v="Segovia "/>
    <m/>
    <s v="Cerrado"/>
    <s v="No aplica"/>
    <s v="Es una retroalimentación positiva sobre el servicio "/>
  </r>
  <r>
    <s v="ACH"/>
    <n v="30"/>
    <s v="Agosto"/>
    <x v="15"/>
    <x v="5"/>
    <s v="Retroalimentaciones "/>
    <s v="Positivas"/>
    <s v="No informa"/>
    <s v="Hombre"/>
    <s v="No informa"/>
    <s v="Antioquia"/>
    <s v="Segovia "/>
    <m/>
    <s v="Cerrado"/>
    <s v="No aplica"/>
    <s v="Es una retroalimentación positiva sobre el servicio "/>
  </r>
  <r>
    <s v="ACH"/>
    <n v="31"/>
    <s v="Agosto"/>
    <x v="15"/>
    <x v="5"/>
    <s v="Retroalimentaciones "/>
    <s v="Positivas"/>
    <s v="No informa"/>
    <s v="Mujer"/>
    <s v="No informa"/>
    <s v="Antioquia"/>
    <s v="Segovia "/>
    <m/>
    <s v="Cerrado"/>
    <s v="No aplica"/>
    <s v="Es una retroalimentación positiva sobre el servicio "/>
  </r>
  <r>
    <s v="ACH"/>
    <n v="32"/>
    <s v="Agosto"/>
    <x v="15"/>
    <x v="5"/>
    <s v="Retroalimentaciones "/>
    <s v="Positivas"/>
    <s v="No informa"/>
    <s v="No informa"/>
    <s v="No informa"/>
    <s v="Antioquia"/>
    <s v="Segovia "/>
    <m/>
    <s v="Cerrado"/>
    <s v="No aplica"/>
    <s v="Es una retroalimentación positiva sobre el servicio "/>
  </r>
  <r>
    <s v="ACH"/>
    <n v="33"/>
    <s v="Agosto"/>
    <x v="15"/>
    <x v="5"/>
    <s v="Retroalimentaciones "/>
    <s v="Positivas"/>
    <s v="No informa"/>
    <s v="Mujer"/>
    <s v="No informa"/>
    <s v="Antioquia"/>
    <s v="Segovia "/>
    <m/>
    <s v="Cerrado"/>
    <s v="No aplica"/>
    <s v="Es una retroalimentación positiva sobre el servicio N"/>
  </r>
  <r>
    <s v="ACH"/>
    <n v="34"/>
    <s v="Agosto"/>
    <x v="15"/>
    <x v="5"/>
    <s v="Retroalimentaciones "/>
    <s v="Positivas"/>
    <s v="No informa"/>
    <s v="No informa"/>
    <s v="No informa"/>
    <s v="Meta"/>
    <s v="Granada "/>
    <m/>
    <s v="Cerrado"/>
    <s v="No aplica"/>
    <s v="Es una retroalimentación positiva sobre el servicio N"/>
  </r>
  <r>
    <s v="ACH"/>
    <n v="35"/>
    <s v="Agosto"/>
    <x v="15"/>
    <x v="5"/>
    <s v="Retroalimentaciones "/>
    <s v="Positivas"/>
    <s v="No informa"/>
    <s v="Hombre"/>
    <s v="No informa"/>
    <s v="Meta"/>
    <s v="Granada "/>
    <m/>
    <s v="Cerrado"/>
    <s v="No aplica"/>
    <s v="Retroalimentación positiva sobre la ayuda "/>
  </r>
  <r>
    <s v="ACH"/>
    <n v="36"/>
    <s v="Agosto"/>
    <x v="15"/>
    <x v="3"/>
    <s v="Retroalimentaciones "/>
    <s v="Positivas"/>
    <s v="Mestizo"/>
    <s v="Mujer"/>
    <s v="18 - 60 Años"/>
    <s v="Nariño"/>
    <s v="Andes"/>
    <s v="El Palacio "/>
    <s v="Cerrado"/>
    <s v="No aplica"/>
    <s v="Retroalimentación positiva y sugerencia "/>
  </r>
  <r>
    <s v="ACH"/>
    <n v="37"/>
    <s v="Agosto"/>
    <x v="15"/>
    <x v="3"/>
    <s v="Retroalimentaciones "/>
    <s v="Positivas"/>
    <s v="Mestizo"/>
    <s v="Mujer"/>
    <s v="18 - 60 Años"/>
    <s v="Nariño"/>
    <s v="Andes"/>
    <s v="El Palacio "/>
    <s v="Cerrado"/>
    <s v="No aplica"/>
    <s v="Es una retroalimentación positiva sobre el servicio N"/>
  </r>
  <r>
    <s v="ACH"/>
    <n v="38"/>
    <s v="Agosto"/>
    <x v="15"/>
    <x v="3"/>
    <s v="Retroalimentaciones "/>
    <s v="Positivas"/>
    <s v="No informa"/>
    <s v="Mujer"/>
    <s v="18 - 60 Años"/>
    <s v="Nariño"/>
    <s v="Andes"/>
    <s v="El Palacio "/>
    <s v="Cerrado"/>
    <s v="No aplica"/>
    <s v="Es una retroalimentación positiva sobre el servicio N"/>
  </r>
  <r>
    <s v="ACH"/>
    <n v="39"/>
    <s v="Agosto"/>
    <x v="15"/>
    <x v="3"/>
    <s v="Retroalimentaciones "/>
    <s v="Positivas"/>
    <s v="No informa"/>
    <s v="No informa"/>
    <s v="No informa"/>
    <s v="Nariño"/>
    <s v="Andes"/>
    <s v="El Palacio "/>
    <s v="Cerrado"/>
    <s v="No aplica"/>
    <s v="Felicitación "/>
  </r>
  <r>
    <s v="ACH"/>
    <n v="40"/>
    <s v="Agosto"/>
    <x v="15"/>
    <x v="3"/>
    <s v="Retroalimentaciones "/>
    <s v="Positivas"/>
    <s v="Mestizo"/>
    <s v="Mujer"/>
    <s v="18 - 60 Años"/>
    <s v="Nariño"/>
    <s v="Andes"/>
    <s v="El Palacio "/>
    <s v="Cerrado"/>
    <s v="No aplica"/>
    <s v="Felicitación "/>
  </r>
  <r>
    <s v="NRC"/>
    <n v="41"/>
    <s v="Agosto"/>
    <x v="16"/>
    <x v="2"/>
    <s v="Peticiones "/>
    <s v="solicitudes de bienes y servicios"/>
    <s v="Afrocolombiano"/>
    <s v="Hombre"/>
    <m/>
    <s v="Choco"/>
    <s v="Bajo baudo"/>
    <s v="Bajo Baudó "/>
    <s v="En gestión/investigación"/>
    <s v="No aplica"/>
    <s v="Solicitud de asistencia en filtros de agua para la I.E."/>
  </r>
  <r>
    <s v="NRC"/>
    <n v="42"/>
    <s v="Agosto"/>
    <x v="16"/>
    <x v="5"/>
    <s v="Retroalimentaciones "/>
    <s v="Positivas"/>
    <s v="Indigena"/>
    <s v="Hombre"/>
    <s v="No informa"/>
    <s v="Antioquia"/>
    <s v="Segovia "/>
    <s v="RANCHO QUEMADO"/>
    <s v="Cerrado"/>
    <s v="No aplica"/>
    <m/>
  </r>
  <r>
    <s v="NRC"/>
    <n v="43"/>
    <s v="Agosto"/>
    <x v="16"/>
    <x v="5"/>
    <s v="Retroalimentaciones "/>
    <s v="Positivas"/>
    <s v="Indigena"/>
    <s v="Hombre"/>
    <s v="No informa"/>
    <s v="Antioquia"/>
    <s v="Segovia "/>
    <m/>
    <s v="Cerrado"/>
    <s v="No aplica"/>
    <m/>
  </r>
  <r>
    <s v="NRC"/>
    <n v="44"/>
    <s v="Agosto"/>
    <x v="16"/>
    <x v="5"/>
    <s v="Retroalimentaciones "/>
    <s v="Positivas"/>
    <s v="Indigena"/>
    <s v="Hombre"/>
    <s v="No informa"/>
    <s v="Antioquia"/>
    <s v="Segovia "/>
    <s v="TAGUAL LA PO"/>
    <s v="Cerrado"/>
    <s v="No aplica"/>
    <m/>
  </r>
  <r>
    <s v="NRC"/>
    <n v="45"/>
    <s v="Agosto"/>
    <x v="16"/>
    <x v="5"/>
    <s v="Retroalimentaciones "/>
    <s v="Positivas"/>
    <s v="Indigena"/>
    <s v="Mujer"/>
    <s v="No informa"/>
    <s v="Antioquia"/>
    <s v="Segovia "/>
    <m/>
    <s v="Cerrado"/>
    <s v="No aplica"/>
    <m/>
  </r>
  <r>
    <s v="NRC"/>
    <n v="46"/>
    <s v="Agosto"/>
    <x v="16"/>
    <x v="5"/>
    <s v="Retroalimentaciones "/>
    <s v="Positivas"/>
    <s v="Indigena"/>
    <s v="Mujer"/>
    <s v="No informa"/>
    <s v="Antioquia"/>
    <s v="Segovia "/>
    <m/>
    <s v="Cerrado"/>
    <s v="No aplica"/>
    <m/>
  </r>
  <r>
    <s v="NRC"/>
    <n v="47"/>
    <s v="Agosto"/>
    <x v="16"/>
    <x v="5"/>
    <s v="Retroalimentaciones "/>
    <s v="Positivas"/>
    <s v="Indigena"/>
    <s v="Mujer"/>
    <s v="No informa"/>
    <s v="Antioquia"/>
    <s v="Segovia "/>
    <m/>
    <s v="Cerrado"/>
    <s v="No aplica"/>
    <m/>
  </r>
  <r>
    <s v="NRC"/>
    <n v="48"/>
    <s v="Agosto"/>
    <x v="16"/>
    <x v="5"/>
    <s v="Retroalimentaciones "/>
    <s v="Positivas"/>
    <s v="Indigena"/>
    <s v="Mujer"/>
    <s v="No informa"/>
    <s v="Antioquia"/>
    <s v="Segovia "/>
    <m/>
    <s v="Cerrado"/>
    <s v="No aplica"/>
    <m/>
  </r>
  <r>
    <s v="NRC"/>
    <n v="49"/>
    <s v="Agosto"/>
    <x v="16"/>
    <x v="5"/>
    <s v="Retroalimentaciones "/>
    <s v="Positivas"/>
    <s v="Indigena"/>
    <s v="Mujer"/>
    <s v="No informa"/>
    <s v="Antioquia"/>
    <s v="Segovia "/>
    <m/>
    <s v="Cerrado"/>
    <s v="No aplica"/>
    <m/>
  </r>
  <r>
    <s v="NRC"/>
    <n v="50"/>
    <s v="Agosto"/>
    <x v="16"/>
    <x v="5"/>
    <s v="Retroalimentaciones "/>
    <s v="Positivas"/>
    <s v="Indigena"/>
    <s v="Mujer"/>
    <s v="No informa"/>
    <s v="Antioquia"/>
    <s v="Segovia "/>
    <m/>
    <s v="Cerrado"/>
    <s v="No aplica"/>
    <m/>
  </r>
  <r>
    <s v="NRC"/>
    <n v="51"/>
    <s v="Agosto"/>
    <x v="16"/>
    <x v="5"/>
    <s v="Retroalimentaciones "/>
    <s v="Positivas"/>
    <s v="Indigena"/>
    <s v="Mujer"/>
    <s v="No informa"/>
    <s v="Antioquia"/>
    <s v="Segovia "/>
    <m/>
    <s v="Cerrado"/>
    <s v="No aplica"/>
    <m/>
  </r>
  <r>
    <s v="NRC"/>
    <n v="52"/>
    <s v="Agosto"/>
    <x v="16"/>
    <x v="5"/>
    <s v="Retroalimentaciones "/>
    <s v="Positivas"/>
    <s v="Indigena"/>
    <s v="Mujer"/>
    <s v="No informa"/>
    <s v="Antioquia"/>
    <s v="Segovia "/>
    <m/>
    <s v="Cerrado"/>
    <s v="No aplica"/>
    <m/>
  </r>
  <r>
    <s v="NRC"/>
    <n v="53"/>
    <s v="Agosto"/>
    <x v="16"/>
    <x v="5"/>
    <s v="Retroalimentaciones "/>
    <s v="Positivas"/>
    <s v="Indigena"/>
    <s v="Mujer"/>
    <s v="No informa"/>
    <s v="Antioquia"/>
    <s v="Segovia "/>
    <m/>
    <s v="Cerrado"/>
    <s v="No aplica"/>
    <m/>
  </r>
  <r>
    <s v="NRC"/>
    <n v="54"/>
    <s v="Agosto"/>
    <x v="16"/>
    <x v="5"/>
    <s v="Retroalimentaciones "/>
    <s v="Positivas"/>
    <s v="Indigena"/>
    <s v="Mujer"/>
    <s v="No informa"/>
    <s v="Antioquia"/>
    <s v="Segovia "/>
    <m/>
    <s v="Cerrado"/>
    <s v="No aplica"/>
    <m/>
  </r>
  <r>
    <s v="NRC"/>
    <n v="55"/>
    <s v="Agosto"/>
    <x v="16"/>
    <x v="5"/>
    <s v="Retroalimentaciones "/>
    <s v="Positivas"/>
    <s v="Indigena"/>
    <s v="Mujer"/>
    <s v="No informa"/>
    <s v="Antioquia"/>
    <s v="Segovia "/>
    <m/>
    <s v="Cerrado"/>
    <s v="No aplica"/>
    <m/>
  </r>
  <r>
    <s v="NRC"/>
    <n v="56"/>
    <s v="Agosto"/>
    <x v="16"/>
    <x v="5"/>
    <s v="Retroalimentaciones "/>
    <s v="Positivas"/>
    <s v="Indigena"/>
    <s v="Mujer"/>
    <s v="No informa"/>
    <s v="Antioquia"/>
    <s v="Segovia "/>
    <m/>
    <s v="Cerrado"/>
    <s v="No aplica"/>
    <m/>
  </r>
  <r>
    <s v="NRC"/>
    <n v="57"/>
    <s v="Agosto"/>
    <x v="16"/>
    <x v="5"/>
    <s v="Retroalimentaciones "/>
    <s v="Positivas"/>
    <s v="Indigena"/>
    <s v="Mujer"/>
    <s v="No informa"/>
    <s v="Antioquia"/>
    <s v="Segovia "/>
    <m/>
    <s v="Cerrado"/>
    <s v="No aplica"/>
    <m/>
  </r>
  <r>
    <s v="NRC"/>
    <n v="58"/>
    <s v="Agosto"/>
    <x v="16"/>
    <x v="5"/>
    <s v="Retroalimentaciones "/>
    <s v="Positivas"/>
    <s v="Indigena"/>
    <s v="Mujer"/>
    <s v="No informa"/>
    <s v="Antioquia"/>
    <s v="Segovia "/>
    <m/>
    <s v="Cerrado"/>
    <s v="No aplica"/>
    <m/>
  </r>
  <r>
    <s v="NRC"/>
    <n v="59"/>
    <s v="Agosto"/>
    <x v="16"/>
    <x v="5"/>
    <s v="Retroalimentaciones "/>
    <s v="Positivas"/>
    <s v="Indigena"/>
    <s v="Mujer"/>
    <s v="No informa"/>
    <s v="Antioquia"/>
    <s v="Segovia "/>
    <m/>
    <s v="Cerrado"/>
    <s v="No aplica"/>
    <m/>
  </r>
  <r>
    <s v="NRC"/>
    <n v="60"/>
    <s v="Agosto"/>
    <x v="16"/>
    <x v="5"/>
    <s v="Retroalimentaciones "/>
    <s v="Positivas"/>
    <s v="Indigena"/>
    <s v="Mujer"/>
    <s v="No informa"/>
    <s v="Antioquia"/>
    <s v="Segovia "/>
    <m/>
    <s v="Cerrado"/>
    <s v="No aplica"/>
    <m/>
  </r>
  <r>
    <s v="NRC"/>
    <n v="61"/>
    <s v="Agosto"/>
    <x v="16"/>
    <x v="5"/>
    <s v="Retroalimentaciones "/>
    <s v="Positivas"/>
    <s v="Indigena"/>
    <s v="Mujer"/>
    <s v="No informa"/>
    <s v="Antioquia"/>
    <s v="Segovia "/>
    <m/>
    <s v="Cerrado"/>
    <s v="No aplica"/>
    <m/>
  </r>
  <r>
    <s v="NRC"/>
    <n v="62"/>
    <s v="Agosto"/>
    <x v="16"/>
    <x v="5"/>
    <s v="Retroalimentaciones "/>
    <s v="Positivas"/>
    <s v="Indigena"/>
    <s v="Mujer"/>
    <s v="No informa"/>
    <s v="Antioquia"/>
    <s v="Segovia "/>
    <m/>
    <s v="Cerrado"/>
    <s v="No aplica"/>
    <m/>
  </r>
  <r>
    <s v="NRC"/>
    <n v="63"/>
    <s v="Agosto"/>
    <x v="16"/>
    <x v="5"/>
    <s v="Retroalimentaciones "/>
    <s v="Positivas"/>
    <s v="Indigena"/>
    <s v="Mujer"/>
    <s v="No informa"/>
    <s v="Antioquia"/>
    <s v="Segovia "/>
    <m/>
    <s v="Cerrado"/>
    <s v="No aplica"/>
    <m/>
  </r>
  <r>
    <s v="NRC"/>
    <n v="64"/>
    <s v="Septiembre"/>
    <x v="17"/>
    <x v="5"/>
    <s v="Peticiones "/>
    <s v="Información sobre criterios de inclusión de ayuda"/>
    <s v="No informa"/>
    <s v="Hombre"/>
    <s v="No informa"/>
    <s v="Huila "/>
    <s v="La plata"/>
    <m/>
    <s v="En gestión/investigación"/>
    <s v="No aplica"/>
    <m/>
  </r>
  <r>
    <s v="NRC"/>
    <n v="65"/>
    <s v="Septiembre"/>
    <x v="17"/>
    <x v="4"/>
    <s v="Peticiones "/>
    <s v="Información sobre criterios de inclusión de ayuda"/>
    <s v="No informa"/>
    <s v="Hombre"/>
    <s v="No informa"/>
    <s v="Huila "/>
    <s v="La plata"/>
    <m/>
    <s v="Cerrado"/>
    <s v="No aplica"/>
    <m/>
  </r>
  <r>
    <s v="NRC"/>
    <n v="66"/>
    <s v="Septiembre"/>
    <x v="17"/>
    <x v="4"/>
    <s v="Peticiones "/>
    <s v="Información sobre criterios de inclusión de ayuda"/>
    <s v="No informa"/>
    <s v="Hombre"/>
    <s v="No informa"/>
    <s v="Huila "/>
    <s v="La plata"/>
    <m/>
    <s v="Cerrado"/>
    <s v="No aplica"/>
    <m/>
  </r>
  <r>
    <s v="NRC"/>
    <n v="67"/>
    <s v="Septiembre"/>
    <x v="17"/>
    <x v="4"/>
    <s v="Peticiones "/>
    <s v="Información sobre criterios de inclusión de ayuda"/>
    <s v="No informa"/>
    <s v="Mujer"/>
    <s v="No informa"/>
    <s v="Huila "/>
    <s v="La plata"/>
    <m/>
    <s v="Cerrado"/>
    <s v="No aplica"/>
    <m/>
  </r>
  <r>
    <s v="NRC"/>
    <n v="68"/>
    <s v="Septiembre"/>
    <x v="17"/>
    <x v="4"/>
    <s v="Peticiones "/>
    <s v="Información sobre criterios de inclusión de ayuda"/>
    <s v="No informa"/>
    <s v="Mujer"/>
    <s v="No informa"/>
    <s v="Huila "/>
    <s v="La plata"/>
    <m/>
    <s v="Cerrado"/>
    <s v="No aplica"/>
    <m/>
  </r>
  <r>
    <s v="NRC"/>
    <n v="69"/>
    <s v="Septiembre"/>
    <x v="17"/>
    <x v="4"/>
    <s v="Peticiones "/>
    <s v="Información sobre criterios de inclusión de ayuda"/>
    <s v="No informa"/>
    <s v="Mujer"/>
    <s v="No informa"/>
    <s v="Huila "/>
    <s v="La plata"/>
    <m/>
    <s v="Cerrado"/>
    <s v="No aplica"/>
    <m/>
  </r>
  <r>
    <s v="NRC"/>
    <n v="70"/>
    <s v="Septiembre"/>
    <x v="17"/>
    <x v="4"/>
    <s v="Peticiones "/>
    <s v="Información sobre criterios de inclusión de ayuda"/>
    <s v="No informa"/>
    <s v="Mujer"/>
    <s v="No informa"/>
    <s v="Huila "/>
    <s v="La plata"/>
    <m/>
    <s v="Cerrado"/>
    <s v="No aplica"/>
    <m/>
  </r>
  <r>
    <s v="NRC"/>
    <n v="71"/>
    <s v="Septiembre"/>
    <x v="17"/>
    <x v="4"/>
    <s v="Peticiones "/>
    <s v="Solicitud de ayuda humanitaria "/>
    <s v="No informa"/>
    <s v="Hombre"/>
    <s v="No informa"/>
    <s v="Huila "/>
    <s v="La plata"/>
    <m/>
    <s v="Cerrado"/>
    <s v="No aplica"/>
    <m/>
  </r>
  <r>
    <s v="NRC"/>
    <n v="72"/>
    <s v="Septiembre"/>
    <x v="17"/>
    <x v="4"/>
    <s v="Peticiones "/>
    <s v="Solicitud de ayuda humanitaria "/>
    <s v="No informa"/>
    <s v="Hombre"/>
    <s v="No informa"/>
    <s v="Huila "/>
    <s v="La plata"/>
    <m/>
    <s v="Cerrado"/>
    <s v="No aplica"/>
    <m/>
  </r>
  <r>
    <s v="NRC"/>
    <n v="73"/>
    <s v="Septiembre"/>
    <x v="17"/>
    <x v="4"/>
    <s v="Peticiones "/>
    <s v="Solicitud de ayuda humanitaria "/>
    <s v="No informa"/>
    <s v="Mujer"/>
    <s v="No informa"/>
    <s v="Huila "/>
    <s v="La plata"/>
    <m/>
    <s v="Cerrado"/>
    <s v="No aplica"/>
    <m/>
  </r>
  <r>
    <s v="NRC"/>
    <n v="74"/>
    <s v="Septiembre"/>
    <x v="17"/>
    <x v="4"/>
    <s v="Peticiones "/>
    <s v="Solicitud de ayuda humanitaria "/>
    <s v="No informa"/>
    <s v="Mujer"/>
    <s v="No informa"/>
    <s v="Huila "/>
    <s v="La plata"/>
    <m/>
    <s v="Cerrado"/>
    <s v="No aplica"/>
    <m/>
  </r>
  <r>
    <s v="NRC"/>
    <n v="75"/>
    <s v="Septiembre"/>
    <x v="17"/>
    <x v="4"/>
    <s v="Peticiones "/>
    <s v="Solicitud de ayuda humanitaria "/>
    <s v="No informa"/>
    <s v="Mujer"/>
    <s v="No informa"/>
    <s v="Huila "/>
    <s v="La plata"/>
    <m/>
    <s v="Cerrado"/>
    <s v="No aplica"/>
    <m/>
  </r>
  <r>
    <s v="NRC"/>
    <n v="76"/>
    <s v="Septiembre"/>
    <x v="17"/>
    <x v="4"/>
    <s v="Peticiones "/>
    <s v="Solicitud de soporte cash"/>
    <s v="No informa"/>
    <s v="Mujer"/>
    <s v="No informa"/>
    <s v="Huila "/>
    <s v="La plata"/>
    <m/>
    <s v="Cerrado"/>
    <s v="No aplica"/>
    <m/>
  </r>
  <r>
    <s v="NRC"/>
    <n v="77"/>
    <s v="Septiembre"/>
    <x v="17"/>
    <x v="4"/>
    <s v="Peticiones "/>
    <s v="Solicitud de soporte cash"/>
    <s v="No informa"/>
    <s v="Mujer"/>
    <s v="No informa"/>
    <s v="Huila "/>
    <s v="La plata"/>
    <m/>
    <s v="Cerrado"/>
    <s v="No aplica"/>
    <m/>
  </r>
  <r>
    <s v="NRC"/>
    <n v="78"/>
    <s v="Septiembre"/>
    <x v="17"/>
    <x v="4"/>
    <s v="Peticiones "/>
    <s v="Solicitud de soporte cash"/>
    <s v="No informa"/>
    <s v="Mujer"/>
    <s v="No informa"/>
    <s v="Huila "/>
    <s v="La plata"/>
    <m/>
    <s v="Cerrado"/>
    <s v="No aplica"/>
    <m/>
  </r>
  <r>
    <s v="NRC"/>
    <n v="79"/>
    <s v="Septiembre"/>
    <x v="17"/>
    <x v="4"/>
    <s v="Peticiones "/>
    <s v="Solicitud de soporte cash"/>
    <s v="No informa"/>
    <s v="Mujer"/>
    <s v="No informa"/>
    <s v="Huila "/>
    <s v="La plata"/>
    <m/>
    <s v="Cerrado"/>
    <s v="No aplica"/>
    <m/>
  </r>
  <r>
    <s v="NRC"/>
    <n v="80"/>
    <s v="Septiembre"/>
    <x v="17"/>
    <x v="4"/>
    <s v="Peticiones "/>
    <s v="Solicitud de soporte cash"/>
    <s v="No informa"/>
    <s v="Mujer"/>
    <s v="No informa"/>
    <s v="Huila "/>
    <s v="La plata"/>
    <m/>
    <s v="Cerrado"/>
    <s v="No aplica"/>
    <m/>
  </r>
  <r>
    <s v="NRC"/>
    <n v="81"/>
    <s v="Septiembre"/>
    <x v="17"/>
    <x v="4"/>
    <s v="Peticiones "/>
    <s v="Solicitud de soporte cash"/>
    <s v="No informa"/>
    <s v="Mujer"/>
    <s v="No informa"/>
    <s v="Huila "/>
    <s v="La plata"/>
    <m/>
    <s v="Cerrado"/>
    <s v="No aplica"/>
    <m/>
  </r>
  <r>
    <s v="NRC"/>
    <n v="82"/>
    <s v="Septiembre"/>
    <x v="17"/>
    <x v="2"/>
    <s v="Peticiones "/>
    <s v="Solicitud de soporte cash"/>
    <s v="No informa"/>
    <s v="Hombre"/>
    <s v="No informa"/>
    <s v="Huila "/>
    <s v="La plata"/>
    <m/>
    <s v="Cerrado"/>
    <s v="No aplica"/>
    <m/>
  </r>
  <r>
    <s v="NRC"/>
    <n v="83"/>
    <s v="Septiembre"/>
    <x v="17"/>
    <x v="2"/>
    <s v="Peticiones "/>
    <s v="Solicitud de soporte cash"/>
    <s v="No informa"/>
    <s v="Hombre"/>
    <s v="No informa"/>
    <s v="Huila "/>
    <s v="La plata"/>
    <m/>
    <s v="Cerrado"/>
    <s v="No aplica"/>
    <m/>
  </r>
  <r>
    <s v="NRC"/>
    <n v="84"/>
    <s v="Septiembre"/>
    <x v="17"/>
    <x v="6"/>
    <s v="Peticiones "/>
    <s v="Solicitud de soporte cash"/>
    <s v="No informa"/>
    <s v="Hombre"/>
    <s v="No informa"/>
    <s v="Huila "/>
    <s v="La plata"/>
    <m/>
    <s v="Cerrado"/>
    <s v="No aplica"/>
    <m/>
  </r>
  <r>
    <s v="NRC"/>
    <n v="85"/>
    <s v="Octubre"/>
    <x v="18"/>
    <x v="5"/>
    <s v="Peticiones "/>
    <s v="Solicitud de información"/>
    <s v="Sin pertenencia étnica"/>
    <s v="No informa"/>
    <m/>
    <s v="Huila "/>
    <s v="La plata"/>
    <m/>
    <s v="Cerrado"/>
    <m/>
    <m/>
  </r>
  <r>
    <s v="NRC"/>
    <n v="86"/>
    <s v="Octubre"/>
    <x v="18"/>
    <x v="5"/>
    <s v="Peticiones "/>
    <s v="Solicitud de información"/>
    <s v="Sin pertenencia étnica"/>
    <s v="No informa"/>
    <m/>
    <s v="Huila "/>
    <s v="La plata"/>
    <m/>
    <s v="Cerrado"/>
    <m/>
    <m/>
  </r>
  <r>
    <s v="NRC"/>
    <n v="87"/>
    <s v="Octubre"/>
    <x v="18"/>
    <x v="5"/>
    <s v="Peticiones "/>
    <s v="Solicitud de información"/>
    <s v="Sin pertenencia étnica"/>
    <s v="No informa"/>
    <m/>
    <s v="Huila "/>
    <s v="La plata"/>
    <m/>
    <s v="Cerrado"/>
    <m/>
    <m/>
  </r>
  <r>
    <s v="NRC"/>
    <n v="88"/>
    <s v="Octubre"/>
    <x v="18"/>
    <x v="5"/>
    <s v="Peticiones "/>
    <s v="Solicitud de información"/>
    <s v="Sin pertenencia étnica"/>
    <s v="No informa"/>
    <m/>
    <s v="Huila "/>
    <s v="La plata"/>
    <m/>
    <s v="Cerrado"/>
    <m/>
    <m/>
  </r>
  <r>
    <s v="NRC"/>
    <n v="89"/>
    <s v="Octubre"/>
    <x v="18"/>
    <x v="5"/>
    <s v="Peticiones "/>
    <s v="Solicitud de información"/>
    <s v="Sin pertenencia étnica"/>
    <s v="No informa"/>
    <m/>
    <s v="Huila "/>
    <s v="La plata"/>
    <m/>
    <s v="Cerrado"/>
    <m/>
    <m/>
  </r>
  <r>
    <s v="NRC"/>
    <n v="90"/>
    <s v="Octubre"/>
    <x v="18"/>
    <x v="5"/>
    <s v="Peticiones "/>
    <s v="Solicitud de información"/>
    <s v="Sin pertenencia étnica"/>
    <s v="No informa"/>
    <m/>
    <s v="Huila "/>
    <s v="La plata"/>
    <m/>
    <s v="Cerrado"/>
    <m/>
    <m/>
  </r>
  <r>
    <s v="NRC"/>
    <n v="91"/>
    <s v="Octubre"/>
    <x v="18"/>
    <x v="5"/>
    <s v="Peticiones "/>
    <s v="Solicitud de información"/>
    <s v="Sin pertenencia étnica"/>
    <s v="No informa"/>
    <m/>
    <s v="Huila "/>
    <s v="La plata"/>
    <m/>
    <s v="Cerrado"/>
    <m/>
    <m/>
  </r>
  <r>
    <s v="NRC"/>
    <n v="92"/>
    <s v="Octubre"/>
    <x v="18"/>
    <x v="5"/>
    <s v="Peticiones "/>
    <s v="Solicitud de información"/>
    <s v="Sin pertenencia étnica"/>
    <s v="No informa"/>
    <m/>
    <s v="Huila "/>
    <s v="La plata"/>
    <m/>
    <s v="Cerrado"/>
    <m/>
    <m/>
  </r>
  <r>
    <s v="NRC"/>
    <n v="93"/>
    <s v="Octubre"/>
    <x v="18"/>
    <x v="5"/>
    <s v="Peticiones "/>
    <s v="Solicitud de información"/>
    <s v="Sin pertenencia étnica"/>
    <s v="No informa"/>
    <m/>
    <s v="Huila "/>
    <s v="La plata"/>
    <m/>
    <s v="Cerrado"/>
    <m/>
    <m/>
  </r>
  <r>
    <s v="NRC"/>
    <n v="94"/>
    <s v="Octubre"/>
    <x v="18"/>
    <x v="5"/>
    <s v="Peticiones "/>
    <s v="Solicitud de información"/>
    <s v="Sin pertenencia étnica"/>
    <s v="No informa"/>
    <m/>
    <s v="Huila "/>
    <s v="La plata"/>
    <m/>
    <s v="Cerrado"/>
    <m/>
    <m/>
  </r>
  <r>
    <s v="NRC"/>
    <n v="95"/>
    <s v="Octubre"/>
    <x v="18"/>
    <x v="5"/>
    <s v="Peticiones "/>
    <s v="Solicitud de información"/>
    <s v="Sin pertenencia étnica"/>
    <s v="No informa"/>
    <m/>
    <s v="Antioquia"/>
    <s v="Cáceres"/>
    <m/>
    <s v="Cerrado"/>
    <m/>
    <m/>
  </r>
  <r>
    <s v="NRC"/>
    <n v="96"/>
    <s v="Octubre"/>
    <x v="18"/>
    <x v="5"/>
    <s v="Peticiones "/>
    <s v="Solicitud de información"/>
    <s v="Sin pertenencia étnica"/>
    <s v="No informa"/>
    <m/>
    <s v="Huila "/>
    <s v="La plata"/>
    <m/>
    <s v="Cerrado"/>
    <m/>
    <m/>
  </r>
  <r>
    <s v="NRC"/>
    <n v="97"/>
    <s v="Octubre"/>
    <x v="18"/>
    <x v="5"/>
    <s v="Peticiones "/>
    <s v="Solicitud de información"/>
    <s v="Sin pertenencia étnica"/>
    <s v="No informa"/>
    <m/>
    <s v="Huila "/>
    <s v="La plata"/>
    <m/>
    <s v="Cerrado"/>
    <m/>
    <m/>
  </r>
  <r>
    <s v="NRC"/>
    <n v="98"/>
    <s v="Octubre"/>
    <x v="18"/>
    <x v="5"/>
    <s v="Peticiones "/>
    <s v="Solicitud de información"/>
    <s v="Sin pertenencia étnica"/>
    <s v="No informa"/>
    <m/>
    <s v="Huila "/>
    <s v="La plata"/>
    <m/>
    <s v="Cerrado"/>
    <m/>
    <m/>
  </r>
  <r>
    <s v="NRC"/>
    <n v="99"/>
    <s v="Octubre"/>
    <x v="18"/>
    <x v="5"/>
    <s v="Peticiones "/>
    <s v="Solicitud de información"/>
    <s v="Sin pertenencia étnica"/>
    <s v="No informa"/>
    <m/>
    <s v="Huila "/>
    <s v="La plata"/>
    <m/>
    <s v="Cerrado"/>
    <m/>
    <m/>
  </r>
  <r>
    <s v="NRC"/>
    <n v="100"/>
    <s v="Octubre"/>
    <x v="18"/>
    <x v="5"/>
    <s v="Peticiones "/>
    <s v="Solicitud de información"/>
    <s v="Sin pertenencia étnica"/>
    <s v="No informa"/>
    <m/>
    <s v="Huila "/>
    <s v="La plata"/>
    <m/>
    <s v="Cerrado"/>
    <m/>
    <m/>
  </r>
  <r>
    <s v="NRC"/>
    <n v="101"/>
    <s v="Octubre"/>
    <x v="18"/>
    <x v="5"/>
    <s v="Peticiones "/>
    <s v="Solicitud de información"/>
    <s v="Sin pertenencia étnica"/>
    <s v="No informa"/>
    <m/>
    <s v="Huila "/>
    <s v="La plata"/>
    <m/>
    <s v="Cerrado"/>
    <m/>
    <m/>
  </r>
  <r>
    <s v="NRC"/>
    <n v="102"/>
    <s v="Octubre"/>
    <x v="18"/>
    <x v="5"/>
    <s v="Peticiones "/>
    <s v="Solicitud de información"/>
    <s v="Sin pertenencia étnica"/>
    <s v="No informa"/>
    <m/>
    <s v="Huila "/>
    <s v="La plata"/>
    <m/>
    <s v="Cerrado"/>
    <m/>
    <m/>
  </r>
  <r>
    <s v="NRC"/>
    <n v="103"/>
    <s v="Octubre"/>
    <x v="18"/>
    <x v="5"/>
    <s v="Peticiones "/>
    <s v="Solicitud de información"/>
    <s v="Sin pertenencia étnica"/>
    <s v="No informa"/>
    <m/>
    <s v="Huila "/>
    <s v="La plata"/>
    <m/>
    <s v="Cerrado"/>
    <m/>
    <m/>
  </r>
  <r>
    <s v="NRC"/>
    <n v="104"/>
    <s v="Octubre"/>
    <x v="18"/>
    <x v="5"/>
    <s v="Peticiones "/>
    <s v="Solicitud de información"/>
    <s v="Sin pertenencia étnica"/>
    <s v="No informa"/>
    <m/>
    <s v="Huila "/>
    <s v="La plata"/>
    <m/>
    <s v="Cerrado"/>
    <m/>
    <m/>
  </r>
  <r>
    <s v="NRC"/>
    <n v="105"/>
    <s v="Octubre"/>
    <x v="18"/>
    <x v="5"/>
    <s v="Peticiones "/>
    <s v="Solicitud de información"/>
    <s v="Sin pertenencia étnica"/>
    <s v="No informa"/>
    <m/>
    <s v="Huila "/>
    <s v="La plata"/>
    <m/>
    <s v="Cerrado"/>
    <m/>
    <m/>
  </r>
  <r>
    <s v="NRC"/>
    <n v="106"/>
    <s v="Octubre"/>
    <x v="18"/>
    <x v="5"/>
    <s v="Peticiones "/>
    <s v="Solicitud de información"/>
    <s v="Sin pertenencia étnica"/>
    <s v="No informa"/>
    <m/>
    <s v="Huila "/>
    <s v="La plata"/>
    <m/>
    <s v="Cerrado"/>
    <m/>
    <m/>
  </r>
  <r>
    <s v="NRC"/>
    <n v="107"/>
    <s v="Octubre"/>
    <x v="18"/>
    <x v="5"/>
    <s v="Peticiones "/>
    <s v="Solicitud de información"/>
    <s v="Sin pertenencia étnica"/>
    <s v="No informa"/>
    <m/>
    <s v="Antioquia"/>
    <s v="Cáceres"/>
    <m/>
    <s v="Cerrado"/>
    <m/>
    <m/>
  </r>
  <r>
    <s v="NRC"/>
    <n v="108"/>
    <s v="Octubre"/>
    <x v="18"/>
    <x v="5"/>
    <s v="Peticiones "/>
    <s v="Solicitud de información"/>
    <s v="Sin pertenencia étnica"/>
    <s v="No informa"/>
    <m/>
    <s v="Antioquia"/>
    <s v="Cáceres"/>
    <m/>
    <s v="Cerrado"/>
    <m/>
    <m/>
  </r>
  <r>
    <s v="NRC"/>
    <n v="109"/>
    <s v="Octubre"/>
    <x v="18"/>
    <x v="5"/>
    <s v="Peticiones "/>
    <s v="Solicitud de información"/>
    <s v="Sin pertenencia étnica"/>
    <s v="No informa"/>
    <m/>
    <s v="Antioquia"/>
    <s v="Cáceres"/>
    <m/>
    <s v="Cerrado"/>
    <m/>
    <m/>
  </r>
  <r>
    <s v="NRC"/>
    <n v="110"/>
    <s v="Octubre"/>
    <x v="18"/>
    <x v="5"/>
    <s v="Peticiones "/>
    <s v="Solicitud de información"/>
    <s v="Sin pertenencia étnica"/>
    <s v="No informa"/>
    <m/>
    <s v="Antioquia"/>
    <s v="Cáceres"/>
    <m/>
    <s v="Cerrado"/>
    <m/>
    <m/>
  </r>
  <r>
    <s v="NRC"/>
    <n v="111"/>
    <s v="Octubre"/>
    <x v="18"/>
    <x v="5"/>
    <s v="Peticiones "/>
    <s v="Solicitud de información"/>
    <s v="Sin pertenencia étnica"/>
    <s v="No informa"/>
    <m/>
    <s v="Antioquia"/>
    <s v="Cáceres"/>
    <m/>
    <s v="Cerrado"/>
    <m/>
    <m/>
  </r>
  <r>
    <s v="NRC"/>
    <n v="112"/>
    <s v="Octubre"/>
    <x v="18"/>
    <x v="5"/>
    <s v="Peticiones "/>
    <s v="Solicitud de información"/>
    <s v="Sin pertenencia étnica"/>
    <s v="No informa"/>
    <m/>
    <s v="Huila "/>
    <s v="La plata"/>
    <m/>
    <s v="Cerrado"/>
    <m/>
    <m/>
  </r>
  <r>
    <s v="NRC"/>
    <n v="113"/>
    <s v="Octubre"/>
    <x v="18"/>
    <x v="5"/>
    <s v="Peticiones "/>
    <s v="Solicitud de información"/>
    <s v="Sin pertenencia étnica"/>
    <s v="No informa"/>
    <m/>
    <s v="Huila "/>
    <s v="La plata"/>
    <m/>
    <s v="Cerrado"/>
    <m/>
    <m/>
  </r>
  <r>
    <s v="NRC"/>
    <n v="114"/>
    <s v="Octubre"/>
    <x v="18"/>
    <x v="5"/>
    <s v="Peticiones "/>
    <s v="Solicitud de información"/>
    <s v="Sin pertenencia étnica"/>
    <s v="No informa"/>
    <m/>
    <s v="Huila "/>
    <s v="La plata"/>
    <m/>
    <s v="Cerrado"/>
    <m/>
    <m/>
  </r>
  <r>
    <s v="NRC"/>
    <n v="115"/>
    <s v="Octubre"/>
    <x v="18"/>
    <x v="5"/>
    <s v="Peticiones "/>
    <s v="Solicitud de información"/>
    <s v="Sin pertenencia étnica"/>
    <s v="No informa"/>
    <m/>
    <s v="Huila "/>
    <s v="La plata"/>
    <m/>
    <s v="Cerrado"/>
    <m/>
    <m/>
  </r>
  <r>
    <s v="NRC"/>
    <n v="116"/>
    <s v="Octubre"/>
    <x v="18"/>
    <x v="5"/>
    <s v="Peticiones "/>
    <s v="Solicitud de información"/>
    <s v="Sin pertenencia étnica"/>
    <s v="No informa"/>
    <m/>
    <s v="Huila "/>
    <s v="La plata"/>
    <m/>
    <s v="Cerrado"/>
    <m/>
    <m/>
  </r>
  <r>
    <s v="NRC"/>
    <n v="117"/>
    <s v="Octubre"/>
    <x v="18"/>
    <x v="5"/>
    <s v="Peticiones "/>
    <s v="Solicitud de ayuda humanitaria"/>
    <s v="Sin pertenencia étnica"/>
    <s v="No informa"/>
    <m/>
    <s v="Huila "/>
    <s v="La plata"/>
    <m/>
    <s v="Cerrado"/>
    <m/>
    <m/>
  </r>
  <r>
    <s v="NRC"/>
    <n v="118"/>
    <s v="Octubre"/>
    <x v="18"/>
    <x v="5"/>
    <s v="Peticiones "/>
    <s v="Solicitud de ayuda humanitaria"/>
    <s v="Sin pertenencia étnica"/>
    <s v="No informa"/>
    <m/>
    <s v="Huila "/>
    <s v="La plata"/>
    <m/>
    <s v="Cerrado"/>
    <m/>
    <m/>
  </r>
  <r>
    <s v="NRC"/>
    <n v="119"/>
    <s v="Octubre"/>
    <x v="18"/>
    <x v="5"/>
    <s v="Peticiones "/>
    <s v="Solicitud de ayuda humanitaria"/>
    <s v="Sin pertenencia étnica"/>
    <s v="No informa"/>
    <m/>
    <s v="Huila "/>
    <s v="La plata"/>
    <m/>
    <s v="Cerrado"/>
    <m/>
    <m/>
  </r>
  <r>
    <s v="NRC"/>
    <n v="120"/>
    <s v="Octubre"/>
    <x v="18"/>
    <x v="5"/>
    <s v="Peticiones "/>
    <s v="Solicitud de ayuda humanitaria"/>
    <s v="Sin pertenencia étnica"/>
    <s v="No informa"/>
    <m/>
    <s v="Huila "/>
    <s v="La plata"/>
    <m/>
    <s v="Cerrado"/>
    <m/>
    <m/>
  </r>
  <r>
    <s v="NRC"/>
    <n v="121"/>
    <s v="Octubre"/>
    <x v="18"/>
    <x v="5"/>
    <s v="Peticiones "/>
    <s v="Solicitud de ayuda humanitaria"/>
    <s v="Sin pertenencia étnica"/>
    <s v="No informa"/>
    <m/>
    <s v="Huila "/>
    <s v="La plata"/>
    <m/>
    <s v="Cerrado"/>
    <m/>
    <m/>
  </r>
  <r>
    <s v="NRC"/>
    <n v="122"/>
    <s v="Octubre"/>
    <x v="18"/>
    <x v="5"/>
    <s v="Peticiones "/>
    <s v="Solicitud de ayuda humanitaria"/>
    <s v="Sin pertenencia étnica"/>
    <s v="No informa"/>
    <m/>
    <s v="Huila "/>
    <s v="La plata"/>
    <m/>
    <s v="Cerrado"/>
    <m/>
    <m/>
  </r>
  <r>
    <s v="NRC"/>
    <n v="123"/>
    <s v="Octubre"/>
    <x v="18"/>
    <x v="5"/>
    <s v="Peticiones "/>
    <s v="Solicitud de ayuda humanitaria"/>
    <s v="Sin pertenencia étnica"/>
    <s v="No informa"/>
    <m/>
    <s v="Huila "/>
    <s v="La plata"/>
    <m/>
    <s v="Cerrado"/>
    <m/>
    <m/>
  </r>
  <r>
    <s v="NRC"/>
    <n v="124"/>
    <s v="Octubre"/>
    <x v="18"/>
    <x v="5"/>
    <s v="Peticiones "/>
    <s v="Solicitud de ayuda humanitaria"/>
    <s v="Sin pertenencia étnica"/>
    <s v="No informa"/>
    <m/>
    <s v="Huila "/>
    <s v="La plata"/>
    <m/>
    <s v="Cerrado"/>
    <m/>
    <m/>
  </r>
  <r>
    <s v="NRC"/>
    <n v="125"/>
    <s v="Octubre"/>
    <x v="18"/>
    <x v="5"/>
    <s v="Peticiones "/>
    <s v="Solicitud de ayuda humanitaria"/>
    <s v="Sin pertenencia étnica"/>
    <s v="No informa"/>
    <m/>
    <s v="Huila "/>
    <s v="La plata"/>
    <m/>
    <s v="Cerrado"/>
    <m/>
    <m/>
  </r>
  <r>
    <s v="NRC"/>
    <n v="126"/>
    <s v="Octubre"/>
    <x v="18"/>
    <x v="5"/>
    <s v="Peticiones "/>
    <s v="Solicitud de ayuda humanitaria"/>
    <s v="Sin pertenencia étnica"/>
    <s v="No informa"/>
    <m/>
    <s v="Huila "/>
    <s v="La plata"/>
    <m/>
    <s v="Cerrado"/>
    <m/>
    <m/>
  </r>
  <r>
    <s v="NRC"/>
    <n v="127"/>
    <s v="Octubre"/>
    <x v="18"/>
    <x v="5"/>
    <s v="Peticiones "/>
    <s v="Solicitud de ayuda humanitaria"/>
    <s v="Sin pertenencia étnica"/>
    <s v="No informa"/>
    <m/>
    <s v="Huila "/>
    <s v="La plata"/>
    <m/>
    <s v="Cerrado"/>
    <m/>
    <m/>
  </r>
  <r>
    <s v="NRC"/>
    <n v="128"/>
    <s v="Octubre"/>
    <x v="18"/>
    <x v="5"/>
    <s v="Peticiones "/>
    <s v="Solicitud de ayuda humanitaria"/>
    <s v="Sin pertenencia étnica"/>
    <s v="No informa"/>
    <m/>
    <s v="Huila "/>
    <s v="La plata"/>
    <m/>
    <s v="Cerrado"/>
    <m/>
    <m/>
  </r>
  <r>
    <s v="NRC"/>
    <n v="129"/>
    <s v="Octubre"/>
    <x v="18"/>
    <x v="5"/>
    <s v="Peticiones "/>
    <s v="Solicitud de ayuda humanitaria"/>
    <s v="Sin pertenencia étnica"/>
    <s v="No informa"/>
    <m/>
    <s v="Huila "/>
    <s v="La plata"/>
    <m/>
    <s v="Cerrado"/>
    <m/>
    <m/>
  </r>
  <r>
    <s v="NRC"/>
    <n v="130"/>
    <s v="Octubre"/>
    <x v="18"/>
    <x v="5"/>
    <s v="Peticiones "/>
    <s v="Solicitud de ayuda humanitaria"/>
    <s v="Sin pertenencia étnica"/>
    <s v="No informa"/>
    <m/>
    <s v="Huila "/>
    <s v="La plata"/>
    <m/>
    <s v="Cerrado"/>
    <m/>
    <m/>
  </r>
  <r>
    <s v="NRC"/>
    <n v="131"/>
    <s v="Octubre"/>
    <x v="18"/>
    <x v="5"/>
    <s v="Peticiones "/>
    <s v="Solicitud de ayuda humanitaria"/>
    <s v="Sin pertenencia étnica"/>
    <s v="No informa"/>
    <m/>
    <s v="Huila "/>
    <s v="La plata"/>
    <m/>
    <s v="Cerrado"/>
    <m/>
    <m/>
  </r>
  <r>
    <s v="NRC"/>
    <n v="132"/>
    <s v="Octubre"/>
    <x v="18"/>
    <x v="5"/>
    <s v="Peticiones "/>
    <s v="Solicitud de ayuda humanitaria"/>
    <s v="Sin pertenencia étnica"/>
    <s v="No informa"/>
    <m/>
    <s v="Huila "/>
    <s v="La plata"/>
    <m/>
    <s v="Cerrado"/>
    <m/>
    <m/>
  </r>
  <r>
    <s v="NRC"/>
    <n v="133"/>
    <s v="Octubre"/>
    <x v="18"/>
    <x v="5"/>
    <s v="Peticiones "/>
    <s v="Solicitud de ayuda humanitaria"/>
    <s v="Sin pertenencia étnica"/>
    <s v="No informa"/>
    <m/>
    <s v="Huila "/>
    <s v="La plata"/>
    <m/>
    <s v="Cerrado"/>
    <m/>
    <m/>
  </r>
  <r>
    <s v="NRC"/>
    <n v="134"/>
    <s v="Octubre"/>
    <x v="18"/>
    <x v="5"/>
    <s v="Peticiones "/>
    <s v="Solicitud de ayuda humanitaria"/>
    <s v="Sin pertenencia étnica"/>
    <s v="No informa"/>
    <m/>
    <s v="Huila "/>
    <s v="La plata"/>
    <m/>
    <s v="Cerrado"/>
    <m/>
    <m/>
  </r>
  <r>
    <s v="NRC"/>
    <n v="135"/>
    <s v="Octubre"/>
    <x v="18"/>
    <x v="5"/>
    <s v="Peticiones "/>
    <s v="Solicitud de ayuda humanitaria"/>
    <s v="Sin pertenencia étnica"/>
    <s v="No informa"/>
    <m/>
    <s v="Huila "/>
    <s v="La plata"/>
    <m/>
    <s v="Cerrado"/>
    <m/>
    <m/>
  </r>
  <r>
    <s v="NRC"/>
    <n v="136"/>
    <s v="Octubre"/>
    <x v="18"/>
    <x v="5"/>
    <s v="Peticiones "/>
    <s v="Solicitud de ayuda humanitaria"/>
    <s v="Sin pertenencia étnica"/>
    <s v="No informa"/>
    <m/>
    <s v="Huila "/>
    <s v="La plata"/>
    <m/>
    <s v="Cerrado"/>
    <m/>
    <m/>
  </r>
  <r>
    <s v="NRC"/>
    <n v="137"/>
    <s v="Octubre"/>
    <x v="18"/>
    <x v="5"/>
    <s v="Peticiones "/>
    <s v="Solicitud de ayuda humanitaria"/>
    <s v="Sin pertenencia étnica"/>
    <s v="No informa"/>
    <m/>
    <s v="Huila "/>
    <s v="La plata"/>
    <m/>
    <s v="Cerrado"/>
    <m/>
    <m/>
  </r>
  <r>
    <s v="NRC"/>
    <n v="138"/>
    <s v="Octubre"/>
    <x v="18"/>
    <x v="5"/>
    <s v="Peticiones "/>
    <s v="Solicitud de ayuda humanitaria"/>
    <s v="Sin pertenencia étnica"/>
    <s v="No informa"/>
    <m/>
    <s v="Huila "/>
    <s v="La plata"/>
    <m/>
    <s v="Cerrado"/>
    <m/>
    <m/>
  </r>
  <r>
    <s v="NRC"/>
    <n v="139"/>
    <s v="Octubre"/>
    <x v="18"/>
    <x v="5"/>
    <s v="Peticiones "/>
    <s v="Solicitud de ayuda humanitaria"/>
    <s v="Sin pertenencia étnica"/>
    <s v="No informa"/>
    <m/>
    <s v="Huila "/>
    <s v="La plata"/>
    <m/>
    <s v="Cerrado"/>
    <m/>
    <m/>
  </r>
  <r>
    <s v="NRC"/>
    <n v="140"/>
    <s v="Octubre"/>
    <x v="18"/>
    <x v="5"/>
    <s v="Peticiones "/>
    <s v="Solicitud de ayuda humanitaria"/>
    <s v="Sin pertenencia étnica"/>
    <s v="No informa"/>
    <m/>
    <s v="Huila "/>
    <s v="La plata"/>
    <m/>
    <s v="Cerrado"/>
    <m/>
    <m/>
  </r>
  <r>
    <s v="NRC"/>
    <n v="141"/>
    <s v="Octubre"/>
    <x v="18"/>
    <x v="5"/>
    <s v="Peticiones "/>
    <s v="Solicitud de ayuda humanitaria"/>
    <s v="Sin pertenencia étnica"/>
    <s v="No informa"/>
    <m/>
    <s v="Huila "/>
    <s v="La plata"/>
    <m/>
    <s v="Cerrado"/>
    <m/>
    <m/>
  </r>
  <r>
    <s v="NRC"/>
    <n v="142"/>
    <s v="Octubre"/>
    <x v="18"/>
    <x v="5"/>
    <s v="Peticiones "/>
    <s v="Solicitud de ayuda humanitaria"/>
    <s v="Sin pertenencia étnica"/>
    <s v="No informa"/>
    <m/>
    <s v="Huila "/>
    <s v="La plata"/>
    <m/>
    <s v="Cerrado"/>
    <m/>
    <m/>
  </r>
  <r>
    <s v="NRC"/>
    <n v="143"/>
    <s v="Octubre"/>
    <x v="18"/>
    <x v="5"/>
    <s v="Peticiones "/>
    <s v="Solicitud de ayuda humanitaria"/>
    <s v="Sin pertenencia étnica"/>
    <s v="No informa"/>
    <m/>
    <s v="Huila "/>
    <s v="La plata"/>
    <m/>
    <s v="Cerrado"/>
    <m/>
    <m/>
  </r>
  <r>
    <s v="NRC"/>
    <n v="144"/>
    <s v="Octubre"/>
    <x v="18"/>
    <x v="5"/>
    <s v="Peticiones "/>
    <s v="Solicitud de ayuda humanitaria"/>
    <s v="Sin pertenencia étnica"/>
    <s v="No informa"/>
    <m/>
    <s v="Huila "/>
    <s v="La plata"/>
    <m/>
    <s v="Cerrado"/>
    <m/>
    <m/>
  </r>
  <r>
    <s v="NRC"/>
    <n v="145"/>
    <s v="Octubre"/>
    <x v="18"/>
    <x v="5"/>
    <s v="Peticiones "/>
    <s v="Solicitud de ayuda humanitaria"/>
    <s v="Sin pertenencia étnica"/>
    <s v="No informa"/>
    <m/>
    <s v="Huila "/>
    <s v="La plata"/>
    <m/>
    <s v="Cerrado"/>
    <m/>
    <m/>
  </r>
  <r>
    <s v="NRC"/>
    <n v="146"/>
    <s v="Octubre"/>
    <x v="18"/>
    <x v="5"/>
    <s v="Peticiones "/>
    <s v="Solicitud de ayuda humanitaria"/>
    <s v="Sin pertenencia étnica"/>
    <s v="No informa"/>
    <m/>
    <s v="Huila "/>
    <s v="La plata"/>
    <m/>
    <s v="Cerrado"/>
    <m/>
    <m/>
  </r>
  <r>
    <s v="NRC"/>
    <n v="147"/>
    <s v="Octubre"/>
    <x v="18"/>
    <x v="5"/>
    <s v="Peticiones "/>
    <s v="Solicitud de ayuda humanitaria"/>
    <s v="Sin pertenencia étnica"/>
    <s v="No informa"/>
    <m/>
    <s v="Bolivar"/>
    <s v="Santa Rosa "/>
    <m/>
    <s v="Cerrado"/>
    <m/>
    <m/>
  </r>
  <r>
    <s v="NRC"/>
    <n v="148"/>
    <s v="Octubre"/>
    <x v="18"/>
    <x v="5"/>
    <s v="Peticiones "/>
    <s v="Solicitud de ayuda humanitaria"/>
    <s v="Sin pertenencia étnica"/>
    <s v="No informa"/>
    <m/>
    <s v="Bolivar"/>
    <s v="Santa Rosa"/>
    <m/>
    <s v="Cerrado"/>
    <m/>
    <m/>
  </r>
  <r>
    <s v="NRC"/>
    <n v="149"/>
    <s v="Octubre"/>
    <x v="18"/>
    <x v="5"/>
    <s v="Peticiones "/>
    <s v="Solicitud de ayuda humanitaria"/>
    <s v="Sin pertenencia étnica"/>
    <s v="No informa"/>
    <m/>
    <s v="Bolivar"/>
    <s v="Santa Rosa"/>
    <m/>
    <s v="Cerrado"/>
    <m/>
    <m/>
  </r>
  <r>
    <s v="NRC"/>
    <n v="150"/>
    <s v="Octubre"/>
    <x v="18"/>
    <x v="5"/>
    <s v="Peticiones "/>
    <s v="Solicitud de ayuda humanitaria"/>
    <s v="Sin pertenencia étnica"/>
    <s v="No informa"/>
    <m/>
    <s v="Bolivar"/>
    <s v="Santa Rosa"/>
    <m/>
    <s v="Cerrado"/>
    <m/>
    <m/>
  </r>
  <r>
    <s v="NRC"/>
    <n v="151"/>
    <s v="Octubre"/>
    <x v="18"/>
    <x v="5"/>
    <s v="Peticiones "/>
    <s v="Solicitud de ayuda humanitaria"/>
    <s v="Sin pertenencia étnica"/>
    <s v="No informa"/>
    <m/>
    <s v="Bolivar"/>
    <s v="Santa Rosa"/>
    <m/>
    <s v="Cerrado"/>
    <m/>
    <m/>
  </r>
  <r>
    <s v="NRC"/>
    <n v="152"/>
    <s v="Octubre"/>
    <x v="18"/>
    <x v="5"/>
    <s v="Peticiones "/>
    <s v="Solicitud de ayuda humanitaria"/>
    <s v="Sin pertenencia étnica"/>
    <s v="No informa"/>
    <m/>
    <s v="Bolivar"/>
    <s v="Santa Rosa"/>
    <m/>
    <s v="Cerrado"/>
    <m/>
    <m/>
  </r>
  <r>
    <s v="NRC"/>
    <n v="153"/>
    <s v="Octubre"/>
    <x v="18"/>
    <x v="5"/>
    <s v="Peticiones "/>
    <s v="Solicitud de ayuda humanitaria"/>
    <s v="Sin pertenencia étnica"/>
    <s v="No informa"/>
    <m/>
    <s v="Bolivar"/>
    <s v="Santa Rosa"/>
    <m/>
    <s v="Cerrado"/>
    <m/>
    <m/>
  </r>
  <r>
    <s v="NRC"/>
    <n v="154"/>
    <s v="Octubre"/>
    <x v="18"/>
    <x v="5"/>
    <s v="Peticiones "/>
    <s v="Solicitud de ayuda humanitaria"/>
    <s v="Sin pertenencia étnica"/>
    <s v="No informa"/>
    <m/>
    <s v="Bolivar"/>
    <s v="Santa Rosa"/>
    <m/>
    <s v="Cerrado"/>
    <m/>
    <m/>
  </r>
  <r>
    <s v="NRC"/>
    <n v="155"/>
    <s v="Octubre"/>
    <x v="18"/>
    <x v="5"/>
    <s v="Peticiones "/>
    <s v="Solicitud de ayuda humanitaria"/>
    <s v="Sin pertenencia étnica"/>
    <s v="No informa"/>
    <m/>
    <s v="Bolivar"/>
    <s v="Santa Rosa"/>
    <m/>
    <s v="Cerrado"/>
    <m/>
    <m/>
  </r>
  <r>
    <s v="NRC"/>
    <n v="156"/>
    <s v="Octubre"/>
    <x v="18"/>
    <x v="5"/>
    <s v="Peticiones "/>
    <s v="Solicitud de ayuda humanitaria"/>
    <s v="Sin pertenencia étnica"/>
    <s v="No informa"/>
    <m/>
    <s v="Bolivar"/>
    <s v="Santa Rosa"/>
    <m/>
    <s v="Cerrado"/>
    <m/>
    <m/>
  </r>
  <r>
    <s v="NRC"/>
    <n v="157"/>
    <s v="Octubre"/>
    <x v="18"/>
    <x v="5"/>
    <s v="Peticiones "/>
    <s v="Solicitud de ayuda humanitaria"/>
    <s v="Sin pertenencia étnica"/>
    <s v="No informa"/>
    <m/>
    <s v="Bolivar"/>
    <s v="Santa Rosa"/>
    <m/>
    <s v="Cerrado"/>
    <m/>
    <m/>
  </r>
  <r>
    <s v="NRC"/>
    <n v="158"/>
    <s v="Octubre"/>
    <x v="18"/>
    <x v="5"/>
    <s v="Peticiones "/>
    <s v="Solicitud de ayuda humanitaria"/>
    <s v="Sin pertenencia étnica"/>
    <s v="No informa"/>
    <m/>
    <s v="Huila "/>
    <s v="La plata"/>
    <m/>
    <s v="Cerrado"/>
    <m/>
    <m/>
  </r>
  <r>
    <s v="NRC"/>
    <n v="159"/>
    <s v="Octubre"/>
    <x v="18"/>
    <x v="5"/>
    <s v="Peticiones "/>
    <s v="Solicitud de ayuda humanitaria"/>
    <s v="Sin pertenencia étnica"/>
    <s v="No informa"/>
    <m/>
    <s v="Huila "/>
    <s v="La plata"/>
    <m/>
    <s v="Cerrado"/>
    <m/>
    <m/>
  </r>
  <r>
    <s v="NRC"/>
    <n v="160"/>
    <s v="Octubre"/>
    <x v="18"/>
    <x v="5"/>
    <s v="Peticiones "/>
    <s v="Solicitud de ayuda humanitaria"/>
    <s v="Sin pertenencia étnica"/>
    <s v="No informa"/>
    <m/>
    <s v="Huila "/>
    <s v="La plata"/>
    <m/>
    <s v="Cerrado"/>
    <m/>
    <m/>
  </r>
  <r>
    <s v="NRC"/>
    <n v="161"/>
    <s v="Octubre"/>
    <x v="18"/>
    <x v="5"/>
    <s v="Peticiones "/>
    <s v="Solicitud de ayuda humanitaria"/>
    <s v="Sin pertenencia étnica"/>
    <s v="No informa"/>
    <m/>
    <s v="Huila "/>
    <s v="La plata"/>
    <m/>
    <s v="Cerrado"/>
    <m/>
    <m/>
  </r>
  <r>
    <s v="NRC"/>
    <n v="162"/>
    <s v="Octubre"/>
    <x v="18"/>
    <x v="5"/>
    <s v="Peticiones "/>
    <s v="Solicitud de ayuda humanitaria"/>
    <s v="Sin pertenencia étnica"/>
    <s v="No informa"/>
    <m/>
    <s v="Huila "/>
    <s v="La plata"/>
    <m/>
    <s v="Cerrado"/>
    <m/>
    <m/>
  </r>
  <r>
    <s v="NRC"/>
    <n v="163"/>
    <s v="Octubre"/>
    <x v="18"/>
    <x v="5"/>
    <s v="Peticiones "/>
    <s v="Solicitud de ayuda humanitaria"/>
    <s v="Sin pertenencia étnica"/>
    <s v="No informa"/>
    <m/>
    <s v="Huila "/>
    <s v="La plata"/>
    <m/>
    <s v="Cerrado"/>
    <m/>
    <m/>
  </r>
  <r>
    <s v="NRC"/>
    <n v="164"/>
    <s v="Octubre"/>
    <x v="18"/>
    <x v="5"/>
    <s v="Peticiones "/>
    <s v="Solicitud de ayuda humanitaria"/>
    <s v="Sin pertenencia étnica"/>
    <s v="No informa"/>
    <m/>
    <s v="Huila "/>
    <s v="La plata"/>
    <m/>
    <s v="Cerrado"/>
    <m/>
    <m/>
  </r>
  <r>
    <s v="NRC"/>
    <n v="165"/>
    <s v="Octubre"/>
    <x v="18"/>
    <x v="5"/>
    <s v="Peticiones "/>
    <s v="Solicitud de ayuda humanitaria"/>
    <s v="Sin pertenencia étnica"/>
    <s v="No informa"/>
    <m/>
    <s v="Huila "/>
    <s v="La plata"/>
    <m/>
    <s v="Cerrado"/>
    <m/>
    <m/>
  </r>
  <r>
    <s v="NRC"/>
    <n v="166"/>
    <s v="Octubre"/>
    <x v="18"/>
    <x v="5"/>
    <s v="Peticiones "/>
    <s v="Solicitud de ayuda humanitaria"/>
    <s v="Sin pertenencia étnica"/>
    <s v="No informa"/>
    <m/>
    <s v="Huila "/>
    <s v="La plata"/>
    <m/>
    <s v="Cerrado"/>
    <m/>
    <m/>
  </r>
  <r>
    <s v="NRC"/>
    <n v="167"/>
    <s v="Octubre"/>
    <x v="18"/>
    <x v="5"/>
    <s v="Peticiones "/>
    <s v="Solicitud de ayuda humanitaria"/>
    <s v="Sin pertenencia étnica"/>
    <s v="No informa"/>
    <m/>
    <s v="Huila "/>
    <s v="La plata"/>
    <m/>
    <s v="Cerrado"/>
    <m/>
    <m/>
  </r>
  <r>
    <s v="NRC"/>
    <n v="168"/>
    <s v="Octubre"/>
    <x v="18"/>
    <x v="5"/>
    <s v="Peticiones "/>
    <s v="Solicitud de soporte cash"/>
    <s v="Sin pertenencia étnica"/>
    <s v="No informa"/>
    <m/>
    <s v="Huila "/>
    <s v="La plata"/>
    <m/>
    <s v="Cerrado"/>
    <m/>
    <m/>
  </r>
  <r>
    <s v="NRC"/>
    <n v="169"/>
    <s v="Octubre"/>
    <x v="18"/>
    <x v="5"/>
    <s v="Peticiones "/>
    <s v="Solicitud de soporte cash"/>
    <s v="Sin pertenencia étnica"/>
    <s v="No informa"/>
    <m/>
    <s v="Huila "/>
    <s v="La plata"/>
    <m/>
    <s v="Cerrado"/>
    <m/>
    <m/>
  </r>
  <r>
    <s v="NRC"/>
    <n v="171"/>
    <s v="Octubre"/>
    <x v="18"/>
    <x v="5"/>
    <s v="Alertas "/>
    <s v="Cobros indebidos por un tercero"/>
    <s v="Sin pertenencia étnica"/>
    <s v="No informa"/>
    <m/>
    <s v="Huila "/>
    <s v="La plata"/>
    <m/>
    <s v="Cerrado"/>
    <m/>
    <m/>
  </r>
  <r>
    <s v="NRC"/>
    <n v="172"/>
    <s v="Octubre"/>
    <x v="18"/>
    <x v="5"/>
    <s v="Retroalimentaciones "/>
    <s v="Positivas"/>
    <s v="Sin pertenencia étnica"/>
    <s v="No informa"/>
    <m/>
    <s v="Huila "/>
    <s v="La plata"/>
    <m/>
    <s v="Cerrado"/>
    <m/>
    <m/>
  </r>
  <r>
    <s v="NRC"/>
    <n v="173"/>
    <s v="Octubre"/>
    <x v="18"/>
    <x v="5"/>
    <s v="Retroalimentaciones "/>
    <s v="Positivas"/>
    <s v="Sin pertenencia étnica"/>
    <s v="No informa"/>
    <m/>
    <s v="Huila "/>
    <s v="La plata"/>
    <m/>
    <s v="Cerrado"/>
    <m/>
    <m/>
  </r>
  <r>
    <s v="NRC"/>
    <n v="174"/>
    <s v="Octubre"/>
    <x v="18"/>
    <x v="5"/>
    <s v="Retroalimentaciones "/>
    <s v="Positivas"/>
    <s v="Sin pertenencia étnica"/>
    <s v="No informa"/>
    <m/>
    <s v="Huila "/>
    <s v="La plata"/>
    <m/>
    <s v="Cerrado"/>
    <m/>
    <m/>
  </r>
  <r>
    <s v="NRC"/>
    <n v="175"/>
    <s v="Octubre"/>
    <x v="18"/>
    <x v="5"/>
    <s v="Retroalimentaciones "/>
    <s v="Positivas"/>
    <s v="Sin pertenencia étnica"/>
    <s v="No informa"/>
    <m/>
    <s v="Huila "/>
    <s v="La plata"/>
    <m/>
    <s v="Cerrado"/>
    <m/>
    <m/>
  </r>
  <r>
    <s v="NRC"/>
    <n v="176"/>
    <s v="Octubre"/>
    <x v="18"/>
    <x v="5"/>
    <s v="Retroalimentaciones "/>
    <s v="Positivas"/>
    <s v="Sin pertenencia étnica"/>
    <s v="No informa"/>
    <m/>
    <s v="Huila "/>
    <s v="La plata"/>
    <m/>
    <s v="Cerrado"/>
    <m/>
    <m/>
  </r>
  <r>
    <s v="NRC"/>
    <n v="177"/>
    <s v="Octubre"/>
    <x v="18"/>
    <x v="5"/>
    <s v="Retroalimentaciones "/>
    <s v="Positivas"/>
    <s v="Sin pertenencia étnica"/>
    <s v="No informa"/>
    <m/>
    <s v="Huila "/>
    <s v="La plata"/>
    <m/>
    <s v="Cerrado"/>
    <m/>
    <m/>
  </r>
  <r>
    <s v="NRC"/>
    <n v="178"/>
    <s v="Octubre"/>
    <x v="18"/>
    <x v="5"/>
    <s v="Retroalimentaciones "/>
    <s v="Positivas"/>
    <s v="Sin pertenencia étnica"/>
    <s v="No informa"/>
    <m/>
    <s v="Huila "/>
    <s v="La plata"/>
    <m/>
    <s v="Cerrado"/>
    <m/>
    <m/>
  </r>
  <r>
    <s v="NRC"/>
    <n v="179"/>
    <s v="Octubre"/>
    <x v="18"/>
    <x v="5"/>
    <s v="Retroalimentaciones "/>
    <s v="Positivas"/>
    <s v="Sin pertenencia étnica"/>
    <s v="No informa"/>
    <m/>
    <s v="Huila "/>
    <s v="La plata"/>
    <m/>
    <s v="Cerrado"/>
    <m/>
    <m/>
  </r>
  <r>
    <s v="NRC"/>
    <n v="180"/>
    <s v="Octubre"/>
    <x v="18"/>
    <x v="5"/>
    <s v="Retroalimentaciones "/>
    <s v="Positivas"/>
    <s v="Sin pertenencia étnica"/>
    <s v="No informa"/>
    <m/>
    <s v="Huila "/>
    <s v="La plata"/>
    <m/>
    <s v="Cerrado"/>
    <m/>
    <m/>
  </r>
  <r>
    <s v="NRC"/>
    <n v="181"/>
    <s v="Octubre"/>
    <x v="18"/>
    <x v="5"/>
    <s v="Retroalimentaciones "/>
    <s v="Positivas"/>
    <s v="Sin pertenencia étnica"/>
    <s v="No informa"/>
    <m/>
    <s v="Huila "/>
    <s v="La plata"/>
    <m/>
    <s v="Cerrado"/>
    <m/>
    <m/>
  </r>
  <r>
    <s v="NRC"/>
    <n v="182"/>
    <s v="Octubre"/>
    <x v="18"/>
    <x v="5"/>
    <s v="Retroalimentaciones "/>
    <s v="Positivas"/>
    <s v="Sin pertenencia étnica"/>
    <s v="No informa"/>
    <m/>
    <s v="Huila "/>
    <s v="La plata"/>
    <m/>
    <s v="Cerrado"/>
    <m/>
    <m/>
  </r>
  <r>
    <s v="NRC"/>
    <n v="183"/>
    <s v="Octubre"/>
    <x v="18"/>
    <x v="5"/>
    <s v="Retroalimentaciones "/>
    <s v="Positivas"/>
    <s v="Sin pertenencia étnica"/>
    <s v="No informa"/>
    <m/>
    <s v="Huila "/>
    <s v="La plata"/>
    <m/>
    <s v="Cerrado"/>
    <m/>
    <m/>
  </r>
  <r>
    <s v="NRC"/>
    <n v="184"/>
    <s v="Octubre"/>
    <x v="18"/>
    <x v="5"/>
    <s v="Retroalimentaciones "/>
    <s v="Positivas"/>
    <s v="Sin pertenencia étnica"/>
    <s v="No informa"/>
    <m/>
    <s v="Huila "/>
    <s v="La plata"/>
    <m/>
    <s v="Cerrado"/>
    <m/>
    <m/>
  </r>
  <r>
    <s v="NRC"/>
    <n v="185"/>
    <s v="Octubre"/>
    <x v="18"/>
    <x v="5"/>
    <s v="Retroalimentaciones "/>
    <s v="Positivas"/>
    <s v="Sin pertenencia étnica"/>
    <s v="No informa"/>
    <m/>
    <s v="Huila "/>
    <s v="La plata"/>
    <m/>
    <s v="Cerrado"/>
    <m/>
    <m/>
  </r>
  <r>
    <s v="NRC"/>
    <n v="186"/>
    <s v="Octubre"/>
    <x v="18"/>
    <x v="5"/>
    <s v="Retroalimentaciones "/>
    <s v="Positivas"/>
    <s v="Sin pertenencia étnica"/>
    <s v="No informa"/>
    <m/>
    <s v="Huila "/>
    <s v="La plata"/>
    <m/>
    <s v="Cerrado"/>
    <m/>
    <m/>
  </r>
  <r>
    <s v="NRC"/>
    <n v="187"/>
    <s v="Octubre"/>
    <x v="18"/>
    <x v="5"/>
    <s v="Retroalimentaciones "/>
    <s v="Positivas"/>
    <s v="Sin pertenencia étnica"/>
    <s v="No informa"/>
    <m/>
    <s v="Huila "/>
    <s v="La plata"/>
    <m/>
    <s v="Cerrado"/>
    <m/>
    <m/>
  </r>
  <r>
    <s v="NRC"/>
    <n v="188"/>
    <s v="Octubre"/>
    <x v="18"/>
    <x v="5"/>
    <s v="Retroalimentaciones "/>
    <s v="Positivas"/>
    <s v="Sin pertenencia étnica"/>
    <s v="No informa"/>
    <m/>
    <s v="Huila "/>
    <s v="La plata"/>
    <m/>
    <s v="Cerrado"/>
    <m/>
    <m/>
  </r>
  <r>
    <s v="NRC"/>
    <n v="189"/>
    <s v="Octubre"/>
    <x v="18"/>
    <x v="5"/>
    <s v="Retroalimentaciones "/>
    <s v="Positivas"/>
    <s v="Sin pertenencia étnica"/>
    <s v="No informa"/>
    <m/>
    <s v="Huila "/>
    <s v="La plata"/>
    <m/>
    <s v="Cerrado"/>
    <m/>
    <m/>
  </r>
  <r>
    <s v="NRC"/>
    <n v="190"/>
    <s v="Octubre"/>
    <x v="18"/>
    <x v="5"/>
    <s v="Retroalimentaciones "/>
    <s v="Positivas"/>
    <s v="Sin pertenencia étnica"/>
    <s v="Hombre"/>
    <m/>
    <s v="Huila "/>
    <s v="La plata"/>
    <m/>
    <s v="Cerrado"/>
    <m/>
    <m/>
  </r>
  <r>
    <s v="NRC"/>
    <n v="191"/>
    <s v="Octubre"/>
    <x v="18"/>
    <x v="5"/>
    <s v="Retroalimentaciones "/>
    <s v="Positivas"/>
    <s v="Sin pertenencia étnica"/>
    <s v="Hombre"/>
    <m/>
    <s v="Huila "/>
    <s v="La plata"/>
    <m/>
    <s v="Cerrado"/>
    <m/>
    <m/>
  </r>
  <r>
    <s v="NRC"/>
    <n v="192"/>
    <s v="Octubre"/>
    <x v="18"/>
    <x v="5"/>
    <s v="Retroalimentaciones "/>
    <s v="Positivas"/>
    <s v="Sin pertenencia étnica"/>
    <s v="Hombre"/>
    <m/>
    <s v="Huila "/>
    <s v="La plata"/>
    <m/>
    <s v="Cerrado"/>
    <m/>
    <m/>
  </r>
  <r>
    <s v="NRC"/>
    <n v="193"/>
    <s v="Octubre"/>
    <x v="18"/>
    <x v="5"/>
    <s v="Retroalimentaciones "/>
    <s v="Positivas"/>
    <s v="Sin pertenencia étnica"/>
    <s v="Hombre"/>
    <m/>
    <s v="Huila "/>
    <s v="La plata"/>
    <m/>
    <s v="Cerrado"/>
    <m/>
    <m/>
  </r>
  <r>
    <s v="NRC"/>
    <n v="194"/>
    <s v="Octubre"/>
    <x v="18"/>
    <x v="5"/>
    <s v="Retroalimentaciones "/>
    <s v="Positivas"/>
    <s v="Sin pertenencia étnica"/>
    <s v="Hombre"/>
    <m/>
    <s v="Huila "/>
    <s v="La plata"/>
    <m/>
    <s v="Cerrado"/>
    <m/>
    <m/>
  </r>
  <r>
    <s v="NRC"/>
    <n v="195"/>
    <s v="Octubre"/>
    <x v="18"/>
    <x v="5"/>
    <s v="Retroalimentaciones "/>
    <s v="Positivas"/>
    <s v="Sin pertenencia étnica"/>
    <s v="Hombre"/>
    <m/>
    <s v="Huila "/>
    <s v="La plata"/>
    <m/>
    <s v="Cerrado"/>
    <m/>
    <m/>
  </r>
  <r>
    <s v="NRC"/>
    <n v="196"/>
    <s v="Octubre"/>
    <x v="18"/>
    <x v="5"/>
    <s v="Retroalimentaciones "/>
    <s v="Positivas"/>
    <s v="Sin pertenencia étnica"/>
    <s v="Hombre"/>
    <m/>
    <s v="Huila "/>
    <s v="La plata"/>
    <m/>
    <s v="Cerrado"/>
    <m/>
    <m/>
  </r>
  <r>
    <s v="NRC"/>
    <n v="197"/>
    <s v="Octubre"/>
    <x v="18"/>
    <x v="5"/>
    <s v="Retroalimentaciones "/>
    <s v="Positivas"/>
    <s v="Sin pertenencia étnica"/>
    <s v="Hombre"/>
    <m/>
    <s v="Huila "/>
    <s v="La plata"/>
    <m/>
    <s v="Cerrado"/>
    <m/>
    <m/>
  </r>
  <r>
    <s v="NRC"/>
    <n v="198"/>
    <s v="Octubre"/>
    <x v="18"/>
    <x v="5"/>
    <s v="Retroalimentaciones "/>
    <s v="Positivas"/>
    <s v="Sin pertenencia étnica"/>
    <s v="Hombre"/>
    <m/>
    <s v="Huila "/>
    <s v="La plata"/>
    <m/>
    <s v="Cerrado"/>
    <m/>
    <m/>
  </r>
  <r>
    <s v="NRC"/>
    <n v="199"/>
    <s v="Octubre"/>
    <x v="18"/>
    <x v="5"/>
    <s v="Retroalimentaciones "/>
    <s v="Positivas"/>
    <s v="Sin pertenencia étnica"/>
    <s v="Hombre"/>
    <m/>
    <s v="Bolivar"/>
    <s v="Santa Rosa"/>
    <m/>
    <s v="Cerrado"/>
    <m/>
    <m/>
  </r>
  <r>
    <s v="NRC"/>
    <n v="200"/>
    <s v="Octubre"/>
    <x v="18"/>
    <x v="5"/>
    <s v="Retroalimentaciones "/>
    <s v="Positivas"/>
    <s v="Sin pertenencia étnica"/>
    <s v="Hombre"/>
    <m/>
    <s v="Bolivar"/>
    <s v="Santa Rosa"/>
    <m/>
    <s v="Cerrado"/>
    <m/>
    <m/>
  </r>
  <r>
    <s v="NRC"/>
    <n v="201"/>
    <s v="Octubre"/>
    <x v="18"/>
    <x v="5"/>
    <s v="Retroalimentaciones "/>
    <s v="Positivas"/>
    <s v="Sin pertenencia étnica"/>
    <s v="Hombre"/>
    <m/>
    <s v="Bolivar"/>
    <s v="Santa Rosa"/>
    <m/>
    <s v="Cerrado"/>
    <m/>
    <m/>
  </r>
  <r>
    <s v="NRC"/>
    <n v="202"/>
    <s v="Octubre"/>
    <x v="18"/>
    <x v="5"/>
    <s v="Retroalimentaciones "/>
    <s v="Positivas"/>
    <s v="Sin pertenencia étnica"/>
    <s v="Hombre"/>
    <m/>
    <s v="Huila "/>
    <s v="La plata"/>
    <m/>
    <s v="Cerrado"/>
    <m/>
    <m/>
  </r>
  <r>
    <s v="NRC"/>
    <n v="203"/>
    <s v="Octubre"/>
    <x v="18"/>
    <x v="5"/>
    <s v="Retroalimentaciones "/>
    <s v="Positivas"/>
    <s v="Sin pertenencia étnica"/>
    <s v="Hombre"/>
    <m/>
    <s v="Huila "/>
    <s v="La plata"/>
    <m/>
    <s v="Cerrado"/>
    <m/>
    <m/>
  </r>
  <r>
    <s v="NRC"/>
    <n v="204"/>
    <s v="Octubre"/>
    <x v="18"/>
    <x v="5"/>
    <s v="Retroalimentaciones "/>
    <s v="Positivas"/>
    <s v="Sin pertenencia étnica"/>
    <s v="Hombre"/>
    <m/>
    <s v="Huila "/>
    <s v="La plata"/>
    <m/>
    <s v="Cerrado"/>
    <m/>
    <m/>
  </r>
  <r>
    <s v="NRC"/>
    <n v="205"/>
    <s v="Octubre"/>
    <x v="18"/>
    <x v="5"/>
    <s v="Retroalimentaciones "/>
    <s v="Positivas"/>
    <s v="Sin pertenencia étnica"/>
    <s v="Hombre"/>
    <m/>
    <s v="Huila "/>
    <s v="La plata"/>
    <m/>
    <s v="Cerrado"/>
    <m/>
    <m/>
  </r>
  <r>
    <s v="NRC"/>
    <n v="206"/>
    <s v="Octubre"/>
    <x v="18"/>
    <x v="5"/>
    <s v="Retroalimentaciones "/>
    <s v="Positivas"/>
    <s v="Sin pertenencia étnica"/>
    <s v="Hombre"/>
    <m/>
    <s v="Huila "/>
    <s v="La plata"/>
    <m/>
    <s v="Cerrado"/>
    <m/>
    <m/>
  </r>
  <r>
    <s v="NRC"/>
    <n v="207"/>
    <s v="Octubre"/>
    <x v="18"/>
    <x v="5"/>
    <s v="Retroalimentaciones "/>
    <s v="Positivas"/>
    <s v="Sin pertenencia étnica"/>
    <s v="Hombre"/>
    <m/>
    <s v="Huila "/>
    <s v="La plata"/>
    <m/>
    <s v="Cerrado"/>
    <m/>
    <m/>
  </r>
  <r>
    <s v="NRC"/>
    <n v="208"/>
    <s v="Octubre"/>
    <x v="18"/>
    <x v="5"/>
    <s v="Retroalimentaciones "/>
    <s v="Positivas"/>
    <s v="Sin pertenencia étnica"/>
    <s v="Hombre"/>
    <m/>
    <s v="Huila "/>
    <s v="La plata"/>
    <m/>
    <s v="Cerrado"/>
    <m/>
    <m/>
  </r>
  <r>
    <s v="NRC"/>
    <n v="209"/>
    <s v="Octubre"/>
    <x v="18"/>
    <x v="5"/>
    <s v="Retroalimentaciones "/>
    <s v="Positivas"/>
    <s v="Sin pertenencia étnica"/>
    <s v="Hombre"/>
    <m/>
    <s v="Huila "/>
    <s v="La plata"/>
    <m/>
    <s v="Cerrado"/>
    <m/>
    <m/>
  </r>
  <r>
    <s v="NRC"/>
    <n v="210"/>
    <s v="Octubre"/>
    <x v="18"/>
    <x v="5"/>
    <s v="Retroalimentaciones "/>
    <s v="Positivas"/>
    <s v="Sin pertenencia étnica"/>
    <s v="Hombre"/>
    <m/>
    <s v="Huila "/>
    <s v="La plata"/>
    <m/>
    <s v="Cerrado"/>
    <m/>
    <m/>
  </r>
  <r>
    <s v="NRC"/>
    <n v="211"/>
    <s v="Octubre"/>
    <x v="18"/>
    <x v="5"/>
    <s v="Retroalimentaciones "/>
    <s v="Positivas"/>
    <s v="Sin pertenencia étnica"/>
    <s v="Hombre"/>
    <m/>
    <s v="Huila "/>
    <s v="La plata"/>
    <m/>
    <s v="Cerrado"/>
    <m/>
    <m/>
  </r>
  <r>
    <s v="NRC"/>
    <n v="212"/>
    <s v="Octubre"/>
    <x v="18"/>
    <x v="5"/>
    <s v="Retroalimentaciones "/>
    <s v="Positivas"/>
    <s v="Sin pertenencia étnica"/>
    <s v="Hombre"/>
    <m/>
    <s v="Huila "/>
    <s v="La plata"/>
    <m/>
    <s v="Cerrado"/>
    <m/>
    <m/>
  </r>
  <r>
    <s v="NRC"/>
    <n v="213"/>
    <s v="Octubre"/>
    <x v="18"/>
    <x v="5"/>
    <s v="Retroalimentaciones "/>
    <s v="Positivas"/>
    <s v="Sin pertenencia étnica"/>
    <s v="Hombre"/>
    <m/>
    <s v="Huila "/>
    <s v="La plata"/>
    <m/>
    <s v="Cerrado"/>
    <m/>
    <m/>
  </r>
  <r>
    <s v="NRC"/>
    <n v="214"/>
    <s v="Octubre"/>
    <x v="18"/>
    <x v="5"/>
    <s v="Retroalimentaciones "/>
    <s v="Positivas"/>
    <s v="Sin pertenencia étnica"/>
    <s v="Hombre"/>
    <m/>
    <s v="Huila "/>
    <s v="La plata"/>
    <m/>
    <s v="Cerrado"/>
    <m/>
    <m/>
  </r>
  <r>
    <s v="NRC"/>
    <n v="215"/>
    <s v="Octubre"/>
    <x v="18"/>
    <x v="5"/>
    <s v="Retroalimentaciones "/>
    <s v="Positivas"/>
    <s v="Sin pertenencia étnica"/>
    <s v="Hombre"/>
    <m/>
    <s v="Huila "/>
    <s v="La plata"/>
    <m/>
    <s v="Cerrado"/>
    <m/>
    <m/>
  </r>
  <r>
    <s v="NRC"/>
    <n v="216"/>
    <s v="Octubre"/>
    <x v="18"/>
    <x v="5"/>
    <s v="Retroalimentaciones "/>
    <s v="Positivas"/>
    <s v="Sin pertenencia étnica"/>
    <s v="Hombre"/>
    <m/>
    <s v="Huila "/>
    <s v="La plata"/>
    <m/>
    <s v="Cerrado"/>
    <m/>
    <m/>
  </r>
  <r>
    <s v="NRC"/>
    <n v="217"/>
    <s v="Octubre"/>
    <x v="18"/>
    <x v="5"/>
    <s v="Retroalimentaciones "/>
    <s v="Positivas"/>
    <s v="Sin pertenencia étnica"/>
    <s v="Hombre"/>
    <m/>
    <s v="Huila "/>
    <s v="La plata"/>
    <m/>
    <s v="Cerrado"/>
    <m/>
    <m/>
  </r>
  <r>
    <s v="NRC"/>
    <n v="218"/>
    <s v="Octubre"/>
    <x v="18"/>
    <x v="5"/>
    <s v="Retroalimentaciones "/>
    <s v="Positivas"/>
    <s v="Sin pertenencia étnica"/>
    <s v="Hombre"/>
    <m/>
    <s v="Huila "/>
    <s v="La plata"/>
    <m/>
    <s v="Cerrado"/>
    <m/>
    <m/>
  </r>
  <r>
    <s v="NRC"/>
    <n v="219"/>
    <s v="Octubre"/>
    <x v="18"/>
    <x v="5"/>
    <s v="Retroalimentaciones "/>
    <s v="Positivas"/>
    <s v="Sin pertenencia étnica"/>
    <s v="Hombre"/>
    <m/>
    <s v="Huila "/>
    <s v="La plata"/>
    <m/>
    <s v="Cerrado"/>
    <m/>
    <m/>
  </r>
  <r>
    <s v="NRC"/>
    <n v="220"/>
    <s v="Octubre"/>
    <x v="18"/>
    <x v="5"/>
    <s v="Retroalimentaciones "/>
    <s v="Positivas"/>
    <s v="Sin pertenencia étnica"/>
    <s v="Hombre"/>
    <m/>
    <s v="Huila "/>
    <s v="La plata"/>
    <m/>
    <s v="Cerrado"/>
    <m/>
    <m/>
  </r>
  <r>
    <s v="NRC"/>
    <n v="221"/>
    <s v="Octubre"/>
    <x v="18"/>
    <x v="5"/>
    <s v="Retroalimentaciones "/>
    <s v="Positivas"/>
    <s v="Sin pertenencia étnica"/>
    <s v="Hombre"/>
    <m/>
    <s v="Huila "/>
    <s v="La plata"/>
    <m/>
    <s v="Cerrado"/>
    <m/>
    <m/>
  </r>
  <r>
    <s v="NRC"/>
    <n v="222"/>
    <s v="Octubre"/>
    <x v="18"/>
    <x v="5"/>
    <s v="Retroalimentaciones "/>
    <s v="Positivas"/>
    <s v="Sin pertenencia étnica"/>
    <s v="Hombre"/>
    <m/>
    <s v="Huila "/>
    <s v="La plata"/>
    <m/>
    <s v="Cerrado"/>
    <m/>
    <m/>
  </r>
  <r>
    <s v="NRC"/>
    <n v="223"/>
    <s v="Octubre"/>
    <x v="18"/>
    <x v="5"/>
    <s v="Retroalimentaciones "/>
    <s v="Positivas"/>
    <s v="Sin pertenencia étnica"/>
    <s v="Hombre"/>
    <m/>
    <s v="Huila "/>
    <s v="La plata"/>
    <m/>
    <s v="Cerrado"/>
    <m/>
    <m/>
  </r>
  <r>
    <s v="NRC"/>
    <n v="224"/>
    <s v="Octubre"/>
    <x v="18"/>
    <x v="5"/>
    <s v="Retroalimentaciones "/>
    <s v="Positivas"/>
    <s v="Sin pertenencia étnica"/>
    <s v="Hombre"/>
    <m/>
    <s v="Huila "/>
    <s v="La plata"/>
    <m/>
    <s v="Cerrado"/>
    <m/>
    <m/>
  </r>
  <r>
    <s v="NRC"/>
    <n v="225"/>
    <s v="Octubre"/>
    <x v="18"/>
    <x v="5"/>
    <s v="Retroalimentaciones "/>
    <s v="Positivas"/>
    <s v="Sin pertenencia étnica"/>
    <s v="Hombre"/>
    <m/>
    <s v="Huila "/>
    <s v="La plata"/>
    <m/>
    <s v="Cerrado"/>
    <m/>
    <m/>
  </r>
  <r>
    <s v="NRC"/>
    <n v="226"/>
    <s v="Octubre"/>
    <x v="18"/>
    <x v="5"/>
    <s v="Retroalimentaciones "/>
    <s v="Positivas"/>
    <s v="Sin pertenencia étnica"/>
    <s v="Hombre"/>
    <m/>
    <s v="Huila "/>
    <s v="La plata"/>
    <m/>
    <s v="Cerrado"/>
    <m/>
    <m/>
  </r>
  <r>
    <s v="NRC"/>
    <n v="227"/>
    <s v="Octubre"/>
    <x v="18"/>
    <x v="5"/>
    <s v="Retroalimentaciones "/>
    <s v="Positivas"/>
    <s v="Sin pertenencia étnica"/>
    <s v="Hombre"/>
    <m/>
    <s v="Huila "/>
    <s v="La plata"/>
    <m/>
    <s v="Cerrado"/>
    <m/>
    <m/>
  </r>
  <r>
    <s v="NRC"/>
    <n v="228"/>
    <s v="Octubre"/>
    <x v="18"/>
    <x v="5"/>
    <s v="Retroalimentaciones "/>
    <s v="Positivas"/>
    <s v="Sin pertenencia étnica"/>
    <s v="Hombre"/>
    <m/>
    <s v="Huila "/>
    <s v="La plata"/>
    <m/>
    <s v="Cerrado"/>
    <m/>
    <m/>
  </r>
  <r>
    <s v="NRC"/>
    <n v="229"/>
    <s v="Octubre"/>
    <x v="18"/>
    <x v="5"/>
    <s v="Retroalimentaciones "/>
    <s v="Positivas"/>
    <s v="Sin pertenencia étnica"/>
    <s v="Hombre"/>
    <m/>
    <s v="Huila "/>
    <s v="La plata"/>
    <m/>
    <s v="Cerrado"/>
    <m/>
    <m/>
  </r>
  <r>
    <s v="NRC"/>
    <n v="230"/>
    <s v="Octubre"/>
    <x v="18"/>
    <x v="5"/>
    <s v="Retroalimentaciones "/>
    <s v="Positivas"/>
    <s v="Sin pertenencia étnica"/>
    <s v="Hombre"/>
    <m/>
    <s v="Huila "/>
    <s v="La plata"/>
    <m/>
    <s v="Cerrado"/>
    <m/>
    <m/>
  </r>
  <r>
    <s v="NRC"/>
    <n v="231"/>
    <s v="Octubre"/>
    <x v="18"/>
    <x v="5"/>
    <s v="Retroalimentaciones "/>
    <s v="Positivas"/>
    <s v="Sin pertenencia étnica"/>
    <s v="Hombre"/>
    <m/>
    <s v="Huila "/>
    <s v="La plata"/>
    <m/>
    <s v="Cerrado"/>
    <m/>
    <m/>
  </r>
  <r>
    <s v="NRC"/>
    <n v="232"/>
    <s v="Octubre"/>
    <x v="18"/>
    <x v="5"/>
    <s v="Retroalimentaciones "/>
    <s v="Positivas"/>
    <s v="Sin pertenencia étnica"/>
    <s v="Hombre"/>
    <m/>
    <s v="Huila "/>
    <s v="La plata"/>
    <m/>
    <s v="Cerrado"/>
    <m/>
    <m/>
  </r>
  <r>
    <s v="NRC"/>
    <n v="233"/>
    <s v="Octubre"/>
    <x v="18"/>
    <x v="5"/>
    <s v="Retroalimentaciones "/>
    <s v="Positivas"/>
    <s v="Sin pertenencia étnica"/>
    <s v="Hombre"/>
    <m/>
    <s v="Huila "/>
    <s v="La plata"/>
    <m/>
    <s v="Cerrado"/>
    <m/>
    <m/>
  </r>
  <r>
    <s v="NRC"/>
    <n v="234"/>
    <s v="Octubre"/>
    <x v="18"/>
    <x v="5"/>
    <s v="Retroalimentaciones "/>
    <s v="Positivas"/>
    <s v="Sin pertenencia étnica"/>
    <s v="Hombre"/>
    <m/>
    <s v="Huila "/>
    <s v="La plata"/>
    <m/>
    <s v="Cerrado"/>
    <m/>
    <m/>
  </r>
  <r>
    <s v="NRC"/>
    <n v="235"/>
    <s v="Octubre"/>
    <x v="18"/>
    <x v="5"/>
    <s v="Retroalimentaciones "/>
    <s v="Positivas"/>
    <s v="Sin pertenencia étnica"/>
    <s v="Hombre"/>
    <m/>
    <s v="Huila "/>
    <s v="La plata"/>
    <m/>
    <s v="Cerrado"/>
    <m/>
    <m/>
  </r>
  <r>
    <s v="NRC"/>
    <n v="236"/>
    <s v="Octubre"/>
    <x v="18"/>
    <x v="5"/>
    <s v="Retroalimentaciones "/>
    <s v="Positivas"/>
    <s v="Sin pertenencia étnica"/>
    <s v="Hombre"/>
    <m/>
    <s v="Huila "/>
    <s v="La plata"/>
    <m/>
    <s v="Cerrado"/>
    <m/>
    <m/>
  </r>
  <r>
    <s v="NRC"/>
    <n v="237"/>
    <s v="Octubre"/>
    <x v="18"/>
    <x v="5"/>
    <s v="Retroalimentaciones "/>
    <s v="Positivas"/>
    <s v="Sin pertenencia étnica"/>
    <s v="Hombre"/>
    <m/>
    <s v="Huila "/>
    <s v="La plata"/>
    <m/>
    <s v="Cerrado"/>
    <m/>
    <m/>
  </r>
  <r>
    <s v="NRC"/>
    <n v="238"/>
    <s v="Octubre"/>
    <x v="18"/>
    <x v="5"/>
    <s v="Retroalimentaciones "/>
    <s v="Positivas"/>
    <s v="Sin pertenencia étnica"/>
    <s v="Hombre"/>
    <m/>
    <s v="Huila "/>
    <s v="La plata"/>
    <m/>
    <s v="Cerrado"/>
    <m/>
    <m/>
  </r>
  <r>
    <s v="NRC"/>
    <n v="239"/>
    <s v="Octubre"/>
    <x v="18"/>
    <x v="5"/>
    <s v="Retroalimentaciones "/>
    <s v="Positivas"/>
    <s v="Sin pertenencia étnica"/>
    <s v="Hombre"/>
    <m/>
    <s v="Huila "/>
    <s v="La plata"/>
    <m/>
    <s v="Cerrado"/>
    <m/>
    <m/>
  </r>
  <r>
    <s v="NRC"/>
    <n v="240"/>
    <s v="Octubre"/>
    <x v="18"/>
    <x v="5"/>
    <s v="Retroalimentaciones "/>
    <s v="Positivas"/>
    <s v="Sin pertenencia étnica"/>
    <s v="Hombre"/>
    <m/>
    <s v="Huila "/>
    <s v="La plata"/>
    <m/>
    <s v="Cerrado"/>
    <m/>
    <m/>
  </r>
  <r>
    <s v="NRC"/>
    <n v="241"/>
    <s v="Octubre"/>
    <x v="18"/>
    <x v="5"/>
    <s v="Retroalimentaciones "/>
    <s v="Positivas"/>
    <s v="Sin pertenencia étnica"/>
    <s v="Mujer"/>
    <m/>
    <s v="Huila "/>
    <s v="La plata"/>
    <m/>
    <s v="Cerrado"/>
    <m/>
    <m/>
  </r>
  <r>
    <s v="NRC"/>
    <n v="242"/>
    <s v="Octubre"/>
    <x v="18"/>
    <x v="5"/>
    <s v="Retroalimentaciones "/>
    <s v="Positivas"/>
    <s v="Sin pertenencia étnica"/>
    <s v="Mujer"/>
    <m/>
    <s v="Huila "/>
    <s v="La plata"/>
    <m/>
    <s v="Cerrado"/>
    <m/>
    <m/>
  </r>
  <r>
    <s v="NRC"/>
    <n v="243"/>
    <s v="Octubre"/>
    <x v="18"/>
    <x v="5"/>
    <s v="Retroalimentaciones "/>
    <s v="Positivas"/>
    <s v="Sin pertenencia étnica"/>
    <s v="Mujer"/>
    <m/>
    <s v="Huila "/>
    <s v="La plata"/>
    <m/>
    <s v="Cerrado"/>
    <m/>
    <m/>
  </r>
  <r>
    <s v="NRC"/>
    <n v="244"/>
    <s v="Octubre"/>
    <x v="18"/>
    <x v="5"/>
    <s v="Retroalimentaciones "/>
    <s v="Positivas"/>
    <s v="Sin pertenencia étnica"/>
    <s v="Mujer"/>
    <m/>
    <s v="Huila "/>
    <s v="La plata"/>
    <m/>
    <s v="Cerrado"/>
    <m/>
    <m/>
  </r>
  <r>
    <s v="NRC"/>
    <n v="245"/>
    <s v="Octubre"/>
    <x v="18"/>
    <x v="5"/>
    <s v="Retroalimentaciones "/>
    <s v="Positivas"/>
    <s v="Sin pertenencia étnica"/>
    <s v="Mujer"/>
    <m/>
    <s v="Antioquia"/>
    <s v="Cáceres"/>
    <m/>
    <s v="Cerrado"/>
    <m/>
    <m/>
  </r>
  <r>
    <s v="NRC"/>
    <n v="246"/>
    <s v="Octubre"/>
    <x v="18"/>
    <x v="5"/>
    <s v="Retroalimentaciones "/>
    <s v="Positivas"/>
    <s v="Sin pertenencia étnica"/>
    <s v="Mujer"/>
    <m/>
    <s v="Antioquia"/>
    <s v="Cáceres"/>
    <m/>
    <s v="Cerrado"/>
    <m/>
    <m/>
  </r>
  <r>
    <s v="NRC"/>
    <n v="247"/>
    <s v="Octubre"/>
    <x v="18"/>
    <x v="5"/>
    <s v="Retroalimentaciones "/>
    <s v="Positivas"/>
    <s v="Sin pertenencia étnica"/>
    <s v="Mujer"/>
    <m/>
    <s v="Antioquia"/>
    <s v="Cáceres"/>
    <m/>
    <s v="Cerrado"/>
    <m/>
    <m/>
  </r>
  <r>
    <s v="NRC"/>
    <n v="248"/>
    <s v="Octubre"/>
    <x v="18"/>
    <x v="5"/>
    <s v="Retroalimentaciones "/>
    <s v="Positivas"/>
    <s v="Sin pertenencia étnica"/>
    <s v="Mujer"/>
    <m/>
    <s v="Antioquia"/>
    <s v="Cáceres"/>
    <m/>
    <s v="Cerrado"/>
    <m/>
    <m/>
  </r>
  <r>
    <s v="NRC"/>
    <n v="249"/>
    <s v="Octubre"/>
    <x v="18"/>
    <x v="5"/>
    <s v="Retroalimentaciones "/>
    <s v="Positivas"/>
    <s v="Sin pertenencia étnica"/>
    <s v="Mujer"/>
    <m/>
    <s v="Antioquia"/>
    <s v="Cáceres"/>
    <m/>
    <s v="Cerrado"/>
    <m/>
    <m/>
  </r>
  <r>
    <s v="NRC"/>
    <n v="250"/>
    <s v="Octubre"/>
    <x v="18"/>
    <x v="5"/>
    <s v="Retroalimentaciones "/>
    <s v="Positivas"/>
    <s v="Sin pertenencia étnica"/>
    <s v="Mujer"/>
    <m/>
    <s v="Antioquia"/>
    <s v="Cáceres"/>
    <m/>
    <s v="Cerrado"/>
    <m/>
    <m/>
  </r>
  <r>
    <s v="NRC"/>
    <n v="251"/>
    <s v="Octubre"/>
    <x v="18"/>
    <x v="5"/>
    <s v="Retroalimentaciones "/>
    <s v="Positivas"/>
    <s v="Sin pertenencia étnica"/>
    <s v="Mujer"/>
    <m/>
    <s v="Antioquia"/>
    <s v="Cáceres"/>
    <m/>
    <s v="Cerrado"/>
    <m/>
    <m/>
  </r>
  <r>
    <s v="NRC"/>
    <n v="252"/>
    <s v="Octubre"/>
    <x v="18"/>
    <x v="5"/>
    <s v="Retroalimentaciones "/>
    <s v="Positivas"/>
    <s v="Sin pertenencia étnica"/>
    <s v="Mujer"/>
    <m/>
    <s v="Antioquia"/>
    <s v="Caceres"/>
    <m/>
    <s v="Cerrado"/>
    <m/>
    <m/>
  </r>
  <r>
    <s v="NRC"/>
    <n v="253"/>
    <s v="Octubre"/>
    <x v="18"/>
    <x v="5"/>
    <s v="Retroalimentaciones "/>
    <s v="Positivas"/>
    <s v="Sin pertenencia étnica"/>
    <s v="Mujer"/>
    <m/>
    <s v="Huila "/>
    <s v="La plata"/>
    <m/>
    <s v="Cerrado"/>
    <m/>
    <m/>
  </r>
  <r>
    <s v="NRC"/>
    <n v="254"/>
    <s v="Octubre"/>
    <x v="18"/>
    <x v="5"/>
    <s v="Retroalimentaciones "/>
    <s v="Positivas"/>
    <s v="Sin pertenencia étnica"/>
    <s v="Mujer"/>
    <m/>
    <s v="Huila "/>
    <s v="La plata"/>
    <m/>
    <s v="Cerrado"/>
    <m/>
    <m/>
  </r>
  <r>
    <s v="NRC"/>
    <n v="255"/>
    <s v="Octubre"/>
    <x v="18"/>
    <x v="5"/>
    <s v="Retroalimentaciones "/>
    <s v="Positivas"/>
    <s v="Sin pertenencia étnica"/>
    <s v="Mujer"/>
    <m/>
    <s v="Huila "/>
    <s v="La plata"/>
    <m/>
    <s v="Cerrado"/>
    <m/>
    <m/>
  </r>
  <r>
    <s v="NRC"/>
    <n v="256"/>
    <s v="Octubre"/>
    <x v="18"/>
    <x v="5"/>
    <s v="Retroalimentaciones "/>
    <s v="Positivas"/>
    <s v="Sin pertenencia étnica"/>
    <s v="Mujer"/>
    <m/>
    <s v="Huila "/>
    <s v="La plata"/>
    <m/>
    <s v="Cerrado"/>
    <m/>
    <m/>
  </r>
  <r>
    <s v="NRC"/>
    <n v="257"/>
    <s v="Octubre"/>
    <x v="18"/>
    <x v="5"/>
    <s v="Retroalimentaciones "/>
    <s v="Positivas"/>
    <s v="Sin pertenencia étnica"/>
    <s v="Mujer"/>
    <m/>
    <s v="Huila "/>
    <s v="La plata"/>
    <m/>
    <s v="Cerrado"/>
    <m/>
    <m/>
  </r>
  <r>
    <s v="NRC"/>
    <n v="258"/>
    <s v="Octubre"/>
    <x v="18"/>
    <x v="5"/>
    <s v="Retroalimentaciones "/>
    <s v="Positivas"/>
    <s v="Sin pertenencia étnica"/>
    <s v="Mujer"/>
    <m/>
    <s v="Huila "/>
    <s v="La plata"/>
    <m/>
    <s v="Cerrado"/>
    <m/>
    <m/>
  </r>
  <r>
    <s v="NRC"/>
    <n v="259"/>
    <s v="Octubre"/>
    <x v="18"/>
    <x v="5"/>
    <s v="Retroalimentaciones "/>
    <s v="Positivas"/>
    <s v="Sin pertenencia étnica"/>
    <s v="Mujer"/>
    <m/>
    <s v="Huila "/>
    <s v="La plata"/>
    <m/>
    <s v="Cerrado"/>
    <m/>
    <m/>
  </r>
  <r>
    <s v="NRC"/>
    <n v="260"/>
    <s v="Octubre"/>
    <x v="18"/>
    <x v="5"/>
    <s v="Retroalimentaciones "/>
    <s v="Positivas"/>
    <s v="Sin pertenencia étnica"/>
    <s v="Mujer"/>
    <m/>
    <s v="Huila "/>
    <s v="La plata"/>
    <m/>
    <s v="Cerrado"/>
    <m/>
    <m/>
  </r>
  <r>
    <s v="NRC"/>
    <n v="261"/>
    <s v="Octubre"/>
    <x v="18"/>
    <x v="5"/>
    <s v="Retroalimentaciones "/>
    <s v="Positivas"/>
    <s v="Sin pertenencia étnica"/>
    <s v="Mujer"/>
    <m/>
    <s v="Huila "/>
    <s v="La plata"/>
    <m/>
    <s v="Cerrado"/>
    <m/>
    <m/>
  </r>
  <r>
    <s v="NRC"/>
    <n v="262"/>
    <s v="Octubre"/>
    <x v="18"/>
    <x v="5"/>
    <s v="Retroalimentaciones "/>
    <s v="Positivas"/>
    <s v="Sin pertenencia étnica"/>
    <s v="Mujer"/>
    <m/>
    <s v="Huila "/>
    <s v="La plata"/>
    <m/>
    <s v="Cerrado"/>
    <m/>
    <m/>
  </r>
  <r>
    <s v="NRC"/>
    <n v="263"/>
    <s v="Octubre"/>
    <x v="18"/>
    <x v="5"/>
    <s v="Retroalimentaciones "/>
    <s v="Positivas"/>
    <s v="Sin pertenencia étnica"/>
    <s v="Mujer"/>
    <m/>
    <s v="Huila "/>
    <s v="La plata"/>
    <m/>
    <s v="Cerrado"/>
    <m/>
    <m/>
  </r>
  <r>
    <s v="NRC"/>
    <n v="264"/>
    <s v="Octubre"/>
    <x v="18"/>
    <x v="5"/>
    <s v="Retroalimentaciones "/>
    <s v="Positivas"/>
    <s v="Sin pertenencia étnica"/>
    <s v="Mujer"/>
    <m/>
    <s v="Huila "/>
    <s v="La plata"/>
    <m/>
    <s v="Cerrado"/>
    <m/>
    <m/>
  </r>
  <r>
    <s v="NRC"/>
    <n v="265"/>
    <s v="Octubre"/>
    <x v="18"/>
    <x v="5"/>
    <s v="Retroalimentaciones "/>
    <s v="Positivas"/>
    <s v="Sin pertenencia étnica"/>
    <s v="Mujer"/>
    <m/>
    <s v="Huila "/>
    <s v="La plata"/>
    <m/>
    <s v="Cerrado"/>
    <m/>
    <m/>
  </r>
  <r>
    <s v="NRC"/>
    <n v="266"/>
    <s v="Octubre"/>
    <x v="18"/>
    <x v="5"/>
    <s v="Retroalimentaciones "/>
    <s v="Positivas"/>
    <s v="Sin pertenencia étnica"/>
    <s v="Mujer"/>
    <m/>
    <s v="Huila "/>
    <s v="La plata"/>
    <m/>
    <s v="Cerrado"/>
    <m/>
    <m/>
  </r>
  <r>
    <s v="NRC"/>
    <n v="267"/>
    <s v="Octubre"/>
    <x v="18"/>
    <x v="5"/>
    <s v="Retroalimentaciones "/>
    <s v="Positivas"/>
    <s v="Sin pertenencia étnica"/>
    <s v="Mujer"/>
    <m/>
    <s v="Huila "/>
    <s v="La plata"/>
    <m/>
    <s v="Cerrado"/>
    <m/>
    <m/>
  </r>
  <r>
    <s v="NRC"/>
    <n v="268"/>
    <s v="Octubre"/>
    <x v="18"/>
    <x v="5"/>
    <s v="Retroalimentaciones "/>
    <s v="Positivas"/>
    <s v="Sin pertenencia étnica"/>
    <s v="Mujer"/>
    <m/>
    <s v="Huila "/>
    <s v="La plata"/>
    <m/>
    <s v="Cerrado"/>
    <m/>
    <m/>
  </r>
  <r>
    <s v="NRC"/>
    <n v="269"/>
    <s v="Octubre"/>
    <x v="18"/>
    <x v="5"/>
    <s v="Retroalimentaciones "/>
    <s v="Positivas"/>
    <s v="Sin pertenencia étnica"/>
    <s v="Mujer"/>
    <m/>
    <s v="Huila "/>
    <s v="La plata"/>
    <m/>
    <s v="Cerrado"/>
    <m/>
    <m/>
  </r>
  <r>
    <s v="NRC"/>
    <n v="270"/>
    <s v="Octubre"/>
    <x v="18"/>
    <x v="5"/>
    <s v="Retroalimentaciones "/>
    <s v="Positivas"/>
    <s v="Sin pertenencia étnica"/>
    <s v="Mujer"/>
    <m/>
    <s v="Huila "/>
    <s v="La plata"/>
    <m/>
    <s v="Cerrado"/>
    <m/>
    <m/>
  </r>
  <r>
    <s v="NRC"/>
    <n v="271"/>
    <s v="Octubre"/>
    <x v="18"/>
    <x v="5"/>
    <s v="Retroalimentaciones "/>
    <s v="Positivas"/>
    <s v="Sin pertenencia étnica"/>
    <s v="Mujer"/>
    <m/>
    <s v="Huila "/>
    <s v="La plata"/>
    <m/>
    <s v="Cerrado"/>
    <m/>
    <m/>
  </r>
  <r>
    <s v="NRC"/>
    <n v="272"/>
    <s v="Octubre"/>
    <x v="18"/>
    <x v="5"/>
    <s v="Retroalimentaciones "/>
    <s v="Positivas"/>
    <s v="Sin pertenencia étnica"/>
    <s v="Mujer"/>
    <m/>
    <s v="Huila "/>
    <s v="La plata"/>
    <m/>
    <s v="Cerrado"/>
    <m/>
    <m/>
  </r>
  <r>
    <s v="NRC"/>
    <n v="273"/>
    <s v="Octubre"/>
    <x v="18"/>
    <x v="5"/>
    <s v="Retroalimentaciones "/>
    <s v="Positivas"/>
    <s v="Sin pertenencia étnica"/>
    <s v="Mujer"/>
    <m/>
    <s v="Huila "/>
    <s v="La plata"/>
    <m/>
    <s v="Cerrado"/>
    <m/>
    <m/>
  </r>
  <r>
    <s v="NRC"/>
    <n v="274"/>
    <s v="Octubre"/>
    <x v="18"/>
    <x v="5"/>
    <s v="Retroalimentaciones "/>
    <s v="Positivas"/>
    <s v="Sin pertenencia étnica"/>
    <s v="Mujer"/>
    <m/>
    <s v="Huila "/>
    <s v="La plata"/>
    <m/>
    <s v="Cerrado"/>
    <m/>
    <m/>
  </r>
  <r>
    <s v="NRC"/>
    <n v="275"/>
    <s v="Octubre"/>
    <x v="18"/>
    <x v="5"/>
    <s v="Retroalimentaciones "/>
    <s v="Positivas"/>
    <s v="Sin pertenencia étnica"/>
    <s v="Mujer"/>
    <m/>
    <s v="Huila "/>
    <s v="La plata"/>
    <m/>
    <s v="Cerrado"/>
    <m/>
    <m/>
  </r>
  <r>
    <s v="NRC"/>
    <n v="276"/>
    <s v="Octubre"/>
    <x v="18"/>
    <x v="5"/>
    <s v="Retroalimentaciones "/>
    <s v="Positivas"/>
    <s v="Sin pertenencia étnica"/>
    <s v="Mujer"/>
    <m/>
    <s v="Huila "/>
    <s v="La plata"/>
    <m/>
    <s v="Cerrado"/>
    <m/>
    <m/>
  </r>
  <r>
    <s v="NRC"/>
    <n v="277"/>
    <s v="Octubre"/>
    <x v="18"/>
    <x v="5"/>
    <s v="Retroalimentaciones "/>
    <s v="Positivas"/>
    <s v="Sin pertenencia étnica"/>
    <s v="Mujer"/>
    <m/>
    <s v="Huila "/>
    <s v="La plata"/>
    <m/>
    <s v="Cerrado"/>
    <m/>
    <m/>
  </r>
  <r>
    <s v="NRC"/>
    <n v="278"/>
    <s v="Octubre"/>
    <x v="18"/>
    <x v="5"/>
    <s v="Retroalimentaciones "/>
    <s v="Positivas"/>
    <s v="Sin pertenencia étnica"/>
    <s v="Mujer"/>
    <m/>
    <s v="Huila "/>
    <s v="La plata"/>
    <m/>
    <s v="Cerrado"/>
    <m/>
    <m/>
  </r>
  <r>
    <s v="NRC"/>
    <n v="279"/>
    <s v="Octubre"/>
    <x v="18"/>
    <x v="5"/>
    <s v="Retroalimentaciones "/>
    <s v="Positivas"/>
    <s v="Sin pertenencia étnica"/>
    <s v="Mujer"/>
    <m/>
    <s v="Huila "/>
    <s v="La plata"/>
    <m/>
    <s v="Cerrado"/>
    <m/>
    <m/>
  </r>
  <r>
    <s v="NRC"/>
    <n v="280"/>
    <s v="Octubre"/>
    <x v="18"/>
    <x v="5"/>
    <s v="Retroalimentaciones "/>
    <s v="Positivas"/>
    <s v="Sin pertenencia étnica"/>
    <s v="Mujer"/>
    <m/>
    <s v="Huila "/>
    <s v="La plata"/>
    <m/>
    <s v="Cerrado"/>
    <m/>
    <m/>
  </r>
  <r>
    <s v="NRC"/>
    <n v="281"/>
    <s v="Octubre"/>
    <x v="18"/>
    <x v="5"/>
    <s v="Retroalimentaciones "/>
    <s v="Positivas"/>
    <s v="Sin pertenencia étnica"/>
    <s v="Mujer"/>
    <m/>
    <s v="Huila "/>
    <s v="La plata"/>
    <m/>
    <s v="Cerrado"/>
    <m/>
    <m/>
  </r>
  <r>
    <s v="NRC"/>
    <n v="282"/>
    <s v="Octubre"/>
    <x v="18"/>
    <x v="5"/>
    <s v="Retroalimentaciones "/>
    <s v="Positivas"/>
    <s v="Sin pertenencia étnica"/>
    <s v="Mujer"/>
    <m/>
    <s v="Huila "/>
    <s v="La plata"/>
    <m/>
    <s v="Cerrado"/>
    <m/>
    <m/>
  </r>
  <r>
    <s v="NRC"/>
    <n v="283"/>
    <s v="Octubre"/>
    <x v="18"/>
    <x v="5"/>
    <s v="Retroalimentaciones "/>
    <s v="Positivas"/>
    <s v="Sin pertenencia étnica"/>
    <s v="Mujer"/>
    <m/>
    <s v="Huila "/>
    <s v="La plata"/>
    <m/>
    <s v="Cerrado"/>
    <m/>
    <m/>
  </r>
  <r>
    <s v="NRC"/>
    <n v="284"/>
    <s v="Octubre"/>
    <x v="18"/>
    <x v="5"/>
    <s v="Retroalimentaciones "/>
    <s v="Positivas"/>
    <s v="Sin pertenencia étnica"/>
    <s v="Mujer"/>
    <m/>
    <s v="Huila "/>
    <s v="La plata"/>
    <m/>
    <s v="Cerrado"/>
    <m/>
    <m/>
  </r>
  <r>
    <s v="NRC"/>
    <n v="285"/>
    <s v="Octubre"/>
    <x v="18"/>
    <x v="5"/>
    <s v="Retroalimentaciones "/>
    <s v="Positivas"/>
    <s v="Sin pertenencia étnica"/>
    <s v="Mujer"/>
    <m/>
    <s v="Huila "/>
    <s v="La plata"/>
    <m/>
    <s v="Cerrado"/>
    <m/>
    <m/>
  </r>
  <r>
    <s v="NRC"/>
    <n v="286"/>
    <s v="Octubre"/>
    <x v="18"/>
    <x v="5"/>
    <s v="Retroalimentaciones "/>
    <s v="Positivas"/>
    <s v="Sin pertenencia étnica"/>
    <s v="Mujer"/>
    <m/>
    <s v="Huila "/>
    <s v="La plata"/>
    <m/>
    <s v="Cerrado"/>
    <m/>
    <m/>
  </r>
  <r>
    <s v="NRC"/>
    <n v="287"/>
    <s v="Octubre"/>
    <x v="18"/>
    <x v="5"/>
    <s v="Retroalimentaciones "/>
    <s v="Positivas"/>
    <s v="Sin pertenencia étnica"/>
    <s v="Mujer"/>
    <m/>
    <s v="Huila "/>
    <s v="La plata"/>
    <m/>
    <s v="Cerrado"/>
    <m/>
    <m/>
  </r>
  <r>
    <s v="NRC"/>
    <n v="288"/>
    <s v="Octubre"/>
    <x v="18"/>
    <x v="5"/>
    <s v="Retroalimentaciones "/>
    <s v="Positivas"/>
    <s v="Sin pertenencia étnica"/>
    <s v="Mujer"/>
    <m/>
    <s v="Huila "/>
    <s v="La plata"/>
    <m/>
    <s v="Cerrado"/>
    <m/>
    <m/>
  </r>
  <r>
    <s v="NRC"/>
    <n v="289"/>
    <s v="Octubre"/>
    <x v="18"/>
    <x v="5"/>
    <s v="Retroalimentaciones "/>
    <s v="Positivas"/>
    <s v="Sin pertenencia étnica"/>
    <s v="Mujer"/>
    <m/>
    <s v="Huila "/>
    <s v="La plata"/>
    <m/>
    <s v="Cerrado"/>
    <m/>
    <m/>
  </r>
  <r>
    <s v="NRC"/>
    <n v="290"/>
    <s v="Octubre"/>
    <x v="18"/>
    <x v="5"/>
    <s v="Retroalimentaciones "/>
    <s v="Positivas"/>
    <s v="Sin pertenencia étnica"/>
    <s v="Mujer"/>
    <m/>
    <s v="Huila "/>
    <s v="La plata"/>
    <m/>
    <s v="Cerrado"/>
    <m/>
    <m/>
  </r>
  <r>
    <s v="NRC"/>
    <n v="291"/>
    <s v="Octubre"/>
    <x v="18"/>
    <x v="5"/>
    <s v="Retroalimentaciones "/>
    <s v="Positivas"/>
    <s v="Sin pertenencia étnica"/>
    <s v="Mujer"/>
    <m/>
    <s v="Huila "/>
    <s v="La plata"/>
    <m/>
    <s v="Cerrado"/>
    <m/>
    <m/>
  </r>
  <r>
    <s v="NRC"/>
    <n v="292"/>
    <s v="Octubre"/>
    <x v="18"/>
    <x v="5"/>
    <s v="Retroalimentaciones "/>
    <s v="Positivas"/>
    <s v="Sin pertenencia étnica"/>
    <s v="Mujer"/>
    <m/>
    <s v="Huila "/>
    <s v="La plata"/>
    <m/>
    <s v="Cerrado"/>
    <m/>
    <m/>
  </r>
  <r>
    <s v="NRC"/>
    <n v="293"/>
    <s v="Octubre"/>
    <x v="18"/>
    <x v="5"/>
    <s v="Retroalimentaciones "/>
    <s v="Positivas"/>
    <s v="Sin pertenencia étnica"/>
    <s v="Mujer"/>
    <m/>
    <s v="Huila "/>
    <s v="La plata"/>
    <m/>
    <s v="Cerrado"/>
    <m/>
    <m/>
  </r>
  <r>
    <s v="NRC"/>
    <n v="294"/>
    <s v="Octubre"/>
    <x v="18"/>
    <x v="5"/>
    <s v="Retroalimentaciones "/>
    <s v="Positivas"/>
    <s v="Sin pertenencia étnica"/>
    <s v="Mujer"/>
    <m/>
    <s v="Huila "/>
    <s v="La plata"/>
    <m/>
    <s v="Cerrado"/>
    <m/>
    <m/>
  </r>
  <r>
    <s v="NRC"/>
    <n v="295"/>
    <s v="Octubre"/>
    <x v="18"/>
    <x v="5"/>
    <s v="Retroalimentaciones "/>
    <s v="Positivas"/>
    <s v="Sin pertenencia étnica"/>
    <s v="Mujer"/>
    <m/>
    <s v="Bolivar"/>
    <s v="Santa Rosa"/>
    <m/>
    <s v="Cerrado"/>
    <m/>
    <m/>
  </r>
  <r>
    <s v="NRC"/>
    <n v="296"/>
    <s v="Octubre"/>
    <x v="18"/>
    <x v="5"/>
    <s v="Retroalimentaciones "/>
    <s v="Positivas"/>
    <s v="Sin pertenencia étnica"/>
    <s v="Mujer"/>
    <m/>
    <s v="Bolivar"/>
    <s v="Santa Rosa"/>
    <m/>
    <s v="Cerrado"/>
    <m/>
    <m/>
  </r>
  <r>
    <s v="NRC"/>
    <n v="297"/>
    <s v="Octubre"/>
    <x v="18"/>
    <x v="5"/>
    <s v="Retroalimentaciones "/>
    <s v="Positivas"/>
    <s v="Sin pertenencia étnica"/>
    <s v="Mujer"/>
    <m/>
    <s v="Bolivar"/>
    <s v="Santa Rosa"/>
    <m/>
    <s v="Cerrado"/>
    <m/>
    <m/>
  </r>
  <r>
    <s v="NRC"/>
    <n v="298"/>
    <s v="Octubre"/>
    <x v="18"/>
    <x v="5"/>
    <s v="Retroalimentaciones "/>
    <s v="Positivas"/>
    <s v="Sin pertenencia étnica"/>
    <s v="Mujer"/>
    <m/>
    <s v="Bolivar"/>
    <s v="Santa Rosa"/>
    <m/>
    <s v="Cerrado"/>
    <m/>
    <m/>
  </r>
  <r>
    <s v="NRC"/>
    <n v="299"/>
    <s v="Octubre"/>
    <x v="18"/>
    <x v="5"/>
    <s v="Retroalimentaciones "/>
    <s v="Positivas"/>
    <s v="Sin pertenencia étnica"/>
    <s v="Mujer"/>
    <m/>
    <s v="Bolivar"/>
    <s v="Santa Rosa"/>
    <m/>
    <s v="Cerrado"/>
    <m/>
    <m/>
  </r>
  <r>
    <s v="NRC"/>
    <n v="300"/>
    <s v="Octubre"/>
    <x v="18"/>
    <x v="5"/>
    <s v="Retroalimentaciones "/>
    <s v="Positivas"/>
    <s v="Sin pertenencia étnica"/>
    <s v="Mujer"/>
    <m/>
    <s v="Bolivar"/>
    <s v="Santa Rosa"/>
    <m/>
    <s v="Cerrado"/>
    <m/>
    <m/>
  </r>
  <r>
    <s v="NRC"/>
    <n v="301"/>
    <s v="Octubre"/>
    <x v="18"/>
    <x v="5"/>
    <s v="Retroalimentaciones "/>
    <s v="Positivas"/>
    <s v="Sin pertenencia étnica"/>
    <s v="Mujer"/>
    <m/>
    <s v="Bolivar"/>
    <s v="Santa Rosa"/>
    <m/>
    <s v="Cerrado"/>
    <m/>
    <m/>
  </r>
  <r>
    <s v="NRC"/>
    <n v="302"/>
    <s v="Octubre"/>
    <x v="18"/>
    <x v="5"/>
    <s v="Retroalimentaciones "/>
    <s v="Positivas"/>
    <s v="Sin pertenencia étnica"/>
    <s v="Mujer"/>
    <m/>
    <s v="Bolivar"/>
    <s v="Santa Rosa"/>
    <m/>
    <s v="Cerrado"/>
    <m/>
    <m/>
  </r>
  <r>
    <s v="NRC"/>
    <n v="303"/>
    <s v="Octubre"/>
    <x v="18"/>
    <x v="5"/>
    <s v="Retroalimentaciones "/>
    <s v="Positivas"/>
    <s v="Sin pertenencia étnica"/>
    <s v="Mujer"/>
    <m/>
    <s v="Bolivar"/>
    <s v="Santa Rosa"/>
    <m/>
    <s v="Cerrado"/>
    <m/>
    <m/>
  </r>
  <r>
    <s v="NRC"/>
    <n v="304"/>
    <s v="Octubre"/>
    <x v="18"/>
    <x v="5"/>
    <s v="Retroalimentaciones "/>
    <s v="Positivas"/>
    <s v="Sin pertenencia étnica"/>
    <s v="Mujer"/>
    <m/>
    <s v="Bolivar"/>
    <s v="Santa Rosa"/>
    <m/>
    <s v="Cerrado"/>
    <m/>
    <m/>
  </r>
  <r>
    <s v="NRC"/>
    <n v="305"/>
    <s v="Octubre"/>
    <x v="18"/>
    <x v="5"/>
    <s v="Retroalimentaciones "/>
    <s v="Negativas"/>
    <s v="Sin pertenencia étnica"/>
    <s v="Mujer"/>
    <m/>
    <s v="Bolivar"/>
    <s v="Santa Rosa"/>
    <m/>
    <s v="Cerrado"/>
    <m/>
    <m/>
  </r>
  <r>
    <s v="NRC"/>
    <n v="306"/>
    <s v="Octubre"/>
    <x v="18"/>
    <x v="5"/>
    <s v="Retroalimentaciones "/>
    <s v="Negativas"/>
    <s v="Sin pertenencia étnica"/>
    <s v="Mujer"/>
    <m/>
    <s v="Bolivar"/>
    <s v="Santa Rosa"/>
    <m/>
    <s v="Cerrado"/>
    <m/>
    <m/>
  </r>
  <r>
    <s v="NRC"/>
    <n v="307"/>
    <s v="Octubre"/>
    <x v="18"/>
    <x v="5"/>
    <s v="Retroalimentaciones "/>
    <s v="Negativas"/>
    <s v="Sin pertenencia étnica"/>
    <s v="Mujer"/>
    <m/>
    <s v="Bolivar"/>
    <s v="Santa Rosa"/>
    <m/>
    <s v="Cerrado"/>
    <m/>
    <m/>
  </r>
  <r>
    <s v="NRC"/>
    <n v="308"/>
    <s v="Octubre"/>
    <x v="18"/>
    <x v="5"/>
    <s v="Retroalimentaciones "/>
    <s v="Negativas"/>
    <s v="Sin pertenencia étnica"/>
    <s v="Mujer"/>
    <m/>
    <s v="Bolivar"/>
    <s v="Santa Rosa"/>
    <m/>
    <s v="Cerrado"/>
    <m/>
    <m/>
  </r>
  <r>
    <s v="NRC"/>
    <n v="309"/>
    <s v="Octubre"/>
    <x v="18"/>
    <x v="5"/>
    <s v="Retroalimentaciones "/>
    <s v="Negativas"/>
    <s v="Sin pertenencia étnica"/>
    <s v="Mujer"/>
    <m/>
    <s v="Huila "/>
    <s v="La plata"/>
    <m/>
    <s v="Cerrado"/>
    <m/>
    <m/>
  </r>
  <r>
    <s v="NRC"/>
    <n v="310"/>
    <s v="Octubre"/>
    <x v="18"/>
    <x v="5"/>
    <s v="Retroalimentaciones "/>
    <s v="Negativas"/>
    <s v="Sin pertenencia étnica"/>
    <s v="Mujer"/>
    <m/>
    <s v="Huila "/>
    <s v="La plata"/>
    <m/>
    <s v="Cerrado"/>
    <m/>
    <m/>
  </r>
  <r>
    <s v="NRC"/>
    <n v="311"/>
    <s v="Octubre"/>
    <x v="18"/>
    <x v="4"/>
    <s v="Retroalimentaciones "/>
    <s v="Negativas"/>
    <s v="Sin pertenencia étnica"/>
    <s v="Hombre"/>
    <m/>
    <s v="Huila "/>
    <s v="La plata"/>
    <m/>
    <s v="Cerrado"/>
    <m/>
    <m/>
  </r>
  <r>
    <s v="NRC"/>
    <n v="312"/>
    <s v="Octubre"/>
    <x v="18"/>
    <x v="4"/>
    <s v="Retroalimentaciones "/>
    <s v="Negativas"/>
    <s v="Sin pertenencia étnica"/>
    <s v="Mujer"/>
    <m/>
    <s v="Huila "/>
    <s v="La plata"/>
    <m/>
    <s v="Cerrado"/>
    <m/>
    <m/>
  </r>
  <r>
    <s v="NRC"/>
    <n v="313"/>
    <s v="Octubre"/>
    <x v="18"/>
    <x v="2"/>
    <s v="Retroalimentaciones "/>
    <s v="Negativas"/>
    <s v="Sin pertenencia étnica"/>
    <s v="Mujer"/>
    <m/>
    <s v="Huila "/>
    <s v="La plata"/>
    <m/>
    <s v="Cerrado"/>
    <m/>
    <m/>
  </r>
  <r>
    <s v="NRC"/>
    <n v="314"/>
    <s v="Octubre"/>
    <x v="18"/>
    <x v="7"/>
    <s v="Peticiones "/>
    <s v="Solicitud de ayuda humanitaria"/>
    <s v="Sin pertenencia étnica"/>
    <s v="No informa"/>
    <m/>
    <s v="Bolivar"/>
    <s v="Santa Rosa"/>
    <m/>
    <s v="Cerrado"/>
    <m/>
    <m/>
  </r>
  <r>
    <s v="MDM"/>
    <n v="315"/>
    <s v="Octubre"/>
    <x v="18"/>
    <x v="5"/>
    <s v="Peticiones "/>
    <s v="Solicitud de ayuda humanitaria"/>
    <s v="Mestizo"/>
    <s v="Mujer"/>
    <s v="18 - 60 Años"/>
    <s v="Cauca"/>
    <s v="El Plateado"/>
    <s v="Pepino"/>
    <s v="Cerrado"/>
    <m/>
    <m/>
  </r>
  <r>
    <s v="MDM"/>
    <n v="316"/>
    <s v="Octubre"/>
    <x v="18"/>
    <x v="5"/>
    <s v="Peticiones "/>
    <s v="Solicitud de ayuda humanitaria"/>
    <s v="Mestizo"/>
    <s v="Mujer"/>
    <s v="&gt;60"/>
    <s v="Cauca"/>
    <s v="El Plateado"/>
    <s v="Balastrera"/>
    <s v="Cerrado"/>
    <m/>
    <m/>
  </r>
  <r>
    <s v="MDM"/>
    <n v="317"/>
    <s v="Octubre"/>
    <x v="18"/>
    <x v="5"/>
    <s v="Retroalimentaciones "/>
    <s v="Positivas"/>
    <s v="Mestizo"/>
    <s v="Mujer"/>
    <s v="18 - 60 Años"/>
    <s v="Cauca"/>
    <s v="El Plateado"/>
    <s v="EL Plateado"/>
    <s v="Cerrado"/>
    <m/>
    <m/>
  </r>
  <r>
    <s v="MDM"/>
    <n v="318"/>
    <s v="Octubre"/>
    <x v="18"/>
    <x v="5"/>
    <s v="Peticiones "/>
    <s v="Solicitud de ayuda humanitaria"/>
    <s v="Mestizo"/>
    <s v="Mujer"/>
    <m/>
    <s v="Cauca"/>
    <s v="Argelia"/>
    <s v="Mango"/>
    <s v="Cerrado"/>
    <m/>
    <m/>
  </r>
  <r>
    <s v="MDM"/>
    <n v="319"/>
    <s v="Octubre"/>
    <x v="18"/>
    <x v="5"/>
    <s v="Retroalimentaciones "/>
    <s v="Positivas"/>
    <s v="Mestizo"/>
    <s v="Mujer"/>
    <s v="18 - 60 Años"/>
    <s v="Cauca"/>
    <s v="El Plateado"/>
    <s v="Pepinal"/>
    <s v="Cerrado"/>
    <m/>
    <m/>
  </r>
  <r>
    <s v="MDM"/>
    <n v="320"/>
    <s v="Octubre"/>
    <x v="18"/>
    <x v="5"/>
    <s v="Peticiones "/>
    <s v="Solicitud de ayuda humanitaria"/>
    <s v="Mestizo"/>
    <s v="Hombre"/>
    <s v="&gt;60"/>
    <s v="Cauca"/>
    <s v="El Plateado"/>
    <s v="EL Plateado"/>
    <s v="Cerrado"/>
    <m/>
    <m/>
  </r>
  <r>
    <s v="MDM"/>
    <n v="321"/>
    <s v="Octubre"/>
    <x v="18"/>
    <x v="5"/>
    <s v="Peticiones "/>
    <s v="Solicitud de ayuda humanitaria"/>
    <s v="Mestizo"/>
    <s v="Mujer"/>
    <s v="18 - 60 Años"/>
    <s v="Cauca"/>
    <s v="El Plateado"/>
    <s v="Pepinal"/>
    <s v="Cerrado"/>
    <m/>
    <m/>
  </r>
  <r>
    <s v="MDM"/>
    <n v="322"/>
    <s v="Octubre"/>
    <x v="18"/>
    <x v="5"/>
    <s v="Peticiones "/>
    <s v="Solicitud de ayuda humanitaria"/>
    <s v="Mestizo"/>
    <s v="Mujer"/>
    <s v="0 A 17"/>
    <s v="Cauca"/>
    <s v="El Plateado"/>
    <s v="Pepinal"/>
    <s v="Cerrado"/>
    <m/>
    <m/>
  </r>
  <r>
    <s v="MDM"/>
    <n v="323"/>
    <s v="Octubre"/>
    <x v="18"/>
    <x v="5"/>
    <s v="Peticiones "/>
    <s v="Solicitud de ayuda humanitaria"/>
    <s v="Mestizo"/>
    <s v="Mujer"/>
    <s v="&gt;60"/>
    <s v="Cauca"/>
    <s v="Argelia"/>
    <s v="Mango"/>
    <s v="Cerrado"/>
    <m/>
    <m/>
  </r>
  <r>
    <s v="MDM"/>
    <n v="324"/>
    <s v="Octubre"/>
    <x v="18"/>
    <x v="5"/>
    <s v="Peticiones "/>
    <s v="Solicitud de ayuda humanitaria"/>
    <s v="Mestizo"/>
    <s v="Mujer"/>
    <m/>
    <s v="Cauca"/>
    <s v="Argelia"/>
    <s v="Mango"/>
    <s v="Cerrado"/>
    <m/>
    <m/>
  </r>
  <r>
    <s v="MDM"/>
    <n v="325"/>
    <s v="Octubre"/>
    <x v="18"/>
    <x v="5"/>
    <s v="Peticiones "/>
    <s v="Solicitud de ayuda humanitaria"/>
    <s v="Mestizo"/>
    <s v="Mujer"/>
    <s v="&gt;60"/>
    <s v="Cauca"/>
    <s v="El Plateado"/>
    <s v="EL Plateado"/>
    <s v="Cerrado"/>
    <m/>
    <m/>
  </r>
  <r>
    <s v="MDM"/>
    <n v="326"/>
    <s v="Octubre"/>
    <x v="18"/>
    <x v="5"/>
    <s v="Peticiones "/>
    <s v="Solicitud de ayuda humanitaria"/>
    <s v="Mestizo"/>
    <s v="Mujer"/>
    <s v="&gt;60"/>
    <s v="Cauca"/>
    <s v="Argelia"/>
    <s v="Mango"/>
    <s v="Cerrado"/>
    <m/>
    <m/>
  </r>
  <r>
    <s v="MDM"/>
    <n v="327"/>
    <s v="Octubre"/>
    <x v="18"/>
    <x v="5"/>
    <s v="Retroalimentaciones "/>
    <s v="Positivas"/>
    <s v="Mestizo"/>
    <s v="Mujer"/>
    <s v="18 - 60 Años"/>
    <s v="Cauca"/>
    <s v="El Plateado"/>
    <s v="Pepinal"/>
    <s v="Cerrado"/>
    <m/>
    <m/>
  </r>
  <r>
    <s v="MDM"/>
    <n v="328"/>
    <s v="Octubre"/>
    <x v="18"/>
    <x v="5"/>
    <s v="Peticiones "/>
    <s v="Solicitud de ayuda humanitaria"/>
    <s v="Mestizo"/>
    <s v="Hombre"/>
    <s v="18 - 60 Años"/>
    <s v="Cauca"/>
    <s v="Argelia"/>
    <s v="Mango"/>
    <s v="Cerrado"/>
    <m/>
    <m/>
  </r>
  <r>
    <s v="MDM"/>
    <n v="329"/>
    <s v="Octubre"/>
    <x v="18"/>
    <x v="5"/>
    <s v="Peticiones "/>
    <s v="Solicitud de ayuda humanitaria"/>
    <s v="Mestizo"/>
    <s v="Mujer"/>
    <s v="18 - 60 Años"/>
    <s v="Cauca"/>
    <s v="El Plateado"/>
    <s v="EL Plateado"/>
    <s v="Cerrado"/>
    <m/>
    <m/>
  </r>
  <r>
    <s v="MDM"/>
    <n v="330"/>
    <s v="Octubre"/>
    <x v="18"/>
    <x v="5"/>
    <s v="Peticiones "/>
    <s v="Solicitud de ayuda humanitaria"/>
    <s v="Mestizo"/>
    <s v="Hombre"/>
    <s v="&gt;60"/>
    <s v="Cauca"/>
    <s v="Argelia"/>
    <s v="Mango"/>
    <s v="Cerrado"/>
    <m/>
    <m/>
  </r>
  <r>
    <s v="MDM"/>
    <n v="331"/>
    <s v="Octubre"/>
    <x v="18"/>
    <x v="5"/>
    <s v="Peticiones "/>
    <s v="Solicitud de ayuda humanitaria"/>
    <s v="Mestizo"/>
    <s v="Hombre"/>
    <s v="18 - 60 Años"/>
    <s v="Cauca"/>
    <s v="Argelia"/>
    <s v="Mango"/>
    <s v="Cerrado"/>
    <m/>
    <m/>
  </r>
  <r>
    <s v="MDM"/>
    <n v="332"/>
    <s v="Octubre"/>
    <x v="18"/>
    <x v="5"/>
    <s v="Peticiones "/>
    <s v="Solicitud de ayuda humanitaria"/>
    <s v="Mestizo"/>
    <s v="Mujer"/>
    <s v="&gt;60"/>
    <s v="Cauca"/>
    <s v="El Plateado"/>
    <s v="EL Plateado"/>
    <s v="Cerrado"/>
    <m/>
    <m/>
  </r>
  <r>
    <s v="MDM"/>
    <n v="333"/>
    <s v="Octubre"/>
    <x v="18"/>
    <x v="5"/>
    <s v="Peticiones "/>
    <s v="Solicitud de ayuda humanitaria"/>
    <s v="Mestizo"/>
    <s v="Hombre"/>
    <s v="&gt;60"/>
    <s v="Cauca"/>
    <s v="Argelia"/>
    <s v="Mango"/>
    <s v="Cerrado"/>
    <m/>
    <m/>
  </r>
  <r>
    <s v="MDM"/>
    <n v="334"/>
    <s v="Octubre"/>
    <x v="18"/>
    <x v="5"/>
    <s v="Peticiones "/>
    <s v="Solicitud de ayuda humanitaria"/>
    <s v="Mestizo"/>
    <s v="Hombre"/>
    <s v="18 - 60 Años"/>
    <s v="Cauca"/>
    <s v="El Plateado"/>
    <s v="EL Plateado"/>
    <s v="Cerrado"/>
    <m/>
    <m/>
  </r>
  <r>
    <s v="MDM"/>
    <n v="335"/>
    <s v="Octubre"/>
    <x v="18"/>
    <x v="5"/>
    <s v="Peticiones "/>
    <s v="Solicitud de ayuda humanitaria"/>
    <s v="No informa"/>
    <m/>
    <m/>
    <s v="Cauca"/>
    <s v="El Plateado"/>
    <s v="EL Plateado"/>
    <s v="Cerrado"/>
    <m/>
    <m/>
  </r>
  <r>
    <s v="MDM"/>
    <n v="336"/>
    <s v="Octubre"/>
    <x v="18"/>
    <x v="5"/>
    <s v="Peticiones "/>
    <s v="Solicitud de ayuda humanitaria"/>
    <s v="Mestizo"/>
    <s v="Mujer"/>
    <s v="18 - 60 Años"/>
    <s v="Cauca"/>
    <s v="Argelia"/>
    <s v="Mango"/>
    <s v="Cerrado"/>
    <m/>
    <m/>
  </r>
  <r>
    <s v="MDM"/>
    <n v="337"/>
    <s v="Octubre"/>
    <x v="18"/>
    <x v="5"/>
    <s v="Peticiones "/>
    <s v="Solicitud de ayuda humanitaria"/>
    <s v="Mestizo"/>
    <s v="Mujer"/>
    <s v="18 - 60 Años"/>
    <s v="Cauca"/>
    <s v="El Plateado"/>
    <s v="EL Plateado"/>
    <s v="Cerrado"/>
    <m/>
    <m/>
  </r>
  <r>
    <s v="MDM"/>
    <n v="338"/>
    <s v="Octubre"/>
    <x v="18"/>
    <x v="5"/>
    <s v="Peticiones "/>
    <s v="Solicitud de ayuda humanitaria"/>
    <s v="Mestizo"/>
    <s v="Hombre"/>
    <s v="&gt;60"/>
    <s v="Cauca"/>
    <s v="El Plateado"/>
    <m/>
    <s v="Cerrado"/>
    <m/>
    <m/>
  </r>
  <r>
    <s v="MDM"/>
    <n v="339"/>
    <s v="Octubre"/>
    <x v="18"/>
    <x v="5"/>
    <s v="Retroalimentaciones "/>
    <s v="Positivas"/>
    <s v="Mestizo"/>
    <m/>
    <m/>
    <s v="Antioquia"/>
    <s v="Cáceres"/>
    <m/>
    <s v="Cerrado"/>
    <m/>
    <m/>
  </r>
  <r>
    <s v="MDM"/>
    <n v="340"/>
    <s v="Octubre"/>
    <x v="18"/>
    <x v="5"/>
    <s v="Retroalimentaciones "/>
    <s v="Sugerencias de mejora"/>
    <s v="Mestizo"/>
    <s v="Mujer"/>
    <m/>
    <s v="Antioquia"/>
    <s v="Cáceres"/>
    <m/>
    <s v="Cerrado"/>
    <m/>
    <m/>
  </r>
  <r>
    <s v="MDM"/>
    <n v="341"/>
    <s v="Octubre"/>
    <x v="18"/>
    <x v="5"/>
    <s v="Retroalimentaciones "/>
    <s v="Negativas"/>
    <s v="No informa"/>
    <m/>
    <m/>
    <s v="Antioquia"/>
    <s v="Cáceres"/>
    <m/>
    <s v="Cerrado"/>
    <m/>
    <m/>
  </r>
  <r>
    <s v="MDM"/>
    <n v="342"/>
    <s v="Octubre"/>
    <x v="18"/>
    <x v="5"/>
    <s v="Retroalimentaciones "/>
    <s v="Positivas"/>
    <s v="Mestizo"/>
    <s v="Hombre"/>
    <m/>
    <s v="Antioquia"/>
    <s v="Cáceres"/>
    <m/>
    <s v="Cerrado"/>
    <m/>
    <m/>
  </r>
  <r>
    <s v="MDM"/>
    <n v="343"/>
    <s v="Octubre"/>
    <x v="18"/>
    <x v="5"/>
    <s v="Retroalimentaciones "/>
    <s v="Sugerencias de mejora"/>
    <s v="No informa"/>
    <m/>
    <m/>
    <s v="Antioquia"/>
    <s v="Cáceres"/>
    <m/>
    <s v="Cerrado"/>
    <m/>
    <m/>
  </r>
  <r>
    <s v="MDM"/>
    <n v="344"/>
    <s v="Octubre"/>
    <x v="18"/>
    <x v="5"/>
    <s v="Peticiones "/>
    <s v="Solicitud de ayuda humanitaria"/>
    <s v="No informa"/>
    <m/>
    <m/>
    <s v="Antioquia"/>
    <s v="Cáceres"/>
    <s v="Las Conchas"/>
    <s v="Cerrado"/>
    <m/>
    <m/>
  </r>
  <r>
    <s v="MDM"/>
    <n v="345"/>
    <s v="Octubre"/>
    <x v="18"/>
    <x v="5"/>
    <s v="Peticiones "/>
    <s v="Solicitud de ayuda humanitaria"/>
    <s v="No informa"/>
    <s v="Mujer"/>
    <m/>
    <s v="Antioquia"/>
    <s v="Cáceres"/>
    <s v="Las Conchas"/>
    <s v="Cerrado"/>
    <m/>
    <m/>
  </r>
  <r>
    <s v="MDM"/>
    <n v="346"/>
    <s v="Octubre"/>
    <x v="18"/>
    <x v="5"/>
    <s v="Retroalimentaciones "/>
    <s v="Negativas"/>
    <s v="No informa"/>
    <m/>
    <m/>
    <s v="Antioquia"/>
    <s v="Cáceres"/>
    <s v="Las Conchas"/>
    <s v="Cerrado"/>
    <m/>
    <m/>
  </r>
  <r>
    <s v="MDM"/>
    <n v="347"/>
    <s v="Octubre"/>
    <x v="18"/>
    <x v="5"/>
    <s v="Retroalimentaciones "/>
    <s v="Positivas"/>
    <s v="No informa"/>
    <s v="Mujer"/>
    <m/>
    <s v="Antioquia"/>
    <s v="Cáceres"/>
    <s v="Las Conchas"/>
    <s v="Cerrado"/>
    <m/>
    <m/>
  </r>
  <r>
    <s v="MDM"/>
    <n v="348"/>
    <s v="Octubre"/>
    <x v="18"/>
    <x v="5"/>
    <s v="Peticiones "/>
    <s v="Solicitud de ayuda humanitaria"/>
    <s v="No informa"/>
    <m/>
    <m/>
    <s v="Antioquia"/>
    <s v="Cáceres"/>
    <m/>
    <s v="Cerrado"/>
    <m/>
    <m/>
  </r>
  <r>
    <s v="NRC"/>
    <n v="349"/>
    <s v="Octubre"/>
    <x v="18"/>
    <x v="5"/>
    <s v="Alertas "/>
    <s v="Cobros indebidos por un tercero"/>
    <s v="Sin pertenencia étnica"/>
    <s v="No informa"/>
    <m/>
    <s v="Huila "/>
    <s v="La plata"/>
    <m/>
    <s v="Cerrado"/>
    <m/>
    <m/>
  </r>
  <r>
    <s v="ACH"/>
    <n v="350"/>
    <s v="Octubre"/>
    <x v="18"/>
    <x v="5"/>
    <s v="Retroalimentaciones "/>
    <s v="Positivas"/>
    <s v="No informa"/>
    <s v="No informa"/>
    <m/>
    <s v="Nariño"/>
    <s v="Samaniego"/>
    <m/>
    <s v="Cerrado"/>
    <m/>
    <m/>
  </r>
  <r>
    <s v="ACH"/>
    <n v="351"/>
    <s v="Octubre"/>
    <x v="18"/>
    <x v="5"/>
    <s v="Retroalimentaciones "/>
    <s v="Positivas"/>
    <s v="No informa"/>
    <s v="No informa"/>
    <m/>
    <s v="Nariño"/>
    <s v="Samaniego"/>
    <m/>
    <s v="Cerrado"/>
    <m/>
    <m/>
  </r>
  <r>
    <s v="ACH"/>
    <n v="352"/>
    <s v="Octubre"/>
    <x v="18"/>
    <x v="5"/>
    <s v="Retroalimentaciones "/>
    <s v="Positivas"/>
    <s v="No informa"/>
    <s v="No informa"/>
    <m/>
    <s v="Nariño"/>
    <s v="Samaniego"/>
    <m/>
    <s v="Cerrado"/>
    <m/>
    <m/>
  </r>
  <r>
    <s v="ACH"/>
    <n v="353"/>
    <s v="Octubre"/>
    <x v="18"/>
    <x v="5"/>
    <s v="Retroalimentaciones "/>
    <s v="Positivas"/>
    <s v="No informa"/>
    <s v="No informa"/>
    <m/>
    <s v="Nariño"/>
    <s v="Samaniego"/>
    <m/>
    <s v="Cerrado"/>
    <m/>
    <m/>
  </r>
  <r>
    <s v="ACH"/>
    <n v="354"/>
    <s v="Octubre"/>
    <x v="18"/>
    <x v="5"/>
    <s v="Retroalimentaciones "/>
    <s v="Positivas"/>
    <s v="No informa"/>
    <s v="No informa"/>
    <m/>
    <s v="Nariño"/>
    <s v="Samaniego"/>
    <m/>
    <s v="Cerrado"/>
    <m/>
    <m/>
  </r>
  <r>
    <s v="ACH"/>
    <n v="355"/>
    <s v="Octubre"/>
    <x v="18"/>
    <x v="5"/>
    <s v="Retroalimentaciones "/>
    <s v="Positivas"/>
    <s v="No informa"/>
    <s v="No informa"/>
    <m/>
    <s v="Nariño"/>
    <s v="Samaniego"/>
    <m/>
    <s v="Cerrado"/>
    <m/>
    <m/>
  </r>
  <r>
    <s v="ACH"/>
    <n v="356"/>
    <s v="Octubre"/>
    <x v="18"/>
    <x v="5"/>
    <s v="Retroalimentaciones "/>
    <s v="Positivas"/>
    <s v="No informa"/>
    <s v="No informa"/>
    <m/>
    <s v="Nariño"/>
    <s v="Samaniego"/>
    <m/>
    <s v="Cerrado"/>
    <m/>
    <m/>
  </r>
  <r>
    <s v="ACH"/>
    <n v="357"/>
    <s v="Octubre"/>
    <x v="18"/>
    <x v="5"/>
    <s v="Retroalimentaciones "/>
    <s v="Positivas"/>
    <s v="No informa"/>
    <s v="Hombre"/>
    <m/>
    <s v="Nariño"/>
    <s v="Samaniego"/>
    <m/>
    <s v="Cerrado"/>
    <m/>
    <m/>
  </r>
  <r>
    <s v="ACH"/>
    <n v="358"/>
    <s v="Octubre"/>
    <x v="18"/>
    <x v="5"/>
    <s v="Retroalimentaciones "/>
    <s v="Positivas"/>
    <s v="No informa"/>
    <s v="Mujer"/>
    <m/>
    <s v="Nariño"/>
    <s v="Samaniego"/>
    <m/>
    <s v="Cerrado"/>
    <m/>
    <m/>
  </r>
  <r>
    <s v="ACH"/>
    <n v="359"/>
    <s v="Octubre"/>
    <x v="18"/>
    <x v="5"/>
    <s v="Retroalimentaciones "/>
    <s v="Positivas"/>
    <s v="No informa"/>
    <s v="Mujer"/>
    <m/>
    <s v="Nariño"/>
    <s v="Samaniego"/>
    <m/>
    <s v="Cerrado"/>
    <m/>
    <m/>
  </r>
  <r>
    <s v="ACH"/>
    <n v="360"/>
    <s v="Octubre"/>
    <x v="18"/>
    <x v="5"/>
    <s v="Retroalimentaciones "/>
    <s v="Positivas"/>
    <s v="No informa"/>
    <s v="Mujer"/>
    <m/>
    <s v="Nariño"/>
    <s v="Samaniego"/>
    <m/>
    <s v="Cerrado"/>
    <m/>
    <m/>
  </r>
  <r>
    <s v="ACH"/>
    <n v="361"/>
    <s v="Octubre"/>
    <x v="18"/>
    <x v="5"/>
    <s v="Retroalimentaciones "/>
    <s v="Positivas"/>
    <s v="No informa"/>
    <s v="Mujer"/>
    <m/>
    <s v="Nariño"/>
    <s v="Samaniego"/>
    <m/>
    <s v="Cerrado"/>
    <m/>
    <m/>
  </r>
  <r>
    <s v="ACH"/>
    <n v="362"/>
    <s v="Octubre"/>
    <x v="18"/>
    <x v="5"/>
    <s v="Retroalimentaciones "/>
    <s v="Positivas"/>
    <s v="No informa"/>
    <s v="Mujer"/>
    <m/>
    <s v="Nariño"/>
    <s v="Samaniego"/>
    <m/>
    <s v="Cerrado"/>
    <m/>
    <m/>
  </r>
  <r>
    <s v="ACH"/>
    <n v="363"/>
    <s v="Octubre"/>
    <x v="18"/>
    <x v="5"/>
    <s v="Retroalimentaciones "/>
    <s v="Positivas"/>
    <s v="No informa"/>
    <s v="Hombre"/>
    <m/>
    <s v="Nariño"/>
    <s v="Samaniego"/>
    <m/>
    <s v="Cerrado"/>
    <m/>
    <m/>
  </r>
  <r>
    <s v="ACH"/>
    <n v="364"/>
    <s v="Octubre"/>
    <x v="18"/>
    <x v="5"/>
    <s v="Retroalimentaciones "/>
    <s v="Positivas"/>
    <s v="No informa"/>
    <s v="Hombre"/>
    <m/>
    <s v="Nariño"/>
    <s v="Samaniego"/>
    <m/>
    <s v="Cerrado"/>
    <m/>
    <m/>
  </r>
  <r>
    <s v="ACH"/>
    <n v="365"/>
    <s v="Octubre"/>
    <x v="18"/>
    <x v="5"/>
    <s v="Retroalimentaciones "/>
    <s v="Positivas"/>
    <s v="No informa"/>
    <s v="Hombre"/>
    <m/>
    <s v="Nariño"/>
    <s v="Samaniego"/>
    <m/>
    <s v="Cerrado"/>
    <m/>
    <m/>
  </r>
  <r>
    <s v="ACH"/>
    <n v="366"/>
    <s v="Octubre"/>
    <x v="18"/>
    <x v="5"/>
    <s v="Queja"/>
    <s v="Quejas del servicio"/>
    <s v="No informa"/>
    <s v="No informa"/>
    <m/>
    <s v="Nariño"/>
    <s v="Samaniego"/>
    <m/>
    <s v="Cerrado"/>
    <m/>
    <m/>
  </r>
  <r>
    <s v="ACH"/>
    <n v="367"/>
    <s v="Octubre"/>
    <x v="18"/>
    <x v="5"/>
    <s v="Queja"/>
    <s v="Quejas del servicio"/>
    <s v="No informa"/>
    <s v="No informa"/>
    <m/>
    <s v="Nariño"/>
    <s v="Samaniego"/>
    <m/>
    <s v="Cerrado"/>
    <m/>
    <m/>
  </r>
  <r>
    <s v="ACH"/>
    <n v="368"/>
    <s v="Octubre"/>
    <x v="18"/>
    <x v="5"/>
    <s v="Queja"/>
    <s v="Quejas del servicio"/>
    <s v="No informa"/>
    <s v="No informa"/>
    <m/>
    <s v="Nariño"/>
    <s v="Samaniego"/>
    <m/>
    <s v="Cerrado"/>
    <m/>
    <m/>
  </r>
  <r>
    <s v="ACH"/>
    <n v="369"/>
    <s v="Octubre"/>
    <x v="18"/>
    <x v="5"/>
    <s v="Peticiones "/>
    <s v="Solicitud de ayuda humanitaria"/>
    <s v="No informa"/>
    <s v="Mujer"/>
    <m/>
    <s v="Nariño"/>
    <s v="Samaniego"/>
    <m/>
    <s v="Cerrado"/>
    <m/>
    <m/>
  </r>
  <r>
    <s v="MDM"/>
    <n v="370"/>
    <s v="Noviembre"/>
    <x v="19"/>
    <x v="5"/>
    <s v="Peticiones "/>
    <s v="Solicitud de ayuda humanitaria"/>
    <s v="No informa"/>
    <s v="Mujer"/>
    <s v="18 - 60 Años"/>
    <s v="Caqueta"/>
    <s v="Puerto Rico"/>
    <s v="Santana Ramos"/>
    <s v="Cerrado"/>
    <m/>
    <m/>
  </r>
  <r>
    <s v="MDM"/>
    <n v="371"/>
    <s v="Noviembre"/>
    <x v="19"/>
    <x v="5"/>
    <s v="Peticiones "/>
    <s v="Solicitud de ayuda humanitaria"/>
    <s v="No informa"/>
    <s v="Mujer"/>
    <s v="18 - 60 Años"/>
    <s v="Caqueta"/>
    <s v="Puerto Rico"/>
    <s v="Santana Ramos"/>
    <s v="Cerrado"/>
    <m/>
    <m/>
  </r>
  <r>
    <s v="MDM"/>
    <n v="372"/>
    <s v="Noviembre"/>
    <x v="19"/>
    <x v="5"/>
    <s v="Peticiones "/>
    <s v="Solicitud de ayuda humanitaria"/>
    <s v="No informa"/>
    <s v="Hombre"/>
    <s v="0 A 17"/>
    <s v="Caqueta"/>
    <s v="Puerto Rico"/>
    <s v="Santana Ramos"/>
    <s v="Cerrado"/>
    <m/>
    <m/>
  </r>
  <r>
    <s v="MDM"/>
    <n v="373"/>
    <s v="Noviembre"/>
    <x v="19"/>
    <x v="5"/>
    <s v="Queja"/>
    <s v="Quejas de servicio "/>
    <s v="No informa"/>
    <s v="Mujer"/>
    <s v="18 - 60 Años"/>
    <s v="Caqueta"/>
    <s v="Puerto Rico"/>
    <s v="Santana Ramos"/>
    <s v="Cerrado"/>
    <m/>
    <m/>
  </r>
  <r>
    <s v="MDM"/>
    <n v="374"/>
    <s v="Noviembre"/>
    <x v="19"/>
    <x v="5"/>
    <s v="Queja"/>
    <s v="Quejas de servicio "/>
    <s v="No informa"/>
    <s v="Hombre"/>
    <s v="18 - 60 Años"/>
    <s v="Caqueta"/>
    <s v="Puerto Rico"/>
    <s v="Santana Ramos"/>
    <s v="Cerrado"/>
    <m/>
    <m/>
  </r>
  <r>
    <s v="MDM"/>
    <n v="375"/>
    <s v="Noviembre"/>
    <x v="19"/>
    <x v="5"/>
    <s v="Retroalimentaciones "/>
    <s v="Positivas"/>
    <s v="No informa"/>
    <s v="Mujer"/>
    <s v="18 - 60 Años"/>
    <s v="Caqueta"/>
    <s v="Puerto Rico"/>
    <s v="Santana Ramos"/>
    <s v="Cerrado"/>
    <m/>
    <m/>
  </r>
  <r>
    <s v="MDM"/>
    <n v="376"/>
    <s v="Noviembre"/>
    <x v="19"/>
    <x v="5"/>
    <s v="Retroalimentaciones "/>
    <s v="Positivas"/>
    <s v="No informa"/>
    <s v="Mujer"/>
    <s v="18 - 60 Años"/>
    <s v="Caqueta"/>
    <s v="Puerto Rico"/>
    <s v="Santana Ramos"/>
    <s v="Cerrado"/>
    <m/>
    <m/>
  </r>
  <r>
    <s v="MDM"/>
    <n v="377"/>
    <s v="Noviembre"/>
    <x v="19"/>
    <x v="5"/>
    <s v="Retroalimentaciones "/>
    <s v="Positivas"/>
    <s v="No informa"/>
    <s v="Mujer"/>
    <s v="18 - 60 Años"/>
    <s v="Caqueta"/>
    <s v="Puerto Rico"/>
    <s v="Santana Ramos"/>
    <s v="Cerrado"/>
    <m/>
    <m/>
  </r>
  <r>
    <s v="MDM"/>
    <n v="378"/>
    <s v="Noviembre"/>
    <x v="19"/>
    <x v="5"/>
    <s v="Retroalimentaciones "/>
    <s v="Positivas"/>
    <s v="No informa"/>
    <s v="Mujer"/>
    <s v="18 - 60 Años"/>
    <s v="Caqueta"/>
    <s v="Puerto Rico"/>
    <s v="Santana Ramos"/>
    <s v="Cerrado"/>
    <m/>
    <m/>
  </r>
  <r>
    <s v="MDM"/>
    <n v="379"/>
    <s v="Noviembre"/>
    <x v="19"/>
    <x v="5"/>
    <s v="Retroalimentaciones "/>
    <s v="Positivas"/>
    <s v="No informa"/>
    <s v="Mujer"/>
    <s v="18 - 60 Años"/>
    <s v="Caqueta"/>
    <s v="Puerto Rico"/>
    <s v="Santana Ramos"/>
    <s v="Cerrado"/>
    <m/>
    <m/>
  </r>
  <r>
    <s v="MDM"/>
    <n v="380"/>
    <s v="Noviembre"/>
    <x v="19"/>
    <x v="5"/>
    <s v="Retroalimentaciones "/>
    <s v="Positivas"/>
    <s v="No informa"/>
    <s v="Mujer"/>
    <s v="18 - 60 Años"/>
    <s v="Caqueta"/>
    <s v="Puerto Rico"/>
    <s v="Santana Ramos"/>
    <s v="Cerrado"/>
    <m/>
    <m/>
  </r>
  <r>
    <s v="MDM"/>
    <n v="381"/>
    <s v="Noviembre"/>
    <x v="19"/>
    <x v="5"/>
    <s v="Retroalimentaciones "/>
    <s v="Positivas"/>
    <s v="No informa"/>
    <s v="Mujer"/>
    <s v="18 - 60 Años"/>
    <s v="Caqueta"/>
    <s v="Puerto Rico"/>
    <s v="Santana Ramos"/>
    <s v="Cerrado"/>
    <m/>
    <m/>
  </r>
  <r>
    <s v="MDM"/>
    <n v="382"/>
    <s v="Noviembre"/>
    <x v="19"/>
    <x v="5"/>
    <s v="Retroalimentaciones "/>
    <s v="Positivas"/>
    <s v="No informa"/>
    <s v="Mujer"/>
    <s v="18 - 60 Años"/>
    <s v="Caqueta"/>
    <s v="Puerto Rico"/>
    <s v="Santana Ramos"/>
    <s v="Cerrado"/>
    <m/>
    <m/>
  </r>
  <r>
    <s v="MDM"/>
    <n v="383"/>
    <s v="Noviembre"/>
    <x v="19"/>
    <x v="5"/>
    <s v="Retroalimentaciones "/>
    <s v="Positivas"/>
    <s v="No informa"/>
    <s v="Mujer"/>
    <s v="18 - 60 Años"/>
    <s v="Caqueta"/>
    <s v="Puerto Rico"/>
    <s v="Santana Ramos"/>
    <s v="Cerrado"/>
    <m/>
    <m/>
  </r>
  <r>
    <s v="MDM"/>
    <n v="384"/>
    <s v="Noviembre"/>
    <x v="19"/>
    <x v="5"/>
    <s v="Retroalimentaciones "/>
    <s v="Positivas"/>
    <s v="No informa"/>
    <s v="Mujer"/>
    <s v="18 - 60 Años"/>
    <s v="Caqueta"/>
    <s v="Puerto Rico"/>
    <s v="Santana Ramos"/>
    <s v="Cerrado"/>
    <m/>
    <m/>
  </r>
  <r>
    <s v="MDM"/>
    <n v="385"/>
    <s v="Noviembre"/>
    <x v="19"/>
    <x v="5"/>
    <s v="Retroalimentaciones "/>
    <s v="Positivas"/>
    <s v="No informa"/>
    <s v="Hombre"/>
    <s v="18 - 60 Años"/>
    <s v="Caqueta"/>
    <s v="Puerto Rico"/>
    <s v="Santana Ramos"/>
    <s v="Cerrado"/>
    <m/>
    <m/>
  </r>
  <r>
    <s v="MDM"/>
    <n v="386"/>
    <s v="Noviembre"/>
    <x v="19"/>
    <x v="5"/>
    <s v="Retroalimentaciones "/>
    <s v="Positivas"/>
    <s v="No informa"/>
    <s v="Hombre"/>
    <s v="18 - 60 Años"/>
    <s v="Caqueta"/>
    <s v="Puerto Rico"/>
    <s v="Santana Ramos"/>
    <s v="Cerrado"/>
    <m/>
    <m/>
  </r>
  <r>
    <s v="MDM"/>
    <n v="387"/>
    <s v="Noviembre"/>
    <x v="19"/>
    <x v="5"/>
    <s v="Retroalimentaciones "/>
    <s v="Positivas"/>
    <s v="No informa"/>
    <s v="Hombre"/>
    <s v="18 - 60 Años"/>
    <s v="Caqueta"/>
    <s v="Puerto Rico"/>
    <s v="Santana Ramos"/>
    <s v="Cerrado"/>
    <m/>
    <m/>
  </r>
  <r>
    <s v="MDM"/>
    <n v="388"/>
    <s v="Noviembre"/>
    <x v="19"/>
    <x v="5"/>
    <s v="Retroalimentaciones "/>
    <s v="Positivas"/>
    <s v="No informa"/>
    <s v="Hombre"/>
    <s v="&gt;60 Años"/>
    <s v="Caqueta"/>
    <s v="Puerto Rico"/>
    <s v="Santana Ramos"/>
    <s v="Cerrado"/>
    <m/>
    <m/>
  </r>
  <r>
    <s v="MDM"/>
    <n v="389"/>
    <s v="Noviembre"/>
    <x v="19"/>
    <x v="5"/>
    <s v="Retroalimentaciones "/>
    <s v="Positivas"/>
    <s v="No informa"/>
    <s v="Hombre"/>
    <s v="No informa"/>
    <s v="Caqueta"/>
    <s v="Puerto Rico"/>
    <s v="Santana Ramos"/>
    <s v="Cerrado"/>
    <m/>
    <m/>
  </r>
  <r>
    <s v="MDM"/>
    <n v="390"/>
    <s v="Noviembre"/>
    <x v="19"/>
    <x v="5"/>
    <s v="Retroalimentaciones "/>
    <s v="Positivas"/>
    <s v="No informa"/>
    <s v="Hombre"/>
    <s v="18 - 60 Años"/>
    <s v="Caqueta"/>
    <s v="Puerto Rico"/>
    <s v="Santana Ramos"/>
    <s v="Cerrado"/>
    <m/>
    <m/>
  </r>
  <r>
    <s v="MDM"/>
    <n v="391"/>
    <s v="Noviembre"/>
    <x v="19"/>
    <x v="5"/>
    <s v="Retroalimentaciones "/>
    <s v="Positivas"/>
    <s v="No informa"/>
    <s v="Hombre"/>
    <s v="18 - 60 Años"/>
    <s v="Caqueta"/>
    <s v="Puerto Rico"/>
    <s v="Santana Ramos"/>
    <s v="Cerrado"/>
    <m/>
    <m/>
  </r>
  <r>
    <s v="MDM"/>
    <n v="392"/>
    <s v="Noviembre"/>
    <x v="19"/>
    <x v="5"/>
    <s v="Retroalimentaciones "/>
    <s v="Positivas"/>
    <s v="No informa"/>
    <s v="Hombre"/>
    <s v="18 - 60 Años"/>
    <s v="Caqueta"/>
    <s v="Puerto Rico"/>
    <s v="Santana Ramos"/>
    <s v="Cerrado"/>
    <m/>
    <m/>
  </r>
  <r>
    <s v="MDM"/>
    <n v="393"/>
    <s v="Noviembre"/>
    <x v="19"/>
    <x v="5"/>
    <s v="Retroalimentaciones "/>
    <s v="Positivas"/>
    <s v="No informa"/>
    <s v="Hombre"/>
    <s v="18 - 60 Años"/>
    <s v="Caqueta"/>
    <s v="Puerto Rico"/>
    <s v="Santana Ramos"/>
    <s v="Cerrado"/>
    <m/>
    <m/>
  </r>
  <r>
    <s v="MDM"/>
    <n v="394"/>
    <s v="Noviembre"/>
    <x v="19"/>
    <x v="5"/>
    <s v="Retroalimentaciones "/>
    <s v="Positivas"/>
    <s v="No informa"/>
    <s v="Hombre"/>
    <s v="18 - 60 Años"/>
    <s v="Caqueta"/>
    <s v="Puerto Rico"/>
    <s v="Santana Ramos"/>
    <s v="Cerrado"/>
    <m/>
    <m/>
  </r>
  <r>
    <s v="MDM"/>
    <n v="395"/>
    <s v="Noviembre"/>
    <x v="19"/>
    <x v="5"/>
    <s v="Retroalimentaciones "/>
    <s v="Positivas"/>
    <s v="No informa"/>
    <s v="Hombre"/>
    <s v="18 - 60 Años"/>
    <s v="Caqueta"/>
    <s v="Puerto Rico"/>
    <s v="Santana Ramos"/>
    <s v="Cerrado"/>
    <m/>
    <m/>
  </r>
  <r>
    <s v="MDM"/>
    <n v="396"/>
    <s v="Noviembre"/>
    <x v="19"/>
    <x v="5"/>
    <s v="Retroalimentaciones "/>
    <s v="Positivas"/>
    <s v="No informa"/>
    <s v="Hombre"/>
    <s v="18 - 60 Años"/>
    <s v="Caqueta"/>
    <s v="Puerto Rico"/>
    <s v="Santana Ramos"/>
    <s v="Cerrado"/>
    <m/>
    <m/>
  </r>
  <r>
    <s v="MDM"/>
    <n v="397"/>
    <s v="Noviembre"/>
    <x v="19"/>
    <x v="5"/>
    <s v="Retroalimentaciones "/>
    <s v="Positivas"/>
    <s v="No informa"/>
    <s v="No informa"/>
    <s v="No informa"/>
    <s v="Caqueta"/>
    <s v="Puerto Rico"/>
    <s v="Santana Ramos"/>
    <s v="Cerrado"/>
    <m/>
    <m/>
  </r>
  <r>
    <s v="MDM"/>
    <n v="398"/>
    <s v="Noviembre"/>
    <x v="19"/>
    <x v="5"/>
    <s v="Retroalimentaciones "/>
    <s v="Positivas"/>
    <s v="No informa"/>
    <s v="No informa"/>
    <s v="No informa"/>
    <s v="Caqueta"/>
    <s v="Puerto Rico"/>
    <s v="Santana Ramos"/>
    <s v="Cerrado"/>
    <m/>
    <m/>
  </r>
  <r>
    <s v="MDM"/>
    <n v="399"/>
    <s v="Noviembre"/>
    <x v="19"/>
    <x v="5"/>
    <s v="Retroalimentaciones "/>
    <s v="Sugerencias de mejora"/>
    <s v="No informa"/>
    <s v="Mujer"/>
    <s v="18 - 60 Años"/>
    <s v="Caqueta"/>
    <s v="Puerto Rico"/>
    <s v="Santana Ramos"/>
    <s v="Cerrado"/>
    <m/>
    <m/>
  </r>
  <r>
    <s v="MDM"/>
    <n v="400"/>
    <s v="Noviembre"/>
    <x v="19"/>
    <x v="5"/>
    <s v="Retroalimentaciones "/>
    <s v="Sugerencias de mejora"/>
    <s v="No informa"/>
    <s v="Mujer"/>
    <s v="0 A 17"/>
    <s v="Caqueta"/>
    <s v="Puerto Rico"/>
    <s v="Santana Ramos"/>
    <s v="Cerrado"/>
    <m/>
    <m/>
  </r>
  <r>
    <s v="MDM"/>
    <n v="401"/>
    <s v="Noviembre"/>
    <x v="19"/>
    <x v="5"/>
    <s v="Retroalimentaciones "/>
    <s v="Sugerencias de mejora"/>
    <s v="No informa"/>
    <s v="Mujer"/>
    <s v="0 A 17"/>
    <s v="Caqueta"/>
    <s v="Puerto Rico"/>
    <s v="Santana Ramos"/>
    <s v="Cerrado"/>
    <m/>
    <m/>
  </r>
  <r>
    <s v="MDM"/>
    <n v="402"/>
    <s v="Noviembre"/>
    <x v="19"/>
    <x v="5"/>
    <s v="Retroalimentaciones "/>
    <s v="Sugerencias de mejora"/>
    <s v="No informa"/>
    <s v="Mujer"/>
    <s v="&gt;60 Años"/>
    <s v="Caqueta"/>
    <s v="Puerto Rico"/>
    <s v="Santana Ramos"/>
    <s v="Cerrado"/>
    <m/>
    <m/>
  </r>
  <r>
    <s v="MDM"/>
    <n v="403"/>
    <s v="Noviembre"/>
    <x v="19"/>
    <x v="5"/>
    <s v="Retroalimentaciones "/>
    <s v="Sugerencias de mejora"/>
    <s v="No informa"/>
    <s v="Mujer"/>
    <s v="No informa"/>
    <s v="Caqueta"/>
    <s v="Puerto Rico"/>
    <s v="Santana Ramos"/>
    <s v="Cerrado"/>
    <m/>
    <m/>
  </r>
  <r>
    <s v="MDM"/>
    <n v="404"/>
    <s v="Noviembre"/>
    <x v="19"/>
    <x v="5"/>
    <s v="Retroalimentaciones "/>
    <s v="Sugerencias de mejora"/>
    <s v="No informa"/>
    <s v="Mujer"/>
    <s v="No informa"/>
    <s v="Caqueta"/>
    <s v="Puerto Rico"/>
    <s v="Santana Ramos"/>
    <s v="Cerrado"/>
    <m/>
    <m/>
  </r>
  <r>
    <s v="MDM"/>
    <n v="405"/>
    <s v="Noviembre"/>
    <x v="19"/>
    <x v="5"/>
    <s v="Retroalimentaciones "/>
    <s v="Sugerencias de mejora"/>
    <s v="No informa"/>
    <s v="Mujer"/>
    <s v="18 - 60 Años"/>
    <s v="Caqueta"/>
    <s v="Puerto Rico"/>
    <s v="Santana Ramos"/>
    <s v="Cerrado"/>
    <m/>
    <m/>
  </r>
  <r>
    <s v="MDM"/>
    <n v="406"/>
    <s v="Noviembre"/>
    <x v="19"/>
    <x v="5"/>
    <s v="Retroalimentaciones "/>
    <s v="Sugerencias de mejora"/>
    <s v="No informa"/>
    <s v="Mujer"/>
    <s v="18 - 60 Años"/>
    <s v="Caqueta"/>
    <s v="Puerto Rico"/>
    <s v="Santana Ramos"/>
    <s v="Cerrado"/>
    <m/>
    <m/>
  </r>
  <r>
    <s v="MDM"/>
    <n v="407"/>
    <s v="Noviembre"/>
    <x v="19"/>
    <x v="5"/>
    <s v="Retroalimentaciones "/>
    <s v="Sugerencias de mejora"/>
    <s v="No informa"/>
    <s v="Hombre"/>
    <s v="18 - 60 Años"/>
    <s v="Caqueta"/>
    <s v="Puerto Rico"/>
    <s v="Santana Ramos"/>
    <s v="Cerrado"/>
    <m/>
    <m/>
  </r>
  <r>
    <s v="MDM"/>
    <n v="408"/>
    <s v="Noviembre"/>
    <x v="19"/>
    <x v="5"/>
    <s v="Retroalimentaciones "/>
    <s v="Sugerencias de mejora"/>
    <s v="No informa"/>
    <s v="Hombre"/>
    <s v="18 - 60 Años"/>
    <s v="Caqueta"/>
    <s v="Puerto Rico"/>
    <s v="Santana Ramos"/>
    <s v="Cerrado"/>
    <m/>
    <m/>
  </r>
  <r>
    <s v="MDM"/>
    <n v="409"/>
    <s v="Noviembre"/>
    <x v="19"/>
    <x v="5"/>
    <s v="Retroalimentaciones "/>
    <s v="Sugerencias de mejora"/>
    <s v="No informa"/>
    <s v="Hombre"/>
    <s v="18 - 60 Años"/>
    <s v="Caqueta"/>
    <s v="Puerto Rico"/>
    <s v="Santana Ramos"/>
    <s v="Cerrado"/>
    <m/>
    <m/>
  </r>
  <r>
    <s v="MDM"/>
    <n v="410"/>
    <s v="Noviembre"/>
    <x v="19"/>
    <x v="5"/>
    <s v="Retroalimentaciones "/>
    <s v="Sugerencias de mejora"/>
    <s v="No informa"/>
    <s v="Hombre"/>
    <s v="18 - 60 Años"/>
    <s v="Caqueta"/>
    <s v="Puerto Rico"/>
    <s v="Santana Ramos"/>
    <s v="Cerrado"/>
    <m/>
    <m/>
  </r>
  <r>
    <s v="MDM"/>
    <n v="411"/>
    <s v="Noviembre"/>
    <x v="19"/>
    <x v="5"/>
    <s v="Retroalimentaciones "/>
    <s v="Sugerencias de mejora"/>
    <s v="No informa"/>
    <s v="Hombre"/>
    <s v="18 - 60 Años"/>
    <s v="Caqueta"/>
    <s v="Puerto Rico"/>
    <s v="Santana Ramos"/>
    <s v="Cerrado"/>
    <m/>
    <m/>
  </r>
  <r>
    <s v="MDM"/>
    <n v="412"/>
    <s v="Noviembre"/>
    <x v="19"/>
    <x v="5"/>
    <s v="Retroalimentaciones "/>
    <s v="Sugerencias de mejora"/>
    <s v="No informa"/>
    <s v="Hombre"/>
    <s v="18 - 60 Años"/>
    <s v="Caqueta"/>
    <s v="Puerto Rico"/>
    <s v="Santana Ramos"/>
    <s v="Cerrado"/>
    <m/>
    <m/>
  </r>
  <r>
    <s v="MDM"/>
    <n v="413"/>
    <s v="Noviembre"/>
    <x v="19"/>
    <x v="5"/>
    <s v="Retroalimentaciones "/>
    <s v="Sugerencias de mejora"/>
    <s v="No informa"/>
    <s v="Hombre"/>
    <s v="No informa"/>
    <s v="Caqueta"/>
    <s v="Puerto Rico"/>
    <s v="Santana Ramos"/>
    <s v="Cerrado"/>
    <m/>
    <m/>
  </r>
  <r>
    <s v="MDM"/>
    <n v="414"/>
    <s v="Noviembre"/>
    <x v="19"/>
    <x v="5"/>
    <s v="Retroalimentaciones "/>
    <s v="Sugerencias de mejora"/>
    <s v="No informa"/>
    <s v="Hombre"/>
    <s v="No informa"/>
    <s v="Caqueta"/>
    <s v="Puerto Rico"/>
    <s v="Santana Ramos"/>
    <s v="Cerrado"/>
    <m/>
    <m/>
  </r>
  <r>
    <s v="MDM"/>
    <n v="415"/>
    <s v="Noviembre"/>
    <x v="19"/>
    <x v="5"/>
    <s v="Retroalimentaciones "/>
    <s v="Sugerencias de mejora"/>
    <s v="No informa"/>
    <s v="Hombre"/>
    <s v="No informa"/>
    <s v="Caqueta"/>
    <s v="Puerto Rico"/>
    <s v="Santana Ramos"/>
    <s v="Cerrado"/>
    <m/>
    <m/>
  </r>
  <r>
    <s v="ACH"/>
    <n v="416"/>
    <s v="Noviembre"/>
    <x v="19"/>
    <x v="5"/>
    <s v="Peticiones "/>
    <s v="Solicitud de información"/>
    <s v="Comunidad indigena"/>
    <s v="Hombre"/>
    <s v="18 - 60 Años"/>
    <s v="Caquetá"/>
    <s v="Puerto Rico"/>
    <m/>
    <s v="En gestión"/>
    <m/>
    <m/>
  </r>
  <r>
    <s v="ACH"/>
    <n v="417"/>
    <s v="Noviembre"/>
    <x v="19"/>
    <x v="5"/>
    <s v="Peticiones "/>
    <s v="Solicitud de ayuda humanitaria"/>
    <m/>
    <s v="Mujer"/>
    <s v="No informa"/>
    <s v="Nariño"/>
    <s v="Samaniego"/>
    <m/>
    <s v="En gestión"/>
    <m/>
    <m/>
  </r>
  <r>
    <s v="ACH"/>
    <n v="418"/>
    <s v="Noviembre"/>
    <x v="19"/>
    <x v="5"/>
    <s v="Peticiones "/>
    <s v="Solicitud de soporte cash"/>
    <m/>
    <s v="Hombre"/>
    <s v="18 - 60 Años"/>
    <s v="Caquetá"/>
    <s v="Puerto Rico"/>
    <m/>
    <s v="En gestión"/>
    <m/>
    <m/>
  </r>
  <r>
    <s v="ACH"/>
    <n v="419"/>
    <s v="Noviembre"/>
    <x v="19"/>
    <x v="5"/>
    <s v="Retroalimentaciones "/>
    <s v="Positivas"/>
    <m/>
    <s v="Hombre"/>
    <s v="18 - 60 Años"/>
    <s v="Caquetá"/>
    <s v="Puerto Rico"/>
    <m/>
    <s v="Cerrado"/>
    <m/>
    <m/>
  </r>
  <r>
    <s v="ACH"/>
    <n v="420"/>
    <s v="Noviembre"/>
    <x v="19"/>
    <x v="5"/>
    <s v="Retroalimentaciones "/>
    <s v="Positivas"/>
    <m/>
    <s v="Hombre"/>
    <s v="18 - 60 Años"/>
    <s v="Caquetá"/>
    <s v="Puerto Rico"/>
    <m/>
    <s v="Cerrado"/>
    <m/>
    <m/>
  </r>
  <r>
    <s v="ACH"/>
    <n v="421"/>
    <s v="Noviembre"/>
    <x v="19"/>
    <x v="5"/>
    <s v="Retroalimentaciones "/>
    <s v="Positivas"/>
    <m/>
    <s v="Hombre"/>
    <s v="18 - 60 Años"/>
    <s v="Caquetá"/>
    <s v="Puerto Rico"/>
    <m/>
    <s v="Cerrado"/>
    <m/>
    <m/>
  </r>
  <r>
    <s v="ACH"/>
    <n v="422"/>
    <s v="Noviembre"/>
    <x v="19"/>
    <x v="5"/>
    <s v="Retroalimentaciones "/>
    <s v="Positivas"/>
    <m/>
    <s v="Hombre"/>
    <s v="18 - 60 Años"/>
    <s v="Caquetá"/>
    <s v="Puerto Rico"/>
    <m/>
    <s v="Cerrado"/>
    <m/>
    <m/>
  </r>
  <r>
    <s v="ACH"/>
    <n v="423"/>
    <s v="Noviembre"/>
    <x v="19"/>
    <x v="5"/>
    <s v="Retroalimentaciones "/>
    <s v="Positivas"/>
    <m/>
    <s v="Hombre"/>
    <s v="18 - 60 Años"/>
    <s v="Caquetá"/>
    <s v="Puerto Rico"/>
    <m/>
    <s v="Cerrado"/>
    <m/>
    <m/>
  </r>
  <r>
    <s v="ACH"/>
    <n v="424"/>
    <s v="Noviembre"/>
    <x v="19"/>
    <x v="5"/>
    <s v="Retroalimentaciones "/>
    <s v="Positivas"/>
    <m/>
    <s v="Hombre"/>
    <s v="18 - 60 Años"/>
    <s v="Caquetá"/>
    <s v="Puerto Rico"/>
    <m/>
    <s v="Cerrado"/>
    <m/>
    <m/>
  </r>
  <r>
    <s v="ACH"/>
    <n v="425"/>
    <s v="Noviembre"/>
    <x v="19"/>
    <x v="5"/>
    <s v="Retroalimentaciones "/>
    <s v="Positivas"/>
    <m/>
    <s v="Hombre"/>
    <s v="No informa"/>
    <s v="Nariño"/>
    <s v="Samaniego"/>
    <m/>
    <s v="Cerrado"/>
    <m/>
    <m/>
  </r>
  <r>
    <s v="ACH"/>
    <n v="426"/>
    <s v="Noviembre"/>
    <x v="19"/>
    <x v="5"/>
    <s v="Retroalimentaciones "/>
    <s v="Positivas"/>
    <m/>
    <s v="Hombre"/>
    <s v="No informa"/>
    <s v="Nariño"/>
    <s v="Samaniego"/>
    <m/>
    <s v="Cerrado"/>
    <m/>
    <m/>
  </r>
  <r>
    <s v="ACH"/>
    <n v="427"/>
    <s v="Noviembre"/>
    <x v="19"/>
    <x v="5"/>
    <s v="Retroalimentaciones "/>
    <s v="Positivas"/>
    <m/>
    <s v="Hombre"/>
    <s v="No informa"/>
    <s v="Nariño"/>
    <s v="Samaniego"/>
    <m/>
    <s v="Cerrado"/>
    <m/>
    <m/>
  </r>
  <r>
    <s v="ACH"/>
    <n v="428"/>
    <s v="Noviembre"/>
    <x v="19"/>
    <x v="5"/>
    <s v="Retroalimentaciones "/>
    <s v="Positivas"/>
    <m/>
    <s v="Hombre"/>
    <s v="&gt;60 Años"/>
    <s v="Nariño"/>
    <s v="Samaniego"/>
    <m/>
    <s v="Cerrado"/>
    <m/>
    <m/>
  </r>
  <r>
    <s v="ACH"/>
    <n v="429"/>
    <s v="Noviembre"/>
    <x v="19"/>
    <x v="5"/>
    <s v="Retroalimentaciones "/>
    <s v="Positivas"/>
    <m/>
    <s v="Hombre"/>
    <s v="&gt;60 Años"/>
    <s v="Nariño"/>
    <s v="Samaniego"/>
    <m/>
    <s v="Cerrado"/>
    <m/>
    <m/>
  </r>
  <r>
    <s v="ACH"/>
    <n v="430"/>
    <s v="Noviembre"/>
    <x v="19"/>
    <x v="5"/>
    <s v="Retroalimentaciones "/>
    <s v="Positivas"/>
    <m/>
    <s v="Hombre"/>
    <s v="&gt;60 Años"/>
    <s v="Nariño"/>
    <s v="Samaniego"/>
    <m/>
    <s v="Cerrado"/>
    <m/>
    <m/>
  </r>
  <r>
    <s v="ACH"/>
    <n v="431"/>
    <s v="Noviembre"/>
    <x v="19"/>
    <x v="5"/>
    <s v="Retroalimentaciones "/>
    <s v="Positivas"/>
    <m/>
    <s v="No informa"/>
    <s v="No informa"/>
    <s v="Caquetá"/>
    <s v="Puerto Rico"/>
    <m/>
    <s v="Cerrado"/>
    <m/>
    <m/>
  </r>
  <r>
    <s v="ACH"/>
    <n v="432"/>
    <s v="Noviembre"/>
    <x v="19"/>
    <x v="5"/>
    <s v="Retroalimentaciones "/>
    <s v="Positivas"/>
    <m/>
    <s v="Mujer"/>
    <s v="18 - 60 Años"/>
    <s v="Nariño"/>
    <s v="Samaniego"/>
    <m/>
    <s v="Cerrado"/>
    <m/>
    <m/>
  </r>
  <r>
    <s v="ACH"/>
    <n v="433"/>
    <s v="Noviembre"/>
    <x v="19"/>
    <x v="5"/>
    <s v="Retroalimentaciones "/>
    <s v="Positivas"/>
    <m/>
    <s v="Mujer"/>
    <s v="18 - 60 Años"/>
    <s v="Nariño"/>
    <s v="Samaniego"/>
    <m/>
    <s v="Cerrado"/>
    <m/>
    <m/>
  </r>
  <r>
    <s v="ACH"/>
    <n v="434"/>
    <s v="Noviembre"/>
    <x v="19"/>
    <x v="5"/>
    <s v="Retroalimentaciones "/>
    <s v="Positivas"/>
    <m/>
    <s v="Mujer"/>
    <s v="18 - 60 Años"/>
    <s v="Antioquia"/>
    <s v="Caseres"/>
    <m/>
    <s v="Cerrado"/>
    <m/>
    <m/>
  </r>
  <r>
    <s v="ACH"/>
    <n v="435"/>
    <s v="Noviembre"/>
    <x v="19"/>
    <x v="5"/>
    <s v="Retroalimentaciones "/>
    <s v="Positivas"/>
    <m/>
    <s v="Mujer"/>
    <s v="18 - 60 Años"/>
    <s v="Caquetá"/>
    <s v="Puerto Rico"/>
    <m/>
    <s v="Cerrado"/>
    <m/>
    <m/>
  </r>
  <r>
    <s v="ACH"/>
    <n v="436"/>
    <s v="Noviembre"/>
    <x v="19"/>
    <x v="5"/>
    <s v="Retroalimentaciones "/>
    <s v="Positivas"/>
    <m/>
    <s v="Mujer"/>
    <s v="18 - 60 Años"/>
    <s v="Caquetá"/>
    <s v="Puerto Rico"/>
    <m/>
    <s v="Cerrado"/>
    <m/>
    <m/>
  </r>
  <r>
    <s v="ACH"/>
    <n v="437"/>
    <s v="Noviembre"/>
    <x v="19"/>
    <x v="5"/>
    <s v="Retroalimentaciones "/>
    <s v="Positivas"/>
    <m/>
    <s v="Mujer"/>
    <s v="18 - 60 Años"/>
    <s v="Caquetá"/>
    <s v="Puerto Rico"/>
    <m/>
    <s v="Cerrado"/>
    <m/>
    <m/>
  </r>
  <r>
    <s v="ACH"/>
    <n v="438"/>
    <s v="Noviembre"/>
    <x v="19"/>
    <x v="5"/>
    <s v="Retroalimentaciones "/>
    <s v="Positivas"/>
    <m/>
    <s v="Mujer"/>
    <s v="18 - 60 Años"/>
    <s v="Caquetá"/>
    <s v="Puerto Rico"/>
    <m/>
    <s v="Cerrado"/>
    <m/>
    <m/>
  </r>
  <r>
    <s v="ACH"/>
    <n v="439"/>
    <s v="Noviembre"/>
    <x v="19"/>
    <x v="5"/>
    <s v="Retroalimentaciones "/>
    <s v="Positivas"/>
    <m/>
    <s v="Mujer"/>
    <s v="18 - 60 Años"/>
    <s v="Caquetá"/>
    <s v="Puerto Rico"/>
    <m/>
    <s v="Cerrado"/>
    <m/>
    <m/>
  </r>
  <r>
    <s v="ACH"/>
    <n v="440"/>
    <s v="Noviembre"/>
    <x v="19"/>
    <x v="5"/>
    <s v="Retroalimentaciones "/>
    <s v="Positivas"/>
    <m/>
    <s v="Mujer"/>
    <s v="18 - 60 Años"/>
    <s v="Caquetá"/>
    <s v="Puerto Rico"/>
    <m/>
    <s v="Cerrado"/>
    <m/>
    <m/>
  </r>
  <r>
    <s v="ACH"/>
    <n v="441"/>
    <s v="Noviembre"/>
    <x v="19"/>
    <x v="5"/>
    <s v="Retroalimentaciones "/>
    <s v="Positivas"/>
    <m/>
    <s v="Mujer"/>
    <s v="18 - 60 Años"/>
    <s v="Caquetá"/>
    <s v="Puerto Rico"/>
    <m/>
    <s v="Cerrado"/>
    <m/>
    <m/>
  </r>
  <r>
    <s v="ACH"/>
    <n v="442"/>
    <s v="Noviembre"/>
    <x v="19"/>
    <x v="5"/>
    <s v="Retroalimentaciones "/>
    <s v="Positivas"/>
    <m/>
    <s v="Mujer"/>
    <s v="18 - 60 Años"/>
    <s v="Caquetá"/>
    <s v="Puerto Rico"/>
    <m/>
    <s v="Cerrado"/>
    <m/>
    <m/>
  </r>
  <r>
    <s v="ACH"/>
    <n v="443"/>
    <s v="Noviembre"/>
    <x v="19"/>
    <x v="5"/>
    <s v="Retroalimentaciones "/>
    <s v="Positivas"/>
    <m/>
    <s v="Mujer"/>
    <s v="&gt;60 Años"/>
    <s v="Caquetá"/>
    <s v="Puerto Rico"/>
    <m/>
    <s v="Cerrado"/>
    <m/>
    <m/>
  </r>
  <r>
    <s v="ACH"/>
    <n v="444"/>
    <s v="Noviembre"/>
    <x v="19"/>
    <x v="5"/>
    <s v="Retroalimentaciones "/>
    <s v="Positivas"/>
    <m/>
    <s v="Mujer"/>
    <s v="No informa"/>
    <s v="Caquetá"/>
    <s v="Puerto Rico"/>
    <m/>
    <s v="Cerrado"/>
    <m/>
    <m/>
  </r>
  <r>
    <s v="ACH"/>
    <n v="445"/>
    <s v="Noviembre"/>
    <x v="19"/>
    <x v="5"/>
    <s v="Retroalimentaciones "/>
    <s v="Positivas"/>
    <m/>
    <s v="Mujer"/>
    <s v="No informa"/>
    <s v="Caquetá"/>
    <s v="Puerto Rico"/>
    <m/>
    <s v="Cerrado"/>
    <m/>
    <m/>
  </r>
  <r>
    <s v="ACH"/>
    <n v="446"/>
    <s v="Noviembre"/>
    <x v="19"/>
    <x v="5"/>
    <s v="Retroalimentaciones "/>
    <s v="Positivas"/>
    <m/>
    <s v="Mujer"/>
    <s v="No informa"/>
    <s v="Caquetá"/>
    <s v="Puerto Rico"/>
    <m/>
    <s v="Cerrado"/>
    <m/>
    <m/>
  </r>
  <r>
    <s v="ACH"/>
    <n v="447"/>
    <s v="Noviembre"/>
    <x v="19"/>
    <x v="5"/>
    <s v="Retroalimentaciones "/>
    <s v="Positivas"/>
    <m/>
    <s v="Mujer"/>
    <s v="No informa"/>
    <s v="Caquetá"/>
    <s v="Puerto Rico"/>
    <m/>
    <s v="Cerrado"/>
    <m/>
    <m/>
  </r>
  <r>
    <s v="ACH"/>
    <n v="448"/>
    <s v="Noviembre"/>
    <x v="19"/>
    <x v="5"/>
    <s v="Retroalimentaciones "/>
    <s v="Positivas"/>
    <m/>
    <s v="Hombre"/>
    <s v="No informa"/>
    <s v="Caquetá"/>
    <s v="Puerto Rico"/>
    <m/>
    <s v="Cerrado"/>
    <m/>
    <m/>
  </r>
  <r>
    <s v="ACH"/>
    <n v="449"/>
    <s v="Noviembre"/>
    <x v="19"/>
    <x v="5"/>
    <s v="Retroalimentaciones "/>
    <s v="Positivas"/>
    <m/>
    <s v="No informa"/>
    <s v="No informa"/>
    <s v="Nariño"/>
    <s v="Samaniego"/>
    <m/>
    <s v="Cerrado"/>
    <m/>
    <m/>
  </r>
  <r>
    <s v="ACH"/>
    <n v="450"/>
    <s v="Noviembre"/>
    <x v="19"/>
    <x v="5"/>
    <s v="Retroalimentaciones "/>
    <s v="Positivas"/>
    <m/>
    <s v="No informa"/>
    <s v="No informa"/>
    <s v="Caquetá"/>
    <s v="Puerto Rico"/>
    <m/>
    <s v="Cerrado"/>
    <m/>
    <m/>
  </r>
  <r>
    <s v="NRC "/>
    <n v="451"/>
    <s v="Noviembre"/>
    <x v="19"/>
    <x v="4"/>
    <s v="Peticiones "/>
    <s v="Solicitud de información"/>
    <s v="Sin pertenencia étnica"/>
    <s v="Mujer"/>
    <s v="No informa"/>
    <s v="Huila "/>
    <s v="La plata"/>
    <m/>
    <s v="Cerrado"/>
    <m/>
    <m/>
  </r>
  <r>
    <s v="NRC "/>
    <n v="452"/>
    <s v="Noviembre"/>
    <x v="19"/>
    <x v="5"/>
    <s v="Retroalimentaciones "/>
    <s v="Positivas"/>
    <s v="Sin pertenencia étnica"/>
    <s v="Mujer"/>
    <s v="18 - 60 Años"/>
    <s v="Antioquia"/>
    <s v="Caseres"/>
    <m/>
    <s v="Cerrado"/>
    <m/>
    <m/>
  </r>
  <r>
    <s v="NRC "/>
    <n v="453"/>
    <s v="Noviembre"/>
    <x v="19"/>
    <x v="5"/>
    <s v="Peticiones "/>
    <s v="Solicitud de ayuda humanitaria"/>
    <s v="Sin pertenencia étnica"/>
    <s v="Hombre"/>
    <s v="18 - 60 Años"/>
    <s v="Antioquia"/>
    <s v="Caseres"/>
    <m/>
    <s v="Cerrado"/>
    <m/>
    <m/>
  </r>
  <r>
    <s v="NRC "/>
    <n v="454"/>
    <s v="Noviembre"/>
    <x v="19"/>
    <x v="5"/>
    <s v="Retroalimentaciones "/>
    <s v="Positivas"/>
    <s v="Sin pertenencia étnica"/>
    <s v="Hombre"/>
    <s v="&gt;60 Años"/>
    <s v="Antioquia"/>
    <s v="Caseres"/>
    <m/>
    <s v="Cerrado"/>
    <m/>
    <m/>
  </r>
  <r>
    <s v="NRC "/>
    <n v="455"/>
    <s v="Noviembre"/>
    <x v="19"/>
    <x v="4"/>
    <s v="Peticiones "/>
    <s v="Solicitud de ayuda humanitaria"/>
    <s v="Sin pertenencia étnica"/>
    <s v="Mujer"/>
    <s v="No informa"/>
    <s v="Huila "/>
    <s v="La plata"/>
    <m/>
    <s v="Cerrado"/>
    <m/>
    <m/>
  </r>
  <r>
    <s v="NRC "/>
    <n v="456"/>
    <s v="Noviembre"/>
    <x v="19"/>
    <x v="2"/>
    <s v="Queja"/>
    <s v="Queja del servicio"/>
    <s v="Sin pertenencia étnica"/>
    <s v="Hombre"/>
    <s v="No informa"/>
    <s v="Huila "/>
    <s v="La plata"/>
    <m/>
    <s v="Cerrado"/>
    <m/>
    <m/>
  </r>
  <r>
    <s v="NRC "/>
    <n v="457"/>
    <s v="Noviembre"/>
    <x v="19"/>
    <x v="5"/>
    <s v="Retroalimentaciones "/>
    <s v="Sugerencias de mejora"/>
    <s v="Sin pertenencia étnica"/>
    <s v="Mujer"/>
    <s v="18 - 60 Años"/>
    <s v="Antioquia"/>
    <s v="Caseres"/>
    <m/>
    <s v="Cerrado"/>
    <m/>
    <m/>
  </r>
  <r>
    <m/>
    <m/>
    <m/>
    <x v="20"/>
    <x v="8"/>
    <m/>
    <m/>
    <m/>
    <m/>
    <m/>
    <m/>
    <m/>
    <m/>
    <m/>
    <m/>
    <m/>
  </r>
  <r>
    <m/>
    <m/>
    <m/>
    <x v="20"/>
    <x v="8"/>
    <m/>
    <m/>
    <m/>
    <m/>
    <m/>
    <m/>
    <m/>
    <m/>
    <m/>
    <m/>
    <m/>
  </r>
  <r>
    <m/>
    <m/>
    <m/>
    <x v="20"/>
    <x v="8"/>
    <m/>
    <m/>
    <m/>
    <m/>
    <m/>
    <m/>
    <m/>
    <m/>
    <m/>
    <m/>
    <m/>
  </r>
  <r>
    <m/>
    <m/>
    <m/>
    <x v="20"/>
    <x v="8"/>
    <m/>
    <m/>
    <m/>
    <m/>
    <m/>
    <m/>
    <m/>
    <m/>
    <m/>
    <m/>
    <m/>
  </r>
  <r>
    <m/>
    <m/>
    <m/>
    <x v="20"/>
    <x v="8"/>
    <m/>
    <m/>
    <m/>
    <m/>
    <m/>
    <m/>
    <m/>
    <m/>
    <m/>
    <m/>
    <m/>
  </r>
  <r>
    <m/>
    <m/>
    <m/>
    <x v="20"/>
    <x v="8"/>
    <m/>
    <m/>
    <m/>
    <m/>
    <m/>
    <m/>
    <m/>
    <m/>
    <m/>
    <m/>
    <m/>
  </r>
  <r>
    <m/>
    <m/>
    <m/>
    <x v="20"/>
    <x v="8"/>
    <m/>
    <m/>
    <m/>
    <m/>
    <m/>
    <m/>
    <m/>
    <m/>
    <m/>
    <m/>
    <m/>
  </r>
  <r>
    <m/>
    <m/>
    <m/>
    <x v="20"/>
    <x v="8"/>
    <m/>
    <m/>
    <m/>
    <m/>
    <m/>
    <m/>
    <m/>
    <m/>
    <m/>
    <m/>
    <m/>
  </r>
  <r>
    <m/>
    <m/>
    <m/>
    <x v="20"/>
    <x v="8"/>
    <m/>
    <m/>
    <m/>
    <m/>
    <m/>
    <m/>
    <m/>
    <m/>
    <m/>
    <m/>
    <m/>
  </r>
  <r>
    <m/>
    <m/>
    <m/>
    <x v="20"/>
    <x v="8"/>
    <m/>
    <m/>
    <m/>
    <m/>
    <m/>
    <m/>
    <m/>
    <m/>
    <m/>
    <m/>
    <m/>
  </r>
  <r>
    <m/>
    <m/>
    <m/>
    <x v="20"/>
    <x v="8"/>
    <m/>
    <m/>
    <m/>
    <m/>
    <m/>
    <m/>
    <m/>
    <m/>
    <m/>
    <m/>
    <m/>
  </r>
  <r>
    <m/>
    <m/>
    <m/>
    <x v="20"/>
    <x v="8"/>
    <m/>
    <m/>
    <m/>
    <m/>
    <m/>
    <m/>
    <m/>
    <m/>
    <m/>
    <m/>
    <m/>
  </r>
  <r>
    <m/>
    <m/>
    <m/>
    <x v="20"/>
    <x v="8"/>
    <m/>
    <m/>
    <m/>
    <m/>
    <m/>
    <m/>
    <m/>
    <m/>
    <m/>
    <m/>
    <m/>
  </r>
  <r>
    <m/>
    <m/>
    <m/>
    <x v="20"/>
    <x v="8"/>
    <m/>
    <m/>
    <m/>
    <m/>
    <m/>
    <m/>
    <m/>
    <m/>
    <m/>
    <m/>
    <m/>
  </r>
  <r>
    <m/>
    <m/>
    <m/>
    <x v="20"/>
    <x v="8"/>
    <m/>
    <m/>
    <m/>
    <m/>
    <m/>
    <m/>
    <m/>
    <m/>
    <m/>
    <m/>
    <m/>
  </r>
  <r>
    <m/>
    <m/>
    <m/>
    <x v="20"/>
    <x v="8"/>
    <m/>
    <m/>
    <m/>
    <m/>
    <m/>
    <m/>
    <m/>
    <m/>
    <m/>
    <m/>
    <m/>
  </r>
  <r>
    <m/>
    <m/>
    <m/>
    <x v="20"/>
    <x v="8"/>
    <m/>
    <m/>
    <m/>
    <m/>
    <m/>
    <m/>
    <m/>
    <m/>
    <m/>
    <m/>
    <m/>
  </r>
  <r>
    <m/>
    <m/>
    <m/>
    <x v="20"/>
    <x v="8"/>
    <m/>
    <m/>
    <m/>
    <m/>
    <m/>
    <m/>
    <m/>
    <m/>
    <m/>
    <m/>
    <m/>
  </r>
  <r>
    <m/>
    <m/>
    <m/>
    <x v="20"/>
    <x v="8"/>
    <m/>
    <m/>
    <m/>
    <m/>
    <m/>
    <m/>
    <m/>
    <m/>
    <m/>
    <m/>
    <m/>
  </r>
  <r>
    <m/>
    <m/>
    <m/>
    <x v="20"/>
    <x v="8"/>
    <m/>
    <m/>
    <m/>
    <m/>
    <m/>
    <m/>
    <m/>
    <m/>
    <m/>
    <m/>
    <m/>
  </r>
  <r>
    <m/>
    <m/>
    <m/>
    <x v="20"/>
    <x v="8"/>
    <m/>
    <m/>
    <m/>
    <m/>
    <m/>
    <m/>
    <m/>
    <m/>
    <m/>
    <m/>
    <m/>
  </r>
  <r>
    <m/>
    <m/>
    <m/>
    <x v="20"/>
    <x v="8"/>
    <m/>
    <m/>
    <m/>
    <m/>
    <m/>
    <m/>
    <m/>
    <m/>
    <m/>
    <m/>
    <m/>
  </r>
  <r>
    <m/>
    <m/>
    <m/>
    <x v="20"/>
    <x v="8"/>
    <m/>
    <m/>
    <m/>
    <m/>
    <m/>
    <m/>
    <m/>
    <m/>
    <m/>
    <m/>
    <m/>
  </r>
  <r>
    <m/>
    <m/>
    <m/>
    <x v="20"/>
    <x v="8"/>
    <m/>
    <m/>
    <m/>
    <m/>
    <m/>
    <m/>
    <m/>
    <m/>
    <m/>
    <m/>
    <m/>
  </r>
  <r>
    <m/>
    <m/>
    <m/>
    <x v="20"/>
    <x v="8"/>
    <m/>
    <m/>
    <m/>
    <m/>
    <m/>
    <m/>
    <m/>
    <m/>
    <m/>
    <m/>
    <m/>
  </r>
  <r>
    <m/>
    <m/>
    <m/>
    <x v="20"/>
    <x v="8"/>
    <m/>
    <m/>
    <m/>
    <m/>
    <m/>
    <m/>
    <m/>
    <m/>
    <m/>
    <m/>
    <m/>
  </r>
  <r>
    <m/>
    <m/>
    <m/>
    <x v="20"/>
    <x v="8"/>
    <m/>
    <m/>
    <m/>
    <m/>
    <m/>
    <m/>
    <m/>
    <m/>
    <m/>
    <m/>
    <m/>
  </r>
  <r>
    <m/>
    <m/>
    <m/>
    <x v="20"/>
    <x v="8"/>
    <m/>
    <m/>
    <m/>
    <m/>
    <m/>
    <m/>
    <m/>
    <m/>
    <m/>
    <m/>
    <m/>
  </r>
  <r>
    <m/>
    <m/>
    <m/>
    <x v="20"/>
    <x v="8"/>
    <m/>
    <m/>
    <m/>
    <m/>
    <m/>
    <m/>
    <m/>
    <m/>
    <m/>
    <m/>
    <m/>
  </r>
  <r>
    <m/>
    <m/>
    <m/>
    <x v="20"/>
    <x v="8"/>
    <m/>
    <m/>
    <m/>
    <m/>
    <m/>
    <m/>
    <m/>
    <m/>
    <m/>
    <m/>
    <m/>
  </r>
  <r>
    <m/>
    <m/>
    <m/>
    <x v="20"/>
    <x v="8"/>
    <m/>
    <m/>
    <m/>
    <m/>
    <m/>
    <m/>
    <m/>
    <m/>
    <m/>
    <m/>
    <m/>
  </r>
  <r>
    <m/>
    <m/>
    <m/>
    <x v="20"/>
    <x v="8"/>
    <m/>
    <m/>
    <m/>
    <m/>
    <m/>
    <m/>
    <m/>
    <m/>
    <m/>
    <m/>
    <m/>
  </r>
  <r>
    <m/>
    <m/>
    <m/>
    <x v="20"/>
    <x v="8"/>
    <m/>
    <m/>
    <m/>
    <m/>
    <m/>
    <m/>
    <m/>
    <m/>
    <m/>
    <m/>
    <m/>
  </r>
  <r>
    <m/>
    <m/>
    <m/>
    <x v="20"/>
    <x v="8"/>
    <m/>
    <m/>
    <m/>
    <m/>
    <m/>
    <m/>
    <m/>
    <m/>
    <m/>
    <m/>
    <m/>
  </r>
  <r>
    <m/>
    <m/>
    <m/>
    <x v="20"/>
    <x v="8"/>
    <m/>
    <m/>
    <m/>
    <m/>
    <m/>
    <m/>
    <m/>
    <m/>
    <m/>
    <m/>
    <m/>
  </r>
  <r>
    <m/>
    <m/>
    <m/>
    <x v="20"/>
    <x v="8"/>
    <m/>
    <m/>
    <m/>
    <m/>
    <m/>
    <m/>
    <m/>
    <m/>
    <m/>
    <m/>
    <m/>
  </r>
  <r>
    <m/>
    <m/>
    <m/>
    <x v="20"/>
    <x v="8"/>
    <m/>
    <m/>
    <m/>
    <m/>
    <m/>
    <m/>
    <m/>
    <m/>
    <m/>
    <m/>
    <m/>
  </r>
  <r>
    <m/>
    <m/>
    <m/>
    <x v="20"/>
    <x v="8"/>
    <m/>
    <m/>
    <m/>
    <m/>
    <m/>
    <m/>
    <m/>
    <m/>
    <m/>
    <m/>
    <m/>
  </r>
  <r>
    <m/>
    <m/>
    <m/>
    <x v="20"/>
    <x v="8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33D161-5861-4502-B625-5DD8BB1C7F7D}" name="TablaDinámica14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4:E49" firstHeaderRow="1" firstDataRow="3" firstDataCol="1" rowPageCount="2" colPageCount="1"/>
  <pivotFields count="6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5"/>
  </rowFields>
  <rowItems count="3">
    <i>
      <x/>
    </i>
    <i>
      <x v="1"/>
    </i>
    <i t="grand">
      <x/>
    </i>
  </rowItems>
  <colFields count="2">
    <field x="0"/>
    <field x="2"/>
  </colFields>
  <colItems count="4">
    <i>
      <x/>
      <x/>
    </i>
    <i>
      <x v="1"/>
      <x v="1"/>
    </i>
    <i>
      <x v="2"/>
      <x v="1"/>
    </i>
    <i t="grand">
      <x/>
    </i>
  </colItems>
  <pageFields count="2">
    <pageField fld="1" hier="2" name="[Consolidado].[Mes de reporte].&amp;[Enero]" cap="Enero"/>
    <pageField fld="4" hier="3" name="[Consolidado].[Fecha de ingreso (D/M/A)].&amp;[2023-01-07T00:00:00]" cap="07/01/2023"/>
  </pageFields>
  <dataFields count="1">
    <dataField name="Recuento de Categoria" fld="3" subtotal="count" baseField="0" baseItem="0"/>
  </dataFields>
  <pivotHierarchies count="51">
    <pivotHierarchy dragToData="1"/>
    <pivotHierarchy dragToData="1"/>
    <pivotHierarchy dragToData="1"/>
    <pivotHierarchy multipleItemSelectionAllowed="1" dragToData="1">
      <members count="12" level="1">
        <member name="[Consolidado].[Fecha de ingreso (D/M/A)].&amp;[2023-01-07T00:00:00]"/>
        <member name="[Consolidado].[Fecha de ingreso (D/M/A)].&amp;[2023-01-10T00:00:00]"/>
        <member name="[Consolidado].[Fecha de ingreso (D/M/A)].&amp;[2023-01-24T00:00:00]"/>
        <member name="[Consolidado].[Fecha de ingreso (D/M/A)].&amp;[2023-02-09T00:00:00]"/>
        <member name="[Consolidado].[Fecha de ingreso (D/M/A)].&amp;[2023-02-10T00:00:00]"/>
        <member name="[Consolidado].[Fecha de ingreso (D/M/A)].&amp;[2023-03-24T00:00:00]"/>
        <member name="[Consolidado].[Fecha de ingreso (D/M/A)].&amp;[2023-04-16T00:00:00]"/>
        <member name="[Consolidado].[Fecha de ingreso (D/M/A)].&amp;[2023-05-01T00:00:00]"/>
        <member name="[Consolidado].[Fecha de ingreso (D/M/A)].&amp;[2023-06-30T00:00:00]"/>
        <member name="[Consolidado].[Fecha de ingreso (D/M/A)].&amp;[2023-08-05T00:00:00]"/>
        <member name="[Consolidado].[Fecha de ingreso (D/M/A)].&amp;[2023-08-31T00:00:00]"/>
        <member name="[Consolidado].[Fecha de ingreso (D/M/A)].&amp;[2023-09-01T00:00:0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2">
    <colHierarchyUsage hierarchyUsage="0"/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 ">
        <x15:activeTabTopLevelEntity name="[Consolidad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1EF89A-EB1C-4D55-AB68-325D23EFBA00}" name="Canal de ingreso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69:B72" firstHeaderRow="1" firstDataRow="1" firstDataCol="1" rowPageCount="1" colPageCount="1"/>
  <pivotFields count="16">
    <pivotField compact="0" outline="0" showAll="0"/>
    <pivotField compact="0" outline="0" showAll="0"/>
    <pivotField compact="0" outline="0" showAll="0"/>
    <pivotField axis="axisPage" compact="0" outline="0" showAll="0">
      <items count="22">
        <item x="0"/>
        <item x="1"/>
        <item x="2"/>
        <item x="3"/>
        <item x="4"/>
        <item x="6"/>
        <item x="8"/>
        <item x="9"/>
        <item x="5"/>
        <item x="10"/>
        <item x="7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dataField="1" compact="0" outline="0" showAll="0">
      <items count="18">
        <item m="1" x="10"/>
        <item m="1" x="14"/>
        <item m="1" x="15"/>
        <item x="1"/>
        <item x="0"/>
        <item m="1" x="16"/>
        <item h="1" x="8"/>
        <item h="1" m="1" x="11"/>
        <item h="1" x="3"/>
        <item h="1" m="1" x="9"/>
        <item h="1" x="4"/>
        <item h="1" m="1" x="12"/>
        <item h="1" m="1" x="13"/>
        <item h="1" x="6"/>
        <item h="1" x="2"/>
        <item h="1" x="5"/>
        <item h="1" x="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3">
    <i>
      <x v="3"/>
    </i>
    <i>
      <x v="4"/>
    </i>
    <i t="grand">
      <x/>
    </i>
  </rowItems>
  <colItems count="1">
    <i/>
  </colItems>
  <pageFields count="1">
    <pageField fld="3" hier="-1"/>
  </pageFields>
  <dataFields count="1">
    <dataField name="Cuenta de Canal por el cuál ingreso el caso en primer instancia" fld="4" subtotal="count" baseField="5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767434-48EB-44EB-9DC8-65FC0FC0A027}" name="TablaDinámica10" cacheId="13" applyNumberFormats="0" applyBorderFormats="0" applyFontFormats="0" applyPatternFormats="0" applyAlignmentFormats="0" applyWidthHeightFormats="1" dataCaption="Valores" updatedVersion="8" minRefreshableVersion="5" useAutoFormatting="1" subtotalHiddenItems="1" itemPrintTitles="1" createdVersion="8" indent="0" outline="1" outlineData="1" multipleFieldFilters="0" chartFormat="4">
  <location ref="A103:B108" firstHeaderRow="1" firstDataRow="1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Recuento de Categoria" fld="1" subtotal="count" baseField="0" baseItem="0"/>
  </dataFields>
  <chartFormats count="2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2" type="dateBetween" evalOrder="-1" id="83" name="[Rango].[Fecha de ingreso (D/M/A)]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solidado]"/>
        <x15:activeTabTopLevelEntity name="[Ran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557DDD-0558-4131-859C-35912080CB89}" name="TablaDinámica11" cacheId="14" applyNumberFormats="0" applyBorderFormats="0" applyFontFormats="0" applyPatternFormats="0" applyAlignmentFormats="0" applyWidthHeightFormats="1" dataCaption="Valores" updatedVersion="8" minRefreshableVersion="5" useAutoFormatting="1" subtotalHiddenItems="1" itemPrintTitles="1" createdVersion="8" indent="0" outline="1" outlineData="1" multipleFieldFilters="0">
  <location ref="A113:B127" firstHeaderRow="1" firstDataRow="1" firstDataCol="1"/>
  <pivotFields count="3"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Recuento de Tema" fld="1" subtotal="count" baseField="0" baseItem="0"/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2" type="dateBetween" evalOrder="-1" id="80" name="[Rango].[Fecha de ingreso (D/M/A)]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solidado]"/>
        <x15:activeTabTopLevelEntity name="[Ran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6E892E-5A80-4340-93C7-72E704248930}" name="TablaDinámica8" cacheId="1" applyNumberFormats="0" applyBorderFormats="0" applyFontFormats="0" applyPatternFormats="0" applyAlignmentFormats="0" applyWidthHeightFormats="1" dataCaption="Valores" updatedVersion="8" minRefreshableVersion="5" useAutoFormatting="1" subtotalHiddenItems="1" itemPrintTitles="1" createdVersion="8" indent="0" outline="1" outlineData="1" multipleFieldFilters="0">
  <location ref="A94:B100" firstHeaderRow="1" firstDataRow="1" firstDataCol="1" rowPageCount="1" colPageCount="1"/>
  <pivotFields count="4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2" hier="3" name="[Consolidado].[Fecha de ingreso (D/M/A)].[All]" cap="All"/>
  </pageFields>
  <dataFields count="1">
    <dataField name="Recuento de Organización que reporta" fld="1" subtotal="count" baseField="0" baseItem="0"/>
  </dataField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3" type="dateBetween" evalOrder="-1" id="94" name="[Rango].[Fecha de ingreso (D/M/A)]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 ">
        <x15:activeTabTopLevelEntity name="[Consolidado]"/>
        <x15:activeTabTopLevelEntity name="[Ran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9E55A4-6579-4AFA-9C1C-7DC8E3561575}" name="TablaDinámica2" cacheId="8" applyNumberFormats="0" applyBorderFormats="0" applyFontFormats="0" applyPatternFormats="0" applyAlignmentFormats="0" applyWidthHeightFormats="1" dataCaption="Valores" updatedVersion="8" minRefreshableVersion="5" useAutoFormatting="1" subtotalHiddenItems="1" itemPrintTitles="1" createdVersion="8" indent="0" outline="1" outlineData="1" multipleFieldFilters="0" chartFormat="4">
  <location ref="A4:E5" firstHeaderRow="1" firstDataRow="2" firstDataCol="0" rowPageCount="2" colPageCount="1"/>
  <pivotFields count="5"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2">
    <pageField fld="0" hier="16" name="[Rango].[Fecha de ingreso (D/M/A) (año)].[All]" cap="All"/>
    <pageField fld="2" hier="18" name="[Rango].[Fecha de ingreso (D/M/A) (mes)].[All]" cap="All"/>
  </pageFields>
  <pivotHierarchies count="28">
    <pivotHierarchy multipleItemSelectionAllowed="1" dragToData="1">
      <members count="2" level="1">
        <member name="[Rango].[Organización que reporta].&amp;"/>
        <member name="[Rango].[Organización que reporta].&amp;[N.A (a través de kobo)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4" type="dateBetween" evalOrder="-1" id="181" name="[Rango].[Fecha de ingreso (D/M/A)]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 ">
        <x15:activeTabTopLevelEntity name="[Ran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8B63D9-3DAC-45A3-92EC-17F0F76375C8}" name="TablaDinámica9" cacheId="9" applyNumberFormats="0" applyBorderFormats="0" applyFontFormats="0" applyPatternFormats="0" applyAlignmentFormats="0" applyWidthHeightFormats="1" dataCaption="Valores" updatedVersion="8" minRefreshableVersion="5" useAutoFormatting="1" subtotalHiddenItems="1" itemPrintTitles="1" createdVersion="8" indent="0" outline="1" outlineData="1" multipleFieldFilters="0">
  <location ref="A144:B155" firstHeaderRow="1" firstDataRow="1" firstDataCol="1" rowPageCount="1" colPageCount="1"/>
  <pivotFields count="3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0" hier="3" name="[Rango].[Fecha de ingreso (D/M/A)].[All]" cap="All"/>
  </pageFields>
  <dataFields count="1">
    <dataField name="Recuento de Departamento" fld="2" subtotal="count" baseField="0" baseItem="0"/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solidado]"/>
        <x15:activeTabTopLevelEntity name="[Ran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612E7E-BCCE-43CD-A879-07962D63CB87}" name="TablaDinámica3" cacheId="10" applyNumberFormats="0" applyBorderFormats="0" applyFontFormats="0" applyPatternFormats="0" applyAlignmentFormats="0" applyWidthHeightFormats="1" dataCaption="Valores" updatedVersion="8" minRefreshableVersion="5" useAutoFormatting="1" subtotalHiddenItems="1" itemPrintTitles="1" createdVersion="8" indent="0" outline="1" outlineData="1" multipleFieldFilters="0">
  <location ref="A25:F31" firstHeaderRow="1" firstDataRow="2" firstDataCol="1"/>
  <pivotFields count="4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ivotHierarchies count="28">
    <pivotHierarchy multipleItemSelectionAllowed="1" dragToData="1">
      <members count="2" level="1">
        <member name="[Rango].[Organización que reporta].&amp;"/>
        <member name="[Rango].[Organización que reporta].&amp;[N.A (a través de kobo)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3" type="dateBetween" evalOrder="-1" id="180" name="[Rango].[Fecha de ingreso (D/M/A)]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5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 ">
        <x15:activeTabTopLevelEntity name="[Ran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E46694-76F7-48B4-A5C3-CB72086A75D1}" name="TablaDinámica13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1:E36" firstHeaderRow="1" firstDataRow="3" firstDataCol="1" rowPageCount="2" colPageCount="1"/>
  <pivotFields count="6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5"/>
  </rowFields>
  <rowItems count="3">
    <i>
      <x/>
    </i>
    <i>
      <x v="1"/>
    </i>
    <i t="grand">
      <x/>
    </i>
  </rowItems>
  <colFields count="2">
    <field x="0"/>
    <field x="2"/>
  </colFields>
  <colItems count="4">
    <i>
      <x/>
      <x/>
    </i>
    <i>
      <x v="1"/>
      <x v="1"/>
    </i>
    <i>
      <x v="2"/>
      <x v="1"/>
    </i>
    <i t="grand">
      <x/>
    </i>
  </colItems>
  <pageFields count="2">
    <pageField fld="1" hier="2" name="[Consolidado].[Mes de reporte].&amp;[Enero]" cap="Enero"/>
    <pageField fld="4" hier="3" name="[Consolidado].[Fecha de ingreso (D/M/A)].&amp;[2023-01-07T00:00:00]" cap="07/01/2023"/>
  </pageFields>
  <dataFields count="1">
    <dataField name="Recuento de Categoria" fld="3" subtotal="count" baseField="0" baseItem="0"/>
  </dataFields>
  <pivotHierarchies count="51">
    <pivotHierarchy dragToData="1"/>
    <pivotHierarchy dragToData="1"/>
    <pivotHierarchy dragToData="1"/>
    <pivotHierarchy multipleItemSelectionAllowed="1" dragToData="1">
      <members count="12" level="1">
        <member name="[Consolidado].[Fecha de ingreso (D/M/A)].&amp;[2023-01-07T00:00:00]"/>
        <member name="[Consolidado].[Fecha de ingreso (D/M/A)].&amp;[2023-01-10T00:00:00]"/>
        <member name="[Consolidado].[Fecha de ingreso (D/M/A)].&amp;[2023-01-24T00:00:00]"/>
        <member name="[Consolidado].[Fecha de ingreso (D/M/A)].&amp;[2023-02-09T00:00:00]"/>
        <member name="[Consolidado].[Fecha de ingreso (D/M/A)].&amp;[2023-02-10T00:00:00]"/>
        <member name="[Consolidado].[Fecha de ingreso (D/M/A)].&amp;[2023-03-24T00:00:00]"/>
        <member name="[Consolidado].[Fecha de ingreso (D/M/A)].&amp;[2023-04-16T00:00:00]"/>
        <member name="[Consolidado].[Fecha de ingreso (D/M/A)].&amp;[2023-05-01T00:00:00]"/>
        <member name="[Consolidado].[Fecha de ingreso (D/M/A)].&amp;[2023-06-30T00:00:00]"/>
        <member name="[Consolidado].[Fecha de ingreso (D/M/A)].&amp;[2023-08-05T00:00:00]"/>
        <member name="[Consolidado].[Fecha de ingreso (D/M/A)].&amp;[2023-08-31T00:00:00]"/>
        <member name="[Consolidado].[Fecha de ingreso (D/M/A)].&amp;[2023-09-01T00:00:0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2">
    <colHierarchyUsage hierarchyUsage="0"/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 ">
        <x15:activeTabTopLevelEntity name="[Consolidad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CD61A1-9D2A-496F-91EB-CEC8F53318F5}" name="TablaDinámica12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7:E23" firstHeaderRow="1" firstDataRow="3" firstDataCol="1" rowPageCount="2" colPageCount="1"/>
  <pivotFields count="6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2">
    <field x="0"/>
    <field x="2"/>
  </colFields>
  <colItems count="4">
    <i>
      <x/>
      <x/>
    </i>
    <i>
      <x v="1"/>
      <x v="1"/>
    </i>
    <i>
      <x v="2"/>
      <x v="1"/>
    </i>
    <i t="grand">
      <x/>
    </i>
  </colItems>
  <pageFields count="2">
    <pageField fld="1" hier="2" name="[Consolidado].[Mes de reporte].&amp;[Enero]" cap="Enero"/>
    <pageField fld="4" hier="3" name="[Consolidado].[Fecha de ingreso (D/M/A)].&amp;[2023-01-07T00:00:00]" cap="07/01/2023"/>
  </pageFields>
  <dataFields count="1">
    <dataField name="Recuento de Categoria" fld="3" subtotal="count" baseField="0" baseItem="0"/>
  </dataFields>
  <pivotHierarchies count="51">
    <pivotHierarchy dragToData="1"/>
    <pivotHierarchy dragToData="1"/>
    <pivotHierarchy dragToData="1"/>
    <pivotHierarchy multipleItemSelectionAllowed="1" dragToData="1">
      <members count="12" level="1">
        <member name="[Consolidado].[Fecha de ingreso (D/M/A)].&amp;[2023-01-07T00:00:00]"/>
        <member name="[Consolidado].[Fecha de ingreso (D/M/A)].&amp;[2023-01-10T00:00:00]"/>
        <member name="[Consolidado].[Fecha de ingreso (D/M/A)].&amp;[2023-01-24T00:00:00]"/>
        <member name="[Consolidado].[Fecha de ingreso (D/M/A)].&amp;[2023-02-09T00:00:00]"/>
        <member name="[Consolidado].[Fecha de ingreso (D/M/A)].&amp;[2023-02-10T00:00:00]"/>
        <member name="[Consolidado].[Fecha de ingreso (D/M/A)].&amp;[2023-03-24T00:00:00]"/>
        <member name="[Consolidado].[Fecha de ingreso (D/M/A)].&amp;[2023-04-16T00:00:00]"/>
        <member name="[Consolidado].[Fecha de ingreso (D/M/A)].&amp;[2023-05-01T00:00:00]"/>
        <member name="[Consolidado].[Fecha de ingreso (D/M/A)].&amp;[2023-06-30T00:00:00]"/>
        <member name="[Consolidado].[Fecha de ingreso (D/M/A)].&amp;[2023-08-05T00:00:00]"/>
        <member name="[Consolidado].[Fecha de ingreso (D/M/A)].&amp;[2023-08-31T00:00:00]"/>
        <member name="[Consolidado].[Fecha de ingreso (D/M/A)].&amp;[2023-09-01T00:00:0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2">
    <colHierarchyUsage hierarchyUsage="0"/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 ">
        <x15:activeTabTopLevelEntity name="[Consolidad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09EADC-C00B-40A6-A810-94C5A88D64A1}" name="TablaDinámica1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E13" firstHeaderRow="1" firstDataRow="3" firstDataCol="1" rowPageCount="2" colPageCount="1"/>
  <pivotFields count="7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2">
    <field x="3"/>
    <field x="4"/>
  </rowFields>
  <rowItems count="7">
    <i>
      <x/>
    </i>
    <i r="1">
      <x/>
    </i>
    <i>
      <x v="1"/>
    </i>
    <i r="1">
      <x v="1"/>
    </i>
    <i>
      <x v="2"/>
    </i>
    <i r="1">
      <x v="2"/>
    </i>
    <i t="grand">
      <x/>
    </i>
  </rowItems>
  <colFields count="2">
    <field x="0"/>
    <field x="2"/>
  </colFields>
  <colItems count="4">
    <i>
      <x/>
      <x/>
    </i>
    <i>
      <x v="1"/>
      <x v="1"/>
    </i>
    <i>
      <x v="2"/>
      <x v="1"/>
    </i>
    <i t="grand">
      <x/>
    </i>
  </colItems>
  <pageFields count="2">
    <pageField fld="1" hier="2" name="[Consolidado].[Mes de reporte].&amp;[Enero]" cap="Enero"/>
    <pageField fld="6" hier="3" name="[Consolidado].[Fecha de ingreso (D/M/A)].&amp;[2023-01-07T00:00:00]" cap="07/01/2023"/>
  </pageFields>
  <dataFields count="1">
    <dataField name="Recuento de Categoria" fld="5" subtotal="count" baseField="0" baseItem="0"/>
  </dataFields>
  <pivotHierarchies count="51">
    <pivotHierarchy dragToData="1"/>
    <pivotHierarchy dragToData="1"/>
    <pivotHierarchy dragToData="1"/>
    <pivotHierarchy multipleItemSelectionAllowed="1" dragToData="1">
      <members count="12" level="1">
        <member name="[Consolidado].[Fecha de ingreso (D/M/A)].&amp;[2023-01-07T00:00:00]"/>
        <member name="[Consolidado].[Fecha de ingreso (D/M/A)].&amp;[2023-01-10T00:00:00]"/>
        <member name="[Consolidado].[Fecha de ingreso (D/M/A)].&amp;[2023-01-24T00:00:00]"/>
        <member name="[Consolidado].[Fecha de ingreso (D/M/A)].&amp;[2023-02-09T00:00:00]"/>
        <member name="[Consolidado].[Fecha de ingreso (D/M/A)].&amp;[2023-02-10T00:00:00]"/>
        <member name="[Consolidado].[Fecha de ingreso (D/M/A)].&amp;[2023-03-24T00:00:00]"/>
        <member name="[Consolidado].[Fecha de ingreso (D/M/A)].&amp;[2023-04-16T00:00:00]"/>
        <member name="[Consolidado].[Fecha de ingreso (D/M/A)].&amp;[2023-05-01T00:00:00]"/>
        <member name="[Consolidado].[Fecha de ingreso (D/M/A)].&amp;[2023-06-30T00:00:00]"/>
        <member name="[Consolidado].[Fecha de ingreso (D/M/A)].&amp;[2023-08-05T00:00:00]"/>
        <member name="[Consolidado].[Fecha de ingreso (D/M/A)].&amp;[2023-08-31T00:00:00]"/>
        <member name="[Consolidado].[Fecha de ingreso (D/M/A)].&amp;[2023-09-01T00:00:0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6"/>
  </rowHierarchiesUsage>
  <colHierarchiesUsage count="2">
    <colHierarchyUsage hierarchyUsage="0"/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 ">
        <x15:activeTabTopLevelEntity name="[Consolidad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BAE358-234B-4A17-A908-136EAE12A640}" name="TablaDinámica15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5:D60" firstHeaderRow="1" firstDataRow="2" firstDataCol="1" rowPageCount="2" colPageCount="1"/>
  <pivotFields count="5"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2">
    <pageField fld="0" hier="2" name="[Consolidado].[Mes de reporte].&amp;[Enero]" cap="Enero"/>
    <pageField fld="3" hier="3" name="[Consolidado].[Fecha de ingreso (D/M/A)].&amp;[2023-01-07T00:00:00]" cap="07/01/2023"/>
  </pageFields>
  <dataFields count="1">
    <dataField name="Recuento de Categoria" fld="2" subtotal="count" baseField="0" baseItem="0"/>
  </dataFields>
  <pivotHierarchies count="51">
    <pivotHierarchy dragToData="1"/>
    <pivotHierarchy dragToData="1"/>
    <pivotHierarchy dragToData="1"/>
    <pivotHierarchy multipleItemSelectionAllowed="1" dragToData="1">
      <members count="12" level="1">
        <member name="[Consolidado].[Fecha de ingreso (D/M/A)].&amp;[2023-01-07T00:00:00]"/>
        <member name="[Consolidado].[Fecha de ingreso (D/M/A)].&amp;[2023-01-10T00:00:00]"/>
        <member name="[Consolidado].[Fecha de ingreso (D/M/A)].&amp;[2023-01-24T00:00:00]"/>
        <member name="[Consolidado].[Fecha de ingreso (D/M/A)].&amp;[2023-02-09T00:00:00]"/>
        <member name="[Consolidado].[Fecha de ingreso (D/M/A)].&amp;[2023-02-10T00:00:00]"/>
        <member name="[Consolidado].[Fecha de ingreso (D/M/A)].&amp;[2023-03-24T00:00:00]"/>
        <member name="[Consolidado].[Fecha de ingreso (D/M/A)].&amp;[2023-04-16T00:00:00]"/>
        <member name="[Consolidado].[Fecha de ingreso (D/M/A)].&amp;[2023-05-01T00:00:00]"/>
        <member name="[Consolidado].[Fecha de ingreso (D/M/A)].&amp;[2023-06-30T00:00:00]"/>
        <member name="[Consolidado].[Fecha de ingreso (D/M/A)].&amp;[2023-08-05T00:00:00]"/>
        <member name="[Consolidado].[Fecha de ingreso (D/M/A)].&amp;[2023-08-31T00:00:00]"/>
        <member name="[Consolidado].[Fecha de ingreso (D/M/A)].&amp;[2023-09-01T00:00:0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 ">
        <x15:activeTabTopLevelEntity name="[Consolidad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61509F-39B1-4422-9411-7C40BB61A8D2}" name="TablaDinámica9" cacheId="7" applyNumberFormats="0" applyBorderFormats="0" applyFontFormats="0" applyPatternFormats="0" applyAlignmentFormats="0" applyWidthHeightFormats="1" dataCaption="Valores" updatedVersion="8" minRefreshableVersion="5" useAutoFormatting="1" subtotalHiddenItems="1" itemPrintTitles="1" createdVersion="8" indent="0" outline="1" outlineData="1" multipleFieldFilters="0" rowHeaderCaption="Organización">
  <location ref="C19:D24" firstHeaderRow="1" firstDataRow="1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Reporte" fld="1" subtotal="count" baseField="0" baseItem="0"/>
  </dataFields>
  <formats count="16">
    <format dxfId="17">
      <pivotArea dataOnly="0" labelOnly="1" outline="0" axis="axisValues" fieldPosition="0"/>
    </format>
    <format dxfId="16">
      <pivotArea field="0" type="button" dataOnly="0" labelOnly="1" outline="0" axis="axisRow" fieldPosition="0"/>
    </format>
    <format dxfId="15">
      <pivotArea dataOnly="0" labelOnly="1" outline="0" axis="axisValues" fieldPosition="0"/>
    </format>
    <format dxfId="14">
      <pivotArea field="0" type="button" dataOnly="0" labelOnly="1" outline="0" axis="axisRow" fieldPosition="0"/>
    </format>
    <format dxfId="13">
      <pivotArea dataOnly="0" labelOnly="1" outline="0" axis="axisValues" fieldPosition="0"/>
    </format>
    <format dxfId="12">
      <pivotArea field="0" type="button" dataOnly="0" labelOnly="1" outline="0" axis="axisRow" fieldPosition="0"/>
    </format>
    <format dxfId="11">
      <pivotArea dataOnly="0" labelOnly="1" outline="0" axis="axisValues" fieldPosition="0"/>
    </format>
    <format dxfId="10">
      <pivotArea outline="0" collapsedLevelsAreSubtotals="1" fieldPosition="0"/>
    </format>
    <format dxfId="9">
      <pivotArea dataOnly="0" labelOnly="1" fieldPosition="0">
        <references count="1">
          <reference field="0" count="0"/>
        </references>
      </pivotArea>
    </format>
    <format dxfId="8">
      <pivotArea dataOnly="0" labelOnly="1" grandRow="1" outline="0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field="0" type="button" dataOnly="0" labelOnly="1" outline="0" axis="axisRow" fieldPosition="0"/>
    </format>
    <format dxfId="4">
      <pivotArea dataOnly="0" labelOnly="1" fieldPosition="0">
        <references count="1">
          <reference field="0" count="0"/>
        </references>
      </pivotArea>
    </format>
    <format dxfId="3">
      <pivotArea dataOnly="0" labelOnly="1" grandRow="1" outline="0" fieldPosition="0"/>
    </format>
    <format dxfId="2">
      <pivotArea dataOnly="0" labelOnly="1" outline="0" axis="axisValues" fieldPosition="0"/>
    </format>
  </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12" showRowHeaders="1" showColHeaders="1" showRowStripes="0" showColStripes="0" showLastColumn="1"/>
  <filters count="1">
    <filter fld="2" type="dateBetween" evalOrder="-1" id="93" name="[Rango].[Fecha de ingreso (D/M/A)]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solidado]"/>
        <x15:activeTabTopLevelEntity name="[Ran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98E04C-6AC4-4862-99D9-1250AFA4BBA8}" name="TablaDinámica1" cacheId="11" applyNumberFormats="0" applyBorderFormats="0" applyFontFormats="0" applyPatternFormats="0" applyAlignmentFormats="0" applyWidthHeightFormats="1" dataCaption="Valores" updatedVersion="8" minRefreshableVersion="5" useAutoFormatting="1" subtotalHiddenItems="1" itemPrintTitles="1" createdVersion="8" indent="0" outline="1" outlineData="1" multipleFieldFilters="0" chartFormat="9">
  <location ref="A59:B65" firstHeaderRow="1" firstDataRow="1" firstDataCol="1" rowPageCount="2" colPageCount="1"/>
  <pivotFields count="6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2">
    <pageField fld="0" hier="16" name="[Rango].[Fecha de ingreso (D/M/A) (año)].&amp;[2022]" cap="2022"/>
    <pageField fld="1" hier="18" name="[Rango].[Fecha de ingreso (D/M/A) (mes)].[All]" cap="All"/>
  </pageFields>
  <dataFields count="1">
    <dataField name="Count of Pertenencia étnica" fld="2" subtotal="count" baseField="0" baseItem="0"/>
  </dataFields>
  <chartFormats count="22">
    <chartFormat chart="3" format="5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2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26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Hierarchies count="28">
    <pivotHierarchy multipleItemSelectionAllowed="1" dragToData="1">
      <members count="2" level="1">
        <member name="[Rango].[Organización que reporta].&amp;"/>
        <member name="[Rango].[Organización que reporta].&amp;[N.A (a través de kobo)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Rango].[Fecha de ingreso (D/M/A) (año)].&amp;[2022]"/>
        <member name="[Rango].[Fecha de ingreso (D/M/A) (año)].&amp;[2023]"/>
      </members>
    </pivotHierarchy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5" type="dateBetween" evalOrder="-1" id="132" name="[Rango].[Fecha de ingreso (D/M/A)]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solidado]"/>
        <x15:activeTabTopLevelEntity name="[Ran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8A1DB2-45C9-4769-B06F-8E6AEBE826A7}" name="TablaDinámica4" cacheId="12" applyNumberFormats="0" applyBorderFormats="0" applyFontFormats="0" applyPatternFormats="0" applyAlignmentFormats="0" applyWidthHeightFormats="1" dataCaption="Valores" updatedVersion="8" minRefreshableVersion="5" useAutoFormatting="1" subtotalHiddenItems="1" itemPrintTitles="1" createdVersion="8" indent="0" outline="1" outlineData="1" multipleFieldFilters="0" chartFormat="9">
  <location ref="A37:C49" firstHeaderRow="1" firstDataRow="2" firstDataCol="1"/>
  <pivotFields count="4">
    <pivotField axis="axisCol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2">
    <i>
      <x/>
    </i>
    <i t="grand">
      <x/>
    </i>
  </colItems>
  <chartFormats count="2">
    <chartFormat chart="4" format="6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0" count="1" selected="0">
            <x v="0"/>
          </reference>
        </references>
      </pivotArea>
    </chartFormat>
  </chartFormats>
  <pivotHierarchies count="28">
    <pivotHierarchy multipleItemSelectionAllowed="1" dragToData="1">
      <members count="2" level="1">
        <member name="[Rango].[Organización que reporta].&amp;"/>
        <member name="[Rango].[Organización que reporta].&amp;[N.A (a través de kobo)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3" type="dateBetween" evalOrder="-1" id="181" name="[Rango].[Fecha de ingreso (D/M/A)]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8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 ">
        <x15:activeTabTopLevelEntity name="[Ran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BD40A5-D592-443B-BA96-F29B6233D2F9}" name="TablaDinámica6" cacheId="0" applyNumberFormats="0" applyBorderFormats="0" applyFontFormats="0" applyPatternFormats="0" applyAlignmentFormats="0" applyWidthHeightFormats="1" dataCaption="Valores" updatedVersion="8" minRefreshableVersion="5" useAutoFormatting="1" subtotalHiddenItems="1" itemPrintTitles="1" createdVersion="8" indent="0" outline="1" outlineData="1" multipleFieldFilters="0" chartFormat="11">
  <location ref="A81:C91" firstHeaderRow="1" firstDataRow="2" firstDataCol="1" rowPageCount="2" colPageCount="1"/>
  <pivotFields count="7">
    <pivotField allDrilled="1" subtotalTop="0" showAll="0" dataSourceSort="1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2">
        <item x="0"/>
        <item x="1"/>
      </items>
    </pivotField>
    <pivotField allDrilled="1" subtotalTop="0" showAll="0" dataSourceSort="1" defaultSubtotal="0" defaultAttributeDrillState="1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5"/>
  </colFields>
  <colItems count="2">
    <i>
      <x/>
    </i>
    <i t="grand">
      <x/>
    </i>
  </colItems>
  <pageFields count="2">
    <pageField fld="1" hier="19" name="[Rango].[Fecha de ingreso (D/M/A)].[All]" cap="All"/>
    <pageField fld="4" hier="34" name="[Rango].[Fecha de ingreso (D/M/A) (mes)].[All]" cap="All"/>
  </pageFields>
  <dataFields count="1">
    <dataField name="Recuento de Canal por el cuál ingreso el caso en primer instancia" fld="3" subtotal="count" baseField="0" baseItem="0"/>
  </dataFields>
  <chartFormats count="6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Rango].[Organización que reporta].&amp;"/>
        <member name="[Rango].[Organización que reporta].&amp;[N.A (a través de kobo)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3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solidado]"/>
        <x15:activeTabTopLevelEntity name="[Ran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7E01D4-81A8-4C66-95F1-0F85A2CE8231}" name="Consolidado" displayName="Consolidado" ref="A2:P598" totalsRowShown="0" headerRowDxfId="36" dataDxfId="35" tableBorderDxfId="34">
  <autoFilter ref="A2:P598" xr:uid="{857E01D4-81A8-4C66-95F1-0F85A2CE8231}"/>
  <tableColumns count="16">
    <tableColumn id="1" xr3:uid="{3E9360C7-A2EF-434A-9644-82E2591BAB6E}" name="Organización que reporta" dataDxfId="33"/>
    <tableColumn id="2" xr3:uid="{714A8B99-6E5B-4F5D-8A9A-BF329B306544}" name="Consecutivo casos" dataDxfId="32"/>
    <tableColumn id="3" xr3:uid="{3B0AF932-BD12-4E4C-929F-0DAAD0D4B77D}" name="Mes de reporte" dataDxfId="31"/>
    <tableColumn id="4" xr3:uid="{A0B42BEF-127C-4C23-905A-22384057495F}" name="Fecha de ingreso (D/M/A)" dataDxfId="30"/>
    <tableColumn id="6" xr3:uid="{8C005060-B134-4940-9325-3F256E972F1E}" name="Canal por el cuál ingreso el caso en primer instancia" dataDxfId="29"/>
    <tableColumn id="7" xr3:uid="{D0D0211D-0DEE-414A-B527-F47DDFE31A40}" name="Categoria" dataDxfId="28"/>
    <tableColumn id="8" xr3:uid="{085AFAF0-1B57-4212-A0C8-11B8AFA20A6D}" name="Subcategoria" dataDxfId="27"/>
    <tableColumn id="5" xr3:uid="{83857345-C77B-45E6-BB94-3AD9CAAE5C61}" name="Tema" dataDxfId="26"/>
    <tableColumn id="10" xr3:uid="{4A473306-6514-49DF-852B-4CF053D9D70E}" name="Pertenencia étnica" dataDxfId="25"/>
    <tableColumn id="11" xr3:uid="{7C94C59A-5E0F-4AAD-A408-3F473BFE2755}" name="Sexo" dataDxfId="24"/>
    <tableColumn id="12" xr3:uid="{9F50D364-88A5-490F-A265-05077E306052}" name="Rango étario" dataDxfId="23"/>
    <tableColumn id="13" xr3:uid="{372992A9-0FFE-438E-8BDD-5D277392D5FE}" name="Departamento" dataDxfId="22"/>
    <tableColumn id="14" xr3:uid="{4C390CE3-6B97-40D8-AEF9-643720ED0C84}" name="Municipio" dataDxfId="21"/>
    <tableColumn id="15" xr3:uid="{D4E7506C-BD09-4644-A60B-1764B439960B}" name="Comunidad/vereda/nombre de la organización" dataDxfId="20"/>
    <tableColumn id="16" xr3:uid="{E34F9B00-B838-46A2-A180-A30A5786471D}" name="Validación de la queja (si aplica)" dataDxfId="19"/>
    <tableColumn id="17" xr3:uid="{084669DD-83F8-4337-B827-D8D1CDD191E2}" name="Recibido por remisión de otro socio" dataDxfId="1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596556-F142-42FB-9510-08CF6D95AEBE}" name="Tabla2" displayName="Tabla2" ref="D113:E127" totalsRowShown="0">
  <autoFilter ref="D113:E127" xr:uid="{15596556-F142-42FB-9510-08CF6D95AEBE}"/>
  <tableColumns count="2">
    <tableColumn id="1" xr3:uid="{958A800E-4E19-41D0-9C1F-E866CFE70B0B}" name="Etiquetas de fila"/>
    <tableColumn id="2" xr3:uid="{5E72CB60-858D-4C58-B012-E2C2D58984FB}" name="Recuento de Tem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-Times New Roman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Times New Roman" panose="02020603050405020304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Fecha_de_ingreso__D_M_A" xr10:uid="{E7C96270-6AB2-44EE-B90B-4B997CCA42E3}" sourceName="[Rango].[Fecha de ingreso (D/M/A)]">
  <pivotTables>
    <pivotTable tabId="8" name="TablaDinámica2"/>
    <pivotTable tabId="8" name="TablaDinámica3"/>
    <pivotTable tabId="8" name="TablaDinámica4"/>
    <pivotTable tabId="8" name="TablaDinámica1"/>
    <pivotTable tabId="8" name="TablaDinámica6"/>
    <pivotTable tabId="8" name="TablaDinámica8"/>
    <pivotTable tabId="10" name="TablaDinámica9"/>
    <pivotTable tabId="8" name="TablaDinámica10"/>
    <pivotTable tabId="8" name="TablaDinámica11"/>
    <pivotTable tabId="8" name="TablaDinámica9"/>
  </pivotTables>
  <state minimalRefreshVersion="6" lastRefreshVersion="6" pivotCacheId="2134570637" filterType="dateBetween">
    <selection startDate="2023-01-01T00:00:00" endDate="2023-12-31T00:00:00"/>
    <bounds startDate="2022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de ingreso (D/M/A) 2" xr10:uid="{33702592-3BD4-49FB-86DC-2C49CD84565A}" cache="Timeline_Fecha_de_ingreso__D_M_A" caption="Fecha de ingreso (D/M/A)" level="0" selectionLevel="0" scrollPosition="2022-01-01T00:00:00" style="TimeSlicerStyleDark1"/>
  <timeline name="Fecha de ingreso (D/M/A) 3" xr10:uid="{05D20E42-FD01-4166-9568-8F8C22C0715C}" cache="Timeline_Fecha_de_ingreso__D_M_A" caption="Fecha de ingreso (D/M/A)" level="2" selectionLevel="0" scrollPosition="2023-01-29T00:00:00" style="TimeSlicerStyleDark1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de ingreso (D/M/A)" xr10:uid="{D9DE3CBC-340A-4A5D-87FB-5B99A6B6612B}" cache="Timeline_Fecha_de_ingreso__D_M_A" caption="Fecha de ingreso (D/M/A)" level="0" selectionLevel="0" scrollPosition="2022-01-01T00:00:00" style="TimeSlicerStyleDark3"/>
  <timeline name="Fecha de ingreso (D/M/A) 1" xr10:uid="{95282F11-8C3A-4720-8DA1-912BA96318B6}" cache="Timeline_Fecha_de_ingreso__D_M_A" caption="Fecha de ingreso (D/M/A)" level="2" selectionLevel="0" scrollPosition="2022-09-28T00:00:00" style="TimeSlicerStyleDark3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ee.humanitarianresponse.info/x/odQudIDi" TargetMode="External"/><Relationship Id="rId2" Type="http://schemas.openxmlformats.org/officeDocument/2006/relationships/hyperlink" Target="https://ee.humanitarianresponse.info/x/nGgb9KAr" TargetMode="External"/><Relationship Id="rId1" Type="http://schemas.openxmlformats.org/officeDocument/2006/relationships/pivotTable" Target="../pivotTables/pivotTable6.xml"/><Relationship Id="rId6" Type="http://schemas.microsoft.com/office/2011/relationships/timeline" Target="../timelines/timelin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4.xml"/><Relationship Id="rId13" Type="http://schemas.openxmlformats.org/officeDocument/2006/relationships/table" Target="../tables/table2.xml"/><Relationship Id="rId3" Type="http://schemas.openxmlformats.org/officeDocument/2006/relationships/pivotTable" Target="../pivotTables/pivotTable9.xml"/><Relationship Id="rId7" Type="http://schemas.openxmlformats.org/officeDocument/2006/relationships/pivotTable" Target="../pivotTables/pivotTable13.xml"/><Relationship Id="rId12" Type="http://schemas.openxmlformats.org/officeDocument/2006/relationships/drawing" Target="../drawings/drawing2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11" Type="http://schemas.openxmlformats.org/officeDocument/2006/relationships/printerSettings" Target="../printerSettings/printerSettings4.bin"/><Relationship Id="rId5" Type="http://schemas.openxmlformats.org/officeDocument/2006/relationships/pivotTable" Target="../pivotTables/pivotTable11.xml"/><Relationship Id="rId10" Type="http://schemas.openxmlformats.org/officeDocument/2006/relationships/pivotTable" Target="../pivotTables/pivotTable16.xml"/><Relationship Id="rId4" Type="http://schemas.openxmlformats.org/officeDocument/2006/relationships/pivotTable" Target="../pivotTables/pivotTable10.xml"/><Relationship Id="rId9" Type="http://schemas.openxmlformats.org/officeDocument/2006/relationships/pivotTable" Target="../pivotTables/pivotTable15.xml"/><Relationship Id="rId14" Type="http://schemas.microsoft.com/office/2011/relationships/timeline" Target="../timelines/timelin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A8451-59C1-4C89-A766-45A4DBF8A1A6}">
  <sheetPr codeName="Hoja1"/>
  <dimension ref="A1:DI599"/>
  <sheetViews>
    <sheetView tabSelected="1" showRuler="0" view="pageBreakPreview" zoomScale="70" zoomScaleNormal="55" zoomScaleSheetLayoutView="70" workbookViewId="0">
      <selection activeCell="A18" sqref="A18"/>
    </sheetView>
  </sheetViews>
  <sheetFormatPr baseColWidth="10" defaultColWidth="11.453125" defaultRowHeight="14" outlineLevelCol="2" x14ac:dyDescent="0.3"/>
  <cols>
    <col min="1" max="1" width="29.1796875" style="2" customWidth="1"/>
    <col min="2" max="2" width="14.26953125" style="2" customWidth="1"/>
    <col min="3" max="3" width="18.81640625" style="2" customWidth="1"/>
    <col min="4" max="4" width="28.54296875" style="67" customWidth="1"/>
    <col min="5" max="5" width="56" style="2" customWidth="1"/>
    <col min="6" max="6" width="25.453125" style="2" customWidth="1"/>
    <col min="7" max="7" width="14.453125" style="31" customWidth="1"/>
    <col min="8" max="8" width="14.453125" style="2" customWidth="1"/>
    <col min="9" max="9" width="35.453125" style="2" customWidth="1"/>
    <col min="10" max="10" width="20.54296875" style="2" customWidth="1"/>
    <col min="11" max="11" width="16.54296875" style="2" customWidth="1"/>
    <col min="12" max="12" width="27" style="2" customWidth="1"/>
    <col min="13" max="13" width="13.1796875" style="2" customWidth="1"/>
    <col min="14" max="14" width="49.7265625" style="2" customWidth="1"/>
    <col min="15" max="15" width="25" style="2" customWidth="1"/>
    <col min="16" max="16" width="34.81640625" style="31" customWidth="1"/>
    <col min="17" max="17" width="26.54296875" style="2" customWidth="1"/>
    <col min="18" max="18" width="21.81640625" style="2" customWidth="1" outlineLevel="2"/>
    <col min="19" max="19" width="25" style="2" customWidth="1" outlineLevel="2"/>
    <col min="20" max="20" width="14.7265625" style="2" customWidth="1" outlineLevel="2"/>
    <col min="21" max="21" width="52.7265625" style="2" customWidth="1" outlineLevel="2"/>
    <col min="22" max="22" width="77.81640625" style="2" customWidth="1" outlineLevel="2"/>
    <col min="23" max="23" width="77.453125" style="2" customWidth="1" outlineLevel="2"/>
    <col min="24" max="24" width="70.7265625" style="2" customWidth="1" outlineLevel="2"/>
    <col min="25" max="26" width="77.81640625" style="2" customWidth="1" outlineLevel="2"/>
    <col min="27" max="27" width="53.81640625" style="2" customWidth="1" outlineLevel="2"/>
    <col min="28" max="28" width="70.7265625" style="2" customWidth="1" outlineLevel="2"/>
    <col min="29" max="29" width="77.81640625" style="2" customWidth="1" outlineLevel="2"/>
    <col min="30" max="30" width="71.1796875" style="2" customWidth="1" outlineLevel="2"/>
    <col min="31" max="31" width="75" style="2" customWidth="1" outlineLevel="2"/>
    <col min="32" max="32" width="76.1796875" style="2" customWidth="1" outlineLevel="2"/>
    <col min="33" max="33" width="77.81640625" style="2" customWidth="1" outlineLevel="2"/>
    <col min="34" max="34" width="76.81640625" style="2" customWidth="1" outlineLevel="2"/>
    <col min="35" max="35" width="55.26953125" style="2" customWidth="1" outlineLevel="2"/>
    <col min="36" max="46" width="77.81640625" style="2" customWidth="1" outlineLevel="2"/>
    <col min="47" max="47" width="55.26953125" style="2" customWidth="1" outlineLevel="2"/>
    <col min="48" max="49" width="77.81640625" style="2" customWidth="1" outlineLevel="2"/>
    <col min="50" max="50" width="77.54296875" style="2" customWidth="1" outlineLevel="2"/>
    <col min="51" max="51" width="45.54296875" style="2" customWidth="1" outlineLevel="2"/>
    <col min="52" max="52" width="43.1796875" style="2" customWidth="1" outlineLevel="2"/>
    <col min="53" max="53" width="31.54296875" style="2" customWidth="1" outlineLevel="2"/>
    <col min="54" max="54" width="52.26953125" style="2" customWidth="1" outlineLevel="2"/>
    <col min="55" max="55" width="53.453125" style="2" customWidth="1" outlineLevel="2"/>
    <col min="56" max="56" width="63.453125" style="2" customWidth="1" outlineLevel="2"/>
    <col min="57" max="57" width="67.7265625" style="2" customWidth="1" outlineLevel="2"/>
    <col min="58" max="58" width="77.81640625" style="2" customWidth="1" outlineLevel="2"/>
    <col min="59" max="59" width="76.54296875" style="2" customWidth="1" outlineLevel="2"/>
    <col min="60" max="60" width="36.1796875" style="2" customWidth="1" outlineLevel="2"/>
    <col min="61" max="61" width="14.7265625" style="2" customWidth="1" outlineLevel="2"/>
    <col min="62" max="62" width="44.81640625" style="2" customWidth="1" outlineLevel="2"/>
    <col min="63" max="69" width="77.81640625" style="2" customWidth="1" outlineLevel="2"/>
    <col min="70" max="70" width="15.7265625" style="2" customWidth="1" outlineLevel="2"/>
    <col min="71" max="71" width="27.7265625" style="2" customWidth="1" outlineLevel="2"/>
    <col min="72" max="72" width="20" style="2" customWidth="1" outlineLevel="2"/>
    <col min="73" max="73" width="67.26953125" style="2" customWidth="1" outlineLevel="2"/>
    <col min="74" max="74" width="66.54296875" style="2" customWidth="1" outlineLevel="2"/>
    <col min="75" max="75" width="24.81640625" style="2" customWidth="1" outlineLevel="2"/>
    <col min="76" max="76" width="14.26953125" style="2" customWidth="1" outlineLevel="2"/>
    <col min="77" max="77" width="44.26953125" style="2" customWidth="1" outlineLevel="2"/>
    <col min="78" max="78" width="33.1796875" style="2" customWidth="1" outlineLevel="2"/>
    <col min="79" max="79" width="77.81640625" style="2" customWidth="1" outlineLevel="2"/>
    <col min="80" max="80" width="72.26953125" style="2" customWidth="1" outlineLevel="2"/>
    <col min="81" max="81" width="66.453125" style="2" customWidth="1" outlineLevel="2"/>
    <col min="82" max="82" width="74.54296875" style="2" customWidth="1" outlineLevel="2"/>
    <col min="83" max="83" width="65" style="2" customWidth="1" outlineLevel="2"/>
    <col min="84" max="84" width="35.1796875" style="2" customWidth="1" outlineLevel="2"/>
    <col min="85" max="85" width="35.7265625" style="2" customWidth="1" outlineLevel="2"/>
    <col min="86" max="86" width="37" style="2" customWidth="1" outlineLevel="2"/>
    <col min="87" max="87" width="34.1796875" style="2" customWidth="1" outlineLevel="2"/>
    <col min="88" max="88" width="32.453125" style="2" customWidth="1" outlineLevel="2"/>
    <col min="89" max="89" width="43.81640625" style="2" customWidth="1" outlineLevel="2"/>
    <col min="90" max="90" width="20.26953125" style="2" customWidth="1" outlineLevel="2"/>
    <col min="91" max="91" width="34.54296875" style="2" customWidth="1" outlineLevel="2"/>
    <col min="92" max="92" width="11.453125" style="2" customWidth="1" outlineLevel="2"/>
    <col min="93" max="93" width="12.54296875" style="2" customWidth="1" outlineLevel="2"/>
    <col min="94" max="94" width="11.453125" style="2" customWidth="1" outlineLevel="2"/>
    <col min="95" max="99" width="14.81640625" style="2" customWidth="1" outlineLevel="2"/>
    <col min="100" max="100" width="66.1796875" style="2" customWidth="1" outlineLevel="2"/>
    <col min="101" max="102" width="11.453125" style="2" customWidth="1" outlineLevel="2"/>
    <col min="103" max="104" width="17.7265625" style="2" customWidth="1" outlineLevel="2"/>
    <col min="105" max="106" width="11.453125" style="2" customWidth="1" outlineLevel="2"/>
    <col min="107" max="107" width="15.26953125" style="2" customWidth="1" outlineLevel="2"/>
    <col min="108" max="113" width="11.453125" style="2" customWidth="1" outlineLevel="2"/>
    <col min="114" max="16384" width="11.453125" style="2"/>
  </cols>
  <sheetData>
    <row r="1" spans="1:19" x14ac:dyDescent="0.3">
      <c r="A1"/>
      <c r="B1"/>
      <c r="C1"/>
      <c r="D1"/>
      <c r="E1"/>
      <c r="F1"/>
      <c r="G1" s="54"/>
      <c r="H1"/>
      <c r="I1"/>
      <c r="J1"/>
      <c r="K1"/>
      <c r="L1"/>
      <c r="M1"/>
      <c r="N1"/>
      <c r="O1"/>
      <c r="P1" s="54"/>
      <c r="Q1"/>
      <c r="R1" s="53"/>
    </row>
    <row r="2" spans="1:19" s="41" customFormat="1" ht="31" x14ac:dyDescent="0.35">
      <c r="A2" s="39" t="s">
        <v>10</v>
      </c>
      <c r="B2" s="40" t="s">
        <v>11</v>
      </c>
      <c r="C2" s="36" t="s">
        <v>12</v>
      </c>
      <c r="D2" s="36" t="s">
        <v>13</v>
      </c>
      <c r="E2" s="36" t="s">
        <v>14</v>
      </c>
      <c r="F2" s="37" t="s">
        <v>15</v>
      </c>
      <c r="G2" s="38" t="s">
        <v>16</v>
      </c>
      <c r="H2" s="38" t="s">
        <v>17</v>
      </c>
      <c r="I2" s="38" t="s">
        <v>18</v>
      </c>
      <c r="J2" s="37" t="s">
        <v>19</v>
      </c>
      <c r="K2" s="38" t="s">
        <v>20</v>
      </c>
      <c r="L2" s="38" t="s">
        <v>21</v>
      </c>
      <c r="M2" s="38" t="s">
        <v>22</v>
      </c>
      <c r="N2" s="38" t="s">
        <v>23</v>
      </c>
      <c r="O2" s="38" t="s">
        <v>24</v>
      </c>
      <c r="P2" s="38" t="s">
        <v>166</v>
      </c>
      <c r="Q2" s="60"/>
      <c r="R2" s="56"/>
    </row>
    <row r="3" spans="1:19" s="47" customFormat="1" ht="46.5" x14ac:dyDescent="0.35">
      <c r="A3" s="43" t="s">
        <v>58</v>
      </c>
      <c r="B3" s="43">
        <v>1</v>
      </c>
      <c r="C3" s="43" t="s">
        <v>3</v>
      </c>
      <c r="D3" s="44">
        <v>44741</v>
      </c>
      <c r="E3" s="43" t="s">
        <v>26</v>
      </c>
      <c r="F3" s="43" t="s">
        <v>27</v>
      </c>
      <c r="G3" s="46" t="s">
        <v>28</v>
      </c>
      <c r="H3" s="45"/>
      <c r="I3" s="43" t="s">
        <v>29</v>
      </c>
      <c r="J3" s="43" t="s">
        <v>30</v>
      </c>
      <c r="K3" s="45" t="s">
        <v>31</v>
      </c>
      <c r="L3" s="43" t="s">
        <v>32</v>
      </c>
      <c r="M3" s="43" t="s">
        <v>33</v>
      </c>
      <c r="N3" s="43" t="s">
        <v>34</v>
      </c>
      <c r="O3" s="43" t="s">
        <v>35</v>
      </c>
      <c r="P3" s="55" t="s">
        <v>81</v>
      </c>
      <c r="Q3" s="61"/>
      <c r="R3" s="57"/>
    </row>
    <row r="4" spans="1:19" s="47" customFormat="1" ht="15.5" x14ac:dyDescent="0.35">
      <c r="A4" s="43"/>
      <c r="B4" s="43"/>
      <c r="C4" s="43"/>
      <c r="D4" s="44"/>
      <c r="E4" s="43"/>
      <c r="F4" s="43"/>
      <c r="G4" s="46"/>
      <c r="H4" s="45"/>
      <c r="I4" s="43"/>
      <c r="J4" s="43"/>
      <c r="K4" s="48"/>
      <c r="L4" s="43"/>
      <c r="M4" s="43"/>
      <c r="N4" s="43"/>
      <c r="O4" s="43"/>
      <c r="P4" s="55"/>
      <c r="Q4" s="61"/>
      <c r="R4" s="57"/>
    </row>
    <row r="5" spans="1:19" s="47" customFormat="1" ht="15.5" x14ac:dyDescent="0.35">
      <c r="A5" s="43"/>
      <c r="B5" s="43"/>
      <c r="C5" s="43"/>
      <c r="D5" s="44"/>
      <c r="E5" s="43"/>
      <c r="F5" s="43"/>
      <c r="G5" s="46"/>
      <c r="H5" s="43"/>
      <c r="I5" s="43"/>
      <c r="J5" s="43"/>
      <c r="K5" s="48"/>
      <c r="L5" s="43"/>
      <c r="M5" s="43"/>
      <c r="N5" s="43"/>
      <c r="O5" s="43"/>
      <c r="P5" s="55"/>
      <c r="Q5" s="61"/>
      <c r="R5" s="57"/>
    </row>
    <row r="6" spans="1:19" s="47" customFormat="1" ht="15.5" x14ac:dyDescent="0.35">
      <c r="A6" s="44"/>
      <c r="B6" s="43"/>
      <c r="C6" s="43"/>
      <c r="D6" s="44"/>
      <c r="E6" s="43"/>
      <c r="F6" s="43"/>
      <c r="G6" s="46"/>
      <c r="H6" s="43"/>
      <c r="I6" s="43"/>
      <c r="J6" s="43"/>
      <c r="K6" s="43"/>
      <c r="L6" s="43"/>
      <c r="M6" s="43"/>
      <c r="N6" s="43"/>
      <c r="O6" s="43"/>
      <c r="P6" s="55"/>
      <c r="Q6" s="61"/>
      <c r="R6" s="57"/>
    </row>
    <row r="7" spans="1:19" s="47" customFormat="1" ht="15.5" x14ac:dyDescent="0.35">
      <c r="A7" s="43"/>
      <c r="B7" s="43"/>
      <c r="C7" s="43"/>
      <c r="D7" s="44"/>
      <c r="E7" s="49"/>
      <c r="F7" s="43"/>
      <c r="G7" s="46"/>
      <c r="H7" s="43"/>
      <c r="I7" s="43"/>
      <c r="J7" s="43"/>
      <c r="K7" s="43"/>
      <c r="L7" s="43"/>
      <c r="M7" s="43"/>
      <c r="N7" s="43"/>
      <c r="O7" s="43"/>
      <c r="P7" s="55"/>
      <c r="Q7" s="61"/>
      <c r="R7" s="57"/>
    </row>
    <row r="8" spans="1:19" s="47" customFormat="1" ht="15.5" x14ac:dyDescent="0.35">
      <c r="A8" s="43"/>
      <c r="B8" s="43"/>
      <c r="C8" s="43"/>
      <c r="D8" s="44"/>
      <c r="E8" s="43"/>
      <c r="F8" s="43"/>
      <c r="G8" s="46"/>
      <c r="H8" s="43"/>
      <c r="I8" s="43"/>
      <c r="J8" s="43"/>
      <c r="K8" s="48"/>
      <c r="L8" s="43"/>
      <c r="M8" s="43"/>
      <c r="N8" s="43"/>
      <c r="O8" s="43"/>
      <c r="P8" s="55"/>
      <c r="Q8" s="61"/>
      <c r="R8" s="57"/>
    </row>
    <row r="9" spans="1:19" s="47" customFormat="1" ht="15.5" x14ac:dyDescent="0.35">
      <c r="A9" s="43"/>
      <c r="B9" s="43"/>
      <c r="C9" s="43"/>
      <c r="D9" s="44"/>
      <c r="E9" s="43"/>
      <c r="F9" s="43"/>
      <c r="G9" s="46"/>
      <c r="H9" s="43"/>
      <c r="I9" s="43"/>
      <c r="J9" s="43"/>
      <c r="K9" s="48"/>
      <c r="L9" s="43"/>
      <c r="M9" s="43"/>
      <c r="N9" s="43"/>
      <c r="O9" s="43"/>
      <c r="P9" s="55"/>
      <c r="Q9" s="61"/>
      <c r="R9" s="57"/>
    </row>
    <row r="10" spans="1:19" s="47" customFormat="1" ht="15.5" x14ac:dyDescent="0.35">
      <c r="A10" s="43"/>
      <c r="B10" s="43"/>
      <c r="C10" s="43"/>
      <c r="D10" s="44"/>
      <c r="E10" s="43"/>
      <c r="F10" s="43"/>
      <c r="G10" s="46"/>
      <c r="H10" s="43"/>
      <c r="I10" s="43"/>
      <c r="J10" s="43"/>
      <c r="K10" s="48"/>
      <c r="L10" s="43"/>
      <c r="M10" s="43"/>
      <c r="N10" s="43"/>
      <c r="O10" s="43"/>
      <c r="P10" s="55"/>
      <c r="Q10" s="61"/>
      <c r="R10" s="58"/>
    </row>
    <row r="11" spans="1:19" s="47" customFormat="1" ht="15.5" x14ac:dyDescent="0.35">
      <c r="A11" s="43"/>
      <c r="B11" s="43"/>
      <c r="C11" s="43"/>
      <c r="D11" s="44"/>
      <c r="E11" s="43"/>
      <c r="F11" s="43"/>
      <c r="G11" s="46"/>
      <c r="H11" s="43"/>
      <c r="I11" s="43"/>
      <c r="J11" s="43"/>
      <c r="K11" s="48"/>
      <c r="L11" s="43"/>
      <c r="M11" s="43"/>
      <c r="N11" s="43"/>
      <c r="O11" s="43"/>
      <c r="P11" s="55"/>
      <c r="Q11" s="61"/>
      <c r="R11" s="57"/>
    </row>
    <row r="12" spans="1:19" s="47" customFormat="1" ht="15.5" x14ac:dyDescent="0.35">
      <c r="A12" s="43"/>
      <c r="B12" s="43"/>
      <c r="C12" s="43"/>
      <c r="D12" s="44"/>
      <c r="E12" s="43"/>
      <c r="F12" s="43"/>
      <c r="G12" s="46"/>
      <c r="H12" s="43"/>
      <c r="I12" s="43"/>
      <c r="J12" s="43"/>
      <c r="K12" s="48"/>
      <c r="L12" s="43"/>
      <c r="M12" s="43"/>
      <c r="N12" s="43"/>
      <c r="O12" s="43"/>
      <c r="P12" s="55"/>
      <c r="Q12" s="61"/>
      <c r="R12" s="58"/>
    </row>
    <row r="13" spans="1:19" s="47" customFormat="1" ht="15.5" x14ac:dyDescent="0.35">
      <c r="A13" s="43"/>
      <c r="B13" s="43"/>
      <c r="C13" s="43"/>
      <c r="D13" s="44"/>
      <c r="E13" s="43"/>
      <c r="F13" s="43"/>
      <c r="G13" s="46"/>
      <c r="H13" s="43"/>
      <c r="I13" s="43"/>
      <c r="J13" s="43"/>
      <c r="K13" s="51"/>
      <c r="L13" s="50"/>
      <c r="M13" s="43"/>
      <c r="N13" s="50"/>
      <c r="O13" s="43"/>
      <c r="P13" s="55"/>
      <c r="Q13" s="61"/>
      <c r="R13" s="57"/>
    </row>
    <row r="14" spans="1:19" s="47" customFormat="1" ht="15.5" x14ac:dyDescent="0.35">
      <c r="A14" s="43"/>
      <c r="B14" s="43"/>
      <c r="C14" s="43"/>
      <c r="D14" s="44"/>
      <c r="E14" s="49"/>
      <c r="F14" s="43"/>
      <c r="G14" s="46"/>
      <c r="H14" s="43"/>
      <c r="I14" s="43"/>
      <c r="J14" s="43"/>
      <c r="K14" s="43"/>
      <c r="L14" s="43"/>
      <c r="M14" s="43"/>
      <c r="N14" s="43"/>
      <c r="O14" s="46"/>
      <c r="P14" s="55"/>
      <c r="Q14" s="61"/>
      <c r="R14" s="57"/>
    </row>
    <row r="15" spans="1:19" s="47" customFormat="1" ht="15.5" x14ac:dyDescent="0.35">
      <c r="A15" s="43"/>
      <c r="B15" s="43"/>
      <c r="C15" s="43"/>
      <c r="D15" s="44"/>
      <c r="E15" s="43"/>
      <c r="F15" s="43"/>
      <c r="G15" s="46"/>
      <c r="H15" s="43"/>
      <c r="I15" s="43"/>
      <c r="J15" s="43"/>
      <c r="K15" s="43"/>
      <c r="L15" s="43"/>
      <c r="M15" s="43"/>
      <c r="N15" s="43"/>
      <c r="O15" s="43"/>
      <c r="P15" s="55"/>
      <c r="Q15" s="61"/>
      <c r="R15" s="57"/>
    </row>
    <row r="16" spans="1:19" s="47" customFormat="1" ht="15.5" x14ac:dyDescent="0.35">
      <c r="A16" s="43"/>
      <c r="B16" s="43"/>
      <c r="C16" s="43"/>
      <c r="D16" s="44"/>
      <c r="E16" s="43"/>
      <c r="F16" s="43"/>
      <c r="G16" s="46"/>
      <c r="H16" s="43"/>
      <c r="I16" s="43"/>
      <c r="J16" s="43"/>
      <c r="K16" s="43"/>
      <c r="L16" s="43"/>
      <c r="M16" s="43"/>
      <c r="N16" s="43"/>
      <c r="O16" s="46"/>
      <c r="P16" s="55"/>
      <c r="Q16" s="61"/>
      <c r="R16" s="62"/>
      <c r="S16" s="63"/>
    </row>
    <row r="17" spans="1:20" s="47" customFormat="1" ht="15.5" x14ac:dyDescent="0.35">
      <c r="A17" s="43"/>
      <c r="B17" s="43"/>
      <c r="C17" s="43"/>
      <c r="D17" s="44"/>
      <c r="E17" s="43"/>
      <c r="F17" s="43"/>
      <c r="G17" s="46"/>
      <c r="H17" s="43"/>
      <c r="I17" s="43"/>
      <c r="J17" s="43"/>
      <c r="K17" s="43"/>
      <c r="L17" s="43"/>
      <c r="M17" s="43"/>
      <c r="N17" s="43"/>
      <c r="O17" s="43"/>
      <c r="P17" s="55"/>
      <c r="Q17" s="61"/>
      <c r="R17" s="61"/>
      <c r="S17" s="61"/>
      <c r="T17" s="57"/>
    </row>
    <row r="18" spans="1:20" s="47" customFormat="1" ht="15.5" x14ac:dyDescent="0.35">
      <c r="A18" s="43"/>
      <c r="B18" s="43"/>
      <c r="C18" s="43"/>
      <c r="D18" s="44"/>
      <c r="E18" s="43"/>
      <c r="F18" s="43"/>
      <c r="G18" s="46"/>
      <c r="H18" s="43"/>
      <c r="I18" s="43"/>
      <c r="J18" s="43"/>
      <c r="K18" s="43"/>
      <c r="L18" s="43"/>
      <c r="M18" s="43"/>
      <c r="N18" s="43"/>
      <c r="O18" s="43"/>
      <c r="P18" s="55"/>
      <c r="Q18" s="61"/>
      <c r="R18" s="61"/>
      <c r="S18" s="61"/>
      <c r="T18" s="57"/>
    </row>
    <row r="19" spans="1:20" s="47" customFormat="1" ht="15.5" x14ac:dyDescent="0.35">
      <c r="A19" s="43"/>
      <c r="B19" s="43"/>
      <c r="C19" s="43"/>
      <c r="D19" s="44"/>
      <c r="E19" s="43"/>
      <c r="F19" s="43"/>
      <c r="G19" s="46"/>
      <c r="H19" s="43"/>
      <c r="I19" s="43"/>
      <c r="J19" s="43"/>
      <c r="K19" s="43"/>
      <c r="L19" s="43"/>
      <c r="M19" s="43"/>
      <c r="N19" s="43"/>
      <c r="O19" s="43"/>
      <c r="P19" s="55"/>
      <c r="Q19" s="61"/>
      <c r="R19" s="61"/>
      <c r="S19" s="61"/>
      <c r="T19" s="57"/>
    </row>
    <row r="20" spans="1:20" s="47" customFormat="1" ht="15.5" x14ac:dyDescent="0.35">
      <c r="A20" s="43"/>
      <c r="B20" s="43"/>
      <c r="C20" s="43"/>
      <c r="D20" s="44"/>
      <c r="E20" s="43"/>
      <c r="F20" s="43"/>
      <c r="G20" s="46"/>
      <c r="H20" s="43"/>
      <c r="I20" s="43"/>
      <c r="J20" s="43"/>
      <c r="K20" s="43"/>
      <c r="L20" s="43"/>
      <c r="M20" s="43"/>
      <c r="N20" s="43"/>
      <c r="O20" s="43"/>
      <c r="P20" s="55"/>
      <c r="Q20" s="61"/>
      <c r="R20" s="61"/>
      <c r="S20" s="61"/>
      <c r="T20" s="57"/>
    </row>
    <row r="21" spans="1:20" s="47" customFormat="1" ht="15.5" x14ac:dyDescent="0.35">
      <c r="A21" s="43"/>
      <c r="B21" s="43"/>
      <c r="C21" s="43"/>
      <c r="D21" s="44"/>
      <c r="E21" s="43"/>
      <c r="F21" s="43"/>
      <c r="G21" s="46"/>
      <c r="H21" s="43"/>
      <c r="I21" s="43"/>
      <c r="J21" s="43"/>
      <c r="K21" s="43"/>
      <c r="L21" s="43"/>
      <c r="M21" s="43"/>
      <c r="N21" s="43"/>
      <c r="O21" s="43"/>
      <c r="P21" s="55"/>
      <c r="Q21" s="61"/>
      <c r="R21" s="61"/>
      <c r="S21" s="61"/>
      <c r="T21" s="57"/>
    </row>
    <row r="22" spans="1:20" s="47" customFormat="1" ht="15.5" x14ac:dyDescent="0.35">
      <c r="A22" s="43"/>
      <c r="B22" s="43"/>
      <c r="C22" s="43"/>
      <c r="D22" s="44"/>
      <c r="E22" s="43"/>
      <c r="F22" s="43"/>
      <c r="G22" s="46"/>
      <c r="H22" s="43"/>
      <c r="I22" s="43"/>
      <c r="J22" s="43"/>
      <c r="K22" s="43"/>
      <c r="L22" s="43"/>
      <c r="M22" s="43"/>
      <c r="N22" s="43"/>
      <c r="O22" s="43"/>
      <c r="P22" s="55"/>
      <c r="Q22" s="61"/>
      <c r="R22" s="61"/>
      <c r="S22" s="61"/>
      <c r="T22" s="57"/>
    </row>
    <row r="23" spans="1:20" s="47" customFormat="1" ht="15.5" x14ac:dyDescent="0.35">
      <c r="A23" s="43"/>
      <c r="B23" s="43"/>
      <c r="C23" s="43"/>
      <c r="D23" s="44"/>
      <c r="E23" s="43"/>
      <c r="F23" s="43"/>
      <c r="G23" s="46"/>
      <c r="H23" s="43"/>
      <c r="I23" s="43"/>
      <c r="J23" s="43"/>
      <c r="K23" s="43"/>
      <c r="L23" s="43"/>
      <c r="M23" s="43"/>
      <c r="N23" s="43"/>
      <c r="O23" s="43"/>
      <c r="P23" s="55"/>
      <c r="Q23" s="61"/>
      <c r="R23" s="61"/>
      <c r="S23" s="61"/>
      <c r="T23" s="57"/>
    </row>
    <row r="24" spans="1:20" s="47" customFormat="1" ht="15.5" x14ac:dyDescent="0.35">
      <c r="A24" s="43"/>
      <c r="B24" s="43"/>
      <c r="C24" s="43"/>
      <c r="D24" s="44"/>
      <c r="E24" s="43"/>
      <c r="F24" s="43"/>
      <c r="G24" s="46"/>
      <c r="H24" s="43"/>
      <c r="I24" s="43"/>
      <c r="J24" s="43"/>
      <c r="K24" s="43"/>
      <c r="L24" s="43"/>
      <c r="M24" s="43"/>
      <c r="N24" s="43"/>
      <c r="O24" s="43"/>
      <c r="P24" s="55"/>
      <c r="Q24" s="61"/>
      <c r="R24" s="61"/>
      <c r="S24" s="61"/>
      <c r="T24" s="57"/>
    </row>
    <row r="25" spans="1:20" s="47" customFormat="1" ht="15.5" x14ac:dyDescent="0.35">
      <c r="A25" s="43"/>
      <c r="B25" s="43"/>
      <c r="C25" s="43"/>
      <c r="D25" s="44"/>
      <c r="E25" s="43"/>
      <c r="F25" s="43"/>
      <c r="G25" s="46"/>
      <c r="H25" s="43"/>
      <c r="I25" s="43"/>
      <c r="J25" s="43"/>
      <c r="K25" s="43"/>
      <c r="L25" s="43"/>
      <c r="M25" s="43"/>
      <c r="N25" s="43"/>
      <c r="O25" s="43"/>
      <c r="P25" s="55"/>
      <c r="Q25" s="61"/>
      <c r="R25" s="61"/>
      <c r="S25" s="61"/>
      <c r="T25" s="57"/>
    </row>
    <row r="26" spans="1:20" s="47" customFormat="1" ht="15.5" x14ac:dyDescent="0.35">
      <c r="A26" s="43"/>
      <c r="B26" s="43"/>
      <c r="C26" s="43"/>
      <c r="D26" s="44"/>
      <c r="E26" s="43"/>
      <c r="F26" s="43"/>
      <c r="G26" s="46"/>
      <c r="H26" s="43"/>
      <c r="I26" s="43"/>
      <c r="J26" s="43"/>
      <c r="K26" s="43"/>
      <c r="L26" s="43"/>
      <c r="M26" s="43"/>
      <c r="N26" s="43"/>
      <c r="O26" s="43"/>
      <c r="P26" s="55"/>
      <c r="Q26" s="61"/>
      <c r="R26" s="61"/>
      <c r="S26" s="61"/>
      <c r="T26" s="57"/>
    </row>
    <row r="27" spans="1:20" s="47" customFormat="1" ht="15.5" x14ac:dyDescent="0.35">
      <c r="A27" s="43"/>
      <c r="B27" s="43"/>
      <c r="C27" s="43"/>
      <c r="D27" s="44"/>
      <c r="E27" s="43"/>
      <c r="F27" s="43"/>
      <c r="G27" s="46"/>
      <c r="H27" s="43"/>
      <c r="I27" s="43"/>
      <c r="J27" s="43"/>
      <c r="K27" s="43"/>
      <c r="L27" s="43"/>
      <c r="M27" s="43"/>
      <c r="N27" s="43"/>
      <c r="O27" s="43"/>
      <c r="P27" s="55"/>
      <c r="Q27" s="61"/>
      <c r="R27" s="61"/>
      <c r="S27" s="61"/>
      <c r="T27" s="57"/>
    </row>
    <row r="28" spans="1:20" s="47" customFormat="1" ht="15.5" x14ac:dyDescent="0.35">
      <c r="A28" s="43"/>
      <c r="B28" s="43"/>
      <c r="C28" s="43"/>
      <c r="D28" s="44"/>
      <c r="E28" s="43"/>
      <c r="F28" s="43"/>
      <c r="G28" s="46"/>
      <c r="H28" s="43"/>
      <c r="I28" s="43"/>
      <c r="J28" s="43"/>
      <c r="K28" s="43"/>
      <c r="L28" s="43"/>
      <c r="M28" s="43"/>
      <c r="N28" s="43"/>
      <c r="O28" s="43"/>
      <c r="P28" s="55"/>
      <c r="Q28" s="61"/>
      <c r="R28" s="61"/>
      <c r="S28" s="61"/>
      <c r="T28" s="57"/>
    </row>
    <row r="29" spans="1:20" s="47" customFormat="1" ht="15.5" x14ac:dyDescent="0.35">
      <c r="A29" s="43"/>
      <c r="B29" s="43"/>
      <c r="C29" s="43"/>
      <c r="D29" s="44"/>
      <c r="E29" s="43"/>
      <c r="F29" s="43"/>
      <c r="G29" s="46"/>
      <c r="H29" s="43"/>
      <c r="I29" s="43"/>
      <c r="J29" s="43"/>
      <c r="K29" s="43"/>
      <c r="L29" s="43"/>
      <c r="M29" s="43"/>
      <c r="N29" s="43"/>
      <c r="O29" s="43"/>
      <c r="P29" s="55"/>
      <c r="Q29" s="61"/>
      <c r="R29" s="61"/>
      <c r="S29" s="61"/>
      <c r="T29" s="57"/>
    </row>
    <row r="30" spans="1:20" s="47" customFormat="1" ht="15.5" x14ac:dyDescent="0.35">
      <c r="A30" s="43"/>
      <c r="B30" s="43"/>
      <c r="C30" s="43"/>
      <c r="D30" s="44"/>
      <c r="E30" s="43"/>
      <c r="F30" s="43"/>
      <c r="G30" s="46"/>
      <c r="H30" s="43"/>
      <c r="I30" s="43"/>
      <c r="J30" s="43"/>
      <c r="K30" s="43"/>
      <c r="L30" s="43"/>
      <c r="M30" s="43"/>
      <c r="N30" s="43"/>
      <c r="O30" s="43"/>
      <c r="P30" s="55"/>
      <c r="Q30" s="61"/>
      <c r="R30" s="61"/>
      <c r="S30" s="61"/>
      <c r="T30" s="57"/>
    </row>
    <row r="31" spans="1:20" s="47" customFormat="1" ht="15.5" x14ac:dyDescent="0.35">
      <c r="A31" s="43"/>
      <c r="B31" s="43"/>
      <c r="C31" s="43"/>
      <c r="D31" s="44"/>
      <c r="E31" s="43"/>
      <c r="F31" s="43"/>
      <c r="G31" s="46"/>
      <c r="H31" s="43"/>
      <c r="I31" s="43"/>
      <c r="J31" s="43"/>
      <c r="K31" s="43"/>
      <c r="L31" s="43"/>
      <c r="M31" s="43"/>
      <c r="N31" s="43"/>
      <c r="O31" s="43"/>
      <c r="P31" s="55"/>
      <c r="Q31" s="61"/>
      <c r="R31" s="61"/>
      <c r="S31" s="61"/>
      <c r="T31" s="57"/>
    </row>
    <row r="32" spans="1:20" s="47" customFormat="1" ht="15.5" x14ac:dyDescent="0.35">
      <c r="A32" s="43"/>
      <c r="B32" s="43"/>
      <c r="C32" s="43"/>
      <c r="D32" s="44"/>
      <c r="E32" s="43"/>
      <c r="F32" s="43"/>
      <c r="G32" s="46"/>
      <c r="H32" s="43"/>
      <c r="I32" s="43"/>
      <c r="J32" s="43"/>
      <c r="K32" s="43"/>
      <c r="L32" s="43"/>
      <c r="M32" s="43"/>
      <c r="N32" s="43"/>
      <c r="O32" s="43"/>
      <c r="P32" s="55"/>
      <c r="Q32" s="61"/>
      <c r="R32" s="61"/>
      <c r="S32" s="61"/>
      <c r="T32" s="57"/>
    </row>
    <row r="33" spans="1:20" s="47" customFormat="1" ht="15.5" x14ac:dyDescent="0.35">
      <c r="A33" s="43"/>
      <c r="B33" s="43"/>
      <c r="C33" s="43"/>
      <c r="D33" s="44"/>
      <c r="E33" s="43"/>
      <c r="F33" s="43"/>
      <c r="G33" s="46"/>
      <c r="H33" s="43"/>
      <c r="I33" s="43"/>
      <c r="J33" s="43"/>
      <c r="K33" s="43"/>
      <c r="L33" s="43"/>
      <c r="M33" s="43"/>
      <c r="N33" s="43"/>
      <c r="O33" s="43"/>
      <c r="P33" s="55"/>
      <c r="Q33" s="61"/>
      <c r="R33" s="61"/>
      <c r="S33" s="61"/>
      <c r="T33" s="57"/>
    </row>
    <row r="34" spans="1:20" s="47" customFormat="1" ht="15.5" x14ac:dyDescent="0.35">
      <c r="A34" s="43"/>
      <c r="B34" s="43"/>
      <c r="C34" s="43"/>
      <c r="D34" s="44"/>
      <c r="E34" s="43"/>
      <c r="F34" s="43"/>
      <c r="G34" s="46"/>
      <c r="H34" s="43"/>
      <c r="I34" s="43"/>
      <c r="J34" s="43"/>
      <c r="K34" s="43"/>
      <c r="L34" s="43"/>
      <c r="M34" s="43"/>
      <c r="N34" s="43"/>
      <c r="O34" s="43"/>
      <c r="P34" s="55"/>
      <c r="Q34" s="61"/>
      <c r="R34" s="61"/>
      <c r="S34" s="61"/>
      <c r="T34" s="57"/>
    </row>
    <row r="35" spans="1:20" s="47" customFormat="1" ht="15.5" x14ac:dyDescent="0.35">
      <c r="A35" s="43"/>
      <c r="B35" s="43"/>
      <c r="C35" s="43"/>
      <c r="D35" s="44"/>
      <c r="E35" s="43"/>
      <c r="F35" s="43"/>
      <c r="G35" s="46"/>
      <c r="H35" s="43"/>
      <c r="I35" s="43"/>
      <c r="J35" s="43"/>
      <c r="K35" s="43"/>
      <c r="L35" s="43"/>
      <c r="M35" s="43"/>
      <c r="N35" s="43"/>
      <c r="O35" s="43"/>
      <c r="P35" s="55"/>
      <c r="Q35" s="61"/>
      <c r="R35" s="61"/>
      <c r="S35" s="61"/>
      <c r="T35" s="57"/>
    </row>
    <row r="36" spans="1:20" s="47" customFormat="1" ht="15.5" x14ac:dyDescent="0.35">
      <c r="A36" s="43"/>
      <c r="B36" s="43"/>
      <c r="C36" s="43"/>
      <c r="D36" s="44"/>
      <c r="E36" s="43"/>
      <c r="F36" s="43"/>
      <c r="G36" s="46"/>
      <c r="H36" s="43"/>
      <c r="I36" s="43"/>
      <c r="J36" s="43"/>
      <c r="K36" s="43"/>
      <c r="L36" s="43"/>
      <c r="M36" s="43"/>
      <c r="N36" s="43"/>
      <c r="O36" s="43"/>
      <c r="P36" s="55"/>
      <c r="Q36" s="61"/>
      <c r="R36" s="61"/>
      <c r="S36" s="61"/>
      <c r="T36" s="57"/>
    </row>
    <row r="37" spans="1:20" s="47" customFormat="1" ht="15.5" x14ac:dyDescent="0.35">
      <c r="A37" s="43"/>
      <c r="B37" s="43"/>
      <c r="C37" s="43"/>
      <c r="D37" s="44"/>
      <c r="E37" s="43"/>
      <c r="F37" s="43"/>
      <c r="G37" s="46"/>
      <c r="H37" s="43"/>
      <c r="I37" s="43"/>
      <c r="J37" s="43"/>
      <c r="K37" s="43"/>
      <c r="L37" s="43"/>
      <c r="M37" s="43"/>
      <c r="N37" s="43"/>
      <c r="O37" s="43"/>
      <c r="P37" s="55"/>
      <c r="Q37" s="61"/>
      <c r="R37" s="61"/>
      <c r="S37" s="61"/>
      <c r="T37" s="57"/>
    </row>
    <row r="38" spans="1:20" s="47" customFormat="1" ht="15.5" x14ac:dyDescent="0.35">
      <c r="A38" s="43"/>
      <c r="B38" s="43"/>
      <c r="C38" s="43"/>
      <c r="D38" s="44"/>
      <c r="E38" s="43"/>
      <c r="F38" s="43"/>
      <c r="G38" s="46"/>
      <c r="H38" s="43"/>
      <c r="I38" s="43"/>
      <c r="J38" s="43"/>
      <c r="K38" s="43"/>
      <c r="L38" s="43"/>
      <c r="M38" s="43"/>
      <c r="N38" s="43"/>
      <c r="O38" s="43"/>
      <c r="P38" s="55"/>
      <c r="Q38" s="61"/>
      <c r="R38" s="61"/>
      <c r="S38" s="61"/>
      <c r="T38" s="57"/>
    </row>
    <row r="39" spans="1:20" s="47" customFormat="1" ht="15.5" x14ac:dyDescent="0.35">
      <c r="A39" s="43"/>
      <c r="B39" s="43"/>
      <c r="C39" s="43"/>
      <c r="D39" s="44"/>
      <c r="E39" s="43"/>
      <c r="F39" s="43"/>
      <c r="G39" s="46"/>
      <c r="H39" s="43"/>
      <c r="I39" s="43"/>
      <c r="J39" s="43"/>
      <c r="K39" s="43"/>
      <c r="L39" s="43"/>
      <c r="M39" s="43"/>
      <c r="N39" s="43"/>
      <c r="O39" s="43"/>
      <c r="P39" s="55"/>
      <c r="Q39" s="61"/>
      <c r="R39" s="61"/>
      <c r="S39" s="61"/>
      <c r="T39" s="57"/>
    </row>
    <row r="40" spans="1:20" s="47" customFormat="1" ht="15.5" x14ac:dyDescent="0.35">
      <c r="A40" s="43"/>
      <c r="B40" s="43"/>
      <c r="C40" s="43"/>
      <c r="D40" s="44"/>
      <c r="E40" s="43"/>
      <c r="F40" s="43"/>
      <c r="G40" s="46"/>
      <c r="H40" s="43"/>
      <c r="I40" s="43"/>
      <c r="J40" s="43"/>
      <c r="K40" s="43"/>
      <c r="L40" s="43"/>
      <c r="M40" s="43"/>
      <c r="N40" s="43"/>
      <c r="O40" s="43"/>
      <c r="P40" s="55"/>
      <c r="Q40" s="61"/>
      <c r="R40" s="61"/>
      <c r="S40" s="61"/>
      <c r="T40" s="57"/>
    </row>
    <row r="41" spans="1:20" s="47" customFormat="1" ht="15.5" x14ac:dyDescent="0.35">
      <c r="A41" s="43"/>
      <c r="B41" s="43"/>
      <c r="C41" s="43"/>
      <c r="D41" s="44"/>
      <c r="E41" s="43"/>
      <c r="F41" s="43"/>
      <c r="G41" s="46"/>
      <c r="H41" s="43"/>
      <c r="I41" s="43"/>
      <c r="J41" s="43"/>
      <c r="K41" s="43"/>
      <c r="L41" s="43"/>
      <c r="M41" s="43"/>
      <c r="N41" s="43"/>
      <c r="O41" s="43"/>
      <c r="P41" s="55"/>
      <c r="Q41" s="61"/>
      <c r="R41" s="61"/>
      <c r="S41" s="61"/>
      <c r="T41" s="57"/>
    </row>
    <row r="42" spans="1:20" s="47" customFormat="1" ht="15.5" x14ac:dyDescent="0.35">
      <c r="A42" s="43"/>
      <c r="B42" s="43"/>
      <c r="C42" s="43"/>
      <c r="D42" s="44"/>
      <c r="E42" s="43"/>
      <c r="F42" s="43"/>
      <c r="G42" s="46"/>
      <c r="H42" s="43"/>
      <c r="I42" s="43"/>
      <c r="J42" s="43"/>
      <c r="K42" s="43"/>
      <c r="L42" s="43"/>
      <c r="M42" s="43"/>
      <c r="N42" s="43"/>
      <c r="O42" s="43"/>
      <c r="P42" s="55"/>
      <c r="Q42" s="61"/>
      <c r="R42" s="61"/>
      <c r="S42" s="61"/>
      <c r="T42" s="57"/>
    </row>
    <row r="43" spans="1:20" s="47" customFormat="1" ht="15.5" x14ac:dyDescent="0.35">
      <c r="A43" s="43"/>
      <c r="B43" s="43"/>
      <c r="C43" s="43"/>
      <c r="D43" s="44"/>
      <c r="E43" s="49"/>
      <c r="F43" s="43"/>
      <c r="G43" s="46"/>
      <c r="H43" s="46"/>
      <c r="I43" s="43"/>
      <c r="J43" s="43"/>
      <c r="K43" s="43"/>
      <c r="L43" s="43"/>
      <c r="M43" s="43"/>
      <c r="N43" s="43"/>
      <c r="O43" s="43"/>
      <c r="P43" s="55"/>
      <c r="Q43" s="61"/>
      <c r="R43" s="61"/>
      <c r="S43" s="61"/>
      <c r="T43" s="57"/>
    </row>
    <row r="44" spans="1:20" s="47" customFormat="1" ht="15.5" x14ac:dyDescent="0.35">
      <c r="A44" s="43"/>
      <c r="B44" s="43"/>
      <c r="C44" s="43"/>
      <c r="D44" s="44"/>
      <c r="E44" s="43"/>
      <c r="F44" s="43"/>
      <c r="G44" s="46"/>
      <c r="H44" s="43"/>
      <c r="I44" s="43"/>
      <c r="J44" s="43"/>
      <c r="K44" s="43"/>
      <c r="L44" s="43"/>
      <c r="M44" s="43"/>
      <c r="N44" s="43"/>
      <c r="O44" s="43"/>
      <c r="P44" s="55"/>
      <c r="Q44" s="61"/>
      <c r="R44" s="61"/>
      <c r="S44" s="61"/>
      <c r="T44" s="57"/>
    </row>
    <row r="45" spans="1:20" s="47" customFormat="1" ht="15.5" x14ac:dyDescent="0.35">
      <c r="A45" s="43"/>
      <c r="B45" s="43"/>
      <c r="C45" s="43"/>
      <c r="D45" s="44"/>
      <c r="E45" s="43"/>
      <c r="F45" s="43"/>
      <c r="G45" s="46"/>
      <c r="H45" s="43"/>
      <c r="I45" s="43"/>
      <c r="J45" s="43"/>
      <c r="K45" s="43"/>
      <c r="L45" s="43"/>
      <c r="M45" s="43"/>
      <c r="N45" s="43"/>
      <c r="O45" s="43"/>
      <c r="P45" s="55"/>
      <c r="Q45" s="61"/>
      <c r="R45" s="61"/>
      <c r="S45" s="61"/>
      <c r="T45" s="57"/>
    </row>
    <row r="46" spans="1:20" s="47" customFormat="1" ht="15.5" x14ac:dyDescent="0.35">
      <c r="A46" s="43"/>
      <c r="B46" s="43"/>
      <c r="C46" s="43"/>
      <c r="D46" s="44"/>
      <c r="E46" s="43"/>
      <c r="F46" s="43"/>
      <c r="G46" s="46"/>
      <c r="H46" s="43"/>
      <c r="I46" s="43"/>
      <c r="J46" s="43"/>
      <c r="K46" s="43"/>
      <c r="L46" s="43"/>
      <c r="M46" s="43"/>
      <c r="N46" s="43"/>
      <c r="O46" s="43"/>
      <c r="P46" s="55"/>
      <c r="Q46" s="61"/>
      <c r="R46" s="61"/>
      <c r="S46" s="61"/>
      <c r="T46" s="57"/>
    </row>
    <row r="47" spans="1:20" s="47" customFormat="1" ht="15.5" x14ac:dyDescent="0.35">
      <c r="A47" s="43"/>
      <c r="B47" s="43"/>
      <c r="C47" s="43"/>
      <c r="D47" s="44"/>
      <c r="E47" s="43"/>
      <c r="F47" s="43"/>
      <c r="G47" s="46"/>
      <c r="H47" s="43"/>
      <c r="I47" s="43"/>
      <c r="J47" s="43"/>
      <c r="K47" s="43"/>
      <c r="L47" s="43"/>
      <c r="M47" s="43"/>
      <c r="N47" s="43"/>
      <c r="O47" s="43"/>
      <c r="P47" s="55"/>
      <c r="Q47" s="61"/>
      <c r="R47" s="61"/>
      <c r="S47" s="61"/>
      <c r="T47" s="57"/>
    </row>
    <row r="48" spans="1:20" s="47" customFormat="1" ht="15.5" x14ac:dyDescent="0.35">
      <c r="A48" s="43"/>
      <c r="B48" s="43"/>
      <c r="C48" s="43"/>
      <c r="D48" s="44"/>
      <c r="E48" s="43"/>
      <c r="F48" s="43"/>
      <c r="G48" s="46"/>
      <c r="H48" s="43"/>
      <c r="I48" s="43"/>
      <c r="J48" s="43"/>
      <c r="K48" s="43"/>
      <c r="L48" s="43"/>
      <c r="M48" s="43"/>
      <c r="N48" s="43"/>
      <c r="O48" s="43"/>
      <c r="P48" s="55"/>
      <c r="Q48" s="61"/>
      <c r="R48" s="61"/>
      <c r="S48" s="61"/>
      <c r="T48" s="57"/>
    </row>
    <row r="49" spans="1:20" s="47" customFormat="1" ht="15.5" x14ac:dyDescent="0.35">
      <c r="A49" s="43"/>
      <c r="B49" s="43"/>
      <c r="C49" s="43"/>
      <c r="D49" s="44"/>
      <c r="E49" s="43"/>
      <c r="F49" s="43"/>
      <c r="G49" s="46"/>
      <c r="H49" s="43"/>
      <c r="I49" s="43"/>
      <c r="J49" s="43"/>
      <c r="K49" s="43"/>
      <c r="L49" s="43"/>
      <c r="M49" s="43"/>
      <c r="N49" s="43"/>
      <c r="O49" s="43"/>
      <c r="P49" s="55"/>
      <c r="Q49" s="61"/>
      <c r="R49" s="61"/>
      <c r="S49" s="61"/>
      <c r="T49" s="57"/>
    </row>
    <row r="50" spans="1:20" s="47" customFormat="1" ht="15.5" x14ac:dyDescent="0.35">
      <c r="A50" s="43"/>
      <c r="B50" s="43"/>
      <c r="C50" s="43"/>
      <c r="D50" s="44"/>
      <c r="E50" s="43"/>
      <c r="F50" s="43"/>
      <c r="G50" s="46"/>
      <c r="H50" s="43"/>
      <c r="I50" s="43"/>
      <c r="J50" s="43"/>
      <c r="K50" s="43"/>
      <c r="L50" s="43"/>
      <c r="M50" s="43"/>
      <c r="N50" s="43"/>
      <c r="O50" s="43"/>
      <c r="P50" s="55"/>
      <c r="Q50" s="61"/>
      <c r="R50" s="61"/>
      <c r="S50" s="61"/>
      <c r="T50" s="57"/>
    </row>
    <row r="51" spans="1:20" s="47" customFormat="1" ht="15.5" x14ac:dyDescent="0.35">
      <c r="A51" s="43"/>
      <c r="B51" s="43"/>
      <c r="C51" s="43"/>
      <c r="D51" s="44"/>
      <c r="E51" s="43"/>
      <c r="F51" s="43"/>
      <c r="G51" s="46"/>
      <c r="H51" s="43"/>
      <c r="I51" s="43"/>
      <c r="J51" s="43"/>
      <c r="K51" s="43"/>
      <c r="L51" s="43"/>
      <c r="M51" s="43"/>
      <c r="N51" s="43"/>
      <c r="O51" s="43"/>
      <c r="P51" s="55"/>
      <c r="Q51" s="61"/>
      <c r="R51" s="61"/>
      <c r="S51" s="61"/>
      <c r="T51" s="57"/>
    </row>
    <row r="52" spans="1:20" s="47" customFormat="1" ht="15.5" x14ac:dyDescent="0.35">
      <c r="A52" s="43"/>
      <c r="B52" s="43"/>
      <c r="C52" s="43"/>
      <c r="D52" s="44"/>
      <c r="E52" s="43"/>
      <c r="F52" s="43"/>
      <c r="G52" s="46"/>
      <c r="H52" s="43"/>
      <c r="I52" s="43"/>
      <c r="J52" s="43"/>
      <c r="K52" s="43"/>
      <c r="L52" s="43"/>
      <c r="M52" s="43"/>
      <c r="N52" s="43"/>
      <c r="O52" s="43"/>
      <c r="P52" s="55"/>
      <c r="Q52" s="61"/>
      <c r="R52" s="61"/>
      <c r="S52" s="61"/>
      <c r="T52" s="57"/>
    </row>
    <row r="53" spans="1:20" s="47" customFormat="1" ht="15.5" x14ac:dyDescent="0.35">
      <c r="A53" s="43"/>
      <c r="B53" s="43"/>
      <c r="C53" s="43"/>
      <c r="D53" s="44"/>
      <c r="E53" s="43"/>
      <c r="F53" s="43"/>
      <c r="G53" s="46"/>
      <c r="H53" s="43"/>
      <c r="I53" s="43"/>
      <c r="J53" s="43"/>
      <c r="K53" s="43"/>
      <c r="L53" s="43"/>
      <c r="M53" s="43"/>
      <c r="N53" s="43"/>
      <c r="O53" s="43"/>
      <c r="P53" s="55"/>
      <c r="Q53" s="61"/>
      <c r="R53" s="61"/>
      <c r="S53" s="61"/>
      <c r="T53" s="57"/>
    </row>
    <row r="54" spans="1:20" s="47" customFormat="1" ht="15.5" x14ac:dyDescent="0.35">
      <c r="A54" s="43"/>
      <c r="B54" s="43"/>
      <c r="C54" s="43"/>
      <c r="D54" s="44"/>
      <c r="E54" s="43"/>
      <c r="F54" s="43"/>
      <c r="G54" s="46"/>
      <c r="H54" s="43"/>
      <c r="I54" s="43"/>
      <c r="J54" s="43"/>
      <c r="K54" s="43"/>
      <c r="L54" s="43"/>
      <c r="M54" s="43"/>
      <c r="N54" s="43"/>
      <c r="O54" s="43"/>
      <c r="P54" s="55"/>
      <c r="Q54" s="61"/>
      <c r="R54" s="61"/>
      <c r="S54" s="61"/>
      <c r="T54" s="57"/>
    </row>
    <row r="55" spans="1:20" s="47" customFormat="1" ht="15.5" x14ac:dyDescent="0.35">
      <c r="A55" s="43"/>
      <c r="B55" s="43"/>
      <c r="C55" s="43"/>
      <c r="D55" s="44"/>
      <c r="E55" s="43"/>
      <c r="F55" s="43"/>
      <c r="G55" s="46"/>
      <c r="H55" s="43"/>
      <c r="I55" s="43"/>
      <c r="J55" s="43"/>
      <c r="K55" s="43"/>
      <c r="L55" s="43"/>
      <c r="M55" s="43"/>
      <c r="N55" s="43"/>
      <c r="O55" s="43"/>
      <c r="P55" s="55"/>
      <c r="Q55" s="61"/>
      <c r="R55" s="61"/>
      <c r="S55" s="61"/>
      <c r="T55" s="57"/>
    </row>
    <row r="56" spans="1:20" s="47" customFormat="1" ht="15.5" x14ac:dyDescent="0.35">
      <c r="A56" s="43"/>
      <c r="B56" s="43"/>
      <c r="C56" s="43"/>
      <c r="D56" s="44"/>
      <c r="E56" s="43"/>
      <c r="F56" s="43"/>
      <c r="G56" s="46"/>
      <c r="H56" s="43"/>
      <c r="I56" s="43"/>
      <c r="J56" s="43"/>
      <c r="K56" s="43"/>
      <c r="L56" s="43"/>
      <c r="M56" s="43"/>
      <c r="N56" s="43"/>
      <c r="O56" s="43"/>
      <c r="P56" s="55"/>
      <c r="Q56" s="61"/>
      <c r="R56" s="61"/>
      <c r="S56" s="61"/>
      <c r="T56" s="57"/>
    </row>
    <row r="57" spans="1:20" s="47" customFormat="1" ht="15.5" x14ac:dyDescent="0.35">
      <c r="A57" s="43"/>
      <c r="B57" s="43"/>
      <c r="C57" s="43"/>
      <c r="D57" s="44"/>
      <c r="E57" s="43"/>
      <c r="F57" s="43"/>
      <c r="G57" s="46"/>
      <c r="H57" s="43"/>
      <c r="I57" s="43"/>
      <c r="J57" s="43"/>
      <c r="K57" s="43"/>
      <c r="L57" s="43"/>
      <c r="M57" s="43"/>
      <c r="N57" s="43"/>
      <c r="O57" s="43"/>
      <c r="P57" s="55"/>
      <c r="Q57" s="61"/>
      <c r="R57" s="61"/>
      <c r="S57" s="61"/>
      <c r="T57" s="57"/>
    </row>
    <row r="58" spans="1:20" s="47" customFormat="1" ht="15.5" x14ac:dyDescent="0.35">
      <c r="A58" s="43"/>
      <c r="B58" s="43"/>
      <c r="C58" s="43"/>
      <c r="D58" s="44"/>
      <c r="E58" s="43"/>
      <c r="F58" s="43"/>
      <c r="G58" s="46"/>
      <c r="H58" s="43"/>
      <c r="I58" s="43"/>
      <c r="J58" s="43"/>
      <c r="K58" s="43"/>
      <c r="L58" s="43"/>
      <c r="M58" s="43"/>
      <c r="N58" s="43"/>
      <c r="O58" s="43"/>
      <c r="P58" s="55"/>
      <c r="Q58" s="61"/>
      <c r="R58" s="61"/>
      <c r="S58" s="61"/>
      <c r="T58" s="57"/>
    </row>
    <row r="59" spans="1:20" s="47" customFormat="1" ht="15.5" x14ac:dyDescent="0.35">
      <c r="A59" s="43"/>
      <c r="B59" s="43"/>
      <c r="C59" s="43"/>
      <c r="D59" s="44"/>
      <c r="E59" s="43"/>
      <c r="F59" s="43"/>
      <c r="G59" s="46"/>
      <c r="H59" s="43"/>
      <c r="I59" s="43"/>
      <c r="J59" s="43"/>
      <c r="K59" s="43"/>
      <c r="L59" s="43"/>
      <c r="M59" s="43"/>
      <c r="N59" s="43"/>
      <c r="O59" s="43"/>
      <c r="P59" s="55"/>
      <c r="Q59" s="61"/>
      <c r="R59" s="61"/>
      <c r="S59" s="61"/>
      <c r="T59" s="57"/>
    </row>
    <row r="60" spans="1:20" s="47" customFormat="1" ht="15.5" x14ac:dyDescent="0.35">
      <c r="A60" s="43"/>
      <c r="B60" s="43"/>
      <c r="C60" s="43"/>
      <c r="D60" s="44"/>
      <c r="E60" s="43"/>
      <c r="F60" s="43"/>
      <c r="G60" s="46"/>
      <c r="H60" s="43"/>
      <c r="I60" s="43"/>
      <c r="J60" s="43"/>
      <c r="K60" s="43"/>
      <c r="L60" s="43"/>
      <c r="M60" s="43"/>
      <c r="N60" s="43"/>
      <c r="O60" s="43"/>
      <c r="P60" s="55"/>
      <c r="Q60" s="61"/>
      <c r="R60" s="61"/>
      <c r="S60" s="61"/>
      <c r="T60" s="57"/>
    </row>
    <row r="61" spans="1:20" s="47" customFormat="1" ht="15.5" x14ac:dyDescent="0.35">
      <c r="A61" s="43"/>
      <c r="B61" s="43"/>
      <c r="C61" s="43"/>
      <c r="D61" s="44"/>
      <c r="E61" s="43"/>
      <c r="F61" s="43"/>
      <c r="G61" s="46"/>
      <c r="H61" s="43"/>
      <c r="I61" s="43"/>
      <c r="J61" s="43"/>
      <c r="K61" s="43"/>
      <c r="L61" s="43"/>
      <c r="M61" s="43"/>
      <c r="N61" s="43"/>
      <c r="O61" s="43"/>
      <c r="P61" s="55"/>
      <c r="Q61" s="61"/>
      <c r="R61" s="61"/>
      <c r="S61" s="61"/>
      <c r="T61" s="57"/>
    </row>
    <row r="62" spans="1:20" s="47" customFormat="1" ht="15.5" x14ac:dyDescent="0.35">
      <c r="A62" s="43"/>
      <c r="B62" s="43"/>
      <c r="C62" s="43"/>
      <c r="D62" s="44"/>
      <c r="E62" s="43"/>
      <c r="F62" s="43"/>
      <c r="G62" s="46"/>
      <c r="H62" s="43"/>
      <c r="I62" s="43"/>
      <c r="J62" s="43"/>
      <c r="K62" s="43"/>
      <c r="L62" s="43"/>
      <c r="M62" s="43"/>
      <c r="N62" s="43"/>
      <c r="O62" s="43"/>
      <c r="P62" s="55"/>
      <c r="Q62" s="61"/>
      <c r="R62" s="61"/>
      <c r="S62" s="61"/>
      <c r="T62" s="57"/>
    </row>
    <row r="63" spans="1:20" s="47" customFormat="1" ht="15.5" x14ac:dyDescent="0.35">
      <c r="A63" s="43"/>
      <c r="B63" s="43"/>
      <c r="C63" s="43"/>
      <c r="D63" s="44"/>
      <c r="E63" s="43"/>
      <c r="F63" s="43"/>
      <c r="G63" s="46"/>
      <c r="H63" s="43"/>
      <c r="I63" s="43"/>
      <c r="J63" s="43"/>
      <c r="K63" s="43"/>
      <c r="L63" s="43"/>
      <c r="M63" s="43"/>
      <c r="N63" s="43"/>
      <c r="O63" s="43"/>
      <c r="P63" s="55"/>
      <c r="Q63" s="61"/>
      <c r="R63" s="61"/>
      <c r="S63" s="61"/>
      <c r="T63" s="57"/>
    </row>
    <row r="64" spans="1:20" s="47" customFormat="1" ht="15.5" x14ac:dyDescent="0.35">
      <c r="A64" s="43"/>
      <c r="B64" s="43"/>
      <c r="C64" s="43"/>
      <c r="D64" s="44"/>
      <c r="E64" s="43"/>
      <c r="F64" s="43"/>
      <c r="G64" s="46"/>
      <c r="H64" s="43"/>
      <c r="I64" s="43"/>
      <c r="J64" s="43"/>
      <c r="K64" s="43"/>
      <c r="L64" s="43"/>
      <c r="M64" s="43"/>
      <c r="N64" s="43"/>
      <c r="O64" s="43"/>
      <c r="P64" s="55"/>
      <c r="Q64" s="61"/>
      <c r="R64" s="61"/>
      <c r="S64" s="61"/>
      <c r="T64" s="57"/>
    </row>
    <row r="65" spans="1:20" s="47" customFormat="1" ht="15.5" x14ac:dyDescent="0.35">
      <c r="A65" s="43"/>
      <c r="B65" s="43"/>
      <c r="C65" s="43"/>
      <c r="D65" s="44"/>
      <c r="E65" s="43"/>
      <c r="F65" s="43"/>
      <c r="G65" s="46"/>
      <c r="H65" s="43"/>
      <c r="I65" s="43"/>
      <c r="J65" s="43"/>
      <c r="K65" s="43"/>
      <c r="L65" s="43"/>
      <c r="M65" s="43"/>
      <c r="N65" s="43"/>
      <c r="O65" s="43"/>
      <c r="P65" s="55"/>
      <c r="Q65" s="61"/>
      <c r="R65" s="61"/>
      <c r="S65" s="61"/>
      <c r="T65" s="57"/>
    </row>
    <row r="66" spans="1:20" s="47" customFormat="1" ht="15.5" x14ac:dyDescent="0.35">
      <c r="A66" s="43"/>
      <c r="B66" s="43"/>
      <c r="C66" s="43"/>
      <c r="D66" s="44"/>
      <c r="E66" s="43"/>
      <c r="F66" s="43"/>
      <c r="G66" s="46"/>
      <c r="H66" s="43"/>
      <c r="I66" s="43"/>
      <c r="J66" s="43"/>
      <c r="K66" s="43"/>
      <c r="L66" s="43"/>
      <c r="M66" s="43"/>
      <c r="N66" s="43"/>
      <c r="O66" s="43"/>
      <c r="P66" s="55"/>
      <c r="Q66" s="61"/>
      <c r="R66" s="61"/>
      <c r="S66" s="61"/>
      <c r="T66" s="57"/>
    </row>
    <row r="67" spans="1:20" s="47" customFormat="1" ht="15.5" x14ac:dyDescent="0.35">
      <c r="A67" s="43"/>
      <c r="B67" s="43"/>
      <c r="C67" s="43"/>
      <c r="D67" s="44"/>
      <c r="E67" s="43"/>
      <c r="F67" s="43"/>
      <c r="G67" s="46"/>
      <c r="H67" s="43"/>
      <c r="I67" s="43"/>
      <c r="J67" s="43"/>
      <c r="K67" s="43"/>
      <c r="L67" s="43"/>
      <c r="M67" s="43"/>
      <c r="N67" s="43"/>
      <c r="O67" s="43"/>
      <c r="P67" s="55"/>
      <c r="Q67" s="61"/>
      <c r="R67" s="61"/>
      <c r="S67" s="61"/>
      <c r="T67" s="57"/>
    </row>
    <row r="68" spans="1:20" s="47" customFormat="1" ht="15.5" x14ac:dyDescent="0.35">
      <c r="A68" s="43"/>
      <c r="B68" s="43"/>
      <c r="C68" s="43"/>
      <c r="D68" s="44"/>
      <c r="E68" s="43"/>
      <c r="F68" s="43"/>
      <c r="G68" s="46"/>
      <c r="H68" s="43"/>
      <c r="I68" s="43"/>
      <c r="J68" s="43"/>
      <c r="K68" s="43"/>
      <c r="L68" s="43"/>
      <c r="M68" s="43"/>
      <c r="N68" s="43"/>
      <c r="O68" s="43"/>
      <c r="P68" s="55"/>
      <c r="Q68" s="61"/>
      <c r="R68" s="61"/>
      <c r="S68" s="61"/>
      <c r="T68" s="57"/>
    </row>
    <row r="69" spans="1:20" s="47" customFormat="1" ht="15.5" x14ac:dyDescent="0.35">
      <c r="A69" s="43"/>
      <c r="B69" s="43"/>
      <c r="C69" s="43"/>
      <c r="D69" s="44"/>
      <c r="E69" s="43"/>
      <c r="F69" s="43"/>
      <c r="G69" s="46"/>
      <c r="H69" s="43"/>
      <c r="I69" s="43"/>
      <c r="J69" s="43"/>
      <c r="K69" s="43"/>
      <c r="L69" s="43"/>
      <c r="M69" s="43"/>
      <c r="N69" s="43"/>
      <c r="O69" s="43"/>
      <c r="P69" s="55"/>
      <c r="Q69" s="61"/>
      <c r="R69" s="61"/>
      <c r="S69" s="61"/>
      <c r="T69" s="57"/>
    </row>
    <row r="70" spans="1:20" s="47" customFormat="1" ht="15.5" x14ac:dyDescent="0.35">
      <c r="A70" s="43"/>
      <c r="B70" s="43"/>
      <c r="C70" s="43"/>
      <c r="D70" s="44"/>
      <c r="E70" s="43"/>
      <c r="F70" s="43"/>
      <c r="G70" s="46"/>
      <c r="H70" s="43"/>
      <c r="I70" s="43"/>
      <c r="J70" s="43"/>
      <c r="K70" s="43"/>
      <c r="L70" s="43"/>
      <c r="M70" s="43"/>
      <c r="N70" s="43"/>
      <c r="O70" s="43"/>
      <c r="P70" s="55"/>
      <c r="Q70" s="61"/>
      <c r="R70" s="61"/>
      <c r="S70" s="61"/>
      <c r="T70" s="57"/>
    </row>
    <row r="71" spans="1:20" s="47" customFormat="1" ht="15.5" x14ac:dyDescent="0.35">
      <c r="A71" s="43"/>
      <c r="B71" s="43"/>
      <c r="C71" s="43"/>
      <c r="D71" s="44"/>
      <c r="E71" s="43"/>
      <c r="F71" s="43"/>
      <c r="G71" s="46"/>
      <c r="H71" s="43"/>
      <c r="I71" s="43"/>
      <c r="J71" s="43"/>
      <c r="K71" s="43"/>
      <c r="L71" s="43"/>
      <c r="M71" s="43"/>
      <c r="N71" s="43"/>
      <c r="O71" s="43"/>
      <c r="P71" s="55"/>
      <c r="Q71" s="61"/>
      <c r="R71" s="61"/>
      <c r="S71" s="61"/>
      <c r="T71" s="57"/>
    </row>
    <row r="72" spans="1:20" s="47" customFormat="1" ht="15.5" x14ac:dyDescent="0.35">
      <c r="A72" s="43"/>
      <c r="B72" s="43"/>
      <c r="C72" s="43"/>
      <c r="D72" s="44"/>
      <c r="E72" s="43"/>
      <c r="F72" s="43"/>
      <c r="G72" s="46"/>
      <c r="H72" s="43"/>
      <c r="I72" s="43"/>
      <c r="J72" s="43"/>
      <c r="K72" s="43"/>
      <c r="L72" s="43"/>
      <c r="M72" s="43"/>
      <c r="N72" s="43"/>
      <c r="O72" s="43"/>
      <c r="P72" s="55"/>
      <c r="Q72" s="61"/>
      <c r="R72" s="61"/>
      <c r="S72" s="61"/>
      <c r="T72" s="57"/>
    </row>
    <row r="73" spans="1:20" s="47" customFormat="1" ht="15.5" x14ac:dyDescent="0.35">
      <c r="A73" s="43"/>
      <c r="B73" s="43"/>
      <c r="C73" s="43"/>
      <c r="D73" s="44"/>
      <c r="E73" s="43"/>
      <c r="F73" s="43"/>
      <c r="G73" s="46"/>
      <c r="H73" s="43"/>
      <c r="I73" s="43"/>
      <c r="J73" s="43"/>
      <c r="K73" s="43"/>
      <c r="L73" s="43"/>
      <c r="M73" s="43"/>
      <c r="N73" s="43"/>
      <c r="O73" s="43"/>
      <c r="P73" s="55"/>
      <c r="Q73" s="61"/>
      <c r="R73" s="61"/>
      <c r="S73" s="61"/>
      <c r="T73" s="57"/>
    </row>
    <row r="74" spans="1:20" s="47" customFormat="1" ht="15.5" x14ac:dyDescent="0.35">
      <c r="A74" s="43"/>
      <c r="B74" s="43"/>
      <c r="C74" s="43"/>
      <c r="D74" s="44"/>
      <c r="E74" s="43"/>
      <c r="F74" s="43"/>
      <c r="G74" s="46"/>
      <c r="H74" s="43"/>
      <c r="I74" s="43"/>
      <c r="J74" s="43"/>
      <c r="K74" s="43"/>
      <c r="L74" s="43"/>
      <c r="M74" s="43"/>
      <c r="N74" s="43"/>
      <c r="O74" s="43"/>
      <c r="P74" s="55"/>
      <c r="Q74" s="61"/>
      <c r="R74" s="61"/>
      <c r="S74" s="61"/>
      <c r="T74" s="57"/>
    </row>
    <row r="75" spans="1:20" s="47" customFormat="1" ht="15.5" x14ac:dyDescent="0.35">
      <c r="A75" s="43"/>
      <c r="B75" s="43"/>
      <c r="C75" s="43"/>
      <c r="D75" s="44"/>
      <c r="E75" s="43"/>
      <c r="F75" s="43"/>
      <c r="G75" s="46"/>
      <c r="H75" s="43"/>
      <c r="I75" s="43"/>
      <c r="J75" s="43"/>
      <c r="K75" s="43"/>
      <c r="L75" s="43"/>
      <c r="M75" s="43"/>
      <c r="N75" s="43"/>
      <c r="O75" s="43"/>
      <c r="P75" s="55"/>
      <c r="Q75" s="61"/>
      <c r="R75" s="61"/>
      <c r="S75" s="61"/>
      <c r="T75" s="57"/>
    </row>
    <row r="76" spans="1:20" s="47" customFormat="1" ht="15.5" x14ac:dyDescent="0.35">
      <c r="A76" s="43"/>
      <c r="B76" s="43"/>
      <c r="C76" s="43"/>
      <c r="D76" s="44"/>
      <c r="E76" s="43"/>
      <c r="F76" s="43"/>
      <c r="G76" s="46"/>
      <c r="H76" s="43"/>
      <c r="I76" s="43"/>
      <c r="J76" s="43"/>
      <c r="K76" s="43"/>
      <c r="L76" s="43"/>
      <c r="M76" s="43"/>
      <c r="N76" s="43"/>
      <c r="O76" s="43"/>
      <c r="P76" s="55"/>
      <c r="Q76" s="61"/>
      <c r="R76" s="61"/>
      <c r="S76" s="61"/>
      <c r="T76" s="57"/>
    </row>
    <row r="77" spans="1:20" s="47" customFormat="1" ht="15.5" x14ac:dyDescent="0.35">
      <c r="A77" s="43"/>
      <c r="B77" s="43"/>
      <c r="C77" s="43"/>
      <c r="D77" s="44"/>
      <c r="E77" s="43"/>
      <c r="F77" s="43"/>
      <c r="G77" s="46"/>
      <c r="H77" s="43"/>
      <c r="I77" s="43"/>
      <c r="J77" s="43"/>
      <c r="K77" s="43"/>
      <c r="L77" s="43"/>
      <c r="M77" s="43"/>
      <c r="N77" s="43"/>
      <c r="O77" s="43"/>
      <c r="P77" s="55"/>
      <c r="Q77" s="61"/>
      <c r="R77" s="61"/>
      <c r="S77" s="61"/>
      <c r="T77" s="57"/>
    </row>
    <row r="78" spans="1:20" s="47" customFormat="1" ht="15.5" x14ac:dyDescent="0.35">
      <c r="A78" s="43"/>
      <c r="B78" s="43"/>
      <c r="C78" s="43"/>
      <c r="D78" s="44"/>
      <c r="E78" s="43"/>
      <c r="F78" s="43"/>
      <c r="G78" s="46"/>
      <c r="H78" s="43"/>
      <c r="I78" s="43"/>
      <c r="J78" s="43"/>
      <c r="K78" s="43"/>
      <c r="L78" s="43"/>
      <c r="M78" s="43"/>
      <c r="N78" s="43"/>
      <c r="O78" s="43"/>
      <c r="P78" s="55"/>
      <c r="Q78" s="61"/>
      <c r="R78" s="61"/>
      <c r="S78" s="61"/>
      <c r="T78" s="57"/>
    </row>
    <row r="79" spans="1:20" s="47" customFormat="1" ht="15.5" x14ac:dyDescent="0.35">
      <c r="A79" s="43"/>
      <c r="B79" s="43"/>
      <c r="C79" s="43"/>
      <c r="D79" s="44"/>
      <c r="E79" s="43"/>
      <c r="F79" s="43"/>
      <c r="G79" s="46"/>
      <c r="H79" s="43"/>
      <c r="I79" s="43"/>
      <c r="J79" s="43"/>
      <c r="K79" s="43"/>
      <c r="L79" s="43"/>
      <c r="M79" s="43"/>
      <c r="N79" s="43"/>
      <c r="O79" s="43"/>
      <c r="P79" s="55"/>
      <c r="Q79" s="61"/>
      <c r="R79" s="61"/>
      <c r="S79" s="61"/>
      <c r="T79" s="57"/>
    </row>
    <row r="80" spans="1:20" s="47" customFormat="1" ht="15.5" x14ac:dyDescent="0.35">
      <c r="A80" s="43"/>
      <c r="B80" s="43"/>
      <c r="C80" s="43"/>
      <c r="D80" s="44"/>
      <c r="E80" s="43"/>
      <c r="F80" s="43"/>
      <c r="G80" s="46"/>
      <c r="H80" s="43"/>
      <c r="I80" s="43"/>
      <c r="J80" s="43"/>
      <c r="K80" s="43"/>
      <c r="L80" s="43"/>
      <c r="M80" s="43"/>
      <c r="N80" s="43"/>
      <c r="O80" s="43"/>
      <c r="P80" s="55"/>
      <c r="Q80" s="61"/>
      <c r="R80" s="61"/>
      <c r="S80" s="61"/>
      <c r="T80" s="57"/>
    </row>
    <row r="81" spans="1:20" s="47" customFormat="1" ht="15.5" x14ac:dyDescent="0.35">
      <c r="A81" s="43"/>
      <c r="B81" s="43"/>
      <c r="C81" s="43"/>
      <c r="D81" s="44"/>
      <c r="E81" s="43"/>
      <c r="F81" s="43"/>
      <c r="G81" s="46"/>
      <c r="H81" s="43"/>
      <c r="I81" s="43"/>
      <c r="J81" s="43"/>
      <c r="K81" s="43"/>
      <c r="L81" s="43"/>
      <c r="M81" s="43"/>
      <c r="N81" s="43"/>
      <c r="O81" s="43"/>
      <c r="P81" s="55"/>
      <c r="Q81" s="61"/>
      <c r="R81" s="61"/>
      <c r="S81" s="61"/>
      <c r="T81" s="57"/>
    </row>
    <row r="82" spans="1:20" s="47" customFormat="1" ht="15.5" x14ac:dyDescent="0.35">
      <c r="A82" s="43"/>
      <c r="B82" s="43"/>
      <c r="C82" s="43"/>
      <c r="D82" s="44"/>
      <c r="E82" s="43"/>
      <c r="F82" s="43"/>
      <c r="G82" s="46"/>
      <c r="H82" s="43"/>
      <c r="I82" s="43"/>
      <c r="J82" s="43"/>
      <c r="K82" s="43"/>
      <c r="L82" s="43"/>
      <c r="M82" s="43"/>
      <c r="N82" s="43"/>
      <c r="O82" s="43"/>
      <c r="P82" s="55"/>
      <c r="Q82" s="61"/>
      <c r="R82" s="61"/>
      <c r="S82" s="61"/>
      <c r="T82" s="57"/>
    </row>
    <row r="83" spans="1:20" s="47" customFormat="1" ht="15.5" x14ac:dyDescent="0.35">
      <c r="A83" s="43"/>
      <c r="B83" s="43"/>
      <c r="C83" s="43"/>
      <c r="D83" s="44"/>
      <c r="E83" s="43"/>
      <c r="F83" s="43"/>
      <c r="G83" s="46"/>
      <c r="H83" s="43"/>
      <c r="I83" s="43"/>
      <c r="J83" s="43"/>
      <c r="K83" s="43"/>
      <c r="L83" s="43"/>
      <c r="M83" s="43"/>
      <c r="N83" s="43"/>
      <c r="O83" s="43"/>
      <c r="P83" s="55"/>
      <c r="Q83" s="61"/>
      <c r="R83" s="61"/>
      <c r="S83" s="61"/>
      <c r="T83" s="57"/>
    </row>
    <row r="84" spans="1:20" s="47" customFormat="1" ht="15.5" x14ac:dyDescent="0.35">
      <c r="A84" s="43"/>
      <c r="B84" s="43"/>
      <c r="C84" s="43"/>
      <c r="D84" s="44"/>
      <c r="E84" s="43"/>
      <c r="F84" s="43"/>
      <c r="G84" s="46"/>
      <c r="H84" s="43"/>
      <c r="I84" s="43"/>
      <c r="J84" s="43"/>
      <c r="K84" s="43"/>
      <c r="L84" s="43"/>
      <c r="M84" s="43"/>
      <c r="N84" s="43"/>
      <c r="O84" s="43"/>
      <c r="P84" s="55"/>
      <c r="Q84" s="61"/>
      <c r="R84" s="61"/>
      <c r="S84" s="61"/>
      <c r="T84" s="57"/>
    </row>
    <row r="85" spans="1:20" s="47" customFormat="1" ht="15.5" x14ac:dyDescent="0.35">
      <c r="A85" s="43"/>
      <c r="B85" s="43"/>
      <c r="C85" s="43"/>
      <c r="D85" s="44"/>
      <c r="E85" s="43"/>
      <c r="F85" s="43"/>
      <c r="G85" s="46"/>
      <c r="H85" s="43"/>
      <c r="I85" s="43"/>
      <c r="J85" s="43"/>
      <c r="K85" s="43"/>
      <c r="L85" s="43"/>
      <c r="M85" s="43"/>
      <c r="N85" s="43"/>
      <c r="O85" s="43"/>
      <c r="P85" s="55"/>
      <c r="Q85" s="61"/>
      <c r="R85" s="61"/>
      <c r="S85" s="61"/>
      <c r="T85" s="57"/>
    </row>
    <row r="86" spans="1:20" s="47" customFormat="1" ht="15.5" x14ac:dyDescent="0.35">
      <c r="A86" s="43"/>
      <c r="B86" s="43"/>
      <c r="C86" s="43"/>
      <c r="D86" s="44"/>
      <c r="E86" s="43"/>
      <c r="F86" s="43"/>
      <c r="G86" s="46"/>
      <c r="H86" s="43"/>
      <c r="I86" s="43"/>
      <c r="J86" s="43"/>
      <c r="K86" s="43"/>
      <c r="L86" s="43"/>
      <c r="M86" s="43"/>
      <c r="N86" s="43"/>
      <c r="O86" s="43"/>
      <c r="P86" s="55"/>
      <c r="Q86" s="61"/>
      <c r="R86" s="61"/>
      <c r="S86" s="61"/>
      <c r="T86" s="57"/>
    </row>
    <row r="87" spans="1:20" s="47" customFormat="1" ht="15.5" x14ac:dyDescent="0.35">
      <c r="A87" s="43"/>
      <c r="B87" s="43"/>
      <c r="C87" s="43"/>
      <c r="D87" s="44"/>
      <c r="E87" s="43"/>
      <c r="F87" s="43"/>
      <c r="G87" s="46"/>
      <c r="H87" s="43"/>
      <c r="I87" s="43"/>
      <c r="J87" s="43"/>
      <c r="K87" s="43"/>
      <c r="L87" s="43"/>
      <c r="M87" s="43"/>
      <c r="N87" s="43"/>
      <c r="O87" s="43"/>
      <c r="P87" s="55"/>
      <c r="Q87" s="61"/>
      <c r="R87" s="61"/>
      <c r="S87" s="61"/>
      <c r="T87" s="57"/>
    </row>
    <row r="88" spans="1:20" s="47" customFormat="1" ht="15.5" x14ac:dyDescent="0.35">
      <c r="A88" s="43"/>
      <c r="B88" s="43"/>
      <c r="C88" s="43"/>
      <c r="D88" s="44"/>
      <c r="E88" s="43"/>
      <c r="F88" s="43"/>
      <c r="G88" s="46"/>
      <c r="H88" s="43"/>
      <c r="I88" s="43"/>
      <c r="J88" s="43"/>
      <c r="K88" s="43"/>
      <c r="L88" s="43"/>
      <c r="M88" s="43"/>
      <c r="N88" s="43"/>
      <c r="O88" s="43"/>
      <c r="P88" s="55"/>
      <c r="Q88" s="61"/>
      <c r="R88" s="61"/>
      <c r="S88" s="61"/>
      <c r="T88" s="57"/>
    </row>
    <row r="89" spans="1:20" s="47" customFormat="1" ht="15.5" x14ac:dyDescent="0.35">
      <c r="A89" s="43"/>
      <c r="B89" s="43"/>
      <c r="C89" s="43"/>
      <c r="D89" s="44"/>
      <c r="E89" s="43"/>
      <c r="F89" s="43"/>
      <c r="G89" s="46"/>
      <c r="H89" s="43"/>
      <c r="I89" s="43"/>
      <c r="J89" s="43"/>
      <c r="K89" s="43"/>
      <c r="L89" s="43"/>
      <c r="M89" s="43"/>
      <c r="N89" s="43"/>
      <c r="O89" s="43"/>
      <c r="P89" s="55"/>
      <c r="Q89" s="61"/>
      <c r="R89" s="61"/>
      <c r="S89" s="61"/>
      <c r="T89" s="57"/>
    </row>
    <row r="90" spans="1:20" s="47" customFormat="1" ht="15.5" x14ac:dyDescent="0.35">
      <c r="A90" s="43"/>
      <c r="B90" s="43"/>
      <c r="C90" s="43"/>
      <c r="D90" s="44"/>
      <c r="E90" s="43"/>
      <c r="F90" s="43"/>
      <c r="G90" s="46"/>
      <c r="H90" s="43"/>
      <c r="I90" s="43"/>
      <c r="J90" s="43"/>
      <c r="K90" s="43"/>
      <c r="L90" s="43"/>
      <c r="M90" s="43"/>
      <c r="N90" s="43"/>
      <c r="O90" s="43"/>
      <c r="P90" s="55"/>
      <c r="Q90" s="61"/>
      <c r="R90" s="61"/>
      <c r="S90" s="61"/>
      <c r="T90" s="57"/>
    </row>
    <row r="91" spans="1:20" s="47" customFormat="1" ht="15.5" x14ac:dyDescent="0.35">
      <c r="A91" s="43"/>
      <c r="B91" s="43"/>
      <c r="C91" s="43"/>
      <c r="D91" s="44"/>
      <c r="E91" s="43"/>
      <c r="F91" s="43"/>
      <c r="G91" s="46"/>
      <c r="H91" s="43"/>
      <c r="I91" s="43"/>
      <c r="J91" s="43"/>
      <c r="K91" s="43"/>
      <c r="L91" s="43"/>
      <c r="M91" s="43"/>
      <c r="N91" s="43"/>
      <c r="O91" s="43"/>
      <c r="P91" s="55"/>
      <c r="Q91" s="61"/>
      <c r="R91" s="61"/>
      <c r="S91" s="61"/>
      <c r="T91" s="57"/>
    </row>
    <row r="92" spans="1:20" s="47" customFormat="1" ht="15.5" x14ac:dyDescent="0.35">
      <c r="A92" s="43"/>
      <c r="B92" s="43"/>
      <c r="C92" s="43"/>
      <c r="D92" s="44"/>
      <c r="E92" s="43"/>
      <c r="F92" s="43"/>
      <c r="G92" s="46"/>
      <c r="H92" s="43"/>
      <c r="I92" s="43"/>
      <c r="J92" s="43"/>
      <c r="K92" s="43"/>
      <c r="L92" s="43"/>
      <c r="M92" s="43"/>
      <c r="N92" s="43"/>
      <c r="O92" s="43"/>
      <c r="P92" s="55"/>
      <c r="Q92" s="61"/>
      <c r="R92" s="61"/>
      <c r="S92" s="61"/>
      <c r="T92" s="57"/>
    </row>
    <row r="93" spans="1:20" s="47" customFormat="1" ht="15.5" x14ac:dyDescent="0.35">
      <c r="A93" s="43"/>
      <c r="B93" s="43"/>
      <c r="C93" s="43"/>
      <c r="D93" s="44"/>
      <c r="E93" s="43"/>
      <c r="F93" s="43"/>
      <c r="G93" s="46"/>
      <c r="H93" s="43"/>
      <c r="I93" s="43"/>
      <c r="J93" s="43"/>
      <c r="K93" s="43"/>
      <c r="L93" s="43"/>
      <c r="M93" s="43"/>
      <c r="N93" s="43"/>
      <c r="O93" s="43"/>
      <c r="P93" s="55"/>
      <c r="Q93" s="61"/>
      <c r="R93" s="61"/>
      <c r="S93" s="61"/>
      <c r="T93" s="57"/>
    </row>
    <row r="94" spans="1:20" s="47" customFormat="1" ht="15.5" x14ac:dyDescent="0.35">
      <c r="A94" s="43"/>
      <c r="B94" s="43"/>
      <c r="C94" s="43"/>
      <c r="D94" s="44"/>
      <c r="E94" s="43"/>
      <c r="F94" s="43"/>
      <c r="G94" s="46"/>
      <c r="H94" s="43"/>
      <c r="I94" s="43"/>
      <c r="J94" s="43"/>
      <c r="K94" s="43"/>
      <c r="L94" s="43"/>
      <c r="M94" s="43"/>
      <c r="N94" s="43"/>
      <c r="O94" s="43"/>
      <c r="P94" s="55"/>
      <c r="Q94" s="61"/>
      <c r="R94" s="61"/>
      <c r="S94" s="61"/>
      <c r="T94" s="57"/>
    </row>
    <row r="95" spans="1:20" s="47" customFormat="1" ht="15.5" x14ac:dyDescent="0.35">
      <c r="A95" s="43"/>
      <c r="B95" s="43"/>
      <c r="C95" s="43"/>
      <c r="D95" s="44"/>
      <c r="E95" s="43"/>
      <c r="F95" s="43"/>
      <c r="G95" s="46"/>
      <c r="H95" s="43"/>
      <c r="I95" s="43"/>
      <c r="J95" s="43"/>
      <c r="K95" s="43"/>
      <c r="L95" s="43"/>
      <c r="M95" s="43"/>
      <c r="N95" s="43"/>
      <c r="O95" s="43"/>
      <c r="P95" s="55"/>
      <c r="Q95" s="61"/>
      <c r="R95" s="61"/>
      <c r="S95" s="61"/>
      <c r="T95" s="57"/>
    </row>
    <row r="96" spans="1:20" s="47" customFormat="1" ht="15.5" x14ac:dyDescent="0.35">
      <c r="A96" s="43"/>
      <c r="B96" s="43"/>
      <c r="C96" s="43"/>
      <c r="D96" s="44"/>
      <c r="E96" s="43"/>
      <c r="F96" s="43"/>
      <c r="G96" s="46"/>
      <c r="H96" s="43"/>
      <c r="I96" s="43"/>
      <c r="J96" s="43"/>
      <c r="K96" s="43"/>
      <c r="L96" s="43"/>
      <c r="M96" s="43"/>
      <c r="N96" s="43"/>
      <c r="O96" s="43"/>
      <c r="P96" s="55"/>
      <c r="Q96" s="61"/>
      <c r="R96" s="61"/>
      <c r="S96" s="61"/>
      <c r="T96" s="57"/>
    </row>
    <row r="97" spans="1:20" s="47" customFormat="1" ht="15.5" x14ac:dyDescent="0.35">
      <c r="A97" s="43"/>
      <c r="B97" s="43"/>
      <c r="C97" s="43"/>
      <c r="D97" s="44"/>
      <c r="E97" s="43"/>
      <c r="F97" s="43"/>
      <c r="G97" s="46"/>
      <c r="H97" s="43"/>
      <c r="I97" s="43"/>
      <c r="J97" s="43"/>
      <c r="K97" s="43"/>
      <c r="L97" s="43"/>
      <c r="M97" s="43"/>
      <c r="N97" s="43"/>
      <c r="O97" s="43"/>
      <c r="P97" s="55"/>
      <c r="Q97" s="61"/>
      <c r="R97" s="61"/>
      <c r="S97" s="61"/>
      <c r="T97" s="57"/>
    </row>
    <row r="98" spans="1:20" s="47" customFormat="1" ht="15.5" x14ac:dyDescent="0.35">
      <c r="A98" s="43"/>
      <c r="B98" s="43"/>
      <c r="C98" s="43"/>
      <c r="D98" s="44"/>
      <c r="E98" s="43"/>
      <c r="F98" s="43"/>
      <c r="G98" s="46"/>
      <c r="H98" s="43"/>
      <c r="I98" s="43"/>
      <c r="J98" s="43"/>
      <c r="K98" s="43"/>
      <c r="L98" s="43"/>
      <c r="M98" s="43"/>
      <c r="N98" s="43"/>
      <c r="O98" s="43"/>
      <c r="P98" s="55"/>
      <c r="Q98" s="61"/>
      <c r="R98" s="61"/>
      <c r="S98" s="61"/>
      <c r="T98" s="57"/>
    </row>
    <row r="99" spans="1:20" s="47" customFormat="1" ht="15.5" x14ac:dyDescent="0.35">
      <c r="A99" s="43"/>
      <c r="B99" s="43"/>
      <c r="C99" s="43"/>
      <c r="D99" s="44"/>
      <c r="E99" s="43"/>
      <c r="F99" s="43"/>
      <c r="G99" s="46"/>
      <c r="H99" s="43"/>
      <c r="I99" s="43"/>
      <c r="J99" s="43"/>
      <c r="K99" s="43"/>
      <c r="L99" s="43"/>
      <c r="M99" s="43"/>
      <c r="N99" s="43"/>
      <c r="O99" s="43"/>
      <c r="P99" s="55"/>
      <c r="Q99" s="61"/>
      <c r="R99" s="61"/>
      <c r="S99" s="61"/>
      <c r="T99" s="57"/>
    </row>
    <row r="100" spans="1:20" s="47" customFormat="1" ht="15.5" x14ac:dyDescent="0.35">
      <c r="A100" s="43"/>
      <c r="B100" s="43"/>
      <c r="C100" s="43"/>
      <c r="D100" s="44"/>
      <c r="E100" s="43"/>
      <c r="F100" s="43"/>
      <c r="G100" s="46"/>
      <c r="H100" s="43"/>
      <c r="I100" s="43"/>
      <c r="J100" s="43"/>
      <c r="K100" s="43"/>
      <c r="L100" s="43"/>
      <c r="M100" s="43"/>
      <c r="N100" s="43"/>
      <c r="O100" s="43"/>
      <c r="P100" s="55"/>
      <c r="Q100" s="61"/>
      <c r="R100" s="61"/>
      <c r="S100" s="61"/>
      <c r="T100" s="57"/>
    </row>
    <row r="101" spans="1:20" s="47" customFormat="1" ht="15.5" x14ac:dyDescent="0.35">
      <c r="A101" s="43"/>
      <c r="B101" s="43"/>
      <c r="C101" s="43"/>
      <c r="D101" s="44"/>
      <c r="E101" s="43"/>
      <c r="F101" s="43"/>
      <c r="G101" s="46"/>
      <c r="H101" s="43"/>
      <c r="I101" s="43"/>
      <c r="J101" s="43"/>
      <c r="K101" s="43"/>
      <c r="L101" s="43"/>
      <c r="M101" s="43"/>
      <c r="N101" s="43"/>
      <c r="O101" s="43"/>
      <c r="P101" s="55"/>
      <c r="Q101" s="61"/>
      <c r="R101" s="61"/>
      <c r="S101" s="61"/>
      <c r="T101" s="57"/>
    </row>
    <row r="102" spans="1:20" s="47" customFormat="1" ht="15.5" x14ac:dyDescent="0.35">
      <c r="A102" s="43"/>
      <c r="B102" s="43"/>
      <c r="C102" s="43"/>
      <c r="D102" s="44"/>
      <c r="E102" s="43"/>
      <c r="F102" s="43"/>
      <c r="G102" s="46"/>
      <c r="H102" s="43"/>
      <c r="I102" s="43"/>
      <c r="J102" s="43"/>
      <c r="K102" s="43"/>
      <c r="L102" s="43"/>
      <c r="M102" s="43"/>
      <c r="N102" s="43"/>
      <c r="O102" s="43"/>
      <c r="P102" s="55"/>
      <c r="Q102" s="61"/>
      <c r="R102" s="61"/>
      <c r="S102" s="61"/>
      <c r="T102" s="57"/>
    </row>
    <row r="103" spans="1:20" s="47" customFormat="1" ht="15.5" x14ac:dyDescent="0.35">
      <c r="A103" s="43"/>
      <c r="B103" s="43"/>
      <c r="C103" s="43"/>
      <c r="D103" s="44"/>
      <c r="E103" s="43"/>
      <c r="F103" s="43"/>
      <c r="G103" s="46"/>
      <c r="H103" s="43"/>
      <c r="I103" s="43"/>
      <c r="J103" s="43"/>
      <c r="K103" s="43"/>
      <c r="L103" s="43"/>
      <c r="M103" s="43"/>
      <c r="N103" s="43"/>
      <c r="O103" s="43"/>
      <c r="P103" s="55"/>
      <c r="Q103" s="61"/>
      <c r="R103" s="61"/>
      <c r="S103" s="61"/>
      <c r="T103" s="57"/>
    </row>
    <row r="104" spans="1:20" s="47" customFormat="1" ht="15.5" x14ac:dyDescent="0.35">
      <c r="A104" s="43"/>
      <c r="B104" s="43"/>
      <c r="C104" s="43"/>
      <c r="D104" s="44"/>
      <c r="E104" s="43"/>
      <c r="F104" s="43"/>
      <c r="G104" s="46"/>
      <c r="H104" s="43"/>
      <c r="I104" s="43"/>
      <c r="J104" s="43"/>
      <c r="K104" s="43"/>
      <c r="L104" s="43"/>
      <c r="M104" s="43"/>
      <c r="N104" s="43"/>
      <c r="O104" s="43"/>
      <c r="P104" s="55"/>
      <c r="Q104" s="61"/>
      <c r="R104" s="61"/>
      <c r="S104" s="61"/>
      <c r="T104" s="57"/>
    </row>
    <row r="105" spans="1:20" s="47" customFormat="1" ht="15.5" x14ac:dyDescent="0.35">
      <c r="A105" s="43"/>
      <c r="B105" s="43"/>
      <c r="C105" s="43"/>
      <c r="D105" s="44"/>
      <c r="E105" s="43"/>
      <c r="F105" s="43"/>
      <c r="G105" s="46"/>
      <c r="H105" s="43"/>
      <c r="I105" s="43"/>
      <c r="J105" s="43"/>
      <c r="K105" s="43"/>
      <c r="L105" s="43"/>
      <c r="M105" s="43"/>
      <c r="N105" s="43"/>
      <c r="O105" s="43"/>
      <c r="P105" s="55"/>
      <c r="Q105" s="61"/>
      <c r="R105" s="61"/>
      <c r="S105" s="61"/>
      <c r="T105" s="57"/>
    </row>
    <row r="106" spans="1:20" s="47" customFormat="1" ht="15.5" x14ac:dyDescent="0.35">
      <c r="A106" s="43"/>
      <c r="B106" s="43"/>
      <c r="C106" s="43"/>
      <c r="D106" s="44"/>
      <c r="E106" s="43"/>
      <c r="F106" s="43"/>
      <c r="G106" s="46"/>
      <c r="H106" s="43"/>
      <c r="I106" s="43"/>
      <c r="J106" s="43"/>
      <c r="K106" s="43"/>
      <c r="L106" s="43"/>
      <c r="M106" s="43"/>
      <c r="N106" s="43"/>
      <c r="O106" s="43"/>
      <c r="P106" s="55"/>
      <c r="Q106" s="61"/>
      <c r="R106" s="61"/>
      <c r="S106" s="61"/>
      <c r="T106" s="57"/>
    </row>
    <row r="107" spans="1:20" s="47" customFormat="1" ht="15.5" x14ac:dyDescent="0.35">
      <c r="A107" s="43"/>
      <c r="B107" s="43"/>
      <c r="C107" s="43"/>
      <c r="D107" s="44"/>
      <c r="E107" s="43"/>
      <c r="F107" s="43"/>
      <c r="G107" s="46"/>
      <c r="H107" s="43"/>
      <c r="I107" s="43"/>
      <c r="J107" s="43"/>
      <c r="K107" s="43"/>
      <c r="L107" s="43"/>
      <c r="M107" s="43"/>
      <c r="N107" s="43"/>
      <c r="O107" s="43"/>
      <c r="P107" s="55"/>
      <c r="Q107" s="61"/>
      <c r="R107" s="61"/>
      <c r="S107" s="61"/>
      <c r="T107" s="57"/>
    </row>
    <row r="108" spans="1:20" s="47" customFormat="1" ht="15.5" x14ac:dyDescent="0.35">
      <c r="A108" s="43"/>
      <c r="B108" s="43"/>
      <c r="C108" s="43"/>
      <c r="D108" s="44"/>
      <c r="E108" s="43"/>
      <c r="F108" s="43"/>
      <c r="G108" s="46"/>
      <c r="H108" s="43"/>
      <c r="I108" s="43"/>
      <c r="J108" s="43"/>
      <c r="K108" s="43"/>
      <c r="L108" s="43"/>
      <c r="M108" s="43"/>
      <c r="N108" s="43"/>
      <c r="O108" s="43"/>
      <c r="P108" s="55"/>
      <c r="Q108" s="61"/>
      <c r="R108" s="61"/>
      <c r="S108" s="61"/>
      <c r="T108" s="57"/>
    </row>
    <row r="109" spans="1:20" s="47" customFormat="1" ht="15.5" x14ac:dyDescent="0.35">
      <c r="A109" s="43"/>
      <c r="B109" s="43"/>
      <c r="C109" s="43"/>
      <c r="D109" s="44"/>
      <c r="E109" s="43"/>
      <c r="F109" s="43"/>
      <c r="G109" s="46"/>
      <c r="H109" s="43"/>
      <c r="I109" s="43"/>
      <c r="J109" s="43"/>
      <c r="K109" s="43"/>
      <c r="L109" s="43"/>
      <c r="M109" s="43"/>
      <c r="N109" s="43"/>
      <c r="O109" s="43"/>
      <c r="P109" s="55"/>
      <c r="Q109" s="61"/>
      <c r="R109" s="61"/>
      <c r="S109" s="61"/>
      <c r="T109" s="57"/>
    </row>
    <row r="110" spans="1:20" s="47" customFormat="1" ht="15.5" x14ac:dyDescent="0.35">
      <c r="A110" s="43"/>
      <c r="B110" s="43"/>
      <c r="C110" s="43"/>
      <c r="D110" s="44"/>
      <c r="E110" s="43"/>
      <c r="F110" s="43"/>
      <c r="G110" s="46"/>
      <c r="H110" s="43"/>
      <c r="I110" s="43"/>
      <c r="J110" s="43"/>
      <c r="K110" s="43"/>
      <c r="L110" s="43"/>
      <c r="M110" s="43"/>
      <c r="N110" s="43"/>
      <c r="O110" s="43"/>
      <c r="P110" s="55"/>
      <c r="Q110" s="61"/>
      <c r="R110" s="61"/>
      <c r="S110" s="61"/>
      <c r="T110" s="57"/>
    </row>
    <row r="111" spans="1:20" s="47" customFormat="1" ht="15.5" x14ac:dyDescent="0.35">
      <c r="A111" s="43"/>
      <c r="B111" s="43"/>
      <c r="C111" s="43"/>
      <c r="D111" s="44"/>
      <c r="E111" s="43"/>
      <c r="F111" s="43"/>
      <c r="G111" s="46"/>
      <c r="H111" s="43"/>
      <c r="I111" s="43"/>
      <c r="J111" s="43"/>
      <c r="K111" s="43"/>
      <c r="L111" s="43"/>
      <c r="M111" s="43"/>
      <c r="N111" s="43"/>
      <c r="O111" s="43"/>
      <c r="P111" s="55"/>
      <c r="Q111" s="61"/>
      <c r="R111" s="61"/>
      <c r="S111" s="61"/>
      <c r="T111" s="57"/>
    </row>
    <row r="112" spans="1:20" s="47" customFormat="1" ht="15.5" x14ac:dyDescent="0.35">
      <c r="A112" s="43"/>
      <c r="B112" s="43"/>
      <c r="C112" s="43"/>
      <c r="D112" s="44"/>
      <c r="E112" s="43"/>
      <c r="F112" s="43"/>
      <c r="G112" s="46"/>
      <c r="H112" s="43"/>
      <c r="I112" s="43"/>
      <c r="J112" s="43"/>
      <c r="K112" s="43"/>
      <c r="L112" s="43"/>
      <c r="M112" s="43"/>
      <c r="N112" s="43"/>
      <c r="O112" s="43"/>
      <c r="P112" s="55"/>
      <c r="Q112" s="61"/>
      <c r="R112" s="61"/>
      <c r="S112" s="61"/>
      <c r="T112" s="57"/>
    </row>
    <row r="113" spans="1:20" s="47" customFormat="1" ht="15.5" x14ac:dyDescent="0.35">
      <c r="A113" s="43"/>
      <c r="B113" s="43"/>
      <c r="C113" s="43"/>
      <c r="D113" s="44"/>
      <c r="E113" s="43"/>
      <c r="F113" s="43"/>
      <c r="G113" s="46"/>
      <c r="H113" s="43"/>
      <c r="I113" s="43"/>
      <c r="J113" s="43"/>
      <c r="K113" s="43"/>
      <c r="L113" s="43"/>
      <c r="M113" s="43"/>
      <c r="N113" s="43"/>
      <c r="O113" s="43"/>
      <c r="P113" s="55"/>
      <c r="Q113" s="61"/>
      <c r="R113" s="61"/>
      <c r="S113" s="61"/>
      <c r="T113" s="57"/>
    </row>
    <row r="114" spans="1:20" s="47" customFormat="1" ht="15.5" x14ac:dyDescent="0.35">
      <c r="A114" s="43"/>
      <c r="B114" s="43"/>
      <c r="C114" s="43"/>
      <c r="D114" s="44"/>
      <c r="E114" s="43"/>
      <c r="F114" s="43"/>
      <c r="G114" s="46"/>
      <c r="H114" s="43"/>
      <c r="I114" s="43"/>
      <c r="J114" s="43"/>
      <c r="K114" s="43"/>
      <c r="L114" s="43"/>
      <c r="M114" s="43"/>
      <c r="N114" s="43"/>
      <c r="O114" s="43"/>
      <c r="P114" s="55"/>
      <c r="Q114" s="64"/>
      <c r="R114" s="61"/>
      <c r="S114" s="61"/>
      <c r="T114" s="57"/>
    </row>
    <row r="115" spans="1:20" s="47" customFormat="1" ht="15.5" x14ac:dyDescent="0.35">
      <c r="A115" s="43"/>
      <c r="B115" s="43"/>
      <c r="C115" s="43"/>
      <c r="D115" s="44"/>
      <c r="E115" s="43"/>
      <c r="F115" s="43"/>
      <c r="G115" s="46"/>
      <c r="H115" s="43"/>
      <c r="I115" s="43"/>
      <c r="J115" s="43"/>
      <c r="K115" s="43"/>
      <c r="L115" s="43"/>
      <c r="M115" s="43"/>
      <c r="N115" s="43"/>
      <c r="O115" s="43"/>
      <c r="P115" s="55"/>
      <c r="Q115" s="64"/>
      <c r="R115" s="61"/>
      <c r="S115" s="61"/>
      <c r="T115" s="57"/>
    </row>
    <row r="116" spans="1:20" s="47" customFormat="1" ht="15.5" x14ac:dyDescent="0.35">
      <c r="A116" s="43"/>
      <c r="B116" s="43"/>
      <c r="C116" s="43"/>
      <c r="D116" s="44"/>
      <c r="E116" s="43"/>
      <c r="F116" s="43"/>
      <c r="G116" s="46"/>
      <c r="H116" s="43"/>
      <c r="I116" s="43"/>
      <c r="J116" s="43"/>
      <c r="K116" s="43"/>
      <c r="L116" s="43"/>
      <c r="M116" s="43"/>
      <c r="N116" s="43"/>
      <c r="O116" s="43"/>
      <c r="P116" s="55"/>
      <c r="Q116" s="64"/>
      <c r="R116" s="61"/>
      <c r="S116" s="61"/>
      <c r="T116" s="57"/>
    </row>
    <row r="117" spans="1:20" s="47" customFormat="1" ht="15.5" x14ac:dyDescent="0.35">
      <c r="A117" s="43"/>
      <c r="B117" s="43"/>
      <c r="C117" s="43"/>
      <c r="D117" s="44"/>
      <c r="E117" s="43"/>
      <c r="F117" s="43"/>
      <c r="G117" s="46"/>
      <c r="H117" s="43"/>
      <c r="I117" s="43"/>
      <c r="J117" s="43"/>
      <c r="K117" s="43"/>
      <c r="L117" s="43"/>
      <c r="M117" s="43"/>
      <c r="N117" s="43"/>
      <c r="O117" s="43"/>
      <c r="P117" s="55"/>
      <c r="Q117" s="64"/>
      <c r="R117" s="61"/>
      <c r="S117" s="61"/>
      <c r="T117" s="57"/>
    </row>
    <row r="118" spans="1:20" s="47" customFormat="1" ht="15.5" x14ac:dyDescent="0.35">
      <c r="A118" s="43"/>
      <c r="B118" s="43"/>
      <c r="C118" s="43"/>
      <c r="D118" s="44"/>
      <c r="E118" s="43"/>
      <c r="F118" s="43"/>
      <c r="G118" s="46"/>
      <c r="H118" s="43"/>
      <c r="I118" s="43"/>
      <c r="J118" s="43"/>
      <c r="K118" s="43"/>
      <c r="L118" s="43"/>
      <c r="M118" s="43"/>
      <c r="N118" s="43"/>
      <c r="O118" s="43"/>
      <c r="P118" s="55"/>
      <c r="Q118" s="64"/>
      <c r="R118" s="61"/>
      <c r="S118" s="61"/>
      <c r="T118" s="57"/>
    </row>
    <row r="119" spans="1:20" s="47" customFormat="1" ht="15.5" x14ac:dyDescent="0.35">
      <c r="A119" s="43"/>
      <c r="B119" s="43"/>
      <c r="C119" s="43"/>
      <c r="D119" s="44"/>
      <c r="E119" s="43"/>
      <c r="F119" s="43"/>
      <c r="G119" s="46"/>
      <c r="H119" s="43"/>
      <c r="I119" s="43"/>
      <c r="J119" s="43"/>
      <c r="K119" s="43"/>
      <c r="L119" s="43"/>
      <c r="M119" s="43"/>
      <c r="N119" s="43"/>
      <c r="O119" s="43"/>
      <c r="P119" s="55"/>
      <c r="Q119" s="64"/>
      <c r="R119" s="61"/>
      <c r="S119" s="61"/>
      <c r="T119" s="57"/>
    </row>
    <row r="120" spans="1:20" s="47" customFormat="1" ht="15.5" x14ac:dyDescent="0.35">
      <c r="A120" s="43"/>
      <c r="B120" s="43"/>
      <c r="C120" s="43"/>
      <c r="D120" s="44"/>
      <c r="E120" s="43"/>
      <c r="F120" s="43"/>
      <c r="G120" s="46"/>
      <c r="H120" s="43"/>
      <c r="I120" s="43"/>
      <c r="J120" s="43"/>
      <c r="K120" s="43"/>
      <c r="L120" s="43"/>
      <c r="M120" s="43"/>
      <c r="N120" s="43"/>
      <c r="O120" s="43"/>
      <c r="P120" s="55"/>
      <c r="Q120" s="64"/>
      <c r="R120" s="61"/>
      <c r="S120" s="61"/>
      <c r="T120" s="57"/>
    </row>
    <row r="121" spans="1:20" s="47" customFormat="1" ht="15.5" x14ac:dyDescent="0.35">
      <c r="A121" s="43"/>
      <c r="B121" s="43"/>
      <c r="C121" s="43"/>
      <c r="D121" s="44"/>
      <c r="E121" s="43"/>
      <c r="F121" s="43"/>
      <c r="G121" s="46"/>
      <c r="H121" s="43"/>
      <c r="I121" s="43"/>
      <c r="J121" s="43"/>
      <c r="K121" s="43"/>
      <c r="L121" s="43"/>
      <c r="M121" s="43"/>
      <c r="N121" s="43"/>
      <c r="O121" s="43"/>
      <c r="P121" s="55"/>
      <c r="Q121" s="64"/>
      <c r="R121" s="61"/>
      <c r="S121" s="61"/>
      <c r="T121" s="57"/>
    </row>
    <row r="122" spans="1:20" s="47" customFormat="1" ht="15.5" x14ac:dyDescent="0.35">
      <c r="A122" s="43"/>
      <c r="B122" s="43"/>
      <c r="C122" s="43"/>
      <c r="D122" s="44"/>
      <c r="E122" s="43"/>
      <c r="F122" s="43"/>
      <c r="G122" s="46"/>
      <c r="H122" s="43"/>
      <c r="I122" s="43"/>
      <c r="J122" s="43"/>
      <c r="K122" s="43"/>
      <c r="L122" s="43"/>
      <c r="M122" s="43"/>
      <c r="N122" s="43"/>
      <c r="O122" s="43"/>
      <c r="P122" s="55"/>
      <c r="Q122" s="64"/>
      <c r="R122" s="61"/>
      <c r="S122" s="61"/>
      <c r="T122" s="57"/>
    </row>
    <row r="123" spans="1:20" s="47" customFormat="1" ht="15.5" x14ac:dyDescent="0.35">
      <c r="A123" s="43"/>
      <c r="B123" s="43"/>
      <c r="C123" s="43"/>
      <c r="D123" s="44"/>
      <c r="E123" s="43"/>
      <c r="F123" s="43"/>
      <c r="G123" s="46"/>
      <c r="H123" s="43"/>
      <c r="I123" s="43"/>
      <c r="J123" s="43"/>
      <c r="K123" s="43"/>
      <c r="L123" s="43"/>
      <c r="M123" s="43"/>
      <c r="N123" s="43"/>
      <c r="O123" s="43"/>
      <c r="P123" s="55"/>
      <c r="Q123" s="64"/>
      <c r="R123" s="61"/>
      <c r="S123" s="61"/>
      <c r="T123" s="57"/>
    </row>
    <row r="124" spans="1:20" s="47" customFormat="1" ht="15.5" x14ac:dyDescent="0.35">
      <c r="A124" s="43"/>
      <c r="B124" s="43"/>
      <c r="C124" s="43"/>
      <c r="D124" s="44"/>
      <c r="E124" s="43"/>
      <c r="F124" s="43"/>
      <c r="G124" s="46"/>
      <c r="H124" s="43"/>
      <c r="I124" s="43"/>
      <c r="J124" s="43"/>
      <c r="K124" s="43"/>
      <c r="L124" s="43"/>
      <c r="M124" s="43"/>
      <c r="N124" s="43"/>
      <c r="O124" s="43"/>
      <c r="P124" s="55"/>
      <c r="Q124" s="64"/>
      <c r="R124" s="61"/>
      <c r="S124" s="61"/>
      <c r="T124" s="57"/>
    </row>
    <row r="125" spans="1:20" s="47" customFormat="1" ht="15.5" x14ac:dyDescent="0.35">
      <c r="A125" s="43"/>
      <c r="B125" s="43"/>
      <c r="C125" s="43"/>
      <c r="D125" s="44"/>
      <c r="E125" s="43"/>
      <c r="F125" s="43"/>
      <c r="G125" s="46"/>
      <c r="H125" s="43"/>
      <c r="I125" s="43"/>
      <c r="J125" s="43"/>
      <c r="K125" s="43"/>
      <c r="L125" s="43"/>
      <c r="M125" s="43"/>
      <c r="N125" s="43"/>
      <c r="O125" s="43"/>
      <c r="P125" s="55"/>
      <c r="Q125" s="64"/>
      <c r="R125" s="61"/>
      <c r="S125" s="61"/>
      <c r="T125" s="57"/>
    </row>
    <row r="126" spans="1:20" s="47" customFormat="1" ht="15.5" x14ac:dyDescent="0.35">
      <c r="A126" s="43"/>
      <c r="B126" s="43"/>
      <c r="C126" s="43"/>
      <c r="D126" s="44"/>
      <c r="E126" s="43"/>
      <c r="F126" s="43"/>
      <c r="G126" s="46"/>
      <c r="H126" s="43"/>
      <c r="I126" s="43"/>
      <c r="J126" s="43"/>
      <c r="K126" s="43"/>
      <c r="L126" s="43"/>
      <c r="M126" s="43"/>
      <c r="N126" s="43"/>
      <c r="O126" s="43"/>
      <c r="P126" s="55"/>
      <c r="Q126" s="64"/>
      <c r="R126" s="61"/>
      <c r="S126" s="61"/>
      <c r="T126" s="57"/>
    </row>
    <row r="127" spans="1:20" s="47" customFormat="1" ht="15.5" x14ac:dyDescent="0.35">
      <c r="A127" s="43"/>
      <c r="B127" s="43"/>
      <c r="C127" s="43"/>
      <c r="D127" s="44"/>
      <c r="E127" s="43"/>
      <c r="F127" s="43"/>
      <c r="G127" s="46"/>
      <c r="H127" s="43"/>
      <c r="I127" s="43"/>
      <c r="J127" s="43"/>
      <c r="K127" s="43"/>
      <c r="L127" s="43"/>
      <c r="M127" s="43"/>
      <c r="N127" s="43"/>
      <c r="O127" s="43"/>
      <c r="P127" s="55"/>
      <c r="Q127" s="64"/>
      <c r="R127" s="61"/>
      <c r="S127" s="61"/>
      <c r="T127" s="57"/>
    </row>
    <row r="128" spans="1:20" s="47" customFormat="1" ht="15.5" x14ac:dyDescent="0.35">
      <c r="A128" s="43"/>
      <c r="B128" s="43"/>
      <c r="C128" s="43"/>
      <c r="D128" s="44"/>
      <c r="E128" s="43"/>
      <c r="F128" s="43"/>
      <c r="G128" s="46"/>
      <c r="H128" s="43"/>
      <c r="I128" s="43"/>
      <c r="J128" s="43"/>
      <c r="K128" s="43"/>
      <c r="L128" s="43"/>
      <c r="M128" s="43"/>
      <c r="N128" s="43"/>
      <c r="O128" s="43"/>
      <c r="P128" s="55"/>
      <c r="Q128" s="64"/>
      <c r="R128" s="61"/>
      <c r="S128" s="61"/>
      <c r="T128" s="57"/>
    </row>
    <row r="129" spans="1:20" s="47" customFormat="1" ht="15.5" x14ac:dyDescent="0.35">
      <c r="A129" s="43"/>
      <c r="B129" s="43"/>
      <c r="C129" s="43"/>
      <c r="D129" s="44"/>
      <c r="E129" s="43"/>
      <c r="F129" s="43"/>
      <c r="G129" s="46"/>
      <c r="H129" s="43"/>
      <c r="I129" s="43"/>
      <c r="J129" s="43"/>
      <c r="K129" s="43"/>
      <c r="L129" s="43"/>
      <c r="M129" s="43"/>
      <c r="N129" s="43"/>
      <c r="O129" s="43"/>
      <c r="P129" s="55"/>
      <c r="Q129" s="64"/>
      <c r="R129" s="61"/>
      <c r="S129" s="61"/>
      <c r="T129" s="57"/>
    </row>
    <row r="130" spans="1:20" s="47" customFormat="1" ht="15.5" x14ac:dyDescent="0.35">
      <c r="A130" s="43"/>
      <c r="B130" s="43"/>
      <c r="C130" s="43"/>
      <c r="D130" s="44"/>
      <c r="E130" s="43"/>
      <c r="F130" s="43"/>
      <c r="G130" s="46"/>
      <c r="H130" s="43"/>
      <c r="I130" s="43"/>
      <c r="J130" s="43"/>
      <c r="K130" s="43"/>
      <c r="L130" s="43"/>
      <c r="M130" s="43"/>
      <c r="N130" s="43"/>
      <c r="O130" s="43"/>
      <c r="P130" s="55"/>
      <c r="Q130" s="64"/>
      <c r="R130" s="61"/>
      <c r="S130" s="61"/>
      <c r="T130" s="57"/>
    </row>
    <row r="131" spans="1:20" s="47" customFormat="1" ht="15.5" x14ac:dyDescent="0.35">
      <c r="A131" s="43"/>
      <c r="B131" s="43"/>
      <c r="C131" s="43"/>
      <c r="D131" s="44"/>
      <c r="E131" s="43"/>
      <c r="F131" s="43"/>
      <c r="G131" s="46"/>
      <c r="H131" s="43"/>
      <c r="I131" s="43"/>
      <c r="J131" s="43"/>
      <c r="K131" s="43"/>
      <c r="L131" s="43"/>
      <c r="M131" s="43"/>
      <c r="N131" s="43"/>
      <c r="O131" s="43"/>
      <c r="P131" s="55"/>
      <c r="Q131" s="64"/>
      <c r="R131" s="61"/>
      <c r="S131" s="61"/>
      <c r="T131" s="57"/>
    </row>
    <row r="132" spans="1:20" s="47" customFormat="1" ht="15.5" x14ac:dyDescent="0.35">
      <c r="A132" s="43"/>
      <c r="B132" s="43"/>
      <c r="C132" s="43"/>
      <c r="D132" s="44"/>
      <c r="E132" s="43"/>
      <c r="F132" s="43"/>
      <c r="G132" s="46"/>
      <c r="H132" s="43"/>
      <c r="I132" s="43"/>
      <c r="J132" s="43"/>
      <c r="K132" s="43"/>
      <c r="L132" s="43"/>
      <c r="M132" s="43"/>
      <c r="N132" s="43"/>
      <c r="O132" s="43"/>
      <c r="P132" s="55"/>
      <c r="Q132" s="64"/>
      <c r="R132" s="61"/>
      <c r="S132" s="61"/>
      <c r="T132" s="57"/>
    </row>
    <row r="133" spans="1:20" s="47" customFormat="1" ht="15.5" x14ac:dyDescent="0.35">
      <c r="A133" s="43"/>
      <c r="B133" s="43"/>
      <c r="C133" s="43"/>
      <c r="D133" s="44"/>
      <c r="E133" s="43"/>
      <c r="F133" s="43"/>
      <c r="G133" s="46"/>
      <c r="H133" s="43"/>
      <c r="I133" s="43"/>
      <c r="J133" s="43"/>
      <c r="K133" s="43"/>
      <c r="L133" s="43"/>
      <c r="M133" s="43"/>
      <c r="N133" s="43"/>
      <c r="O133" s="43"/>
      <c r="P133" s="55"/>
      <c r="Q133" s="64"/>
      <c r="R133" s="61"/>
      <c r="S133" s="61"/>
      <c r="T133" s="57"/>
    </row>
    <row r="134" spans="1:20" s="47" customFormat="1" ht="15.5" x14ac:dyDescent="0.35">
      <c r="A134" s="43"/>
      <c r="B134" s="43"/>
      <c r="C134" s="43"/>
      <c r="D134" s="44"/>
      <c r="E134" s="43"/>
      <c r="F134" s="43"/>
      <c r="G134" s="46"/>
      <c r="H134" s="43"/>
      <c r="I134" s="43"/>
      <c r="J134" s="43"/>
      <c r="K134" s="43"/>
      <c r="L134" s="43"/>
      <c r="M134" s="43"/>
      <c r="N134" s="43"/>
      <c r="O134" s="43"/>
      <c r="P134" s="55"/>
      <c r="Q134" s="64"/>
      <c r="R134" s="61"/>
      <c r="S134" s="61"/>
      <c r="T134" s="57"/>
    </row>
    <row r="135" spans="1:20" s="47" customFormat="1" ht="15.5" x14ac:dyDescent="0.35">
      <c r="A135" s="43"/>
      <c r="B135" s="43"/>
      <c r="C135" s="43"/>
      <c r="D135" s="44"/>
      <c r="E135" s="43"/>
      <c r="F135" s="43"/>
      <c r="G135" s="46"/>
      <c r="H135" s="43"/>
      <c r="I135" s="43"/>
      <c r="J135" s="43"/>
      <c r="K135" s="43"/>
      <c r="L135" s="43"/>
      <c r="M135" s="43"/>
      <c r="N135" s="43"/>
      <c r="O135" s="43"/>
      <c r="P135" s="55"/>
      <c r="Q135" s="64"/>
      <c r="R135" s="61"/>
      <c r="S135" s="61"/>
      <c r="T135" s="57"/>
    </row>
    <row r="136" spans="1:20" s="47" customFormat="1" ht="15.5" x14ac:dyDescent="0.35">
      <c r="A136" s="43"/>
      <c r="B136" s="43"/>
      <c r="C136" s="43"/>
      <c r="D136" s="44"/>
      <c r="E136" s="43"/>
      <c r="F136" s="43"/>
      <c r="G136" s="46"/>
      <c r="H136" s="43"/>
      <c r="I136" s="43"/>
      <c r="J136" s="43"/>
      <c r="K136" s="43"/>
      <c r="L136" s="43"/>
      <c r="M136" s="43"/>
      <c r="N136" s="43"/>
      <c r="O136" s="43"/>
      <c r="P136" s="55"/>
      <c r="Q136" s="64"/>
      <c r="R136" s="61"/>
      <c r="S136" s="61"/>
      <c r="T136" s="57"/>
    </row>
    <row r="137" spans="1:20" s="47" customFormat="1" ht="15.5" x14ac:dyDescent="0.35">
      <c r="A137" s="43"/>
      <c r="B137" s="43"/>
      <c r="C137" s="43"/>
      <c r="D137" s="44"/>
      <c r="E137" s="43"/>
      <c r="F137" s="43"/>
      <c r="G137" s="46"/>
      <c r="H137" s="43"/>
      <c r="I137" s="43"/>
      <c r="J137" s="43"/>
      <c r="K137" s="43"/>
      <c r="L137" s="43"/>
      <c r="M137" s="43"/>
      <c r="N137" s="43"/>
      <c r="O137" s="43"/>
      <c r="P137" s="55"/>
      <c r="Q137" s="64"/>
      <c r="R137" s="61"/>
      <c r="S137" s="61"/>
      <c r="T137" s="57"/>
    </row>
    <row r="138" spans="1:20" s="47" customFormat="1" ht="15.5" x14ac:dyDescent="0.35">
      <c r="A138" s="43"/>
      <c r="B138" s="43"/>
      <c r="C138" s="43"/>
      <c r="D138" s="44"/>
      <c r="E138" s="43"/>
      <c r="F138" s="43"/>
      <c r="G138" s="46"/>
      <c r="H138" s="43"/>
      <c r="I138" s="43"/>
      <c r="J138" s="43"/>
      <c r="K138" s="43"/>
      <c r="L138" s="43"/>
      <c r="M138" s="43"/>
      <c r="N138" s="43"/>
      <c r="O138" s="43"/>
      <c r="P138" s="55"/>
      <c r="Q138" s="64"/>
      <c r="R138" s="61"/>
      <c r="S138" s="61"/>
      <c r="T138" s="57"/>
    </row>
    <row r="139" spans="1:20" s="47" customFormat="1" ht="15.5" x14ac:dyDescent="0.35">
      <c r="A139" s="43"/>
      <c r="B139" s="43"/>
      <c r="C139" s="43"/>
      <c r="D139" s="44"/>
      <c r="E139" s="43"/>
      <c r="F139" s="43"/>
      <c r="G139" s="46"/>
      <c r="H139" s="43"/>
      <c r="I139" s="43"/>
      <c r="J139" s="43"/>
      <c r="K139" s="43"/>
      <c r="L139" s="43"/>
      <c r="M139" s="43"/>
      <c r="N139" s="43"/>
      <c r="O139" s="43"/>
      <c r="P139" s="55"/>
      <c r="Q139" s="64"/>
      <c r="R139" s="61"/>
      <c r="S139" s="61"/>
      <c r="T139" s="57"/>
    </row>
    <row r="140" spans="1:20" s="47" customFormat="1" ht="15.5" x14ac:dyDescent="0.35">
      <c r="A140" s="43"/>
      <c r="B140" s="43"/>
      <c r="C140" s="43"/>
      <c r="D140" s="44"/>
      <c r="E140" s="43"/>
      <c r="F140" s="43"/>
      <c r="G140" s="46"/>
      <c r="H140" s="43"/>
      <c r="I140" s="43"/>
      <c r="J140" s="43"/>
      <c r="K140" s="43"/>
      <c r="L140" s="43"/>
      <c r="M140" s="43"/>
      <c r="N140" s="43"/>
      <c r="O140" s="43"/>
      <c r="P140" s="55"/>
      <c r="Q140" s="64"/>
      <c r="R140" s="61"/>
      <c r="S140" s="61"/>
      <c r="T140" s="57"/>
    </row>
    <row r="141" spans="1:20" s="47" customFormat="1" ht="15.5" x14ac:dyDescent="0.35">
      <c r="A141" s="43"/>
      <c r="B141" s="43"/>
      <c r="C141" s="43"/>
      <c r="D141" s="44"/>
      <c r="E141" s="43"/>
      <c r="F141" s="43"/>
      <c r="G141" s="46"/>
      <c r="H141" s="43"/>
      <c r="I141" s="43"/>
      <c r="J141" s="43"/>
      <c r="K141" s="43"/>
      <c r="L141" s="43"/>
      <c r="M141" s="43"/>
      <c r="N141" s="43"/>
      <c r="O141" s="43"/>
      <c r="P141" s="55"/>
      <c r="Q141" s="64"/>
      <c r="R141" s="61"/>
      <c r="S141" s="61"/>
      <c r="T141" s="57"/>
    </row>
    <row r="142" spans="1:20" s="47" customFormat="1" ht="15.5" x14ac:dyDescent="0.35">
      <c r="A142" s="43"/>
      <c r="B142" s="43"/>
      <c r="C142" s="43"/>
      <c r="D142" s="44"/>
      <c r="E142" s="43"/>
      <c r="F142" s="43"/>
      <c r="G142" s="46"/>
      <c r="H142" s="43"/>
      <c r="I142" s="43"/>
      <c r="J142" s="43"/>
      <c r="K142" s="43"/>
      <c r="L142" s="43"/>
      <c r="M142" s="43"/>
      <c r="N142" s="43"/>
      <c r="O142" s="43"/>
      <c r="P142" s="55"/>
      <c r="Q142" s="64"/>
      <c r="R142" s="61"/>
      <c r="S142" s="61"/>
      <c r="T142" s="57"/>
    </row>
    <row r="143" spans="1:20" s="47" customFormat="1" ht="15.5" x14ac:dyDescent="0.35">
      <c r="A143" s="43"/>
      <c r="B143" s="43"/>
      <c r="C143" s="43"/>
      <c r="D143" s="44"/>
      <c r="E143" s="43"/>
      <c r="F143" s="43"/>
      <c r="G143" s="46"/>
      <c r="H143" s="43"/>
      <c r="I143" s="43"/>
      <c r="J143" s="43"/>
      <c r="K143" s="43"/>
      <c r="L143" s="43"/>
      <c r="M143" s="43"/>
      <c r="N143" s="43"/>
      <c r="O143" s="43"/>
      <c r="P143" s="55"/>
      <c r="Q143" s="64"/>
      <c r="R143" s="61"/>
      <c r="S143" s="61"/>
      <c r="T143" s="57"/>
    </row>
    <row r="144" spans="1:20" s="47" customFormat="1" ht="15.5" x14ac:dyDescent="0.35">
      <c r="A144" s="43"/>
      <c r="B144" s="43"/>
      <c r="C144" s="43"/>
      <c r="D144" s="44"/>
      <c r="E144" s="43"/>
      <c r="F144" s="43"/>
      <c r="G144" s="46"/>
      <c r="H144" s="43"/>
      <c r="I144" s="43"/>
      <c r="J144" s="43"/>
      <c r="K144" s="43"/>
      <c r="L144" s="43"/>
      <c r="M144" s="43"/>
      <c r="N144" s="43"/>
      <c r="O144" s="43"/>
      <c r="P144" s="55"/>
      <c r="Q144" s="64"/>
      <c r="R144" s="61"/>
      <c r="S144" s="61"/>
      <c r="T144" s="57"/>
    </row>
    <row r="145" spans="1:20" s="47" customFormat="1" ht="15.5" x14ac:dyDescent="0.35">
      <c r="A145" s="43"/>
      <c r="B145" s="43"/>
      <c r="C145" s="43"/>
      <c r="D145" s="44"/>
      <c r="E145" s="43"/>
      <c r="F145" s="43"/>
      <c r="G145" s="46"/>
      <c r="H145" s="43"/>
      <c r="I145" s="43"/>
      <c r="J145" s="43"/>
      <c r="K145" s="43"/>
      <c r="L145" s="43"/>
      <c r="M145" s="43"/>
      <c r="N145" s="43"/>
      <c r="O145" s="43"/>
      <c r="P145" s="55"/>
      <c r="Q145" s="64"/>
      <c r="R145" s="61"/>
      <c r="S145" s="61"/>
      <c r="T145" s="57"/>
    </row>
    <row r="146" spans="1:20" s="47" customFormat="1" ht="15.5" x14ac:dyDescent="0.35">
      <c r="A146" s="43"/>
      <c r="B146" s="43"/>
      <c r="C146" s="43"/>
      <c r="D146" s="44"/>
      <c r="E146" s="43"/>
      <c r="F146" s="43"/>
      <c r="G146" s="46"/>
      <c r="H146" s="43"/>
      <c r="I146" s="43"/>
      <c r="J146" s="43"/>
      <c r="K146" s="43"/>
      <c r="L146" s="43"/>
      <c r="M146" s="43"/>
      <c r="N146" s="43"/>
      <c r="O146" s="43"/>
      <c r="P146" s="55"/>
      <c r="Q146" s="64"/>
      <c r="R146" s="61"/>
      <c r="S146" s="61"/>
      <c r="T146" s="57"/>
    </row>
    <row r="147" spans="1:20" s="47" customFormat="1" ht="15.5" x14ac:dyDescent="0.35">
      <c r="A147" s="43"/>
      <c r="B147" s="43"/>
      <c r="C147" s="43"/>
      <c r="D147" s="44"/>
      <c r="E147" s="43"/>
      <c r="F147" s="43"/>
      <c r="G147" s="46"/>
      <c r="H147" s="43"/>
      <c r="I147" s="43"/>
      <c r="J147" s="43"/>
      <c r="K147" s="43"/>
      <c r="L147" s="43"/>
      <c r="M147" s="43"/>
      <c r="N147" s="43"/>
      <c r="O147" s="43"/>
      <c r="P147" s="55"/>
      <c r="Q147" s="64"/>
      <c r="R147" s="61"/>
      <c r="S147" s="61"/>
      <c r="T147" s="57"/>
    </row>
    <row r="148" spans="1:20" s="47" customFormat="1" ht="15.5" x14ac:dyDescent="0.35">
      <c r="A148" s="43"/>
      <c r="B148" s="43"/>
      <c r="C148" s="43"/>
      <c r="D148" s="44"/>
      <c r="E148" s="43"/>
      <c r="F148" s="43"/>
      <c r="G148" s="46"/>
      <c r="H148" s="43"/>
      <c r="I148" s="43"/>
      <c r="J148" s="43"/>
      <c r="K148" s="43"/>
      <c r="L148" s="43"/>
      <c r="M148" s="43"/>
      <c r="N148" s="43"/>
      <c r="O148" s="43"/>
      <c r="P148" s="55"/>
      <c r="Q148" s="64"/>
      <c r="R148" s="61"/>
      <c r="S148" s="61"/>
      <c r="T148" s="57"/>
    </row>
    <row r="149" spans="1:20" s="47" customFormat="1" ht="15.5" x14ac:dyDescent="0.35">
      <c r="A149" s="43"/>
      <c r="B149" s="43"/>
      <c r="C149" s="43"/>
      <c r="D149" s="44"/>
      <c r="E149" s="43"/>
      <c r="F149" s="43"/>
      <c r="G149" s="46"/>
      <c r="H149" s="43"/>
      <c r="I149" s="43"/>
      <c r="J149" s="43"/>
      <c r="K149" s="43"/>
      <c r="L149" s="43"/>
      <c r="M149" s="43"/>
      <c r="N149" s="43"/>
      <c r="O149" s="43"/>
      <c r="P149" s="55"/>
      <c r="Q149" s="64"/>
      <c r="R149" s="61"/>
      <c r="S149" s="61"/>
      <c r="T149" s="57"/>
    </row>
    <row r="150" spans="1:20" s="47" customFormat="1" ht="15.5" x14ac:dyDescent="0.35">
      <c r="A150" s="43"/>
      <c r="B150" s="43"/>
      <c r="C150" s="43"/>
      <c r="D150" s="44"/>
      <c r="E150" s="43"/>
      <c r="F150" s="43"/>
      <c r="G150" s="46"/>
      <c r="H150" s="43"/>
      <c r="I150" s="43"/>
      <c r="J150" s="43"/>
      <c r="K150" s="43"/>
      <c r="L150" s="43"/>
      <c r="M150" s="43"/>
      <c r="N150" s="43"/>
      <c r="O150" s="43"/>
      <c r="P150" s="55"/>
      <c r="Q150" s="64"/>
      <c r="R150" s="61"/>
      <c r="S150" s="61"/>
      <c r="T150" s="57"/>
    </row>
    <row r="151" spans="1:20" s="47" customFormat="1" ht="15.5" x14ac:dyDescent="0.35">
      <c r="A151" s="43"/>
      <c r="B151" s="43"/>
      <c r="C151" s="43"/>
      <c r="D151" s="44"/>
      <c r="E151" s="43"/>
      <c r="F151" s="43"/>
      <c r="G151" s="46"/>
      <c r="H151" s="43"/>
      <c r="I151" s="43"/>
      <c r="J151" s="43"/>
      <c r="K151" s="43"/>
      <c r="L151" s="43"/>
      <c r="M151" s="43"/>
      <c r="N151" s="43"/>
      <c r="O151" s="43"/>
      <c r="P151" s="55"/>
      <c r="Q151" s="64"/>
      <c r="R151" s="61"/>
      <c r="S151" s="61"/>
      <c r="T151" s="57"/>
    </row>
    <row r="152" spans="1:20" s="47" customFormat="1" ht="15.5" x14ac:dyDescent="0.35">
      <c r="A152" s="43"/>
      <c r="B152" s="43"/>
      <c r="C152" s="43"/>
      <c r="D152" s="44"/>
      <c r="E152" s="43"/>
      <c r="F152" s="43"/>
      <c r="G152" s="46"/>
      <c r="H152" s="43"/>
      <c r="I152" s="43"/>
      <c r="J152" s="43"/>
      <c r="K152" s="43"/>
      <c r="L152" s="43"/>
      <c r="M152" s="43"/>
      <c r="N152" s="43"/>
      <c r="O152" s="43"/>
      <c r="P152" s="55"/>
      <c r="Q152" s="64"/>
      <c r="R152" s="61"/>
      <c r="S152" s="61"/>
      <c r="T152" s="57"/>
    </row>
    <row r="153" spans="1:20" s="47" customFormat="1" ht="15.5" x14ac:dyDescent="0.35">
      <c r="A153" s="43"/>
      <c r="B153" s="43"/>
      <c r="C153" s="43"/>
      <c r="D153" s="44"/>
      <c r="E153" s="43"/>
      <c r="F153" s="43"/>
      <c r="G153" s="46"/>
      <c r="H153" s="43"/>
      <c r="I153" s="43"/>
      <c r="J153" s="43"/>
      <c r="K153" s="43"/>
      <c r="L153" s="43"/>
      <c r="M153" s="43"/>
      <c r="N153" s="43"/>
      <c r="O153" s="43"/>
      <c r="P153" s="55"/>
      <c r="Q153" s="64"/>
      <c r="R153" s="61"/>
      <c r="S153" s="61"/>
      <c r="T153" s="57"/>
    </row>
    <row r="154" spans="1:20" s="47" customFormat="1" ht="15.5" x14ac:dyDescent="0.35">
      <c r="A154" s="43"/>
      <c r="B154" s="43"/>
      <c r="C154" s="43"/>
      <c r="D154" s="44"/>
      <c r="E154" s="43"/>
      <c r="F154" s="43"/>
      <c r="G154" s="46"/>
      <c r="H154" s="43"/>
      <c r="I154" s="43"/>
      <c r="J154" s="43"/>
      <c r="K154" s="43"/>
      <c r="L154" s="43"/>
      <c r="M154" s="43"/>
      <c r="N154" s="43"/>
      <c r="O154" s="43"/>
      <c r="P154" s="55"/>
      <c r="Q154" s="64"/>
      <c r="R154" s="61"/>
      <c r="S154" s="61"/>
      <c r="T154" s="57"/>
    </row>
    <row r="155" spans="1:20" s="47" customFormat="1" ht="15.5" x14ac:dyDescent="0.35">
      <c r="A155" s="43"/>
      <c r="B155" s="43"/>
      <c r="C155" s="43"/>
      <c r="D155" s="44"/>
      <c r="E155" s="43"/>
      <c r="F155" s="43"/>
      <c r="G155" s="46"/>
      <c r="H155" s="43"/>
      <c r="I155" s="43"/>
      <c r="J155" s="43"/>
      <c r="K155" s="43"/>
      <c r="L155" s="43"/>
      <c r="M155" s="43"/>
      <c r="N155" s="43"/>
      <c r="O155" s="43"/>
      <c r="P155" s="55"/>
      <c r="Q155" s="64"/>
      <c r="R155" s="61"/>
      <c r="S155" s="61"/>
      <c r="T155" s="57"/>
    </row>
    <row r="156" spans="1:20" s="47" customFormat="1" ht="15.5" x14ac:dyDescent="0.35">
      <c r="A156" s="43"/>
      <c r="B156" s="43"/>
      <c r="C156" s="43"/>
      <c r="D156" s="44"/>
      <c r="E156" s="43"/>
      <c r="F156" s="43"/>
      <c r="G156" s="46"/>
      <c r="H156" s="43"/>
      <c r="I156" s="43"/>
      <c r="J156" s="43"/>
      <c r="K156" s="43"/>
      <c r="L156" s="43"/>
      <c r="M156" s="43"/>
      <c r="N156" s="43"/>
      <c r="O156" s="43"/>
      <c r="P156" s="55"/>
      <c r="Q156" s="64"/>
      <c r="R156" s="61"/>
      <c r="S156" s="61"/>
      <c r="T156" s="57"/>
    </row>
    <row r="157" spans="1:20" s="47" customFormat="1" ht="15.5" x14ac:dyDescent="0.35">
      <c r="A157" s="43"/>
      <c r="B157" s="43"/>
      <c r="C157" s="43"/>
      <c r="D157" s="44"/>
      <c r="E157" s="43"/>
      <c r="F157" s="43"/>
      <c r="G157" s="46"/>
      <c r="H157" s="43"/>
      <c r="I157" s="43"/>
      <c r="J157" s="43"/>
      <c r="K157" s="43"/>
      <c r="L157" s="43"/>
      <c r="M157" s="43"/>
      <c r="N157" s="43"/>
      <c r="O157" s="43"/>
      <c r="P157" s="55"/>
      <c r="Q157" s="64"/>
      <c r="R157" s="61"/>
      <c r="S157" s="61"/>
      <c r="T157" s="57"/>
    </row>
    <row r="158" spans="1:20" s="47" customFormat="1" ht="15.5" x14ac:dyDescent="0.35">
      <c r="A158" s="43"/>
      <c r="B158" s="43"/>
      <c r="C158" s="43"/>
      <c r="D158" s="44"/>
      <c r="E158" s="43"/>
      <c r="F158" s="43"/>
      <c r="G158" s="46"/>
      <c r="H158" s="43"/>
      <c r="I158" s="43"/>
      <c r="J158" s="43"/>
      <c r="K158" s="43"/>
      <c r="L158" s="43"/>
      <c r="M158" s="43"/>
      <c r="N158" s="43"/>
      <c r="O158" s="43"/>
      <c r="P158" s="55"/>
      <c r="Q158" s="64"/>
      <c r="R158" s="61"/>
      <c r="S158" s="61"/>
      <c r="T158" s="57"/>
    </row>
    <row r="159" spans="1:20" s="47" customFormat="1" ht="15.5" x14ac:dyDescent="0.35">
      <c r="A159" s="43"/>
      <c r="B159" s="43"/>
      <c r="C159" s="43"/>
      <c r="D159" s="44"/>
      <c r="E159" s="43"/>
      <c r="F159" s="43"/>
      <c r="G159" s="46"/>
      <c r="H159" s="43"/>
      <c r="I159" s="43"/>
      <c r="J159" s="43"/>
      <c r="K159" s="43"/>
      <c r="L159" s="43"/>
      <c r="M159" s="43"/>
      <c r="N159" s="43"/>
      <c r="O159" s="43"/>
      <c r="P159" s="55"/>
      <c r="Q159" s="64"/>
      <c r="R159" s="61"/>
      <c r="S159" s="61"/>
      <c r="T159" s="57"/>
    </row>
    <row r="160" spans="1:20" s="47" customFormat="1" ht="15.5" x14ac:dyDescent="0.35">
      <c r="A160" s="43"/>
      <c r="B160" s="43"/>
      <c r="C160" s="43"/>
      <c r="D160" s="44"/>
      <c r="E160" s="43"/>
      <c r="F160" s="43"/>
      <c r="G160" s="46"/>
      <c r="H160" s="43"/>
      <c r="I160" s="43"/>
      <c r="J160" s="43"/>
      <c r="K160" s="43"/>
      <c r="L160" s="43"/>
      <c r="M160" s="43"/>
      <c r="N160" s="43"/>
      <c r="O160" s="43"/>
      <c r="P160" s="55"/>
      <c r="Q160" s="64"/>
      <c r="R160" s="61"/>
      <c r="S160" s="61"/>
      <c r="T160" s="57"/>
    </row>
    <row r="161" spans="1:20" s="47" customFormat="1" ht="15.5" x14ac:dyDescent="0.35">
      <c r="A161" s="43"/>
      <c r="B161" s="43"/>
      <c r="C161" s="43"/>
      <c r="D161" s="44"/>
      <c r="E161" s="43"/>
      <c r="F161" s="43"/>
      <c r="G161" s="46"/>
      <c r="H161" s="43"/>
      <c r="I161" s="43"/>
      <c r="J161" s="43"/>
      <c r="K161" s="43"/>
      <c r="L161" s="43"/>
      <c r="M161" s="43"/>
      <c r="N161" s="43"/>
      <c r="O161" s="43"/>
      <c r="P161" s="55"/>
      <c r="Q161" s="64"/>
      <c r="R161" s="61"/>
      <c r="S161" s="61"/>
      <c r="T161" s="57"/>
    </row>
    <row r="162" spans="1:20" s="47" customFormat="1" ht="15.5" x14ac:dyDescent="0.35">
      <c r="A162" s="43"/>
      <c r="B162" s="43"/>
      <c r="C162" s="43"/>
      <c r="D162" s="44"/>
      <c r="E162" s="43"/>
      <c r="F162" s="43"/>
      <c r="G162" s="46"/>
      <c r="H162" s="43"/>
      <c r="I162" s="43"/>
      <c r="J162" s="43"/>
      <c r="K162" s="43"/>
      <c r="L162" s="43"/>
      <c r="M162" s="43"/>
      <c r="N162" s="43"/>
      <c r="O162" s="43"/>
      <c r="P162" s="55"/>
      <c r="Q162" s="64"/>
      <c r="R162" s="61"/>
      <c r="S162" s="61"/>
      <c r="T162" s="57"/>
    </row>
    <row r="163" spans="1:20" s="47" customFormat="1" ht="15.5" x14ac:dyDescent="0.35">
      <c r="A163" s="43"/>
      <c r="B163" s="43"/>
      <c r="C163" s="43"/>
      <c r="D163" s="44"/>
      <c r="E163" s="43"/>
      <c r="F163" s="43"/>
      <c r="G163" s="46"/>
      <c r="H163" s="43"/>
      <c r="I163" s="43"/>
      <c r="J163" s="43"/>
      <c r="K163" s="43"/>
      <c r="L163" s="43"/>
      <c r="M163" s="43"/>
      <c r="N163" s="43"/>
      <c r="O163" s="43"/>
      <c r="P163" s="55"/>
      <c r="Q163" s="64"/>
      <c r="R163" s="61"/>
      <c r="S163" s="61"/>
      <c r="T163" s="57"/>
    </row>
    <row r="164" spans="1:20" s="47" customFormat="1" ht="15.5" x14ac:dyDescent="0.35">
      <c r="A164" s="43"/>
      <c r="B164" s="43"/>
      <c r="C164" s="43"/>
      <c r="D164" s="44"/>
      <c r="E164" s="43"/>
      <c r="F164" s="43"/>
      <c r="G164" s="46"/>
      <c r="H164" s="43"/>
      <c r="I164" s="43"/>
      <c r="J164" s="43"/>
      <c r="K164" s="43"/>
      <c r="L164" s="43"/>
      <c r="M164" s="43"/>
      <c r="N164" s="43"/>
      <c r="O164" s="43"/>
      <c r="P164" s="55"/>
      <c r="Q164" s="64"/>
      <c r="R164" s="61"/>
      <c r="S164" s="61"/>
      <c r="T164" s="57"/>
    </row>
    <row r="165" spans="1:20" s="47" customFormat="1" ht="15.5" x14ac:dyDescent="0.35">
      <c r="A165" s="43"/>
      <c r="B165" s="43"/>
      <c r="C165" s="43"/>
      <c r="D165" s="44"/>
      <c r="E165" s="43"/>
      <c r="F165" s="43"/>
      <c r="G165" s="46"/>
      <c r="H165" s="43"/>
      <c r="I165" s="43"/>
      <c r="J165" s="43"/>
      <c r="K165" s="43"/>
      <c r="L165" s="43"/>
      <c r="M165" s="43"/>
      <c r="N165" s="43"/>
      <c r="O165" s="43"/>
      <c r="P165" s="55"/>
      <c r="Q165" s="64"/>
      <c r="R165" s="61"/>
      <c r="S165" s="61"/>
      <c r="T165" s="57"/>
    </row>
    <row r="166" spans="1:20" s="47" customFormat="1" ht="15.5" x14ac:dyDescent="0.35">
      <c r="A166" s="43"/>
      <c r="B166" s="43"/>
      <c r="C166" s="43"/>
      <c r="D166" s="44"/>
      <c r="E166" s="43"/>
      <c r="F166" s="43"/>
      <c r="G166" s="46"/>
      <c r="H166" s="43"/>
      <c r="I166" s="43"/>
      <c r="J166" s="43"/>
      <c r="K166" s="43"/>
      <c r="L166" s="43"/>
      <c r="M166" s="43"/>
      <c r="N166" s="43"/>
      <c r="O166" s="43"/>
      <c r="P166" s="55"/>
      <c r="Q166" s="64"/>
      <c r="R166" s="61"/>
      <c r="S166" s="61"/>
      <c r="T166" s="57"/>
    </row>
    <row r="167" spans="1:20" s="47" customFormat="1" ht="15.5" x14ac:dyDescent="0.35">
      <c r="A167" s="43"/>
      <c r="B167" s="43"/>
      <c r="C167" s="43"/>
      <c r="D167" s="44"/>
      <c r="E167" s="43"/>
      <c r="F167" s="43"/>
      <c r="G167" s="46"/>
      <c r="H167" s="43"/>
      <c r="I167" s="43"/>
      <c r="J167" s="43"/>
      <c r="K167" s="43"/>
      <c r="L167" s="43"/>
      <c r="M167" s="43"/>
      <c r="N167" s="43"/>
      <c r="O167" s="43"/>
      <c r="P167" s="55"/>
      <c r="Q167" s="64"/>
      <c r="R167" s="61"/>
      <c r="S167" s="61"/>
      <c r="T167" s="57"/>
    </row>
    <row r="168" spans="1:20" s="47" customFormat="1" ht="15.5" x14ac:dyDescent="0.35">
      <c r="A168" s="43"/>
      <c r="B168" s="43"/>
      <c r="C168" s="43"/>
      <c r="D168" s="44"/>
      <c r="E168" s="43"/>
      <c r="F168" s="43"/>
      <c r="G168" s="46"/>
      <c r="H168" s="43"/>
      <c r="I168" s="43"/>
      <c r="J168" s="43"/>
      <c r="K168" s="43"/>
      <c r="L168" s="43"/>
      <c r="M168" s="43"/>
      <c r="N168" s="43"/>
      <c r="O168" s="43"/>
      <c r="P168" s="55"/>
      <c r="Q168" s="64"/>
      <c r="R168" s="61"/>
      <c r="S168" s="61"/>
      <c r="T168" s="57"/>
    </row>
    <row r="169" spans="1:20" s="47" customFormat="1" ht="15.5" x14ac:dyDescent="0.35">
      <c r="A169" s="43"/>
      <c r="B169" s="43"/>
      <c r="C169" s="43"/>
      <c r="D169" s="44"/>
      <c r="E169" s="43"/>
      <c r="F169" s="43"/>
      <c r="G169" s="46"/>
      <c r="H169" s="43"/>
      <c r="I169" s="43"/>
      <c r="J169" s="43"/>
      <c r="K169" s="43"/>
      <c r="L169" s="43"/>
      <c r="M169" s="43"/>
      <c r="N169" s="43"/>
      <c r="O169" s="43"/>
      <c r="P169" s="55"/>
      <c r="Q169" s="64"/>
      <c r="R169" s="61"/>
      <c r="S169" s="61"/>
      <c r="T169" s="57"/>
    </row>
    <row r="170" spans="1:20" s="47" customFormat="1" ht="15.5" x14ac:dyDescent="0.35">
      <c r="A170" s="43"/>
      <c r="B170" s="43"/>
      <c r="C170" s="43"/>
      <c r="D170" s="44"/>
      <c r="E170" s="43"/>
      <c r="F170" s="43"/>
      <c r="G170" s="46"/>
      <c r="H170" s="43"/>
      <c r="I170" s="43"/>
      <c r="J170" s="43"/>
      <c r="K170" s="43"/>
      <c r="L170" s="43"/>
      <c r="M170" s="43"/>
      <c r="N170" s="43"/>
      <c r="O170" s="43"/>
      <c r="P170" s="55"/>
      <c r="Q170" s="64"/>
      <c r="R170" s="61"/>
      <c r="S170" s="61"/>
      <c r="T170" s="57"/>
    </row>
    <row r="171" spans="1:20" s="47" customFormat="1" ht="15.5" x14ac:dyDescent="0.35">
      <c r="A171" s="43"/>
      <c r="B171" s="43"/>
      <c r="C171" s="43"/>
      <c r="D171" s="44"/>
      <c r="E171" s="43"/>
      <c r="F171" s="43"/>
      <c r="G171" s="46"/>
      <c r="H171" s="43"/>
      <c r="I171" s="43"/>
      <c r="J171" s="43"/>
      <c r="K171" s="43"/>
      <c r="L171" s="43"/>
      <c r="M171" s="43"/>
      <c r="N171" s="43"/>
      <c r="O171" s="43"/>
      <c r="P171" s="55"/>
      <c r="Q171" s="64"/>
      <c r="R171" s="61"/>
      <c r="S171" s="61"/>
      <c r="T171" s="57"/>
    </row>
    <row r="172" spans="1:20" s="47" customFormat="1" ht="15.5" x14ac:dyDescent="0.35">
      <c r="A172" s="43"/>
      <c r="B172" s="43"/>
      <c r="C172" s="43"/>
      <c r="D172" s="44"/>
      <c r="E172" s="43"/>
      <c r="F172" s="43"/>
      <c r="G172" s="46"/>
      <c r="H172" s="43"/>
      <c r="I172" s="43"/>
      <c r="J172" s="43"/>
      <c r="K172" s="43"/>
      <c r="L172" s="43"/>
      <c r="M172" s="43"/>
      <c r="N172" s="43"/>
      <c r="O172" s="43"/>
      <c r="P172" s="55"/>
      <c r="Q172" s="64"/>
      <c r="R172" s="61"/>
      <c r="S172" s="61"/>
      <c r="T172" s="57"/>
    </row>
    <row r="173" spans="1:20" s="47" customFormat="1" ht="15.5" x14ac:dyDescent="0.35">
      <c r="A173" s="43"/>
      <c r="B173" s="43"/>
      <c r="C173" s="43"/>
      <c r="D173" s="44"/>
      <c r="E173" s="43"/>
      <c r="F173" s="43"/>
      <c r="G173" s="46"/>
      <c r="H173" s="43"/>
      <c r="I173" s="43"/>
      <c r="J173" s="43"/>
      <c r="K173" s="43"/>
      <c r="L173" s="43"/>
      <c r="M173" s="43"/>
      <c r="N173" s="43"/>
      <c r="O173" s="43"/>
      <c r="P173" s="55"/>
      <c r="Q173" s="64"/>
      <c r="R173" s="61"/>
      <c r="S173" s="61"/>
      <c r="T173" s="57"/>
    </row>
    <row r="174" spans="1:20" s="47" customFormat="1" ht="15.5" x14ac:dyDescent="0.35">
      <c r="A174" s="43"/>
      <c r="B174" s="43"/>
      <c r="C174" s="43"/>
      <c r="D174" s="44"/>
      <c r="E174" s="43"/>
      <c r="F174" s="43"/>
      <c r="G174" s="46"/>
      <c r="H174" s="43"/>
      <c r="I174" s="43"/>
      <c r="J174" s="43"/>
      <c r="K174" s="43"/>
      <c r="L174" s="43"/>
      <c r="M174" s="43"/>
      <c r="N174" s="43"/>
      <c r="O174" s="43"/>
      <c r="P174" s="55"/>
      <c r="Q174" s="64"/>
      <c r="R174" s="61"/>
      <c r="S174" s="61"/>
      <c r="T174" s="57"/>
    </row>
    <row r="175" spans="1:20" s="47" customFormat="1" ht="15.5" x14ac:dyDescent="0.35">
      <c r="A175" s="43"/>
      <c r="B175" s="43"/>
      <c r="C175" s="43"/>
      <c r="D175" s="44"/>
      <c r="E175" s="43"/>
      <c r="F175" s="43"/>
      <c r="G175" s="46"/>
      <c r="H175" s="43"/>
      <c r="I175" s="43"/>
      <c r="J175" s="43"/>
      <c r="K175" s="43"/>
      <c r="L175" s="43"/>
      <c r="M175" s="43"/>
      <c r="N175" s="43"/>
      <c r="O175" s="43"/>
      <c r="P175" s="55"/>
      <c r="Q175" s="64"/>
      <c r="R175" s="61"/>
      <c r="S175" s="61"/>
      <c r="T175" s="57"/>
    </row>
    <row r="176" spans="1:20" s="47" customFormat="1" ht="15.5" x14ac:dyDescent="0.35">
      <c r="A176" s="43"/>
      <c r="B176" s="43"/>
      <c r="C176" s="43"/>
      <c r="D176" s="44"/>
      <c r="E176" s="43"/>
      <c r="F176" s="43"/>
      <c r="G176" s="46"/>
      <c r="H176" s="43"/>
      <c r="I176" s="43"/>
      <c r="J176" s="43"/>
      <c r="K176" s="43"/>
      <c r="L176" s="43"/>
      <c r="M176" s="43"/>
      <c r="N176" s="43"/>
      <c r="O176" s="43"/>
      <c r="P176" s="55"/>
      <c r="Q176" s="64"/>
      <c r="R176" s="61"/>
      <c r="S176" s="61"/>
      <c r="T176" s="57"/>
    </row>
    <row r="177" spans="1:20" s="47" customFormat="1" ht="15.5" x14ac:dyDescent="0.35">
      <c r="A177" s="43"/>
      <c r="B177" s="43"/>
      <c r="C177" s="43"/>
      <c r="D177" s="44"/>
      <c r="E177" s="43"/>
      <c r="F177" s="43"/>
      <c r="G177" s="46"/>
      <c r="H177" s="43"/>
      <c r="I177" s="43"/>
      <c r="J177" s="43"/>
      <c r="K177" s="43"/>
      <c r="L177" s="43"/>
      <c r="M177" s="43"/>
      <c r="N177" s="43"/>
      <c r="O177" s="43"/>
      <c r="P177" s="55"/>
      <c r="Q177" s="64"/>
      <c r="R177" s="61"/>
      <c r="S177" s="61"/>
      <c r="T177" s="57"/>
    </row>
    <row r="178" spans="1:20" s="47" customFormat="1" ht="15.5" x14ac:dyDescent="0.35">
      <c r="A178" s="43"/>
      <c r="B178" s="43"/>
      <c r="C178" s="43"/>
      <c r="D178" s="44"/>
      <c r="E178" s="43"/>
      <c r="F178" s="43"/>
      <c r="G178" s="46"/>
      <c r="H178" s="43"/>
      <c r="I178" s="43"/>
      <c r="J178" s="43"/>
      <c r="K178" s="43"/>
      <c r="L178" s="43"/>
      <c r="M178" s="43"/>
      <c r="N178" s="43"/>
      <c r="O178" s="43"/>
      <c r="P178" s="55"/>
      <c r="Q178" s="64"/>
      <c r="R178" s="61"/>
      <c r="S178" s="61"/>
      <c r="T178" s="57"/>
    </row>
    <row r="179" spans="1:20" s="47" customFormat="1" ht="15.5" x14ac:dyDescent="0.35">
      <c r="A179" s="43"/>
      <c r="B179" s="43"/>
      <c r="C179" s="43"/>
      <c r="D179" s="44"/>
      <c r="E179" s="43"/>
      <c r="F179" s="43"/>
      <c r="G179" s="46"/>
      <c r="H179" s="43"/>
      <c r="I179" s="43"/>
      <c r="J179" s="43"/>
      <c r="K179" s="43"/>
      <c r="L179" s="43"/>
      <c r="M179" s="43"/>
      <c r="N179" s="43"/>
      <c r="O179" s="43"/>
      <c r="P179" s="55"/>
      <c r="Q179" s="64"/>
      <c r="R179" s="61"/>
      <c r="S179" s="61"/>
      <c r="T179" s="57"/>
    </row>
    <row r="180" spans="1:20" s="47" customFormat="1" ht="15.5" x14ac:dyDescent="0.35">
      <c r="A180" s="43"/>
      <c r="B180" s="43"/>
      <c r="C180" s="43"/>
      <c r="D180" s="44"/>
      <c r="E180" s="43"/>
      <c r="F180" s="43"/>
      <c r="G180" s="46"/>
      <c r="H180" s="43"/>
      <c r="I180" s="43"/>
      <c r="J180" s="43"/>
      <c r="K180" s="43"/>
      <c r="L180" s="43"/>
      <c r="M180" s="43"/>
      <c r="N180" s="43"/>
      <c r="O180" s="43"/>
      <c r="P180" s="55"/>
      <c r="Q180" s="64"/>
      <c r="R180" s="61"/>
      <c r="S180" s="61"/>
      <c r="T180" s="57"/>
    </row>
    <row r="181" spans="1:20" s="47" customFormat="1" ht="15.5" x14ac:dyDescent="0.35">
      <c r="A181" s="43"/>
      <c r="B181" s="43"/>
      <c r="C181" s="43"/>
      <c r="D181" s="44"/>
      <c r="E181" s="43"/>
      <c r="F181" s="43"/>
      <c r="G181" s="46"/>
      <c r="H181" s="43"/>
      <c r="I181" s="43"/>
      <c r="J181" s="43"/>
      <c r="K181" s="43"/>
      <c r="L181" s="43"/>
      <c r="M181" s="43"/>
      <c r="N181" s="43"/>
      <c r="O181" s="43"/>
      <c r="P181" s="55"/>
      <c r="Q181" s="64"/>
      <c r="R181" s="61"/>
      <c r="S181" s="61"/>
      <c r="T181" s="57"/>
    </row>
    <row r="182" spans="1:20" s="47" customFormat="1" ht="15.5" x14ac:dyDescent="0.35">
      <c r="A182" s="43"/>
      <c r="B182" s="43"/>
      <c r="C182" s="43"/>
      <c r="D182" s="44"/>
      <c r="E182" s="43"/>
      <c r="F182" s="43"/>
      <c r="G182" s="46"/>
      <c r="H182" s="43"/>
      <c r="I182" s="43"/>
      <c r="J182" s="43"/>
      <c r="K182" s="43"/>
      <c r="L182" s="43"/>
      <c r="M182" s="43"/>
      <c r="N182" s="43"/>
      <c r="O182" s="43"/>
      <c r="P182" s="55"/>
      <c r="Q182" s="64"/>
      <c r="R182" s="61"/>
      <c r="S182" s="61"/>
      <c r="T182" s="57"/>
    </row>
    <row r="183" spans="1:20" s="47" customFormat="1" ht="15.5" x14ac:dyDescent="0.35">
      <c r="A183" s="43"/>
      <c r="B183" s="43"/>
      <c r="C183" s="43"/>
      <c r="D183" s="44"/>
      <c r="E183" s="43"/>
      <c r="F183" s="43"/>
      <c r="G183" s="46"/>
      <c r="H183" s="43"/>
      <c r="I183" s="43"/>
      <c r="J183" s="43"/>
      <c r="K183" s="43"/>
      <c r="L183" s="43"/>
      <c r="M183" s="43"/>
      <c r="N183" s="43"/>
      <c r="O183" s="43"/>
      <c r="P183" s="55"/>
      <c r="Q183" s="64"/>
      <c r="R183" s="61"/>
      <c r="S183" s="61"/>
      <c r="T183" s="57"/>
    </row>
    <row r="184" spans="1:20" s="47" customFormat="1" ht="15.5" x14ac:dyDescent="0.35">
      <c r="A184" s="43"/>
      <c r="B184" s="43"/>
      <c r="C184" s="43"/>
      <c r="D184" s="44"/>
      <c r="E184" s="43"/>
      <c r="F184" s="43"/>
      <c r="G184" s="46"/>
      <c r="H184" s="43"/>
      <c r="I184" s="43"/>
      <c r="J184" s="43"/>
      <c r="K184" s="43"/>
      <c r="L184" s="43"/>
      <c r="M184" s="43"/>
      <c r="N184" s="43"/>
      <c r="O184" s="43"/>
      <c r="P184" s="55"/>
      <c r="Q184" s="64"/>
      <c r="R184" s="61"/>
      <c r="S184" s="61"/>
      <c r="T184" s="57"/>
    </row>
    <row r="185" spans="1:20" s="47" customFormat="1" ht="15.5" x14ac:dyDescent="0.35">
      <c r="A185" s="43"/>
      <c r="B185" s="43"/>
      <c r="C185" s="43"/>
      <c r="D185" s="44"/>
      <c r="E185" s="43"/>
      <c r="F185" s="43"/>
      <c r="G185" s="46"/>
      <c r="H185" s="43"/>
      <c r="I185" s="43"/>
      <c r="J185" s="43"/>
      <c r="K185" s="43"/>
      <c r="L185" s="43"/>
      <c r="M185" s="43"/>
      <c r="N185" s="43"/>
      <c r="O185" s="43"/>
      <c r="P185" s="55"/>
      <c r="Q185" s="64"/>
      <c r="R185" s="61"/>
      <c r="S185" s="61"/>
      <c r="T185" s="57"/>
    </row>
    <row r="186" spans="1:20" s="47" customFormat="1" ht="15.5" x14ac:dyDescent="0.35">
      <c r="A186" s="43"/>
      <c r="B186" s="43"/>
      <c r="C186" s="43"/>
      <c r="D186" s="44"/>
      <c r="E186" s="43"/>
      <c r="F186" s="43"/>
      <c r="G186" s="46"/>
      <c r="H186" s="43"/>
      <c r="I186" s="43"/>
      <c r="J186" s="43"/>
      <c r="K186" s="43"/>
      <c r="L186" s="43"/>
      <c r="M186" s="43"/>
      <c r="N186" s="43"/>
      <c r="O186" s="43"/>
      <c r="P186" s="55"/>
      <c r="Q186" s="64"/>
      <c r="R186" s="61"/>
      <c r="S186" s="61"/>
      <c r="T186" s="57"/>
    </row>
    <row r="187" spans="1:20" s="47" customFormat="1" ht="15.5" x14ac:dyDescent="0.35">
      <c r="A187" s="43"/>
      <c r="B187" s="43"/>
      <c r="C187" s="43"/>
      <c r="D187" s="44"/>
      <c r="E187" s="43"/>
      <c r="F187" s="43"/>
      <c r="G187" s="46"/>
      <c r="H187" s="43"/>
      <c r="I187" s="43"/>
      <c r="J187" s="43"/>
      <c r="K187" s="43"/>
      <c r="L187" s="43"/>
      <c r="M187" s="43"/>
      <c r="N187" s="43"/>
      <c r="O187" s="43"/>
      <c r="P187" s="55"/>
      <c r="Q187" s="64"/>
      <c r="R187" s="61"/>
      <c r="S187" s="61"/>
      <c r="T187" s="57"/>
    </row>
    <row r="188" spans="1:20" s="47" customFormat="1" ht="15.5" x14ac:dyDescent="0.35">
      <c r="A188" s="43"/>
      <c r="B188" s="43"/>
      <c r="C188" s="43"/>
      <c r="D188" s="44"/>
      <c r="E188" s="43"/>
      <c r="F188" s="43"/>
      <c r="G188" s="46"/>
      <c r="H188" s="43"/>
      <c r="I188" s="43"/>
      <c r="J188" s="43"/>
      <c r="K188" s="43"/>
      <c r="L188" s="43"/>
      <c r="M188" s="43"/>
      <c r="N188" s="43"/>
      <c r="O188" s="43"/>
      <c r="P188" s="55"/>
      <c r="Q188" s="64"/>
      <c r="R188" s="61"/>
      <c r="S188" s="61"/>
      <c r="T188" s="57"/>
    </row>
    <row r="189" spans="1:20" s="47" customFormat="1" ht="15.5" x14ac:dyDescent="0.35">
      <c r="A189" s="43"/>
      <c r="B189" s="43"/>
      <c r="C189" s="43"/>
      <c r="D189" s="44"/>
      <c r="E189" s="43"/>
      <c r="F189" s="43"/>
      <c r="G189" s="46"/>
      <c r="H189" s="43"/>
      <c r="I189" s="43"/>
      <c r="J189" s="43"/>
      <c r="K189" s="43"/>
      <c r="L189" s="43"/>
      <c r="M189" s="43"/>
      <c r="N189" s="43"/>
      <c r="O189" s="43"/>
      <c r="P189" s="55"/>
      <c r="Q189" s="64"/>
      <c r="R189" s="61"/>
      <c r="S189" s="61"/>
      <c r="T189" s="57"/>
    </row>
    <row r="190" spans="1:20" s="47" customFormat="1" ht="15.5" x14ac:dyDescent="0.35">
      <c r="A190" s="43"/>
      <c r="B190" s="43"/>
      <c r="C190" s="43"/>
      <c r="D190" s="44"/>
      <c r="E190" s="43"/>
      <c r="F190" s="43"/>
      <c r="G190" s="46"/>
      <c r="H190" s="43"/>
      <c r="I190" s="43"/>
      <c r="J190" s="43"/>
      <c r="K190" s="43"/>
      <c r="L190" s="43"/>
      <c r="M190" s="43"/>
      <c r="N190" s="43"/>
      <c r="O190" s="43"/>
      <c r="P190" s="55"/>
      <c r="Q190" s="64"/>
      <c r="R190" s="61"/>
      <c r="S190" s="61"/>
      <c r="T190" s="57"/>
    </row>
    <row r="191" spans="1:20" s="47" customFormat="1" ht="15.5" x14ac:dyDescent="0.35">
      <c r="A191" s="43"/>
      <c r="B191" s="43"/>
      <c r="C191" s="43"/>
      <c r="D191" s="44"/>
      <c r="E191" s="43"/>
      <c r="F191" s="43"/>
      <c r="G191" s="46"/>
      <c r="H191" s="43"/>
      <c r="I191" s="43"/>
      <c r="J191" s="43"/>
      <c r="K191" s="43"/>
      <c r="L191" s="43"/>
      <c r="M191" s="43"/>
      <c r="N191" s="43"/>
      <c r="O191" s="43"/>
      <c r="P191" s="55"/>
      <c r="Q191" s="64"/>
      <c r="R191" s="61"/>
      <c r="S191" s="61"/>
      <c r="T191" s="57"/>
    </row>
    <row r="192" spans="1:20" s="47" customFormat="1" ht="15.5" x14ac:dyDescent="0.35">
      <c r="A192" s="43"/>
      <c r="B192" s="43"/>
      <c r="C192" s="43"/>
      <c r="D192" s="44"/>
      <c r="E192" s="43"/>
      <c r="F192" s="43"/>
      <c r="G192" s="46"/>
      <c r="H192" s="43"/>
      <c r="I192" s="43"/>
      <c r="J192" s="43"/>
      <c r="K192" s="43"/>
      <c r="L192" s="43"/>
      <c r="M192" s="43"/>
      <c r="N192" s="43"/>
      <c r="O192" s="43"/>
      <c r="P192" s="55"/>
      <c r="Q192" s="64"/>
      <c r="R192" s="61"/>
      <c r="S192" s="61"/>
      <c r="T192" s="57"/>
    </row>
    <row r="193" spans="1:20" s="47" customFormat="1" ht="15.5" x14ac:dyDescent="0.35">
      <c r="A193" s="43"/>
      <c r="B193" s="43"/>
      <c r="C193" s="43"/>
      <c r="D193" s="44"/>
      <c r="E193" s="43"/>
      <c r="F193" s="43"/>
      <c r="G193" s="46"/>
      <c r="H193" s="43"/>
      <c r="I193" s="43"/>
      <c r="J193" s="43"/>
      <c r="K193" s="43"/>
      <c r="L193" s="43"/>
      <c r="M193" s="43"/>
      <c r="N193" s="43"/>
      <c r="O193" s="43"/>
      <c r="P193" s="55"/>
      <c r="Q193" s="64"/>
      <c r="R193" s="61"/>
      <c r="S193" s="61"/>
      <c r="T193" s="57"/>
    </row>
    <row r="194" spans="1:20" s="47" customFormat="1" ht="15.5" x14ac:dyDescent="0.35">
      <c r="A194" s="43"/>
      <c r="B194" s="43"/>
      <c r="C194" s="43"/>
      <c r="D194" s="44"/>
      <c r="E194" s="43"/>
      <c r="F194" s="43"/>
      <c r="G194" s="46"/>
      <c r="H194" s="43"/>
      <c r="I194" s="43"/>
      <c r="J194" s="43"/>
      <c r="K194" s="43"/>
      <c r="L194" s="43"/>
      <c r="M194" s="43"/>
      <c r="N194" s="43"/>
      <c r="O194" s="43"/>
      <c r="P194" s="55"/>
      <c r="Q194" s="64"/>
      <c r="R194" s="61"/>
      <c r="S194" s="61"/>
      <c r="T194" s="57"/>
    </row>
    <row r="195" spans="1:20" s="47" customFormat="1" ht="15.5" x14ac:dyDescent="0.35">
      <c r="A195" s="43"/>
      <c r="B195" s="43"/>
      <c r="C195" s="43"/>
      <c r="D195" s="44"/>
      <c r="E195" s="43"/>
      <c r="F195" s="43"/>
      <c r="G195" s="46"/>
      <c r="H195" s="43"/>
      <c r="I195" s="43"/>
      <c r="J195" s="43"/>
      <c r="K195" s="43"/>
      <c r="L195" s="43"/>
      <c r="M195" s="43"/>
      <c r="N195" s="43"/>
      <c r="O195" s="43"/>
      <c r="P195" s="55"/>
      <c r="Q195" s="64"/>
      <c r="R195" s="61"/>
      <c r="S195" s="61"/>
      <c r="T195" s="57"/>
    </row>
    <row r="196" spans="1:20" s="47" customFormat="1" ht="15.5" x14ac:dyDescent="0.35">
      <c r="A196" s="43"/>
      <c r="B196" s="43"/>
      <c r="C196" s="43"/>
      <c r="D196" s="44"/>
      <c r="E196" s="43"/>
      <c r="F196" s="43"/>
      <c r="G196" s="46"/>
      <c r="H196" s="43"/>
      <c r="I196" s="43"/>
      <c r="J196" s="43"/>
      <c r="K196" s="43"/>
      <c r="L196" s="43"/>
      <c r="M196" s="43"/>
      <c r="N196" s="43"/>
      <c r="O196" s="43"/>
      <c r="P196" s="55"/>
      <c r="R196" s="61"/>
      <c r="S196" s="61"/>
      <c r="T196" s="57"/>
    </row>
    <row r="197" spans="1:20" s="47" customFormat="1" ht="15.5" x14ac:dyDescent="0.35">
      <c r="A197" s="43"/>
      <c r="B197" s="43"/>
      <c r="C197" s="43"/>
      <c r="D197" s="44"/>
      <c r="E197" s="43"/>
      <c r="F197" s="43"/>
      <c r="G197" s="46"/>
      <c r="H197" s="43"/>
      <c r="I197" s="43"/>
      <c r="J197" s="43"/>
      <c r="K197" s="43"/>
      <c r="L197" s="43"/>
      <c r="M197" s="43"/>
      <c r="N197" s="43"/>
      <c r="O197" s="43"/>
      <c r="P197" s="55"/>
      <c r="R197" s="61"/>
      <c r="S197" s="61"/>
      <c r="T197" s="57"/>
    </row>
    <row r="198" spans="1:20" s="47" customFormat="1" ht="15.5" x14ac:dyDescent="0.35">
      <c r="A198" s="43"/>
      <c r="B198" s="43"/>
      <c r="C198" s="43"/>
      <c r="D198" s="44"/>
      <c r="E198" s="43"/>
      <c r="F198" s="43"/>
      <c r="G198" s="46"/>
      <c r="H198" s="43"/>
      <c r="I198" s="43"/>
      <c r="J198" s="43"/>
      <c r="K198" s="43"/>
      <c r="L198" s="43"/>
      <c r="M198" s="43"/>
      <c r="N198" s="43"/>
      <c r="O198" s="43"/>
      <c r="P198" s="55"/>
      <c r="R198" s="61"/>
      <c r="S198" s="61"/>
      <c r="T198" s="57"/>
    </row>
    <row r="199" spans="1:20" s="47" customFormat="1" ht="15.5" x14ac:dyDescent="0.35">
      <c r="A199" s="43"/>
      <c r="B199" s="43"/>
      <c r="C199" s="43"/>
      <c r="D199" s="44"/>
      <c r="E199" s="43"/>
      <c r="F199" s="43"/>
      <c r="G199" s="46"/>
      <c r="H199" s="43"/>
      <c r="I199" s="43"/>
      <c r="J199" s="43"/>
      <c r="K199" s="43"/>
      <c r="L199" s="43"/>
      <c r="M199" s="43"/>
      <c r="N199" s="43"/>
      <c r="O199" s="43"/>
      <c r="P199" s="55"/>
      <c r="R199" s="61"/>
      <c r="S199" s="61"/>
      <c r="T199" s="57"/>
    </row>
    <row r="200" spans="1:20" s="47" customFormat="1" ht="15.5" x14ac:dyDescent="0.35">
      <c r="A200" s="43"/>
      <c r="B200" s="43"/>
      <c r="C200" s="43"/>
      <c r="D200" s="44"/>
      <c r="E200" s="43"/>
      <c r="F200" s="43"/>
      <c r="G200" s="46"/>
      <c r="H200" s="43"/>
      <c r="I200" s="43"/>
      <c r="J200" s="43"/>
      <c r="K200" s="43"/>
      <c r="L200" s="43"/>
      <c r="M200" s="43"/>
      <c r="N200" s="43"/>
      <c r="O200" s="43"/>
      <c r="P200" s="55"/>
      <c r="R200" s="61"/>
      <c r="S200" s="61"/>
      <c r="T200" s="57"/>
    </row>
    <row r="201" spans="1:20" s="47" customFormat="1" ht="15.5" x14ac:dyDescent="0.35">
      <c r="A201" s="43"/>
      <c r="B201" s="43"/>
      <c r="C201" s="43"/>
      <c r="D201" s="44"/>
      <c r="E201" s="43"/>
      <c r="F201" s="43"/>
      <c r="G201" s="46"/>
      <c r="H201" s="43"/>
      <c r="I201" s="43"/>
      <c r="J201" s="43"/>
      <c r="K201" s="43"/>
      <c r="L201" s="43"/>
      <c r="M201" s="43"/>
      <c r="N201" s="43"/>
      <c r="O201" s="43"/>
      <c r="P201" s="55"/>
      <c r="R201" s="61"/>
      <c r="S201" s="61"/>
      <c r="T201" s="57"/>
    </row>
    <row r="202" spans="1:20" s="47" customFormat="1" ht="15.5" x14ac:dyDescent="0.35">
      <c r="A202" s="43"/>
      <c r="B202" s="43"/>
      <c r="C202" s="43"/>
      <c r="D202" s="44"/>
      <c r="E202" s="43"/>
      <c r="F202" s="43"/>
      <c r="G202" s="46"/>
      <c r="H202" s="43"/>
      <c r="I202" s="43"/>
      <c r="J202" s="43"/>
      <c r="K202" s="43"/>
      <c r="L202" s="43"/>
      <c r="M202" s="43"/>
      <c r="N202" s="43"/>
      <c r="O202" s="43"/>
      <c r="P202" s="55"/>
      <c r="R202" s="61"/>
      <c r="S202" s="61"/>
      <c r="T202" s="57"/>
    </row>
    <row r="203" spans="1:20" s="47" customFormat="1" ht="15.5" x14ac:dyDescent="0.35">
      <c r="A203" s="43"/>
      <c r="B203" s="43"/>
      <c r="C203" s="43"/>
      <c r="D203" s="44"/>
      <c r="E203" s="43"/>
      <c r="F203" s="43"/>
      <c r="G203" s="46"/>
      <c r="H203" s="43"/>
      <c r="I203" s="43"/>
      <c r="J203" s="43"/>
      <c r="K203" s="43"/>
      <c r="L203" s="43"/>
      <c r="M203" s="43"/>
      <c r="N203" s="43"/>
      <c r="O203" s="43"/>
      <c r="P203" s="55"/>
      <c r="R203" s="61"/>
      <c r="S203" s="61"/>
      <c r="T203" s="57"/>
    </row>
    <row r="204" spans="1:20" s="47" customFormat="1" ht="15.5" x14ac:dyDescent="0.35">
      <c r="A204" s="43"/>
      <c r="B204" s="43"/>
      <c r="C204" s="43"/>
      <c r="D204" s="44"/>
      <c r="E204" s="43"/>
      <c r="F204" s="43"/>
      <c r="G204" s="46"/>
      <c r="H204" s="43"/>
      <c r="I204" s="43"/>
      <c r="J204" s="43"/>
      <c r="K204" s="43"/>
      <c r="L204" s="43"/>
      <c r="M204" s="43"/>
      <c r="N204" s="43"/>
      <c r="O204" s="43"/>
      <c r="P204" s="55"/>
      <c r="R204" s="61"/>
      <c r="S204" s="61"/>
      <c r="T204" s="57"/>
    </row>
    <row r="205" spans="1:20" s="47" customFormat="1" ht="15.5" x14ac:dyDescent="0.35">
      <c r="A205" s="43"/>
      <c r="B205" s="43"/>
      <c r="C205" s="43"/>
      <c r="D205" s="44"/>
      <c r="E205" s="43"/>
      <c r="F205" s="43"/>
      <c r="G205" s="46"/>
      <c r="H205" s="43"/>
      <c r="I205" s="43"/>
      <c r="J205" s="43"/>
      <c r="K205" s="43"/>
      <c r="L205" s="43"/>
      <c r="M205" s="43"/>
      <c r="N205" s="43"/>
      <c r="O205" s="43"/>
      <c r="P205" s="55"/>
      <c r="R205" s="61"/>
      <c r="S205" s="61"/>
      <c r="T205" s="57"/>
    </row>
    <row r="206" spans="1:20" s="47" customFormat="1" ht="15.5" x14ac:dyDescent="0.35">
      <c r="A206" s="43"/>
      <c r="B206" s="43"/>
      <c r="C206" s="43"/>
      <c r="D206" s="44"/>
      <c r="E206" s="43"/>
      <c r="F206" s="43"/>
      <c r="G206" s="46"/>
      <c r="H206" s="43"/>
      <c r="I206" s="43"/>
      <c r="J206" s="43"/>
      <c r="K206" s="43"/>
      <c r="L206" s="43"/>
      <c r="M206" s="43"/>
      <c r="N206" s="43"/>
      <c r="O206" s="43"/>
      <c r="P206" s="55"/>
      <c r="R206" s="61"/>
      <c r="S206" s="61"/>
      <c r="T206" s="57"/>
    </row>
    <row r="207" spans="1:20" s="47" customFormat="1" ht="15.5" x14ac:dyDescent="0.35">
      <c r="A207" s="43"/>
      <c r="B207" s="43"/>
      <c r="C207" s="43"/>
      <c r="D207" s="44"/>
      <c r="E207" s="43"/>
      <c r="F207" s="43"/>
      <c r="G207" s="46"/>
      <c r="H207" s="43"/>
      <c r="I207" s="43"/>
      <c r="J207" s="43"/>
      <c r="K207" s="43"/>
      <c r="L207" s="43"/>
      <c r="M207" s="43"/>
      <c r="N207" s="43"/>
      <c r="O207" s="43"/>
      <c r="P207" s="55"/>
      <c r="R207" s="61"/>
      <c r="S207" s="61"/>
      <c r="T207" s="57"/>
    </row>
    <row r="208" spans="1:20" s="47" customFormat="1" ht="15.5" x14ac:dyDescent="0.35">
      <c r="A208" s="43"/>
      <c r="B208" s="43"/>
      <c r="C208" s="43"/>
      <c r="D208" s="44"/>
      <c r="E208" s="43"/>
      <c r="F208" s="43"/>
      <c r="G208" s="46"/>
      <c r="H208" s="43"/>
      <c r="I208" s="43"/>
      <c r="J208" s="43"/>
      <c r="K208" s="43"/>
      <c r="L208" s="43"/>
      <c r="M208" s="43"/>
      <c r="N208" s="43"/>
      <c r="O208" s="43"/>
      <c r="P208" s="55"/>
      <c r="R208" s="61"/>
      <c r="S208" s="61"/>
      <c r="T208" s="57"/>
    </row>
    <row r="209" spans="1:20" s="47" customFormat="1" ht="15.5" x14ac:dyDescent="0.35">
      <c r="A209" s="43"/>
      <c r="B209" s="43"/>
      <c r="C209" s="43"/>
      <c r="D209" s="44"/>
      <c r="E209" s="43"/>
      <c r="F209" s="43"/>
      <c r="G209" s="46"/>
      <c r="H209" s="43"/>
      <c r="I209" s="43"/>
      <c r="J209" s="43"/>
      <c r="K209" s="43"/>
      <c r="L209" s="43"/>
      <c r="M209" s="43"/>
      <c r="N209" s="43"/>
      <c r="O209" s="43"/>
      <c r="P209" s="55"/>
      <c r="R209" s="61"/>
      <c r="S209" s="61"/>
      <c r="T209" s="57"/>
    </row>
    <row r="210" spans="1:20" s="47" customFormat="1" ht="15.5" x14ac:dyDescent="0.35">
      <c r="A210" s="43"/>
      <c r="B210" s="43"/>
      <c r="C210" s="43"/>
      <c r="D210" s="44"/>
      <c r="E210" s="43"/>
      <c r="F210" s="43"/>
      <c r="G210" s="46"/>
      <c r="H210" s="43"/>
      <c r="I210" s="43"/>
      <c r="J210" s="43"/>
      <c r="K210" s="43"/>
      <c r="L210" s="43"/>
      <c r="M210" s="43"/>
      <c r="N210" s="43"/>
      <c r="O210" s="43"/>
      <c r="P210" s="55"/>
      <c r="R210" s="61"/>
      <c r="S210" s="61"/>
      <c r="T210" s="57"/>
    </row>
    <row r="211" spans="1:20" s="47" customFormat="1" ht="15.5" x14ac:dyDescent="0.35">
      <c r="A211" s="43"/>
      <c r="B211" s="43"/>
      <c r="C211" s="43"/>
      <c r="D211" s="44"/>
      <c r="E211" s="43"/>
      <c r="F211" s="43"/>
      <c r="G211" s="46"/>
      <c r="H211" s="43"/>
      <c r="I211" s="43"/>
      <c r="J211" s="43"/>
      <c r="K211" s="43"/>
      <c r="L211" s="43"/>
      <c r="M211" s="43"/>
      <c r="N211" s="43"/>
      <c r="O211" s="43"/>
      <c r="P211" s="55"/>
      <c r="R211" s="61"/>
      <c r="S211" s="61"/>
      <c r="T211" s="57"/>
    </row>
    <row r="212" spans="1:20" s="47" customFormat="1" ht="15.5" x14ac:dyDescent="0.35">
      <c r="A212" s="43"/>
      <c r="B212" s="43"/>
      <c r="C212" s="43"/>
      <c r="D212" s="44"/>
      <c r="E212" s="43"/>
      <c r="F212" s="43"/>
      <c r="G212" s="46"/>
      <c r="H212" s="43"/>
      <c r="I212" s="43"/>
      <c r="J212" s="43"/>
      <c r="K212" s="43"/>
      <c r="L212" s="43"/>
      <c r="M212" s="43"/>
      <c r="N212" s="43"/>
      <c r="O212" s="43"/>
      <c r="P212" s="55"/>
      <c r="R212" s="65"/>
      <c r="S212" s="59"/>
    </row>
    <row r="213" spans="1:20" s="47" customFormat="1" ht="15.5" x14ac:dyDescent="0.35">
      <c r="A213" s="43"/>
      <c r="B213" s="43"/>
      <c r="C213" s="43"/>
      <c r="D213" s="44"/>
      <c r="E213" s="43"/>
      <c r="F213" s="43"/>
      <c r="G213" s="46"/>
      <c r="H213" s="43"/>
      <c r="I213" s="43"/>
      <c r="J213" s="43"/>
      <c r="K213" s="43"/>
      <c r="L213" s="43"/>
      <c r="M213" s="43"/>
      <c r="N213" s="43"/>
      <c r="O213" s="43"/>
      <c r="P213" s="55"/>
      <c r="R213" s="57"/>
    </row>
    <row r="214" spans="1:20" s="47" customFormat="1" ht="15.5" x14ac:dyDescent="0.35">
      <c r="A214" s="43"/>
      <c r="B214" s="43"/>
      <c r="C214" s="43"/>
      <c r="D214" s="44"/>
      <c r="E214" s="43"/>
      <c r="F214" s="43"/>
      <c r="G214" s="46"/>
      <c r="H214" s="43"/>
      <c r="I214" s="43"/>
      <c r="J214" s="43"/>
      <c r="K214" s="43"/>
      <c r="L214" s="43"/>
      <c r="M214" s="43"/>
      <c r="N214" s="43"/>
      <c r="O214" s="43"/>
      <c r="P214" s="55"/>
      <c r="R214" s="57"/>
    </row>
    <row r="215" spans="1:20" s="47" customFormat="1" ht="15.5" x14ac:dyDescent="0.35">
      <c r="A215" s="43"/>
      <c r="B215" s="43"/>
      <c r="C215" s="43"/>
      <c r="D215" s="44"/>
      <c r="E215" s="43"/>
      <c r="F215" s="43"/>
      <c r="G215" s="46"/>
      <c r="H215" s="43"/>
      <c r="I215" s="43"/>
      <c r="J215" s="43"/>
      <c r="K215" s="43"/>
      <c r="L215" s="43"/>
      <c r="M215" s="43"/>
      <c r="N215" s="43"/>
      <c r="O215" s="43"/>
      <c r="P215" s="55"/>
      <c r="R215" s="57"/>
    </row>
    <row r="216" spans="1:20" s="47" customFormat="1" ht="15.5" x14ac:dyDescent="0.35">
      <c r="A216" s="43"/>
      <c r="B216" s="43"/>
      <c r="C216" s="43"/>
      <c r="D216" s="44"/>
      <c r="E216" s="43"/>
      <c r="F216" s="43"/>
      <c r="G216" s="46"/>
      <c r="H216" s="43"/>
      <c r="I216" s="43"/>
      <c r="J216" s="43"/>
      <c r="K216" s="43"/>
      <c r="L216" s="43"/>
      <c r="M216" s="43"/>
      <c r="N216" s="43"/>
      <c r="O216" s="43"/>
      <c r="P216" s="55"/>
      <c r="R216" s="57"/>
    </row>
    <row r="217" spans="1:20" s="47" customFormat="1" ht="15.5" x14ac:dyDescent="0.35">
      <c r="A217" s="43"/>
      <c r="B217" s="43"/>
      <c r="C217" s="43"/>
      <c r="D217" s="44"/>
      <c r="E217" s="43"/>
      <c r="F217" s="43"/>
      <c r="G217" s="46"/>
      <c r="H217" s="43"/>
      <c r="I217" s="43"/>
      <c r="J217" s="43"/>
      <c r="K217" s="43"/>
      <c r="L217" s="43"/>
      <c r="M217" s="43"/>
      <c r="N217" s="43"/>
      <c r="O217" s="43"/>
      <c r="P217" s="55"/>
      <c r="R217" s="57"/>
    </row>
    <row r="218" spans="1:20" s="47" customFormat="1" ht="15.5" x14ac:dyDescent="0.35">
      <c r="A218" s="43"/>
      <c r="B218" s="43"/>
      <c r="C218" s="43"/>
      <c r="D218" s="44"/>
      <c r="E218" s="43"/>
      <c r="F218" s="43"/>
      <c r="G218" s="46"/>
      <c r="H218" s="43"/>
      <c r="I218" s="43"/>
      <c r="J218" s="43"/>
      <c r="K218" s="43"/>
      <c r="L218" s="43"/>
      <c r="M218" s="43"/>
      <c r="N218" s="43"/>
      <c r="O218" s="43"/>
      <c r="P218" s="55"/>
      <c r="R218" s="57"/>
    </row>
    <row r="219" spans="1:20" s="47" customFormat="1" ht="15.5" x14ac:dyDescent="0.35">
      <c r="A219" s="43"/>
      <c r="B219" s="43"/>
      <c r="C219" s="43"/>
      <c r="D219" s="44"/>
      <c r="E219" s="43"/>
      <c r="F219" s="43"/>
      <c r="G219" s="46"/>
      <c r="H219" s="43"/>
      <c r="I219" s="43"/>
      <c r="J219" s="43"/>
      <c r="K219" s="43"/>
      <c r="L219" s="43"/>
      <c r="M219" s="43"/>
      <c r="N219" s="43"/>
      <c r="O219" s="43"/>
      <c r="P219" s="55"/>
      <c r="R219" s="57"/>
    </row>
    <row r="220" spans="1:20" s="47" customFormat="1" ht="15.5" x14ac:dyDescent="0.35">
      <c r="A220" s="43"/>
      <c r="B220" s="43"/>
      <c r="C220" s="43"/>
      <c r="D220" s="44"/>
      <c r="E220" s="43"/>
      <c r="F220" s="43"/>
      <c r="G220" s="46"/>
      <c r="H220" s="43"/>
      <c r="I220" s="43"/>
      <c r="J220" s="43"/>
      <c r="K220" s="43"/>
      <c r="L220" s="43"/>
      <c r="M220" s="43"/>
      <c r="N220" s="43"/>
      <c r="O220" s="43"/>
      <c r="P220" s="55"/>
      <c r="R220" s="57"/>
    </row>
    <row r="221" spans="1:20" s="47" customFormat="1" ht="15.5" x14ac:dyDescent="0.35">
      <c r="A221" s="43"/>
      <c r="B221" s="43"/>
      <c r="C221" s="43"/>
      <c r="D221" s="44"/>
      <c r="E221" s="43"/>
      <c r="F221" s="43"/>
      <c r="G221" s="46"/>
      <c r="H221" s="43"/>
      <c r="I221" s="43"/>
      <c r="J221" s="43"/>
      <c r="K221" s="43"/>
      <c r="L221" s="43"/>
      <c r="M221" s="43"/>
      <c r="N221" s="43"/>
      <c r="O221" s="43"/>
      <c r="P221" s="55"/>
      <c r="R221" s="57"/>
    </row>
    <row r="222" spans="1:20" s="47" customFormat="1" ht="15.5" x14ac:dyDescent="0.35">
      <c r="A222" s="43"/>
      <c r="B222" s="43"/>
      <c r="C222" s="43"/>
      <c r="D222" s="44"/>
      <c r="E222" s="43"/>
      <c r="F222" s="43"/>
      <c r="G222" s="46"/>
      <c r="H222" s="43"/>
      <c r="I222" s="43"/>
      <c r="J222" s="43"/>
      <c r="K222" s="43"/>
      <c r="L222" s="43"/>
      <c r="M222" s="43"/>
      <c r="N222" s="43"/>
      <c r="O222" s="43"/>
      <c r="P222" s="55"/>
      <c r="R222" s="57"/>
    </row>
    <row r="223" spans="1:20" s="47" customFormat="1" ht="15.5" x14ac:dyDescent="0.35">
      <c r="A223" s="43"/>
      <c r="B223" s="43"/>
      <c r="C223" s="43"/>
      <c r="D223" s="44"/>
      <c r="E223" s="43"/>
      <c r="F223" s="43"/>
      <c r="G223" s="46"/>
      <c r="H223" s="43"/>
      <c r="I223" s="43"/>
      <c r="J223" s="43"/>
      <c r="K223" s="43"/>
      <c r="L223" s="43"/>
      <c r="M223" s="43"/>
      <c r="N223" s="43"/>
      <c r="O223" s="43"/>
      <c r="P223" s="55"/>
      <c r="R223" s="57"/>
    </row>
    <row r="224" spans="1:20" s="47" customFormat="1" ht="15.5" x14ac:dyDescent="0.35">
      <c r="A224" s="43"/>
      <c r="B224" s="43"/>
      <c r="C224" s="43"/>
      <c r="D224" s="44"/>
      <c r="E224" s="43"/>
      <c r="F224" s="43"/>
      <c r="G224" s="46"/>
      <c r="H224" s="43"/>
      <c r="I224" s="43"/>
      <c r="J224" s="43"/>
      <c r="K224" s="43"/>
      <c r="L224" s="43"/>
      <c r="M224" s="43"/>
      <c r="N224" s="43"/>
      <c r="O224" s="43"/>
      <c r="P224" s="55"/>
      <c r="R224" s="57"/>
    </row>
    <row r="225" spans="1:18" s="47" customFormat="1" ht="15.5" x14ac:dyDescent="0.35">
      <c r="A225" s="43"/>
      <c r="B225" s="43"/>
      <c r="C225" s="43"/>
      <c r="D225" s="44"/>
      <c r="E225" s="43"/>
      <c r="F225" s="43"/>
      <c r="G225" s="46"/>
      <c r="H225" s="43"/>
      <c r="I225" s="43"/>
      <c r="J225" s="43"/>
      <c r="K225" s="43"/>
      <c r="L225" s="43"/>
      <c r="M225" s="43"/>
      <c r="N225" s="43"/>
      <c r="O225" s="43"/>
      <c r="P225" s="55"/>
      <c r="R225" s="57"/>
    </row>
    <row r="226" spans="1:18" s="47" customFormat="1" ht="15.5" x14ac:dyDescent="0.35">
      <c r="A226" s="43"/>
      <c r="B226" s="43"/>
      <c r="C226" s="43"/>
      <c r="D226" s="44"/>
      <c r="E226" s="43"/>
      <c r="F226" s="43"/>
      <c r="G226" s="46"/>
      <c r="H226" s="43"/>
      <c r="I226" s="43"/>
      <c r="J226" s="43"/>
      <c r="K226" s="43"/>
      <c r="L226" s="43"/>
      <c r="M226" s="43"/>
      <c r="N226" s="43"/>
      <c r="O226" s="43"/>
      <c r="P226" s="55"/>
      <c r="R226" s="57"/>
    </row>
    <row r="227" spans="1:18" s="47" customFormat="1" ht="15.5" x14ac:dyDescent="0.35">
      <c r="A227" s="43"/>
      <c r="B227" s="43"/>
      <c r="C227" s="43"/>
      <c r="D227" s="44"/>
      <c r="E227" s="43"/>
      <c r="F227" s="43"/>
      <c r="G227" s="46"/>
      <c r="H227" s="43"/>
      <c r="I227" s="43"/>
      <c r="J227" s="43"/>
      <c r="K227" s="43"/>
      <c r="L227" s="43"/>
      <c r="M227" s="43"/>
      <c r="N227" s="43"/>
      <c r="O227" s="43"/>
      <c r="P227" s="55"/>
      <c r="R227" s="57"/>
    </row>
    <row r="228" spans="1:18" s="47" customFormat="1" ht="15.5" x14ac:dyDescent="0.35">
      <c r="A228" s="43"/>
      <c r="B228" s="43"/>
      <c r="C228" s="43"/>
      <c r="D228" s="44"/>
      <c r="E228" s="43"/>
      <c r="F228" s="43"/>
      <c r="G228" s="46"/>
      <c r="H228" s="43"/>
      <c r="I228" s="43"/>
      <c r="J228" s="43"/>
      <c r="K228" s="43"/>
      <c r="L228" s="43"/>
      <c r="M228" s="43"/>
      <c r="N228" s="43"/>
      <c r="O228" s="43"/>
      <c r="P228" s="55"/>
      <c r="R228" s="57"/>
    </row>
    <row r="229" spans="1:18" s="47" customFormat="1" ht="15.5" x14ac:dyDescent="0.35">
      <c r="A229" s="43"/>
      <c r="B229" s="43"/>
      <c r="C229" s="43"/>
      <c r="D229" s="44"/>
      <c r="E229" s="43"/>
      <c r="F229" s="43"/>
      <c r="G229" s="46"/>
      <c r="H229" s="43"/>
      <c r="I229" s="43"/>
      <c r="J229" s="43"/>
      <c r="K229" s="43"/>
      <c r="L229" s="43"/>
      <c r="M229" s="43"/>
      <c r="N229" s="43"/>
      <c r="O229" s="43"/>
      <c r="P229" s="55"/>
      <c r="Q229" s="64"/>
      <c r="R229" s="57"/>
    </row>
    <row r="230" spans="1:18" s="47" customFormat="1" ht="15.5" x14ac:dyDescent="0.35">
      <c r="A230" s="43"/>
      <c r="B230" s="43"/>
      <c r="C230" s="43"/>
      <c r="D230" s="44"/>
      <c r="E230" s="43"/>
      <c r="F230" s="43"/>
      <c r="G230" s="46"/>
      <c r="H230" s="43"/>
      <c r="I230" s="43"/>
      <c r="J230" s="43"/>
      <c r="K230" s="43"/>
      <c r="L230" s="43"/>
      <c r="M230" s="43"/>
      <c r="N230" s="43"/>
      <c r="O230" s="43"/>
      <c r="P230" s="55"/>
      <c r="Q230" s="64"/>
      <c r="R230" s="57"/>
    </row>
    <row r="231" spans="1:18" s="47" customFormat="1" ht="15.5" x14ac:dyDescent="0.35">
      <c r="A231" s="43"/>
      <c r="B231" s="43"/>
      <c r="C231" s="43"/>
      <c r="D231" s="44"/>
      <c r="E231" s="43"/>
      <c r="F231" s="43"/>
      <c r="G231" s="46"/>
      <c r="H231" s="43"/>
      <c r="I231" s="43"/>
      <c r="J231" s="43"/>
      <c r="K231" s="43"/>
      <c r="L231" s="43"/>
      <c r="M231" s="43"/>
      <c r="N231" s="43"/>
      <c r="O231" s="43"/>
      <c r="P231" s="55"/>
      <c r="Q231" s="64"/>
      <c r="R231" s="57"/>
    </row>
    <row r="232" spans="1:18" s="47" customFormat="1" ht="15.5" x14ac:dyDescent="0.35">
      <c r="A232" s="43"/>
      <c r="B232" s="43"/>
      <c r="C232" s="43"/>
      <c r="D232" s="44"/>
      <c r="E232" s="43"/>
      <c r="F232" s="43"/>
      <c r="G232" s="46"/>
      <c r="H232" s="43"/>
      <c r="I232" s="43"/>
      <c r="J232" s="43"/>
      <c r="K232" s="43"/>
      <c r="L232" s="43"/>
      <c r="M232" s="43"/>
      <c r="N232" s="43"/>
      <c r="O232" s="43"/>
      <c r="P232" s="55"/>
      <c r="Q232" s="64"/>
      <c r="R232" s="57"/>
    </row>
    <row r="233" spans="1:18" s="47" customFormat="1" ht="15.5" x14ac:dyDescent="0.35">
      <c r="A233" s="43"/>
      <c r="B233" s="43"/>
      <c r="C233" s="43"/>
      <c r="D233" s="44"/>
      <c r="E233" s="43"/>
      <c r="F233" s="43"/>
      <c r="G233" s="46"/>
      <c r="H233" s="43"/>
      <c r="I233" s="43"/>
      <c r="J233" s="43"/>
      <c r="K233" s="43"/>
      <c r="L233" s="43"/>
      <c r="M233" s="43"/>
      <c r="N233" s="43"/>
      <c r="O233" s="43"/>
      <c r="P233" s="55"/>
      <c r="Q233" s="64"/>
      <c r="R233" s="57"/>
    </row>
    <row r="234" spans="1:18" s="47" customFormat="1" ht="15.5" x14ac:dyDescent="0.35">
      <c r="A234" s="43"/>
      <c r="B234" s="43"/>
      <c r="C234" s="43"/>
      <c r="D234" s="44"/>
      <c r="E234" s="43"/>
      <c r="F234" s="43"/>
      <c r="G234" s="46"/>
      <c r="H234" s="43"/>
      <c r="I234" s="43"/>
      <c r="J234" s="43"/>
      <c r="K234" s="43"/>
      <c r="L234" s="43"/>
      <c r="M234" s="43"/>
      <c r="N234" s="43"/>
      <c r="O234" s="43"/>
      <c r="P234" s="55"/>
      <c r="Q234" s="64"/>
      <c r="R234" s="57"/>
    </row>
    <row r="235" spans="1:18" s="47" customFormat="1" ht="15.5" x14ac:dyDescent="0.35">
      <c r="A235" s="43"/>
      <c r="B235" s="43"/>
      <c r="C235" s="43"/>
      <c r="D235" s="44"/>
      <c r="E235" s="43"/>
      <c r="F235" s="43"/>
      <c r="G235" s="46"/>
      <c r="H235" s="43"/>
      <c r="I235" s="43"/>
      <c r="J235" s="43"/>
      <c r="K235" s="43"/>
      <c r="L235" s="43"/>
      <c r="M235" s="43"/>
      <c r="N235" s="43"/>
      <c r="O235" s="43"/>
      <c r="P235" s="55"/>
      <c r="Q235" s="64"/>
      <c r="R235" s="57"/>
    </row>
    <row r="236" spans="1:18" s="47" customFormat="1" ht="15.5" x14ac:dyDescent="0.35">
      <c r="A236" s="43"/>
      <c r="B236" s="43"/>
      <c r="C236" s="43"/>
      <c r="D236" s="44"/>
      <c r="E236" s="43"/>
      <c r="F236" s="43"/>
      <c r="G236" s="46"/>
      <c r="H236" s="43"/>
      <c r="I236" s="43"/>
      <c r="J236" s="43"/>
      <c r="K236" s="43"/>
      <c r="L236" s="43"/>
      <c r="M236" s="43"/>
      <c r="N236" s="43"/>
      <c r="O236" s="43"/>
      <c r="P236" s="55"/>
      <c r="Q236" s="64"/>
      <c r="R236" s="57"/>
    </row>
    <row r="237" spans="1:18" s="47" customFormat="1" ht="15.5" x14ac:dyDescent="0.35">
      <c r="A237" s="43"/>
      <c r="B237" s="43"/>
      <c r="C237" s="43"/>
      <c r="D237" s="44"/>
      <c r="E237" s="43"/>
      <c r="F237" s="43"/>
      <c r="G237" s="46"/>
      <c r="H237" s="43"/>
      <c r="I237" s="43"/>
      <c r="J237" s="43"/>
      <c r="K237" s="43"/>
      <c r="L237" s="43"/>
      <c r="M237" s="43"/>
      <c r="N237" s="43"/>
      <c r="O237" s="43"/>
      <c r="P237" s="55"/>
      <c r="Q237" s="64"/>
      <c r="R237" s="57"/>
    </row>
    <row r="238" spans="1:18" s="47" customFormat="1" ht="15.5" x14ac:dyDescent="0.35">
      <c r="A238" s="43"/>
      <c r="B238" s="43"/>
      <c r="C238" s="43"/>
      <c r="D238" s="44"/>
      <c r="E238" s="43"/>
      <c r="F238" s="43"/>
      <c r="G238" s="46"/>
      <c r="H238" s="43"/>
      <c r="I238" s="43"/>
      <c r="J238" s="43"/>
      <c r="K238" s="43"/>
      <c r="L238" s="43"/>
      <c r="M238" s="43"/>
      <c r="N238" s="43"/>
      <c r="O238" s="43"/>
      <c r="P238" s="55"/>
      <c r="Q238" s="64"/>
      <c r="R238" s="57"/>
    </row>
    <row r="239" spans="1:18" s="47" customFormat="1" ht="15.5" x14ac:dyDescent="0.35">
      <c r="A239" s="43"/>
      <c r="B239" s="43"/>
      <c r="C239" s="43"/>
      <c r="D239" s="44"/>
      <c r="E239" s="43"/>
      <c r="F239" s="43"/>
      <c r="G239" s="46"/>
      <c r="H239" s="43"/>
      <c r="I239" s="43"/>
      <c r="J239" s="43"/>
      <c r="K239" s="43"/>
      <c r="L239" s="43"/>
      <c r="M239" s="43"/>
      <c r="N239" s="43"/>
      <c r="O239" s="43"/>
      <c r="P239" s="55"/>
      <c r="Q239" s="64"/>
      <c r="R239" s="57"/>
    </row>
    <row r="240" spans="1:18" s="47" customFormat="1" ht="15.5" x14ac:dyDescent="0.35">
      <c r="A240" s="43"/>
      <c r="B240" s="43"/>
      <c r="C240" s="43"/>
      <c r="D240" s="44"/>
      <c r="E240" s="43"/>
      <c r="F240" s="43"/>
      <c r="G240" s="46"/>
      <c r="H240" s="43"/>
      <c r="I240" s="43"/>
      <c r="J240" s="43"/>
      <c r="K240" s="43"/>
      <c r="L240" s="43"/>
      <c r="M240" s="43"/>
      <c r="N240" s="43"/>
      <c r="O240" s="43"/>
      <c r="P240" s="55"/>
      <c r="Q240" s="64"/>
      <c r="R240" s="57"/>
    </row>
    <row r="241" spans="1:18" s="47" customFormat="1" ht="15.5" x14ac:dyDescent="0.35">
      <c r="A241" s="43"/>
      <c r="B241" s="43"/>
      <c r="C241" s="43"/>
      <c r="D241" s="44"/>
      <c r="E241" s="43"/>
      <c r="F241" s="43"/>
      <c r="G241" s="46"/>
      <c r="H241" s="43"/>
      <c r="I241" s="43"/>
      <c r="J241" s="43"/>
      <c r="K241" s="43"/>
      <c r="L241" s="43"/>
      <c r="M241" s="43"/>
      <c r="N241" s="43"/>
      <c r="O241" s="43"/>
      <c r="P241" s="55"/>
      <c r="Q241" s="64"/>
      <c r="R241" s="57"/>
    </row>
    <row r="242" spans="1:18" s="47" customFormat="1" ht="15.5" x14ac:dyDescent="0.35">
      <c r="A242" s="43"/>
      <c r="B242" s="43"/>
      <c r="C242" s="43"/>
      <c r="D242" s="44"/>
      <c r="E242" s="43"/>
      <c r="F242" s="43"/>
      <c r="G242" s="46"/>
      <c r="H242" s="43"/>
      <c r="I242" s="43"/>
      <c r="J242" s="43"/>
      <c r="K242" s="43"/>
      <c r="L242" s="43"/>
      <c r="M242" s="43"/>
      <c r="N242" s="43"/>
      <c r="O242" s="43"/>
      <c r="P242" s="55"/>
      <c r="Q242" s="64"/>
      <c r="R242" s="57"/>
    </row>
    <row r="243" spans="1:18" s="47" customFormat="1" ht="15.5" x14ac:dyDescent="0.35">
      <c r="A243" s="43"/>
      <c r="B243" s="43"/>
      <c r="C243" s="43"/>
      <c r="D243" s="44"/>
      <c r="E243" s="43"/>
      <c r="F243" s="43"/>
      <c r="G243" s="46"/>
      <c r="H243" s="43"/>
      <c r="I243" s="43"/>
      <c r="J243" s="43"/>
      <c r="K243" s="43"/>
      <c r="L243" s="43"/>
      <c r="M243" s="43"/>
      <c r="N243" s="43"/>
      <c r="O243" s="43"/>
      <c r="P243" s="55"/>
      <c r="Q243" s="64"/>
      <c r="R243" s="57"/>
    </row>
    <row r="244" spans="1:18" s="47" customFormat="1" ht="15.5" x14ac:dyDescent="0.35">
      <c r="A244" s="43"/>
      <c r="B244" s="43"/>
      <c r="C244" s="43"/>
      <c r="D244" s="44"/>
      <c r="E244" s="43"/>
      <c r="F244" s="43"/>
      <c r="G244" s="46"/>
      <c r="H244" s="43"/>
      <c r="I244" s="43"/>
      <c r="J244" s="43"/>
      <c r="K244" s="43"/>
      <c r="L244" s="43"/>
      <c r="M244" s="43"/>
      <c r="N244" s="43"/>
      <c r="O244" s="43"/>
      <c r="P244" s="55"/>
      <c r="Q244" s="64"/>
      <c r="R244" s="57"/>
    </row>
    <row r="245" spans="1:18" s="47" customFormat="1" ht="15.5" x14ac:dyDescent="0.35">
      <c r="A245" s="43"/>
      <c r="B245" s="43"/>
      <c r="C245" s="43"/>
      <c r="D245" s="44"/>
      <c r="E245" s="43"/>
      <c r="F245" s="43"/>
      <c r="G245" s="46"/>
      <c r="H245" s="43"/>
      <c r="I245" s="43"/>
      <c r="J245" s="43"/>
      <c r="K245" s="43"/>
      <c r="L245" s="43"/>
      <c r="M245" s="43"/>
      <c r="N245" s="43"/>
      <c r="O245" s="43"/>
      <c r="P245" s="55"/>
      <c r="Q245" s="64"/>
      <c r="R245" s="57"/>
    </row>
    <row r="246" spans="1:18" s="47" customFormat="1" ht="15.5" x14ac:dyDescent="0.35">
      <c r="A246" s="43"/>
      <c r="B246" s="43"/>
      <c r="C246" s="43"/>
      <c r="D246" s="44"/>
      <c r="E246" s="43"/>
      <c r="F246" s="43"/>
      <c r="G246" s="46"/>
      <c r="H246" s="43"/>
      <c r="I246" s="43"/>
      <c r="J246" s="43"/>
      <c r="K246" s="43"/>
      <c r="L246" s="43"/>
      <c r="M246" s="43"/>
      <c r="N246" s="43"/>
      <c r="O246" s="43"/>
      <c r="P246" s="55"/>
      <c r="Q246" s="64"/>
      <c r="R246" s="57"/>
    </row>
    <row r="247" spans="1:18" s="47" customFormat="1" ht="15.5" x14ac:dyDescent="0.35">
      <c r="A247" s="43"/>
      <c r="B247" s="43"/>
      <c r="C247" s="43"/>
      <c r="D247" s="44"/>
      <c r="E247" s="43"/>
      <c r="F247" s="43"/>
      <c r="G247" s="46"/>
      <c r="H247" s="43"/>
      <c r="I247" s="43"/>
      <c r="J247" s="43"/>
      <c r="K247" s="43"/>
      <c r="L247" s="43"/>
      <c r="M247" s="43"/>
      <c r="N247" s="43"/>
      <c r="O247" s="43"/>
      <c r="P247" s="55"/>
      <c r="Q247" s="64"/>
      <c r="R247" s="57"/>
    </row>
    <row r="248" spans="1:18" s="47" customFormat="1" ht="15.5" x14ac:dyDescent="0.35">
      <c r="A248" s="43"/>
      <c r="B248" s="43"/>
      <c r="C248" s="43"/>
      <c r="D248" s="44"/>
      <c r="E248" s="43"/>
      <c r="F248" s="43"/>
      <c r="G248" s="46"/>
      <c r="H248" s="43"/>
      <c r="I248" s="43"/>
      <c r="J248" s="43"/>
      <c r="K248" s="43"/>
      <c r="L248" s="43"/>
      <c r="M248" s="43"/>
      <c r="N248" s="43"/>
      <c r="O248" s="43"/>
      <c r="P248" s="55"/>
      <c r="Q248" s="64"/>
      <c r="R248" s="57"/>
    </row>
    <row r="249" spans="1:18" s="47" customFormat="1" ht="15.5" x14ac:dyDescent="0.35">
      <c r="A249" s="43"/>
      <c r="B249" s="43"/>
      <c r="C249" s="43"/>
      <c r="D249" s="44"/>
      <c r="E249" s="43"/>
      <c r="F249" s="43"/>
      <c r="G249" s="46"/>
      <c r="H249" s="43"/>
      <c r="I249" s="43"/>
      <c r="J249" s="43"/>
      <c r="K249" s="43"/>
      <c r="L249" s="43"/>
      <c r="M249" s="43"/>
      <c r="N249" s="43"/>
      <c r="O249" s="43"/>
      <c r="P249" s="55"/>
      <c r="Q249" s="64"/>
      <c r="R249" s="57"/>
    </row>
    <row r="250" spans="1:18" s="47" customFormat="1" ht="15.5" x14ac:dyDescent="0.35">
      <c r="A250" s="43"/>
      <c r="B250" s="43"/>
      <c r="C250" s="43"/>
      <c r="D250" s="44"/>
      <c r="E250" s="43"/>
      <c r="F250" s="43"/>
      <c r="G250" s="46"/>
      <c r="H250" s="43"/>
      <c r="I250" s="43"/>
      <c r="J250" s="43"/>
      <c r="K250" s="43"/>
      <c r="L250" s="43"/>
      <c r="M250" s="43"/>
      <c r="N250" s="43"/>
      <c r="O250" s="43"/>
      <c r="P250" s="46"/>
      <c r="Q250" s="64"/>
    </row>
    <row r="251" spans="1:18" s="47" customFormat="1" ht="15.5" x14ac:dyDescent="0.35">
      <c r="A251" s="43"/>
      <c r="B251" s="43"/>
      <c r="C251" s="43"/>
      <c r="D251" s="44"/>
      <c r="E251" s="43"/>
      <c r="F251" s="43"/>
      <c r="G251" s="46"/>
      <c r="H251" s="43"/>
      <c r="I251" s="43"/>
      <c r="J251" s="43"/>
      <c r="K251" s="43"/>
      <c r="L251" s="43"/>
      <c r="M251" s="43"/>
      <c r="N251" s="43"/>
      <c r="O251" s="43"/>
      <c r="P251" s="46"/>
      <c r="Q251" s="64"/>
    </row>
    <row r="252" spans="1:18" s="47" customFormat="1" ht="15.5" x14ac:dyDescent="0.35">
      <c r="A252" s="43"/>
      <c r="B252" s="43"/>
      <c r="C252" s="43"/>
      <c r="D252" s="44"/>
      <c r="E252" s="43"/>
      <c r="F252" s="43"/>
      <c r="G252" s="46"/>
      <c r="H252" s="43"/>
      <c r="I252" s="43"/>
      <c r="J252" s="43"/>
      <c r="K252" s="43"/>
      <c r="L252" s="43"/>
      <c r="M252" s="43"/>
      <c r="N252" s="43"/>
      <c r="O252" s="43"/>
      <c r="P252" s="46"/>
      <c r="Q252" s="64"/>
    </row>
    <row r="253" spans="1:18" s="47" customFormat="1" ht="15.5" x14ac:dyDescent="0.35">
      <c r="A253" s="43"/>
      <c r="B253" s="43"/>
      <c r="C253" s="43"/>
      <c r="D253" s="44"/>
      <c r="E253" s="43"/>
      <c r="F253" s="43"/>
      <c r="G253" s="46"/>
      <c r="H253" s="43"/>
      <c r="I253" s="43"/>
      <c r="J253" s="43"/>
      <c r="K253" s="43"/>
      <c r="L253" s="43"/>
      <c r="M253" s="43"/>
      <c r="N253" s="43"/>
      <c r="O253" s="43"/>
      <c r="P253" s="46"/>
      <c r="Q253" s="64"/>
    </row>
    <row r="254" spans="1:18" s="47" customFormat="1" ht="15.5" x14ac:dyDescent="0.35">
      <c r="A254" s="43"/>
      <c r="B254" s="43"/>
      <c r="C254" s="43"/>
      <c r="D254" s="44"/>
      <c r="E254" s="43"/>
      <c r="F254" s="43"/>
      <c r="G254" s="46"/>
      <c r="H254" s="43"/>
      <c r="I254" s="43"/>
      <c r="J254" s="43"/>
      <c r="K254" s="43"/>
      <c r="L254" s="43"/>
      <c r="M254" s="43"/>
      <c r="N254" s="43"/>
      <c r="O254" s="43"/>
      <c r="P254" s="46"/>
      <c r="Q254" s="64"/>
    </row>
    <row r="255" spans="1:18" s="47" customFormat="1" ht="15.5" x14ac:dyDescent="0.35">
      <c r="A255" s="43"/>
      <c r="B255" s="43"/>
      <c r="C255" s="43"/>
      <c r="D255" s="44"/>
      <c r="E255" s="43"/>
      <c r="F255" s="43"/>
      <c r="G255" s="46"/>
      <c r="H255" s="43"/>
      <c r="I255" s="43"/>
      <c r="J255" s="43"/>
      <c r="K255" s="43"/>
      <c r="L255" s="43"/>
      <c r="M255" s="43"/>
      <c r="N255" s="43"/>
      <c r="O255" s="43"/>
      <c r="P255" s="46"/>
      <c r="Q255" s="64"/>
    </row>
    <row r="256" spans="1:18" s="47" customFormat="1" ht="15.5" x14ac:dyDescent="0.35">
      <c r="A256" s="43"/>
      <c r="B256" s="43"/>
      <c r="C256" s="43"/>
      <c r="D256" s="44"/>
      <c r="E256" s="43"/>
      <c r="F256" s="43"/>
      <c r="G256" s="46"/>
      <c r="H256" s="43"/>
      <c r="I256" s="43"/>
      <c r="J256" s="43"/>
      <c r="K256" s="43"/>
      <c r="L256" s="43"/>
      <c r="M256" s="43"/>
      <c r="N256" s="43"/>
      <c r="O256" s="43"/>
      <c r="P256" s="46"/>
      <c r="Q256" s="64"/>
    </row>
    <row r="257" spans="1:17" s="47" customFormat="1" ht="15.5" x14ac:dyDescent="0.35">
      <c r="A257" s="43"/>
      <c r="B257" s="43"/>
      <c r="C257" s="43"/>
      <c r="D257" s="44"/>
      <c r="E257" s="43"/>
      <c r="F257" s="43"/>
      <c r="G257" s="46"/>
      <c r="H257" s="43"/>
      <c r="I257" s="43"/>
      <c r="J257" s="43"/>
      <c r="K257" s="43"/>
      <c r="L257" s="43"/>
      <c r="M257" s="43"/>
      <c r="N257" s="43"/>
      <c r="O257" s="43"/>
      <c r="P257" s="46"/>
      <c r="Q257" s="64"/>
    </row>
    <row r="258" spans="1:17" s="47" customFormat="1" ht="15.5" x14ac:dyDescent="0.35">
      <c r="A258" s="43"/>
      <c r="B258" s="43"/>
      <c r="C258" s="43"/>
      <c r="D258" s="44"/>
      <c r="E258" s="43"/>
      <c r="F258" s="43"/>
      <c r="G258" s="46"/>
      <c r="H258" s="43"/>
      <c r="I258" s="43"/>
      <c r="J258" s="43"/>
      <c r="K258" s="43"/>
      <c r="L258" s="43"/>
      <c r="M258" s="43"/>
      <c r="N258" s="43"/>
      <c r="O258" s="43"/>
      <c r="P258" s="46"/>
      <c r="Q258" s="64"/>
    </row>
    <row r="259" spans="1:17" s="47" customFormat="1" ht="15.5" x14ac:dyDescent="0.35">
      <c r="A259" s="43"/>
      <c r="B259" s="43"/>
      <c r="C259" s="43"/>
      <c r="D259" s="44"/>
      <c r="E259" s="43"/>
      <c r="F259" s="43"/>
      <c r="G259" s="46"/>
      <c r="H259" s="43"/>
      <c r="I259" s="43"/>
      <c r="J259" s="43"/>
      <c r="K259" s="43"/>
      <c r="L259" s="43"/>
      <c r="M259" s="43"/>
      <c r="N259" s="43"/>
      <c r="O259" s="43"/>
      <c r="P259" s="46"/>
      <c r="Q259" s="64"/>
    </row>
    <row r="260" spans="1:17" s="47" customFormat="1" ht="15.5" x14ac:dyDescent="0.35">
      <c r="A260" s="43"/>
      <c r="B260" s="43"/>
      <c r="C260" s="43"/>
      <c r="D260" s="44"/>
      <c r="E260" s="43"/>
      <c r="F260" s="43"/>
      <c r="G260" s="46"/>
      <c r="H260" s="43"/>
      <c r="I260" s="43"/>
      <c r="J260" s="43"/>
      <c r="K260" s="43"/>
      <c r="L260" s="43"/>
      <c r="M260" s="43"/>
      <c r="N260" s="43"/>
      <c r="O260" s="43"/>
      <c r="P260" s="46"/>
      <c r="Q260" s="64"/>
    </row>
    <row r="261" spans="1:17" s="47" customFormat="1" ht="15.5" x14ac:dyDescent="0.35">
      <c r="A261" s="43"/>
      <c r="B261" s="43"/>
      <c r="C261" s="43"/>
      <c r="D261" s="44"/>
      <c r="E261" s="43"/>
      <c r="F261" s="43"/>
      <c r="G261" s="46"/>
      <c r="H261" s="43"/>
      <c r="I261" s="43"/>
      <c r="J261" s="43"/>
      <c r="K261" s="43"/>
      <c r="L261" s="43"/>
      <c r="M261" s="43"/>
      <c r="N261" s="43"/>
      <c r="O261" s="43"/>
      <c r="P261" s="46"/>
      <c r="Q261" s="64"/>
    </row>
    <row r="262" spans="1:17" s="47" customFormat="1" ht="15.5" x14ac:dyDescent="0.35">
      <c r="A262" s="43"/>
      <c r="B262" s="43"/>
      <c r="C262" s="43"/>
      <c r="D262" s="44"/>
      <c r="E262" s="43"/>
      <c r="F262" s="43"/>
      <c r="G262" s="46"/>
      <c r="H262" s="43"/>
      <c r="I262" s="43"/>
      <c r="J262" s="43"/>
      <c r="K262" s="43"/>
      <c r="L262" s="43"/>
      <c r="M262" s="43"/>
      <c r="N262" s="43"/>
      <c r="O262" s="43"/>
      <c r="P262" s="46"/>
      <c r="Q262" s="64"/>
    </row>
    <row r="263" spans="1:17" s="47" customFormat="1" ht="15.5" x14ac:dyDescent="0.35">
      <c r="A263" s="43"/>
      <c r="B263" s="43"/>
      <c r="C263" s="43"/>
      <c r="D263" s="44"/>
      <c r="E263" s="43"/>
      <c r="F263" s="43"/>
      <c r="G263" s="46"/>
      <c r="H263" s="43"/>
      <c r="I263" s="43"/>
      <c r="J263" s="43"/>
      <c r="K263" s="43"/>
      <c r="L263" s="43"/>
      <c r="M263" s="43"/>
      <c r="N263" s="43"/>
      <c r="O263" s="43"/>
      <c r="P263" s="46"/>
      <c r="Q263" s="64"/>
    </row>
    <row r="264" spans="1:17" s="47" customFormat="1" ht="15.5" x14ac:dyDescent="0.35">
      <c r="A264" s="43"/>
      <c r="B264" s="43"/>
      <c r="C264" s="43"/>
      <c r="D264" s="44"/>
      <c r="E264" s="43"/>
      <c r="F264" s="43"/>
      <c r="G264" s="46"/>
      <c r="H264" s="43"/>
      <c r="I264" s="43"/>
      <c r="J264" s="43"/>
      <c r="K264" s="43"/>
      <c r="L264" s="43"/>
      <c r="M264" s="43"/>
      <c r="N264" s="43"/>
      <c r="O264" s="43"/>
      <c r="P264" s="46"/>
      <c r="Q264" s="64"/>
    </row>
    <row r="265" spans="1:17" s="47" customFormat="1" ht="15.5" x14ac:dyDescent="0.35">
      <c r="A265" s="43"/>
      <c r="B265" s="43"/>
      <c r="C265" s="43"/>
      <c r="D265" s="44"/>
      <c r="E265" s="43"/>
      <c r="F265" s="43"/>
      <c r="G265" s="46"/>
      <c r="H265" s="43"/>
      <c r="I265" s="43"/>
      <c r="J265" s="43"/>
      <c r="K265" s="43"/>
      <c r="L265" s="43"/>
      <c r="M265" s="43"/>
      <c r="N265" s="43"/>
      <c r="O265" s="43"/>
      <c r="P265" s="46"/>
      <c r="Q265" s="64"/>
    </row>
    <row r="266" spans="1:17" s="47" customFormat="1" ht="15.5" x14ac:dyDescent="0.35">
      <c r="A266" s="43"/>
      <c r="B266" s="43"/>
      <c r="C266" s="43"/>
      <c r="D266" s="44"/>
      <c r="E266" s="43"/>
      <c r="F266" s="43"/>
      <c r="G266" s="46"/>
      <c r="H266" s="43"/>
      <c r="I266" s="43"/>
      <c r="J266" s="43"/>
      <c r="K266" s="43"/>
      <c r="L266" s="43"/>
      <c r="M266" s="43"/>
      <c r="N266" s="43"/>
      <c r="O266" s="43"/>
      <c r="P266" s="46"/>
      <c r="Q266" s="64"/>
    </row>
    <row r="267" spans="1:17" s="47" customFormat="1" ht="15.5" x14ac:dyDescent="0.35">
      <c r="A267" s="43"/>
      <c r="B267" s="43"/>
      <c r="C267" s="43"/>
      <c r="D267" s="44"/>
      <c r="E267" s="43"/>
      <c r="F267" s="43"/>
      <c r="G267" s="46"/>
      <c r="H267" s="43"/>
      <c r="I267" s="43"/>
      <c r="J267" s="43"/>
      <c r="K267" s="43"/>
      <c r="L267" s="43"/>
      <c r="M267" s="43"/>
      <c r="N267" s="43"/>
      <c r="O267" s="43"/>
      <c r="P267" s="46"/>
      <c r="Q267" s="64"/>
    </row>
    <row r="268" spans="1:17" s="47" customFormat="1" ht="15.5" x14ac:dyDescent="0.35">
      <c r="A268" s="43"/>
      <c r="B268" s="43"/>
      <c r="C268" s="43"/>
      <c r="D268" s="44"/>
      <c r="E268" s="43"/>
      <c r="F268" s="43"/>
      <c r="G268" s="46"/>
      <c r="H268" s="43"/>
      <c r="I268" s="43"/>
      <c r="J268" s="43"/>
      <c r="K268" s="43"/>
      <c r="L268" s="43"/>
      <c r="M268" s="43"/>
      <c r="N268" s="43"/>
      <c r="O268" s="43"/>
      <c r="P268" s="46"/>
      <c r="Q268" s="64"/>
    </row>
    <row r="269" spans="1:17" s="47" customFormat="1" ht="15.5" x14ac:dyDescent="0.35">
      <c r="A269" s="43"/>
      <c r="B269" s="43"/>
      <c r="C269" s="43"/>
      <c r="D269" s="44"/>
      <c r="E269" s="43"/>
      <c r="F269" s="43"/>
      <c r="G269" s="46"/>
      <c r="H269" s="43"/>
      <c r="I269" s="43"/>
      <c r="J269" s="43"/>
      <c r="K269" s="43"/>
      <c r="L269" s="43"/>
      <c r="M269" s="43"/>
      <c r="N269" s="43"/>
      <c r="O269" s="43"/>
      <c r="P269" s="46"/>
      <c r="Q269" s="64"/>
    </row>
    <row r="270" spans="1:17" s="47" customFormat="1" ht="15.5" x14ac:dyDescent="0.35">
      <c r="A270" s="43"/>
      <c r="B270" s="43"/>
      <c r="C270" s="43"/>
      <c r="D270" s="44"/>
      <c r="E270" s="43"/>
      <c r="F270" s="43"/>
      <c r="G270" s="46"/>
      <c r="H270" s="43"/>
      <c r="I270" s="43"/>
      <c r="J270" s="43"/>
      <c r="K270" s="43"/>
      <c r="L270" s="43"/>
      <c r="M270" s="43"/>
      <c r="N270" s="43"/>
      <c r="O270" s="43"/>
      <c r="P270" s="46"/>
      <c r="Q270" s="64"/>
    </row>
    <row r="271" spans="1:17" s="47" customFormat="1" ht="15.5" x14ac:dyDescent="0.35">
      <c r="A271" s="43"/>
      <c r="B271" s="43"/>
      <c r="C271" s="43"/>
      <c r="D271" s="44"/>
      <c r="E271" s="43"/>
      <c r="F271" s="43"/>
      <c r="G271" s="46"/>
      <c r="H271" s="43"/>
      <c r="I271" s="43"/>
      <c r="J271" s="43"/>
      <c r="K271" s="43"/>
      <c r="L271" s="43"/>
      <c r="M271" s="43"/>
      <c r="N271" s="43"/>
      <c r="O271" s="43"/>
      <c r="P271" s="46"/>
      <c r="Q271" s="64"/>
    </row>
    <row r="272" spans="1:17" s="47" customFormat="1" ht="15.5" x14ac:dyDescent="0.35">
      <c r="A272" s="43"/>
      <c r="B272" s="43"/>
      <c r="C272" s="43"/>
      <c r="D272" s="44"/>
      <c r="E272" s="43"/>
      <c r="F272" s="43"/>
      <c r="G272" s="46"/>
      <c r="H272" s="43"/>
      <c r="I272" s="43"/>
      <c r="J272" s="43"/>
      <c r="K272" s="43"/>
      <c r="L272" s="43"/>
      <c r="M272" s="43"/>
      <c r="N272" s="43"/>
      <c r="O272" s="43"/>
      <c r="P272" s="46"/>
      <c r="Q272" s="64"/>
    </row>
    <row r="273" spans="1:17" s="47" customFormat="1" ht="15.5" x14ac:dyDescent="0.35">
      <c r="A273" s="43"/>
      <c r="B273" s="43"/>
      <c r="C273" s="43"/>
      <c r="D273" s="44"/>
      <c r="E273" s="43"/>
      <c r="F273" s="43"/>
      <c r="G273" s="46"/>
      <c r="H273" s="43"/>
      <c r="I273" s="43"/>
      <c r="J273" s="43"/>
      <c r="K273" s="43"/>
      <c r="L273" s="43"/>
      <c r="M273" s="43"/>
      <c r="N273" s="43"/>
      <c r="O273" s="43"/>
      <c r="P273" s="46"/>
      <c r="Q273" s="64"/>
    </row>
    <row r="274" spans="1:17" s="47" customFormat="1" ht="15.5" x14ac:dyDescent="0.35">
      <c r="A274" s="43"/>
      <c r="B274" s="43"/>
      <c r="C274" s="43"/>
      <c r="D274" s="44"/>
      <c r="E274" s="43"/>
      <c r="F274" s="43"/>
      <c r="G274" s="46"/>
      <c r="H274" s="43"/>
      <c r="I274" s="43"/>
      <c r="J274" s="43"/>
      <c r="K274" s="43"/>
      <c r="L274" s="43"/>
      <c r="M274" s="43"/>
      <c r="N274" s="43"/>
      <c r="O274" s="43"/>
      <c r="P274" s="46"/>
      <c r="Q274" s="64"/>
    </row>
    <row r="275" spans="1:17" s="47" customFormat="1" ht="15.5" x14ac:dyDescent="0.35">
      <c r="A275" s="43"/>
      <c r="B275" s="43"/>
      <c r="C275" s="43"/>
      <c r="D275" s="44"/>
      <c r="E275" s="43"/>
      <c r="F275" s="43"/>
      <c r="G275" s="46"/>
      <c r="H275" s="43"/>
      <c r="I275" s="43"/>
      <c r="J275" s="43"/>
      <c r="K275" s="43"/>
      <c r="L275" s="43"/>
      <c r="M275" s="43"/>
      <c r="N275" s="43"/>
      <c r="O275" s="43"/>
      <c r="P275" s="46"/>
      <c r="Q275" s="64"/>
    </row>
    <row r="276" spans="1:17" s="47" customFormat="1" ht="15.5" x14ac:dyDescent="0.35">
      <c r="A276" s="43"/>
      <c r="B276" s="43"/>
      <c r="C276" s="43"/>
      <c r="D276" s="44"/>
      <c r="E276" s="43"/>
      <c r="F276" s="43"/>
      <c r="G276" s="46"/>
      <c r="H276" s="43"/>
      <c r="I276" s="43"/>
      <c r="J276" s="43"/>
      <c r="K276" s="43"/>
      <c r="L276" s="43"/>
      <c r="M276" s="43"/>
      <c r="N276" s="43"/>
      <c r="O276" s="43"/>
      <c r="P276" s="46"/>
      <c r="Q276" s="64"/>
    </row>
    <row r="277" spans="1:17" s="47" customFormat="1" ht="15.5" x14ac:dyDescent="0.35">
      <c r="A277" s="43"/>
      <c r="B277" s="43"/>
      <c r="C277" s="43"/>
      <c r="D277" s="44"/>
      <c r="E277" s="43"/>
      <c r="F277" s="43"/>
      <c r="G277" s="46"/>
      <c r="H277" s="43"/>
      <c r="I277" s="43"/>
      <c r="J277" s="43"/>
      <c r="K277" s="43"/>
      <c r="L277" s="43"/>
      <c r="M277" s="43"/>
      <c r="N277" s="43"/>
      <c r="O277" s="43"/>
      <c r="P277" s="46"/>
      <c r="Q277" s="64"/>
    </row>
    <row r="278" spans="1:17" s="47" customFormat="1" ht="15.5" x14ac:dyDescent="0.35">
      <c r="A278" s="43"/>
      <c r="B278" s="43"/>
      <c r="C278" s="43"/>
      <c r="D278" s="44"/>
      <c r="E278" s="43"/>
      <c r="F278" s="43"/>
      <c r="G278" s="46"/>
      <c r="H278" s="43"/>
      <c r="I278" s="43"/>
      <c r="J278" s="43"/>
      <c r="K278" s="43"/>
      <c r="L278" s="43"/>
      <c r="M278" s="43"/>
      <c r="N278" s="43"/>
      <c r="O278" s="43"/>
      <c r="P278" s="46"/>
      <c r="Q278" s="64"/>
    </row>
    <row r="279" spans="1:17" s="47" customFormat="1" ht="15.5" x14ac:dyDescent="0.35">
      <c r="A279" s="43"/>
      <c r="B279" s="43"/>
      <c r="C279" s="43"/>
      <c r="D279" s="44"/>
      <c r="E279" s="43"/>
      <c r="F279" s="43"/>
      <c r="G279" s="46"/>
      <c r="H279" s="43"/>
      <c r="I279" s="43"/>
      <c r="J279" s="43"/>
      <c r="K279" s="43"/>
      <c r="L279" s="43"/>
      <c r="M279" s="43"/>
      <c r="N279" s="43"/>
      <c r="O279" s="43"/>
      <c r="P279" s="46"/>
      <c r="Q279" s="61"/>
    </row>
    <row r="280" spans="1:17" s="47" customFormat="1" ht="15.5" x14ac:dyDescent="0.35">
      <c r="A280" s="43"/>
      <c r="B280" s="43"/>
      <c r="C280" s="43"/>
      <c r="D280" s="44"/>
      <c r="E280" s="43"/>
      <c r="F280" s="43"/>
      <c r="G280" s="46"/>
      <c r="H280" s="43"/>
      <c r="I280" s="43"/>
      <c r="J280" s="43"/>
      <c r="K280" s="43"/>
      <c r="L280" s="43"/>
      <c r="M280" s="43"/>
      <c r="N280" s="43"/>
      <c r="O280" s="43"/>
      <c r="P280" s="46"/>
      <c r="Q280" s="61"/>
    </row>
    <row r="281" spans="1:17" s="47" customFormat="1" ht="15.5" x14ac:dyDescent="0.35">
      <c r="A281" s="43"/>
      <c r="B281" s="43"/>
      <c r="C281" s="43"/>
      <c r="D281" s="44"/>
      <c r="E281" s="43"/>
      <c r="F281" s="43"/>
      <c r="G281" s="46"/>
      <c r="H281" s="43"/>
      <c r="I281" s="43"/>
      <c r="J281" s="43"/>
      <c r="K281" s="43"/>
      <c r="L281" s="43"/>
      <c r="M281" s="43"/>
      <c r="N281" s="43"/>
      <c r="O281" s="43"/>
      <c r="P281" s="46"/>
      <c r="Q281" s="61"/>
    </row>
    <row r="282" spans="1:17" s="47" customFormat="1" ht="15.5" x14ac:dyDescent="0.35">
      <c r="A282" s="43"/>
      <c r="B282" s="43"/>
      <c r="C282" s="43"/>
      <c r="D282" s="44"/>
      <c r="E282" s="43"/>
      <c r="F282" s="43"/>
      <c r="G282" s="46"/>
      <c r="H282" s="43"/>
      <c r="I282" s="43"/>
      <c r="J282" s="43"/>
      <c r="K282" s="43"/>
      <c r="L282" s="43"/>
      <c r="M282" s="43"/>
      <c r="N282" s="43"/>
      <c r="O282" s="43"/>
      <c r="P282" s="46"/>
      <c r="Q282" s="61"/>
    </row>
    <row r="283" spans="1:17" s="47" customFormat="1" ht="15.5" x14ac:dyDescent="0.35">
      <c r="A283" s="43"/>
      <c r="B283" s="43"/>
      <c r="C283" s="43"/>
      <c r="D283" s="44"/>
      <c r="E283" s="43"/>
      <c r="F283" s="43"/>
      <c r="G283" s="46"/>
      <c r="H283" s="43"/>
      <c r="I283" s="43"/>
      <c r="J283" s="43"/>
      <c r="K283" s="43"/>
      <c r="L283" s="43"/>
      <c r="M283" s="43"/>
      <c r="N283" s="43"/>
      <c r="O283" s="43"/>
      <c r="P283" s="46"/>
      <c r="Q283" s="59"/>
    </row>
    <row r="284" spans="1:17" s="47" customFormat="1" ht="15.5" x14ac:dyDescent="0.35">
      <c r="A284" s="43"/>
      <c r="B284" s="43"/>
      <c r="C284" s="43"/>
      <c r="D284" s="44"/>
      <c r="E284" s="43"/>
      <c r="F284" s="43"/>
      <c r="G284" s="46"/>
      <c r="H284" s="43"/>
      <c r="I284" s="43"/>
      <c r="J284" s="43"/>
      <c r="K284" s="43"/>
      <c r="L284" s="43"/>
      <c r="M284" s="43"/>
      <c r="N284" s="43"/>
      <c r="O284" s="43"/>
      <c r="P284" s="46"/>
    </row>
    <row r="285" spans="1:17" s="47" customFormat="1" ht="15.5" x14ac:dyDescent="0.35">
      <c r="A285" s="43"/>
      <c r="B285" s="43"/>
      <c r="C285" s="43"/>
      <c r="D285" s="44"/>
      <c r="E285" s="43"/>
      <c r="F285" s="43"/>
      <c r="G285" s="46"/>
      <c r="H285" s="43"/>
      <c r="I285" s="43"/>
      <c r="J285" s="43"/>
      <c r="K285" s="43"/>
      <c r="L285" s="43"/>
      <c r="M285" s="43"/>
      <c r="N285" s="43"/>
      <c r="O285" s="43"/>
      <c r="P285" s="46"/>
    </row>
    <row r="286" spans="1:17" s="47" customFormat="1" ht="15.5" x14ac:dyDescent="0.35">
      <c r="A286" s="43"/>
      <c r="B286" s="43"/>
      <c r="C286" s="43"/>
      <c r="D286" s="44"/>
      <c r="E286" s="43"/>
      <c r="F286" s="43"/>
      <c r="G286" s="46"/>
      <c r="H286" s="43"/>
      <c r="I286" s="43"/>
      <c r="J286" s="43"/>
      <c r="K286" s="43"/>
      <c r="L286" s="43"/>
      <c r="M286" s="43"/>
      <c r="N286" s="43"/>
      <c r="O286" s="43"/>
      <c r="P286" s="46"/>
      <c r="Q286" s="52"/>
    </row>
    <row r="287" spans="1:17" s="47" customFormat="1" ht="15.5" x14ac:dyDescent="0.35">
      <c r="A287" s="43"/>
      <c r="B287" s="43"/>
      <c r="C287" s="43"/>
      <c r="D287" s="44"/>
      <c r="E287" s="43"/>
      <c r="F287" s="43"/>
      <c r="G287" s="46"/>
      <c r="H287" s="43"/>
      <c r="I287" s="43"/>
      <c r="J287" s="43"/>
      <c r="K287" s="43"/>
      <c r="L287" s="43"/>
      <c r="M287" s="43"/>
      <c r="N287" s="43"/>
      <c r="O287" s="43"/>
      <c r="P287" s="46"/>
      <c r="Q287" s="52"/>
    </row>
    <row r="288" spans="1:17" s="47" customFormat="1" ht="15.5" x14ac:dyDescent="0.35">
      <c r="A288" s="43"/>
      <c r="B288" s="43"/>
      <c r="C288" s="43"/>
      <c r="D288" s="44"/>
      <c r="E288" s="43"/>
      <c r="F288" s="43"/>
      <c r="G288" s="46"/>
      <c r="H288" s="43"/>
      <c r="I288" s="43"/>
      <c r="J288" s="43"/>
      <c r="K288" s="43"/>
      <c r="L288" s="43"/>
      <c r="M288" s="43"/>
      <c r="N288" s="43"/>
      <c r="O288" s="43"/>
      <c r="P288" s="46"/>
      <c r="Q288" s="52"/>
    </row>
    <row r="289" spans="1:17" s="47" customFormat="1" ht="15.5" x14ac:dyDescent="0.35">
      <c r="A289" s="43"/>
      <c r="B289" s="43"/>
      <c r="C289" s="43"/>
      <c r="D289" s="44"/>
      <c r="E289" s="43"/>
      <c r="F289" s="43"/>
      <c r="G289" s="46"/>
      <c r="H289" s="43"/>
      <c r="I289" s="43"/>
      <c r="J289" s="43"/>
      <c r="K289" s="43"/>
      <c r="L289" s="43"/>
      <c r="M289" s="43"/>
      <c r="N289" s="43"/>
      <c r="O289" s="43"/>
      <c r="P289" s="46"/>
      <c r="Q289" s="52"/>
    </row>
    <row r="290" spans="1:17" s="47" customFormat="1" ht="15.5" x14ac:dyDescent="0.35">
      <c r="A290" s="43"/>
      <c r="B290" s="43"/>
      <c r="C290" s="43"/>
      <c r="D290" s="44"/>
      <c r="E290" s="43"/>
      <c r="F290" s="43"/>
      <c r="G290" s="46"/>
      <c r="H290" s="43"/>
      <c r="I290" s="43"/>
      <c r="J290" s="43"/>
      <c r="K290" s="43"/>
      <c r="L290" s="43"/>
      <c r="M290" s="43"/>
      <c r="N290" s="43"/>
      <c r="O290" s="43"/>
      <c r="P290" s="46"/>
      <c r="Q290" s="52"/>
    </row>
    <row r="291" spans="1:17" s="47" customFormat="1" ht="15.5" x14ac:dyDescent="0.35">
      <c r="A291" s="43"/>
      <c r="B291" s="43"/>
      <c r="C291" s="43"/>
      <c r="D291" s="44"/>
      <c r="E291" s="43"/>
      <c r="F291" s="43"/>
      <c r="G291" s="46"/>
      <c r="H291" s="43"/>
      <c r="I291" s="43"/>
      <c r="J291" s="43"/>
      <c r="K291" s="43"/>
      <c r="L291" s="43"/>
      <c r="M291" s="43"/>
      <c r="N291" s="43"/>
      <c r="O291" s="43"/>
      <c r="P291" s="46"/>
      <c r="Q291" s="52"/>
    </row>
    <row r="292" spans="1:17" s="47" customFormat="1" ht="15.5" x14ac:dyDescent="0.35">
      <c r="A292" s="43"/>
      <c r="B292" s="43"/>
      <c r="C292" s="43"/>
      <c r="D292" s="44"/>
      <c r="E292" s="43"/>
      <c r="F292" s="43"/>
      <c r="G292" s="46"/>
      <c r="H292" s="43"/>
      <c r="I292" s="43"/>
      <c r="J292" s="43"/>
      <c r="K292" s="43"/>
      <c r="L292" s="43"/>
      <c r="M292" s="43"/>
      <c r="N292" s="43"/>
      <c r="O292" s="43"/>
      <c r="P292" s="46"/>
      <c r="Q292" s="52"/>
    </row>
    <row r="293" spans="1:17" s="47" customFormat="1" ht="15.5" x14ac:dyDescent="0.35">
      <c r="A293" s="43"/>
      <c r="B293" s="43"/>
      <c r="C293" s="43"/>
      <c r="D293" s="44"/>
      <c r="E293" s="43"/>
      <c r="F293" s="43"/>
      <c r="G293" s="46"/>
      <c r="H293" s="43"/>
      <c r="I293" s="43"/>
      <c r="J293" s="43"/>
      <c r="K293" s="43"/>
      <c r="L293" s="43"/>
      <c r="M293" s="43"/>
      <c r="N293" s="43"/>
      <c r="O293" s="43"/>
      <c r="P293" s="46"/>
      <c r="Q293" s="52"/>
    </row>
    <row r="294" spans="1:17" s="47" customFormat="1" ht="15.5" x14ac:dyDescent="0.35">
      <c r="A294" s="43"/>
      <c r="B294" s="43"/>
      <c r="C294" s="43"/>
      <c r="D294" s="44"/>
      <c r="E294" s="43"/>
      <c r="F294" s="43"/>
      <c r="G294" s="46"/>
      <c r="H294" s="43"/>
      <c r="I294" s="43"/>
      <c r="J294" s="43"/>
      <c r="K294" s="43"/>
      <c r="L294" s="43"/>
      <c r="M294" s="43"/>
      <c r="N294" s="43"/>
      <c r="O294" s="43"/>
      <c r="P294" s="46"/>
      <c r="Q294" s="52"/>
    </row>
    <row r="295" spans="1:17" s="47" customFormat="1" ht="15.5" x14ac:dyDescent="0.35">
      <c r="A295" s="43"/>
      <c r="B295" s="43"/>
      <c r="C295" s="43"/>
      <c r="D295" s="44"/>
      <c r="E295" s="43"/>
      <c r="F295" s="43"/>
      <c r="G295" s="46"/>
      <c r="H295" s="43"/>
      <c r="I295" s="43"/>
      <c r="J295" s="43"/>
      <c r="K295" s="43"/>
      <c r="L295" s="43"/>
      <c r="M295" s="43"/>
      <c r="N295" s="43"/>
      <c r="O295" s="43"/>
      <c r="P295" s="46"/>
      <c r="Q295" s="52"/>
    </row>
    <row r="296" spans="1:17" s="47" customFormat="1" ht="15.5" x14ac:dyDescent="0.35">
      <c r="A296" s="43"/>
      <c r="B296" s="43"/>
      <c r="C296" s="43"/>
      <c r="D296" s="44"/>
      <c r="E296" s="43"/>
      <c r="F296" s="43"/>
      <c r="G296" s="46"/>
      <c r="H296" s="43"/>
      <c r="I296" s="43"/>
      <c r="J296" s="43"/>
      <c r="K296" s="43"/>
      <c r="L296" s="43"/>
      <c r="M296" s="43"/>
      <c r="N296" s="43"/>
      <c r="O296" s="43"/>
      <c r="P296" s="46"/>
      <c r="Q296" s="52"/>
    </row>
    <row r="297" spans="1:17" s="47" customFormat="1" ht="15.5" x14ac:dyDescent="0.35">
      <c r="A297" s="43"/>
      <c r="B297" s="43"/>
      <c r="C297" s="43"/>
      <c r="D297" s="44"/>
      <c r="E297" s="43"/>
      <c r="F297" s="43"/>
      <c r="G297" s="46"/>
      <c r="H297" s="43"/>
      <c r="I297" s="43"/>
      <c r="J297" s="43"/>
      <c r="K297" s="43"/>
      <c r="L297" s="43"/>
      <c r="M297" s="43"/>
      <c r="N297" s="43"/>
      <c r="O297" s="43"/>
      <c r="P297" s="46"/>
      <c r="Q297" s="52"/>
    </row>
    <row r="298" spans="1:17" s="47" customFormat="1" ht="15.5" x14ac:dyDescent="0.35">
      <c r="A298" s="43"/>
      <c r="B298" s="43"/>
      <c r="C298" s="43"/>
      <c r="D298" s="44"/>
      <c r="E298" s="43"/>
      <c r="F298" s="43"/>
      <c r="G298" s="46"/>
      <c r="H298" s="43"/>
      <c r="I298" s="43"/>
      <c r="J298" s="43"/>
      <c r="K298" s="43"/>
      <c r="L298" s="43"/>
      <c r="M298" s="43"/>
      <c r="N298" s="43"/>
      <c r="O298" s="43"/>
      <c r="P298" s="46"/>
      <c r="Q298" s="52"/>
    </row>
    <row r="299" spans="1:17" s="47" customFormat="1" ht="15.5" x14ac:dyDescent="0.35">
      <c r="A299" s="43"/>
      <c r="B299" s="43"/>
      <c r="C299" s="43"/>
      <c r="D299" s="44"/>
      <c r="E299" s="43"/>
      <c r="F299" s="43"/>
      <c r="G299" s="46"/>
      <c r="H299" s="43"/>
      <c r="I299" s="43"/>
      <c r="J299" s="43"/>
      <c r="K299" s="43"/>
      <c r="L299" s="43"/>
      <c r="M299" s="43"/>
      <c r="N299" s="43"/>
      <c r="O299" s="43"/>
      <c r="P299" s="46"/>
      <c r="Q299" s="52"/>
    </row>
    <row r="300" spans="1:17" s="47" customFormat="1" ht="15.5" x14ac:dyDescent="0.35">
      <c r="A300" s="43"/>
      <c r="B300" s="43"/>
      <c r="C300" s="43"/>
      <c r="D300" s="44"/>
      <c r="E300" s="43"/>
      <c r="F300" s="43"/>
      <c r="G300" s="46"/>
      <c r="H300" s="43"/>
      <c r="I300" s="43"/>
      <c r="J300" s="43"/>
      <c r="K300" s="43"/>
      <c r="L300" s="43"/>
      <c r="M300" s="43"/>
      <c r="N300" s="43"/>
      <c r="O300" s="43"/>
      <c r="P300" s="46"/>
      <c r="Q300" s="52"/>
    </row>
    <row r="301" spans="1:17" s="47" customFormat="1" ht="15.5" x14ac:dyDescent="0.35">
      <c r="A301" s="43"/>
      <c r="B301" s="43"/>
      <c r="C301" s="43"/>
      <c r="D301" s="44"/>
      <c r="E301" s="43"/>
      <c r="F301" s="43"/>
      <c r="G301" s="46"/>
      <c r="H301" s="43"/>
      <c r="I301" s="43"/>
      <c r="J301" s="43"/>
      <c r="K301" s="43"/>
      <c r="L301" s="43"/>
      <c r="M301" s="43"/>
      <c r="N301" s="43"/>
      <c r="O301" s="43"/>
      <c r="P301" s="46"/>
      <c r="Q301" s="52"/>
    </row>
    <row r="302" spans="1:17" s="47" customFormat="1" ht="15.5" x14ac:dyDescent="0.35">
      <c r="A302" s="43"/>
      <c r="B302" s="43"/>
      <c r="C302" s="43"/>
      <c r="D302" s="44"/>
      <c r="E302" s="43"/>
      <c r="F302" s="43"/>
      <c r="G302" s="46"/>
      <c r="H302" s="43"/>
      <c r="I302" s="43"/>
      <c r="J302" s="43"/>
      <c r="K302" s="43"/>
      <c r="L302" s="43"/>
      <c r="M302" s="43"/>
      <c r="N302" s="43"/>
      <c r="O302" s="43"/>
      <c r="P302" s="46"/>
      <c r="Q302" s="52"/>
    </row>
    <row r="303" spans="1:17" s="47" customFormat="1" ht="15.5" x14ac:dyDescent="0.35">
      <c r="A303" s="43"/>
      <c r="B303" s="43"/>
      <c r="C303" s="43"/>
      <c r="D303" s="44"/>
      <c r="E303" s="43"/>
      <c r="F303" s="43"/>
      <c r="G303" s="46"/>
      <c r="H303" s="43"/>
      <c r="I303" s="43"/>
      <c r="J303" s="43"/>
      <c r="K303" s="43"/>
      <c r="L303" s="43"/>
      <c r="M303" s="43"/>
      <c r="N303" s="43"/>
      <c r="O303" s="43"/>
      <c r="P303" s="46"/>
      <c r="Q303" s="52"/>
    </row>
    <row r="304" spans="1:17" s="47" customFormat="1" ht="15.5" x14ac:dyDescent="0.35">
      <c r="A304" s="43"/>
      <c r="B304" s="43"/>
      <c r="C304" s="43"/>
      <c r="D304" s="44"/>
      <c r="E304" s="43"/>
      <c r="F304" s="43"/>
      <c r="G304" s="46"/>
      <c r="H304" s="43"/>
      <c r="I304" s="43"/>
      <c r="J304" s="43"/>
      <c r="K304" s="43"/>
      <c r="L304" s="43"/>
      <c r="M304" s="43"/>
      <c r="N304" s="43"/>
      <c r="O304" s="43"/>
      <c r="P304" s="46"/>
      <c r="Q304" s="52"/>
    </row>
    <row r="305" spans="1:17" s="47" customFormat="1" ht="15.5" x14ac:dyDescent="0.35">
      <c r="A305" s="43"/>
      <c r="B305" s="43"/>
      <c r="C305" s="43"/>
      <c r="D305" s="44"/>
      <c r="E305" s="43"/>
      <c r="F305" s="43"/>
      <c r="G305" s="46"/>
      <c r="H305" s="43"/>
      <c r="I305" s="43"/>
      <c r="J305" s="43"/>
      <c r="K305" s="43"/>
      <c r="L305" s="43"/>
      <c r="M305" s="43"/>
      <c r="N305" s="43"/>
      <c r="O305" s="43"/>
      <c r="P305" s="46"/>
      <c r="Q305" s="52"/>
    </row>
    <row r="306" spans="1:17" s="47" customFormat="1" ht="15.5" x14ac:dyDescent="0.35">
      <c r="A306" s="43"/>
      <c r="B306" s="43"/>
      <c r="C306" s="43"/>
      <c r="D306" s="44"/>
      <c r="E306" s="43"/>
      <c r="F306" s="43"/>
      <c r="G306" s="46"/>
      <c r="H306" s="43"/>
      <c r="I306" s="43"/>
      <c r="J306" s="43"/>
      <c r="K306" s="43"/>
      <c r="L306" s="43"/>
      <c r="M306" s="43"/>
      <c r="N306" s="43"/>
      <c r="O306" s="43"/>
      <c r="P306" s="46"/>
      <c r="Q306" s="52"/>
    </row>
    <row r="307" spans="1:17" s="47" customFormat="1" ht="15.5" x14ac:dyDescent="0.35">
      <c r="A307" s="43"/>
      <c r="B307" s="43"/>
      <c r="C307" s="43"/>
      <c r="D307" s="44"/>
      <c r="E307" s="43"/>
      <c r="F307" s="43"/>
      <c r="G307" s="46"/>
      <c r="H307" s="43"/>
      <c r="I307" s="43"/>
      <c r="J307" s="43"/>
      <c r="K307" s="43"/>
      <c r="L307" s="43"/>
      <c r="M307" s="43"/>
      <c r="N307" s="43"/>
      <c r="O307" s="43"/>
      <c r="P307" s="46"/>
      <c r="Q307" s="52"/>
    </row>
    <row r="308" spans="1:17" s="47" customFormat="1" ht="15.5" x14ac:dyDescent="0.35">
      <c r="A308" s="43"/>
      <c r="B308" s="43"/>
      <c r="C308" s="43"/>
      <c r="D308" s="44"/>
      <c r="E308" s="43"/>
      <c r="F308" s="43"/>
      <c r="G308" s="46"/>
      <c r="H308" s="43"/>
      <c r="I308" s="43"/>
      <c r="J308" s="43"/>
      <c r="K308" s="43"/>
      <c r="L308" s="43"/>
      <c r="M308" s="43"/>
      <c r="N308" s="43"/>
      <c r="O308" s="43"/>
      <c r="P308" s="46"/>
      <c r="Q308" s="52"/>
    </row>
    <row r="309" spans="1:17" s="47" customFormat="1" ht="15.5" x14ac:dyDescent="0.35">
      <c r="A309" s="43"/>
      <c r="B309" s="43"/>
      <c r="C309" s="43"/>
      <c r="D309" s="44"/>
      <c r="E309" s="43"/>
      <c r="F309" s="43"/>
      <c r="G309" s="46"/>
      <c r="H309" s="43"/>
      <c r="I309" s="43"/>
      <c r="J309" s="43"/>
      <c r="K309" s="43"/>
      <c r="L309" s="43"/>
      <c r="M309" s="43"/>
      <c r="N309" s="43"/>
      <c r="O309" s="43"/>
      <c r="P309" s="46"/>
      <c r="Q309" s="52"/>
    </row>
    <row r="310" spans="1:17" s="47" customFormat="1" ht="15.5" x14ac:dyDescent="0.35">
      <c r="A310" s="43"/>
      <c r="B310" s="43"/>
      <c r="C310" s="43"/>
      <c r="D310" s="44"/>
      <c r="E310" s="43"/>
      <c r="F310" s="43"/>
      <c r="G310" s="46"/>
      <c r="H310" s="43"/>
      <c r="I310" s="43"/>
      <c r="J310" s="43"/>
      <c r="K310" s="43"/>
      <c r="L310" s="43"/>
      <c r="M310" s="43"/>
      <c r="N310" s="43"/>
      <c r="O310" s="43"/>
      <c r="P310" s="46"/>
      <c r="Q310" s="52"/>
    </row>
    <row r="311" spans="1:17" s="47" customFormat="1" ht="15.5" x14ac:dyDescent="0.35">
      <c r="A311" s="43"/>
      <c r="B311" s="43"/>
      <c r="C311" s="43"/>
      <c r="D311" s="44"/>
      <c r="E311" s="43"/>
      <c r="F311" s="43"/>
      <c r="G311" s="46"/>
      <c r="H311" s="43"/>
      <c r="I311" s="43"/>
      <c r="J311" s="43"/>
      <c r="K311" s="43"/>
      <c r="L311" s="43"/>
      <c r="M311" s="43"/>
      <c r="N311" s="43"/>
      <c r="O311" s="43"/>
      <c r="P311" s="46"/>
      <c r="Q311" s="52"/>
    </row>
    <row r="312" spans="1:17" s="47" customFormat="1" ht="15.5" x14ac:dyDescent="0.35">
      <c r="A312" s="43"/>
      <c r="B312" s="43"/>
      <c r="C312" s="43"/>
      <c r="D312" s="44"/>
      <c r="E312" s="43"/>
      <c r="F312" s="43"/>
      <c r="G312" s="46"/>
      <c r="H312" s="43"/>
      <c r="I312" s="43"/>
      <c r="J312" s="43"/>
      <c r="K312" s="43"/>
      <c r="L312" s="43"/>
      <c r="M312" s="43"/>
      <c r="N312" s="43"/>
      <c r="O312" s="43"/>
      <c r="P312" s="46"/>
      <c r="Q312" s="52"/>
    </row>
    <row r="313" spans="1:17" s="47" customFormat="1" ht="15.5" x14ac:dyDescent="0.35">
      <c r="A313" s="43"/>
      <c r="B313" s="43"/>
      <c r="C313" s="43"/>
      <c r="D313" s="44"/>
      <c r="E313" s="43"/>
      <c r="F313" s="43"/>
      <c r="G313" s="46"/>
      <c r="H313" s="43"/>
      <c r="I313" s="43"/>
      <c r="J313" s="43"/>
      <c r="K313" s="43"/>
      <c r="L313" s="43"/>
      <c r="M313" s="43"/>
      <c r="N313" s="43"/>
      <c r="O313" s="43"/>
      <c r="P313" s="46"/>
      <c r="Q313" s="52"/>
    </row>
    <row r="314" spans="1:17" s="47" customFormat="1" ht="15.5" x14ac:dyDescent="0.35">
      <c r="A314" s="43"/>
      <c r="B314" s="43"/>
      <c r="C314" s="43"/>
      <c r="D314" s="44"/>
      <c r="E314" s="43"/>
      <c r="F314" s="43"/>
      <c r="G314" s="46"/>
      <c r="H314" s="43"/>
      <c r="I314" s="43"/>
      <c r="J314" s="43"/>
      <c r="K314" s="43"/>
      <c r="L314" s="43"/>
      <c r="M314" s="43"/>
      <c r="N314" s="43"/>
      <c r="O314" s="43"/>
      <c r="P314" s="46"/>
      <c r="Q314" s="52"/>
    </row>
    <row r="315" spans="1:17" s="47" customFormat="1" ht="15.5" x14ac:dyDescent="0.35">
      <c r="A315" s="43"/>
      <c r="B315" s="43"/>
      <c r="C315" s="43"/>
      <c r="D315" s="44"/>
      <c r="E315" s="43"/>
      <c r="F315" s="43"/>
      <c r="G315" s="46"/>
      <c r="H315" s="43"/>
      <c r="I315" s="43"/>
      <c r="J315" s="43"/>
      <c r="K315" s="43"/>
      <c r="L315" s="43"/>
      <c r="M315" s="43"/>
      <c r="N315" s="43"/>
      <c r="O315" s="43"/>
      <c r="P315" s="46"/>
      <c r="Q315" s="52"/>
    </row>
    <row r="316" spans="1:17" s="47" customFormat="1" ht="15.5" x14ac:dyDescent="0.35">
      <c r="A316" s="43"/>
      <c r="B316" s="43"/>
      <c r="C316" s="43"/>
      <c r="D316" s="44"/>
      <c r="E316" s="43"/>
      <c r="F316" s="43"/>
      <c r="G316" s="46"/>
      <c r="H316" s="43"/>
      <c r="I316" s="43"/>
      <c r="J316" s="43"/>
      <c r="K316" s="43"/>
      <c r="L316" s="43"/>
      <c r="M316" s="43"/>
      <c r="N316" s="43"/>
      <c r="O316" s="43"/>
      <c r="P316" s="46"/>
      <c r="Q316" s="52"/>
    </row>
    <row r="317" spans="1:17" s="47" customFormat="1" ht="15.5" x14ac:dyDescent="0.35">
      <c r="A317" s="43"/>
      <c r="B317" s="43"/>
      <c r="C317" s="43"/>
      <c r="D317" s="44"/>
      <c r="E317" s="43"/>
      <c r="F317" s="43"/>
      <c r="G317" s="46"/>
      <c r="H317" s="43"/>
      <c r="I317" s="43"/>
      <c r="J317" s="43"/>
      <c r="K317" s="43"/>
      <c r="L317" s="43"/>
      <c r="M317" s="43"/>
      <c r="N317" s="43"/>
      <c r="O317" s="43"/>
      <c r="P317" s="46"/>
      <c r="Q317" s="52"/>
    </row>
    <row r="318" spans="1:17" s="47" customFormat="1" ht="15.5" x14ac:dyDescent="0.35">
      <c r="A318" s="43"/>
      <c r="B318" s="43"/>
      <c r="C318" s="43"/>
      <c r="D318" s="44"/>
      <c r="E318" s="43"/>
      <c r="F318" s="43"/>
      <c r="G318" s="46"/>
      <c r="H318" s="43"/>
      <c r="I318" s="43"/>
      <c r="J318" s="43"/>
      <c r="K318" s="43"/>
      <c r="L318" s="43"/>
      <c r="M318" s="43"/>
      <c r="N318" s="43"/>
      <c r="O318" s="43"/>
      <c r="P318" s="46"/>
      <c r="Q318" s="52"/>
    </row>
    <row r="319" spans="1:17" s="47" customFormat="1" ht="15.5" x14ac:dyDescent="0.35">
      <c r="A319" s="43"/>
      <c r="B319" s="43"/>
      <c r="C319" s="43"/>
      <c r="D319" s="44"/>
      <c r="E319" s="43"/>
      <c r="F319" s="43"/>
      <c r="G319" s="46"/>
      <c r="H319" s="43"/>
      <c r="I319" s="43"/>
      <c r="J319" s="43"/>
      <c r="K319" s="43"/>
      <c r="L319" s="43"/>
      <c r="M319" s="43"/>
      <c r="N319" s="43"/>
      <c r="O319" s="43"/>
      <c r="P319" s="46"/>
      <c r="Q319" s="52"/>
    </row>
    <row r="320" spans="1:17" s="47" customFormat="1" ht="15.5" x14ac:dyDescent="0.35">
      <c r="A320" s="43"/>
      <c r="B320" s="43"/>
      <c r="C320" s="43"/>
      <c r="D320" s="44"/>
      <c r="E320" s="43"/>
      <c r="F320" s="43"/>
      <c r="G320" s="46"/>
      <c r="H320" s="43"/>
      <c r="I320" s="43"/>
      <c r="J320" s="43"/>
      <c r="K320" s="43"/>
      <c r="L320" s="43"/>
      <c r="M320" s="43"/>
      <c r="N320" s="43"/>
      <c r="O320" s="43"/>
      <c r="P320" s="46"/>
      <c r="Q320" s="52"/>
    </row>
    <row r="321" spans="1:17" s="47" customFormat="1" ht="15.5" x14ac:dyDescent="0.35">
      <c r="A321" s="43"/>
      <c r="B321" s="43"/>
      <c r="C321" s="43"/>
      <c r="D321" s="44"/>
      <c r="E321" s="43"/>
      <c r="F321" s="43"/>
      <c r="G321" s="46"/>
      <c r="H321" s="43"/>
      <c r="I321" s="43"/>
      <c r="J321" s="43"/>
      <c r="K321" s="43"/>
      <c r="L321" s="43"/>
      <c r="M321" s="43"/>
      <c r="N321" s="43"/>
      <c r="O321" s="43"/>
      <c r="P321" s="46"/>
      <c r="Q321" s="52"/>
    </row>
    <row r="322" spans="1:17" s="47" customFormat="1" ht="15.5" x14ac:dyDescent="0.35">
      <c r="A322" s="43"/>
      <c r="B322" s="43"/>
      <c r="C322" s="43"/>
      <c r="D322" s="44"/>
      <c r="E322" s="43"/>
      <c r="F322" s="43"/>
      <c r="G322" s="46"/>
      <c r="H322" s="43"/>
      <c r="I322" s="43"/>
      <c r="J322" s="43"/>
      <c r="K322" s="43"/>
      <c r="L322" s="43"/>
      <c r="M322" s="43"/>
      <c r="N322" s="43"/>
      <c r="O322" s="43"/>
      <c r="P322" s="46"/>
      <c r="Q322" s="52"/>
    </row>
    <row r="323" spans="1:17" s="47" customFormat="1" ht="15.5" x14ac:dyDescent="0.35">
      <c r="A323" s="43"/>
      <c r="B323" s="43"/>
      <c r="C323" s="43"/>
      <c r="D323" s="44"/>
      <c r="E323" s="43"/>
      <c r="F323" s="43"/>
      <c r="G323" s="46"/>
      <c r="H323" s="43"/>
      <c r="I323" s="43"/>
      <c r="J323" s="43"/>
      <c r="K323" s="43"/>
      <c r="L323" s="43"/>
      <c r="M323" s="43"/>
      <c r="N323" s="43"/>
      <c r="O323" s="43"/>
      <c r="P323" s="46"/>
      <c r="Q323" s="52"/>
    </row>
    <row r="324" spans="1:17" s="47" customFormat="1" ht="15.5" x14ac:dyDescent="0.35">
      <c r="A324" s="43"/>
      <c r="B324" s="43"/>
      <c r="C324" s="43"/>
      <c r="D324" s="44"/>
      <c r="E324" s="43"/>
      <c r="F324" s="43"/>
      <c r="G324" s="46"/>
      <c r="H324" s="43"/>
      <c r="I324" s="43"/>
      <c r="J324" s="43"/>
      <c r="K324" s="43"/>
      <c r="L324" s="43"/>
      <c r="M324" s="43"/>
      <c r="N324" s="43"/>
      <c r="O324" s="43"/>
      <c r="P324" s="46"/>
      <c r="Q324" s="52"/>
    </row>
    <row r="325" spans="1:17" s="47" customFormat="1" ht="15.5" x14ac:dyDescent="0.35">
      <c r="A325" s="43"/>
      <c r="B325" s="43"/>
      <c r="C325" s="43"/>
      <c r="D325" s="44"/>
      <c r="E325" s="43"/>
      <c r="F325" s="43"/>
      <c r="G325" s="46"/>
      <c r="H325" s="43"/>
      <c r="I325" s="43"/>
      <c r="J325" s="43"/>
      <c r="K325" s="43"/>
      <c r="L325" s="43"/>
      <c r="M325" s="43"/>
      <c r="N325" s="43"/>
      <c r="O325" s="43"/>
      <c r="P325" s="46"/>
      <c r="Q325" s="52"/>
    </row>
    <row r="326" spans="1:17" s="47" customFormat="1" ht="15.5" x14ac:dyDescent="0.35">
      <c r="A326" s="43"/>
      <c r="B326" s="43"/>
      <c r="C326" s="43"/>
      <c r="D326" s="44"/>
      <c r="E326" s="43"/>
      <c r="F326" s="43"/>
      <c r="G326" s="46"/>
      <c r="H326" s="43"/>
      <c r="I326" s="43"/>
      <c r="J326" s="43"/>
      <c r="K326" s="43"/>
      <c r="L326" s="43"/>
      <c r="M326" s="43"/>
      <c r="N326" s="43"/>
      <c r="O326" s="43"/>
      <c r="P326" s="46"/>
      <c r="Q326" s="52"/>
    </row>
    <row r="327" spans="1:17" s="47" customFormat="1" ht="15.5" x14ac:dyDescent="0.35">
      <c r="A327" s="43"/>
      <c r="B327" s="43"/>
      <c r="C327" s="43"/>
      <c r="D327" s="44"/>
      <c r="E327" s="43"/>
      <c r="F327" s="43"/>
      <c r="G327" s="46"/>
      <c r="H327" s="43"/>
      <c r="I327" s="43"/>
      <c r="J327" s="43"/>
      <c r="K327" s="43"/>
      <c r="L327" s="43"/>
      <c r="M327" s="43"/>
      <c r="N327" s="43"/>
      <c r="O327" s="43"/>
      <c r="P327" s="46"/>
      <c r="Q327" s="52"/>
    </row>
    <row r="328" spans="1:17" s="47" customFormat="1" ht="15.5" x14ac:dyDescent="0.35">
      <c r="A328" s="43"/>
      <c r="B328" s="43"/>
      <c r="C328" s="43"/>
      <c r="D328" s="44"/>
      <c r="E328" s="43"/>
      <c r="F328" s="43"/>
      <c r="G328" s="46"/>
      <c r="H328" s="43"/>
      <c r="I328" s="43"/>
      <c r="J328" s="43"/>
      <c r="K328" s="43"/>
      <c r="L328" s="43"/>
      <c r="M328" s="43"/>
      <c r="N328" s="43"/>
      <c r="O328" s="43"/>
      <c r="P328" s="46"/>
      <c r="Q328" s="52"/>
    </row>
    <row r="329" spans="1:17" s="47" customFormat="1" ht="15.5" x14ac:dyDescent="0.35">
      <c r="A329" s="43"/>
      <c r="B329" s="43"/>
      <c r="C329" s="43"/>
      <c r="D329" s="44"/>
      <c r="E329" s="43"/>
      <c r="F329" s="43"/>
      <c r="G329" s="46"/>
      <c r="H329" s="43"/>
      <c r="I329" s="43"/>
      <c r="J329" s="43"/>
      <c r="K329" s="43"/>
      <c r="L329" s="43"/>
      <c r="M329" s="43"/>
      <c r="N329" s="43"/>
      <c r="O329" s="43"/>
      <c r="P329" s="46"/>
      <c r="Q329" s="52"/>
    </row>
    <row r="330" spans="1:17" s="47" customFormat="1" ht="15.5" x14ac:dyDescent="0.35">
      <c r="A330" s="43"/>
      <c r="B330" s="43"/>
      <c r="C330" s="43"/>
      <c r="D330" s="44"/>
      <c r="E330" s="43"/>
      <c r="F330" s="43"/>
      <c r="G330" s="46"/>
      <c r="H330" s="43"/>
      <c r="I330" s="43"/>
      <c r="J330" s="43"/>
      <c r="K330" s="43"/>
      <c r="L330" s="43"/>
      <c r="M330" s="43"/>
      <c r="N330" s="43"/>
      <c r="O330" s="43"/>
      <c r="P330" s="46"/>
      <c r="Q330" s="52"/>
    </row>
    <row r="331" spans="1:17" s="47" customFormat="1" ht="15.5" x14ac:dyDescent="0.35">
      <c r="A331" s="43"/>
      <c r="B331" s="43"/>
      <c r="C331" s="43"/>
      <c r="D331" s="44"/>
      <c r="E331" s="43"/>
      <c r="F331" s="43"/>
      <c r="G331" s="46"/>
      <c r="H331" s="43"/>
      <c r="I331" s="43"/>
      <c r="J331" s="43"/>
      <c r="K331" s="43"/>
      <c r="L331" s="43"/>
      <c r="M331" s="43"/>
      <c r="N331" s="43"/>
      <c r="O331" s="43"/>
      <c r="P331" s="46"/>
      <c r="Q331" s="52"/>
    </row>
    <row r="332" spans="1:17" s="47" customFormat="1" ht="15.5" x14ac:dyDescent="0.35">
      <c r="A332" s="43"/>
      <c r="B332" s="43"/>
      <c r="C332" s="43"/>
      <c r="D332" s="44"/>
      <c r="E332" s="43"/>
      <c r="F332" s="43"/>
      <c r="G332" s="46"/>
      <c r="H332" s="43"/>
      <c r="I332" s="43"/>
      <c r="J332" s="43"/>
      <c r="K332" s="43"/>
      <c r="L332" s="43"/>
      <c r="M332" s="43"/>
      <c r="N332" s="43"/>
      <c r="O332" s="43"/>
      <c r="P332" s="46"/>
      <c r="Q332" s="52"/>
    </row>
    <row r="333" spans="1:17" s="47" customFormat="1" ht="15.5" x14ac:dyDescent="0.35">
      <c r="A333" s="43"/>
      <c r="B333" s="43"/>
      <c r="C333" s="43"/>
      <c r="D333" s="44"/>
      <c r="E333" s="43"/>
      <c r="F333" s="43"/>
      <c r="G333" s="46"/>
      <c r="H333" s="43"/>
      <c r="I333" s="43"/>
      <c r="J333" s="43"/>
      <c r="K333" s="43"/>
      <c r="L333" s="43"/>
      <c r="M333" s="43"/>
      <c r="N333" s="43"/>
      <c r="O333" s="43"/>
      <c r="P333" s="46"/>
      <c r="Q333" s="52"/>
    </row>
    <row r="334" spans="1:17" s="47" customFormat="1" ht="15.5" x14ac:dyDescent="0.35">
      <c r="A334" s="43"/>
      <c r="B334" s="43"/>
      <c r="C334" s="43"/>
      <c r="D334" s="44"/>
      <c r="E334" s="43"/>
      <c r="F334" s="43"/>
      <c r="G334" s="46"/>
      <c r="H334" s="43"/>
      <c r="I334" s="43"/>
      <c r="J334" s="43"/>
      <c r="K334" s="43"/>
      <c r="L334" s="43"/>
      <c r="M334" s="43"/>
      <c r="N334" s="43"/>
      <c r="O334" s="43"/>
      <c r="P334" s="46"/>
      <c r="Q334" s="52"/>
    </row>
    <row r="335" spans="1:17" s="47" customFormat="1" ht="15.5" x14ac:dyDescent="0.35">
      <c r="A335" s="43"/>
      <c r="B335" s="43"/>
      <c r="C335" s="43"/>
      <c r="D335" s="44"/>
      <c r="E335" s="43"/>
      <c r="F335" s="43"/>
      <c r="G335" s="46"/>
      <c r="H335" s="43"/>
      <c r="I335" s="43"/>
      <c r="J335" s="43"/>
      <c r="K335" s="43"/>
      <c r="L335" s="43"/>
      <c r="M335" s="43"/>
      <c r="N335" s="43"/>
      <c r="O335" s="43"/>
      <c r="P335" s="46"/>
      <c r="Q335" s="52"/>
    </row>
    <row r="336" spans="1:17" s="47" customFormat="1" ht="15.5" x14ac:dyDescent="0.35">
      <c r="A336" s="43"/>
      <c r="B336" s="43"/>
      <c r="C336" s="43"/>
      <c r="D336" s="44"/>
      <c r="E336" s="43"/>
      <c r="F336" s="43"/>
      <c r="G336" s="46"/>
      <c r="H336" s="43"/>
      <c r="I336" s="43"/>
      <c r="J336" s="43"/>
      <c r="K336" s="43"/>
      <c r="L336" s="43"/>
      <c r="M336" s="43"/>
      <c r="N336" s="43"/>
      <c r="O336" s="43"/>
      <c r="P336" s="46"/>
      <c r="Q336" s="52"/>
    </row>
    <row r="337" spans="1:17" s="47" customFormat="1" ht="15.5" x14ac:dyDescent="0.35">
      <c r="A337" s="43"/>
      <c r="B337" s="43"/>
      <c r="C337" s="43"/>
      <c r="D337" s="44"/>
      <c r="E337" s="43"/>
      <c r="F337" s="43"/>
      <c r="G337" s="46"/>
      <c r="H337" s="43"/>
      <c r="I337" s="43"/>
      <c r="J337" s="43"/>
      <c r="K337" s="43"/>
      <c r="L337" s="43"/>
      <c r="M337" s="43"/>
      <c r="N337" s="43"/>
      <c r="O337" s="43"/>
      <c r="P337" s="46"/>
      <c r="Q337" s="52"/>
    </row>
    <row r="338" spans="1:17" s="47" customFormat="1" ht="15.5" x14ac:dyDescent="0.35">
      <c r="A338" s="43"/>
      <c r="B338" s="43"/>
      <c r="C338" s="43"/>
      <c r="D338" s="44"/>
      <c r="E338" s="43"/>
      <c r="F338" s="43"/>
      <c r="G338" s="46"/>
      <c r="H338" s="43"/>
      <c r="I338" s="43"/>
      <c r="J338" s="43"/>
      <c r="K338" s="43"/>
      <c r="L338" s="43"/>
      <c r="M338" s="43"/>
      <c r="N338" s="43"/>
      <c r="O338" s="43"/>
      <c r="P338" s="46"/>
      <c r="Q338" s="52"/>
    </row>
    <row r="339" spans="1:17" s="47" customFormat="1" ht="15.5" x14ac:dyDescent="0.35">
      <c r="A339" s="43"/>
      <c r="B339" s="43"/>
      <c r="C339" s="43"/>
      <c r="D339" s="44"/>
      <c r="E339" s="43"/>
      <c r="F339" s="43"/>
      <c r="G339" s="46"/>
      <c r="H339" s="43"/>
      <c r="I339" s="43"/>
      <c r="J339" s="43"/>
      <c r="K339" s="43"/>
      <c r="L339" s="43"/>
      <c r="M339" s="43"/>
      <c r="N339" s="43"/>
      <c r="O339" s="43"/>
      <c r="P339" s="46"/>
      <c r="Q339" s="52"/>
    </row>
    <row r="340" spans="1:17" s="47" customFormat="1" ht="15.5" x14ac:dyDescent="0.35">
      <c r="A340" s="43"/>
      <c r="B340" s="43"/>
      <c r="C340" s="43"/>
      <c r="D340" s="44"/>
      <c r="E340" s="43"/>
      <c r="F340" s="43"/>
      <c r="G340" s="46"/>
      <c r="H340" s="43"/>
      <c r="I340" s="43"/>
      <c r="J340" s="43"/>
      <c r="K340" s="43"/>
      <c r="L340" s="43"/>
      <c r="M340" s="43"/>
      <c r="N340" s="43"/>
      <c r="O340" s="43"/>
      <c r="P340" s="46"/>
    </row>
    <row r="341" spans="1:17" s="47" customFormat="1" ht="15.5" x14ac:dyDescent="0.35">
      <c r="A341" s="43"/>
      <c r="B341" s="43"/>
      <c r="C341" s="43"/>
      <c r="D341" s="44"/>
      <c r="E341" s="43"/>
      <c r="F341" s="43"/>
      <c r="G341" s="46"/>
      <c r="H341" s="43"/>
      <c r="I341" s="43"/>
      <c r="J341" s="43"/>
      <c r="K341" s="43"/>
      <c r="L341" s="43"/>
      <c r="M341" s="43"/>
      <c r="N341" s="43"/>
      <c r="O341" s="43"/>
      <c r="P341" s="46"/>
    </row>
    <row r="342" spans="1:17" s="47" customFormat="1" ht="15.5" x14ac:dyDescent="0.35">
      <c r="A342" s="43"/>
      <c r="B342" s="43"/>
      <c r="C342" s="43"/>
      <c r="D342" s="44"/>
      <c r="E342" s="43"/>
      <c r="F342" s="43"/>
      <c r="G342" s="46"/>
      <c r="H342" s="43"/>
      <c r="I342" s="43"/>
      <c r="J342" s="43"/>
      <c r="K342" s="43"/>
      <c r="L342" s="43"/>
      <c r="M342" s="43"/>
      <c r="N342" s="43"/>
      <c r="O342" s="43"/>
      <c r="P342" s="46"/>
    </row>
    <row r="343" spans="1:17" s="47" customFormat="1" ht="15.5" x14ac:dyDescent="0.35">
      <c r="A343" s="43"/>
      <c r="B343" s="43"/>
      <c r="C343" s="43"/>
      <c r="D343" s="44"/>
      <c r="E343" s="43"/>
      <c r="F343" s="43"/>
      <c r="G343" s="46"/>
      <c r="H343" s="43"/>
      <c r="I343" s="43"/>
      <c r="J343" s="43"/>
      <c r="K343" s="43"/>
      <c r="L343" s="43"/>
      <c r="M343" s="43"/>
      <c r="N343" s="43"/>
      <c r="O343" s="43"/>
      <c r="P343" s="46"/>
    </row>
    <row r="344" spans="1:17" s="47" customFormat="1" ht="15.5" x14ac:dyDescent="0.35">
      <c r="A344" s="43"/>
      <c r="B344" s="43"/>
      <c r="C344" s="43"/>
      <c r="D344" s="44"/>
      <c r="E344" s="43"/>
      <c r="F344" s="43"/>
      <c r="G344" s="46"/>
      <c r="H344" s="43"/>
      <c r="I344" s="43"/>
      <c r="J344" s="43"/>
      <c r="K344" s="43"/>
      <c r="L344" s="43"/>
      <c r="M344" s="43"/>
      <c r="N344" s="43"/>
      <c r="O344" s="43"/>
      <c r="P344" s="46"/>
    </row>
    <row r="345" spans="1:17" s="47" customFormat="1" ht="15.5" x14ac:dyDescent="0.35">
      <c r="A345" s="43"/>
      <c r="B345" s="43"/>
      <c r="C345" s="43"/>
      <c r="D345" s="44"/>
      <c r="E345" s="43"/>
      <c r="F345" s="43"/>
      <c r="G345" s="46"/>
      <c r="H345" s="43"/>
      <c r="I345" s="43"/>
      <c r="J345" s="43"/>
      <c r="K345" s="43"/>
      <c r="L345" s="43"/>
      <c r="M345" s="43"/>
      <c r="N345" s="43"/>
      <c r="O345" s="43"/>
      <c r="P345" s="46"/>
    </row>
    <row r="346" spans="1:17" s="47" customFormat="1" ht="15.5" x14ac:dyDescent="0.35">
      <c r="A346" s="43"/>
      <c r="B346" s="43"/>
      <c r="C346" s="43"/>
      <c r="D346" s="44"/>
      <c r="E346" s="43"/>
      <c r="F346" s="43"/>
      <c r="G346" s="46"/>
      <c r="H346" s="43"/>
      <c r="I346" s="43"/>
      <c r="J346" s="43"/>
      <c r="K346" s="43"/>
      <c r="L346" s="43"/>
      <c r="M346" s="43"/>
      <c r="N346" s="43"/>
      <c r="O346" s="43"/>
      <c r="P346" s="46"/>
    </row>
    <row r="347" spans="1:17" s="47" customFormat="1" ht="15.5" x14ac:dyDescent="0.35">
      <c r="A347" s="43"/>
      <c r="B347" s="43"/>
      <c r="C347" s="43"/>
      <c r="D347" s="44"/>
      <c r="E347" s="43"/>
      <c r="F347" s="43"/>
      <c r="G347" s="46"/>
      <c r="H347" s="43"/>
      <c r="I347" s="43"/>
      <c r="J347" s="43"/>
      <c r="K347" s="43"/>
      <c r="L347" s="43"/>
      <c r="M347" s="43"/>
      <c r="N347" s="43"/>
      <c r="O347" s="43"/>
      <c r="P347" s="46"/>
    </row>
    <row r="348" spans="1:17" s="47" customFormat="1" ht="15.5" x14ac:dyDescent="0.35">
      <c r="A348" s="43"/>
      <c r="B348" s="43"/>
      <c r="C348" s="43"/>
      <c r="D348" s="44"/>
      <c r="E348" s="43"/>
      <c r="F348" s="43"/>
      <c r="G348" s="46"/>
      <c r="H348" s="43"/>
      <c r="I348" s="43"/>
      <c r="J348" s="43"/>
      <c r="K348" s="43"/>
      <c r="L348" s="43"/>
      <c r="M348" s="43"/>
      <c r="N348" s="43"/>
      <c r="O348" s="43"/>
      <c r="P348" s="46"/>
    </row>
    <row r="349" spans="1:17" s="47" customFormat="1" ht="15.5" x14ac:dyDescent="0.35">
      <c r="A349" s="43"/>
      <c r="B349" s="43"/>
      <c r="C349" s="43"/>
      <c r="D349" s="44"/>
      <c r="E349" s="43"/>
      <c r="F349" s="43"/>
      <c r="G349" s="46"/>
      <c r="H349" s="43"/>
      <c r="I349" s="43"/>
      <c r="J349" s="43"/>
      <c r="K349" s="43"/>
      <c r="L349" s="43"/>
      <c r="M349" s="43"/>
      <c r="N349" s="43"/>
      <c r="O349" s="43"/>
      <c r="P349" s="46"/>
    </row>
    <row r="350" spans="1:17" s="47" customFormat="1" ht="15.5" x14ac:dyDescent="0.35">
      <c r="A350" s="43"/>
      <c r="B350" s="43"/>
      <c r="C350" s="43"/>
      <c r="D350" s="44"/>
      <c r="E350" s="43"/>
      <c r="F350" s="43"/>
      <c r="G350" s="46"/>
      <c r="H350" s="43"/>
      <c r="I350" s="43"/>
      <c r="J350" s="43"/>
      <c r="K350" s="43"/>
      <c r="L350" s="43"/>
      <c r="M350" s="43"/>
      <c r="N350" s="43"/>
      <c r="O350" s="43"/>
      <c r="P350" s="46"/>
      <c r="Q350" s="52"/>
    </row>
    <row r="351" spans="1:17" s="47" customFormat="1" ht="15.5" x14ac:dyDescent="0.35">
      <c r="A351" s="43"/>
      <c r="B351" s="43"/>
      <c r="C351" s="43"/>
      <c r="D351" s="44"/>
      <c r="E351" s="43"/>
      <c r="F351" s="43"/>
      <c r="G351" s="46"/>
      <c r="H351" s="43"/>
      <c r="I351" s="43"/>
      <c r="J351" s="43"/>
      <c r="K351" s="43"/>
      <c r="L351" s="43"/>
      <c r="M351" s="43"/>
      <c r="N351" s="43"/>
      <c r="O351" s="43"/>
      <c r="P351" s="46"/>
      <c r="Q351" s="52"/>
    </row>
    <row r="352" spans="1:17" s="47" customFormat="1" ht="15.5" x14ac:dyDescent="0.35">
      <c r="A352" s="43"/>
      <c r="B352" s="43"/>
      <c r="C352" s="43"/>
      <c r="D352" s="44"/>
      <c r="E352" s="43"/>
      <c r="F352" s="43"/>
      <c r="G352" s="46"/>
      <c r="H352" s="43"/>
      <c r="I352" s="43"/>
      <c r="J352" s="43"/>
      <c r="K352" s="43"/>
      <c r="L352" s="43"/>
      <c r="M352" s="43"/>
      <c r="N352" s="43"/>
      <c r="O352" s="43"/>
      <c r="P352" s="46"/>
      <c r="Q352" s="52"/>
    </row>
    <row r="353" spans="1:17" s="47" customFormat="1" ht="15.5" x14ac:dyDescent="0.35">
      <c r="A353" s="43"/>
      <c r="B353" s="43"/>
      <c r="C353" s="43"/>
      <c r="D353" s="44"/>
      <c r="E353" s="43"/>
      <c r="F353" s="43"/>
      <c r="G353" s="46"/>
      <c r="H353" s="43"/>
      <c r="I353" s="43"/>
      <c r="J353" s="43"/>
      <c r="K353" s="43"/>
      <c r="L353" s="43"/>
      <c r="M353" s="43"/>
      <c r="N353" s="43"/>
      <c r="O353" s="43"/>
      <c r="P353" s="46"/>
      <c r="Q353" s="52"/>
    </row>
    <row r="354" spans="1:17" s="47" customFormat="1" ht="15.5" x14ac:dyDescent="0.35">
      <c r="A354" s="43"/>
      <c r="B354" s="43"/>
      <c r="C354" s="43"/>
      <c r="D354" s="44"/>
      <c r="E354" s="43"/>
      <c r="F354" s="43"/>
      <c r="G354" s="46"/>
      <c r="H354" s="43"/>
      <c r="I354" s="43"/>
      <c r="J354" s="43"/>
      <c r="K354" s="43"/>
      <c r="L354" s="43"/>
      <c r="M354" s="43"/>
      <c r="N354" s="43"/>
      <c r="O354" s="43"/>
      <c r="P354" s="46"/>
      <c r="Q354" s="52"/>
    </row>
    <row r="355" spans="1:17" s="47" customFormat="1" ht="15.5" x14ac:dyDescent="0.35">
      <c r="A355" s="43"/>
      <c r="B355" s="43"/>
      <c r="C355" s="43"/>
      <c r="D355" s="44"/>
      <c r="E355" s="43"/>
      <c r="F355" s="43"/>
      <c r="G355" s="46"/>
      <c r="H355" s="43"/>
      <c r="I355" s="43"/>
      <c r="J355" s="43"/>
      <c r="K355" s="43"/>
      <c r="L355" s="43"/>
      <c r="M355" s="43"/>
      <c r="N355" s="43"/>
      <c r="O355" s="43"/>
      <c r="P355" s="46"/>
      <c r="Q355" s="52"/>
    </row>
    <row r="356" spans="1:17" s="47" customFormat="1" ht="15.5" x14ac:dyDescent="0.35">
      <c r="A356" s="43"/>
      <c r="B356" s="43"/>
      <c r="C356" s="43"/>
      <c r="D356" s="44"/>
      <c r="E356" s="43"/>
      <c r="F356" s="43"/>
      <c r="G356" s="46"/>
      <c r="H356" s="43"/>
      <c r="I356" s="43"/>
      <c r="J356" s="43"/>
      <c r="K356" s="43"/>
      <c r="L356" s="43"/>
      <c r="M356" s="43"/>
      <c r="N356" s="43"/>
      <c r="O356" s="43"/>
      <c r="P356" s="46"/>
      <c r="Q356" s="52"/>
    </row>
    <row r="357" spans="1:17" s="47" customFormat="1" ht="15.5" x14ac:dyDescent="0.35">
      <c r="A357" s="43"/>
      <c r="B357" s="43"/>
      <c r="C357" s="43"/>
      <c r="D357" s="44"/>
      <c r="E357" s="43"/>
      <c r="F357" s="43"/>
      <c r="G357" s="46"/>
      <c r="H357" s="43"/>
      <c r="I357" s="43"/>
      <c r="J357" s="43"/>
      <c r="K357" s="43"/>
      <c r="L357" s="43"/>
      <c r="M357" s="43"/>
      <c r="N357" s="43"/>
      <c r="O357" s="43"/>
      <c r="P357" s="46"/>
      <c r="Q357" s="52"/>
    </row>
    <row r="358" spans="1:17" s="47" customFormat="1" ht="15.5" x14ac:dyDescent="0.35">
      <c r="A358" s="43"/>
      <c r="B358" s="43"/>
      <c r="C358" s="43"/>
      <c r="D358" s="44"/>
      <c r="E358" s="43"/>
      <c r="F358" s="43"/>
      <c r="G358" s="46"/>
      <c r="H358" s="43"/>
      <c r="I358" s="43"/>
      <c r="J358" s="43"/>
      <c r="K358" s="43"/>
      <c r="L358" s="43"/>
      <c r="M358" s="43"/>
      <c r="N358" s="43"/>
      <c r="O358" s="43"/>
      <c r="P358" s="46"/>
      <c r="Q358" s="52"/>
    </row>
    <row r="359" spans="1:17" s="47" customFormat="1" ht="15.5" x14ac:dyDescent="0.35">
      <c r="A359" s="43"/>
      <c r="B359" s="43"/>
      <c r="C359" s="43"/>
      <c r="D359" s="44"/>
      <c r="E359" s="43"/>
      <c r="F359" s="43"/>
      <c r="G359" s="46"/>
      <c r="H359" s="43"/>
      <c r="I359" s="43"/>
      <c r="J359" s="43"/>
      <c r="K359" s="43"/>
      <c r="L359" s="43"/>
      <c r="M359" s="43"/>
      <c r="N359" s="43"/>
      <c r="O359" s="43"/>
      <c r="P359" s="46"/>
      <c r="Q359" s="52"/>
    </row>
    <row r="360" spans="1:17" s="47" customFormat="1" ht="15.5" x14ac:dyDescent="0.35">
      <c r="A360" s="43"/>
      <c r="B360" s="43"/>
      <c r="C360" s="43"/>
      <c r="D360" s="44"/>
      <c r="E360" s="43"/>
      <c r="F360" s="43"/>
      <c r="G360" s="46"/>
      <c r="H360" s="43"/>
      <c r="I360" s="43"/>
      <c r="J360" s="43"/>
      <c r="K360" s="43"/>
      <c r="L360" s="43"/>
      <c r="M360" s="43"/>
      <c r="N360" s="43"/>
      <c r="O360" s="43"/>
      <c r="P360" s="46"/>
      <c r="Q360" s="52"/>
    </row>
    <row r="361" spans="1:17" s="47" customFormat="1" ht="15.5" x14ac:dyDescent="0.35">
      <c r="A361" s="43"/>
      <c r="B361" s="43"/>
      <c r="C361" s="43"/>
      <c r="D361" s="44"/>
      <c r="E361" s="43"/>
      <c r="F361" s="43"/>
      <c r="G361" s="46"/>
      <c r="H361" s="43"/>
      <c r="I361" s="43"/>
      <c r="J361" s="43"/>
      <c r="K361" s="43"/>
      <c r="L361" s="43"/>
      <c r="M361" s="43"/>
      <c r="N361" s="43"/>
      <c r="O361" s="43"/>
      <c r="P361" s="46"/>
      <c r="Q361" s="52"/>
    </row>
    <row r="362" spans="1:17" s="47" customFormat="1" ht="15.5" x14ac:dyDescent="0.35">
      <c r="A362" s="43"/>
      <c r="B362" s="43"/>
      <c r="C362" s="43"/>
      <c r="D362" s="44"/>
      <c r="E362" s="43"/>
      <c r="F362" s="43"/>
      <c r="G362" s="46"/>
      <c r="H362" s="43"/>
      <c r="I362" s="43"/>
      <c r="J362" s="43"/>
      <c r="K362" s="43"/>
      <c r="L362" s="43"/>
      <c r="M362" s="43"/>
      <c r="N362" s="43"/>
      <c r="O362" s="43"/>
      <c r="P362" s="46"/>
      <c r="Q362" s="52"/>
    </row>
    <row r="363" spans="1:17" s="47" customFormat="1" ht="15.5" x14ac:dyDescent="0.35">
      <c r="A363" s="43"/>
      <c r="B363" s="43"/>
      <c r="C363" s="43"/>
      <c r="D363" s="44"/>
      <c r="E363" s="43"/>
      <c r="F363" s="43"/>
      <c r="G363" s="46"/>
      <c r="H363" s="43"/>
      <c r="I363" s="43"/>
      <c r="J363" s="43"/>
      <c r="K363" s="43"/>
      <c r="L363" s="43"/>
      <c r="M363" s="43"/>
      <c r="N363" s="43"/>
      <c r="O363" s="43"/>
      <c r="P363" s="46"/>
      <c r="Q363" s="52"/>
    </row>
    <row r="364" spans="1:17" s="47" customFormat="1" ht="15.5" x14ac:dyDescent="0.35">
      <c r="A364" s="43"/>
      <c r="B364" s="43"/>
      <c r="C364" s="43"/>
      <c r="D364" s="44"/>
      <c r="E364" s="43"/>
      <c r="F364" s="43"/>
      <c r="G364" s="46"/>
      <c r="H364" s="43"/>
      <c r="I364" s="43"/>
      <c r="J364" s="43"/>
      <c r="K364" s="43"/>
      <c r="L364" s="43"/>
      <c r="M364" s="43"/>
      <c r="N364" s="43"/>
      <c r="O364" s="43"/>
      <c r="P364" s="46"/>
      <c r="Q364" s="52"/>
    </row>
    <row r="365" spans="1:17" s="47" customFormat="1" ht="15.5" x14ac:dyDescent="0.35">
      <c r="A365" s="43"/>
      <c r="B365" s="43"/>
      <c r="C365" s="43"/>
      <c r="D365" s="44"/>
      <c r="E365" s="43"/>
      <c r="F365" s="43"/>
      <c r="G365" s="46"/>
      <c r="H365" s="43"/>
      <c r="I365" s="43"/>
      <c r="J365" s="43"/>
      <c r="K365" s="43"/>
      <c r="L365" s="43"/>
      <c r="M365" s="43"/>
      <c r="N365" s="43"/>
      <c r="O365" s="43"/>
      <c r="P365" s="46"/>
      <c r="Q365" s="52"/>
    </row>
    <row r="366" spans="1:17" s="47" customFormat="1" ht="15.5" x14ac:dyDescent="0.35">
      <c r="A366" s="43"/>
      <c r="B366" s="43"/>
      <c r="C366" s="43"/>
      <c r="D366" s="44"/>
      <c r="E366" s="43"/>
      <c r="F366" s="43"/>
      <c r="G366" s="46"/>
      <c r="H366" s="43"/>
      <c r="I366" s="43"/>
      <c r="J366" s="43"/>
      <c r="K366" s="43"/>
      <c r="L366" s="43"/>
      <c r="M366" s="43"/>
      <c r="N366" s="43"/>
      <c r="O366" s="43"/>
      <c r="P366" s="46"/>
      <c r="Q366" s="52"/>
    </row>
    <row r="367" spans="1:17" s="47" customFormat="1" ht="15.5" x14ac:dyDescent="0.35">
      <c r="A367" s="43"/>
      <c r="B367" s="43"/>
      <c r="C367" s="43"/>
      <c r="D367" s="44"/>
      <c r="E367" s="43"/>
      <c r="F367" s="43"/>
      <c r="G367" s="46"/>
      <c r="H367" s="43"/>
      <c r="I367" s="43"/>
      <c r="J367" s="43"/>
      <c r="K367" s="43"/>
      <c r="L367" s="43"/>
      <c r="M367" s="43"/>
      <c r="N367" s="43"/>
      <c r="O367" s="43"/>
      <c r="P367" s="46"/>
      <c r="Q367" s="52"/>
    </row>
    <row r="368" spans="1:17" s="47" customFormat="1" ht="15.5" x14ac:dyDescent="0.35">
      <c r="A368" s="43"/>
      <c r="B368" s="43"/>
      <c r="C368" s="43"/>
      <c r="D368" s="44"/>
      <c r="E368" s="43"/>
      <c r="F368" s="43"/>
      <c r="G368" s="46"/>
      <c r="H368" s="43"/>
      <c r="I368" s="43"/>
      <c r="J368" s="43"/>
      <c r="K368" s="43"/>
      <c r="L368" s="43"/>
      <c r="M368" s="43"/>
      <c r="N368" s="43"/>
      <c r="O368" s="43"/>
      <c r="P368" s="46"/>
      <c r="Q368" s="52"/>
    </row>
    <row r="369" spans="1:17" s="47" customFormat="1" ht="15.5" x14ac:dyDescent="0.35">
      <c r="A369" s="43"/>
      <c r="B369" s="43"/>
      <c r="C369" s="43"/>
      <c r="D369" s="44"/>
      <c r="E369" s="43"/>
      <c r="F369" s="43"/>
      <c r="G369" s="46"/>
      <c r="H369" s="43"/>
      <c r="I369" s="43"/>
      <c r="J369" s="43"/>
      <c r="K369" s="43"/>
      <c r="L369" s="43"/>
      <c r="M369" s="43"/>
      <c r="N369" s="43"/>
      <c r="O369" s="43"/>
      <c r="P369" s="46"/>
      <c r="Q369" s="52"/>
    </row>
    <row r="370" spans="1:17" s="47" customFormat="1" ht="15.5" x14ac:dyDescent="0.35">
      <c r="A370" s="43"/>
      <c r="B370" s="43"/>
      <c r="C370" s="43"/>
      <c r="D370" s="44"/>
      <c r="E370" s="43"/>
      <c r="F370" s="43"/>
      <c r="G370" s="46"/>
      <c r="H370" s="43"/>
      <c r="I370" s="43"/>
      <c r="J370" s="43"/>
      <c r="K370" s="43"/>
      <c r="L370" s="43"/>
      <c r="M370" s="43"/>
      <c r="N370" s="43"/>
      <c r="O370" s="43"/>
      <c r="P370" s="46"/>
      <c r="Q370" s="52"/>
    </row>
    <row r="371" spans="1:17" s="47" customFormat="1" ht="15.5" x14ac:dyDescent="0.35">
      <c r="A371" s="43"/>
      <c r="B371" s="43"/>
      <c r="C371" s="43"/>
      <c r="D371" s="44"/>
      <c r="E371" s="43"/>
      <c r="F371" s="43"/>
      <c r="G371" s="46"/>
      <c r="H371" s="43"/>
      <c r="I371" s="43"/>
      <c r="J371" s="43"/>
      <c r="K371" s="43"/>
      <c r="L371" s="43"/>
      <c r="M371" s="43"/>
      <c r="N371" s="43"/>
      <c r="O371" s="43"/>
      <c r="P371" s="46"/>
      <c r="Q371" s="52"/>
    </row>
    <row r="372" spans="1:17" s="47" customFormat="1" ht="15.5" x14ac:dyDescent="0.35">
      <c r="A372" s="43"/>
      <c r="B372" s="43"/>
      <c r="C372" s="43"/>
      <c r="D372" s="44"/>
      <c r="E372" s="43"/>
      <c r="F372" s="43"/>
      <c r="G372" s="46"/>
      <c r="H372" s="43"/>
      <c r="I372" s="43"/>
      <c r="J372" s="43"/>
      <c r="K372" s="43"/>
      <c r="L372" s="43"/>
      <c r="M372" s="43"/>
      <c r="N372" s="43"/>
      <c r="O372" s="43"/>
      <c r="P372" s="46"/>
      <c r="Q372" s="52"/>
    </row>
    <row r="373" spans="1:17" s="47" customFormat="1" ht="15.5" x14ac:dyDescent="0.35">
      <c r="A373" s="43"/>
      <c r="B373" s="43"/>
      <c r="C373" s="43"/>
      <c r="D373" s="44"/>
      <c r="E373" s="43"/>
      <c r="F373" s="43"/>
      <c r="G373" s="46"/>
      <c r="H373" s="43"/>
      <c r="I373" s="43"/>
      <c r="J373" s="43"/>
      <c r="K373" s="43"/>
      <c r="L373" s="43"/>
      <c r="M373" s="43"/>
      <c r="N373" s="43"/>
      <c r="O373" s="43"/>
      <c r="P373" s="46"/>
      <c r="Q373" s="52"/>
    </row>
    <row r="374" spans="1:17" s="47" customFormat="1" ht="15.5" x14ac:dyDescent="0.35">
      <c r="A374" s="43"/>
      <c r="B374" s="43"/>
      <c r="C374" s="43"/>
      <c r="D374" s="44"/>
      <c r="E374" s="43"/>
      <c r="F374" s="43"/>
      <c r="G374" s="46"/>
      <c r="H374" s="43"/>
      <c r="I374" s="43"/>
      <c r="J374" s="43"/>
      <c r="K374" s="43"/>
      <c r="L374" s="43"/>
      <c r="M374" s="43"/>
      <c r="N374" s="43"/>
      <c r="O374" s="43"/>
      <c r="P374" s="46"/>
      <c r="Q374" s="52"/>
    </row>
    <row r="375" spans="1:17" s="47" customFormat="1" ht="15.5" x14ac:dyDescent="0.35">
      <c r="A375" s="43"/>
      <c r="B375" s="43"/>
      <c r="C375" s="43"/>
      <c r="D375" s="44"/>
      <c r="E375" s="43"/>
      <c r="F375" s="43"/>
      <c r="G375" s="46"/>
      <c r="H375" s="43"/>
      <c r="I375" s="43"/>
      <c r="J375" s="43"/>
      <c r="K375" s="43"/>
      <c r="L375" s="43"/>
      <c r="M375" s="43"/>
      <c r="N375" s="43"/>
      <c r="O375" s="43"/>
      <c r="P375" s="46"/>
      <c r="Q375" s="52"/>
    </row>
    <row r="376" spans="1:17" s="47" customFormat="1" ht="15.5" x14ac:dyDescent="0.35">
      <c r="A376" s="43"/>
      <c r="B376" s="43"/>
      <c r="C376" s="43"/>
      <c r="D376" s="44"/>
      <c r="E376" s="43"/>
      <c r="F376" s="43"/>
      <c r="G376" s="46"/>
      <c r="H376" s="43"/>
      <c r="I376" s="43"/>
      <c r="J376" s="43"/>
      <c r="K376" s="43"/>
      <c r="L376" s="43"/>
      <c r="M376" s="43"/>
      <c r="N376" s="43"/>
      <c r="O376" s="43"/>
      <c r="P376" s="46"/>
      <c r="Q376" s="52"/>
    </row>
    <row r="377" spans="1:17" s="47" customFormat="1" ht="15.5" x14ac:dyDescent="0.35">
      <c r="A377" s="43"/>
      <c r="B377" s="43"/>
      <c r="C377" s="43"/>
      <c r="D377" s="44"/>
      <c r="E377" s="43"/>
      <c r="F377" s="43"/>
      <c r="G377" s="46"/>
      <c r="H377" s="43"/>
      <c r="I377" s="43"/>
      <c r="J377" s="43"/>
      <c r="K377" s="43"/>
      <c r="L377" s="43"/>
      <c r="M377" s="43"/>
      <c r="N377" s="43"/>
      <c r="O377" s="43"/>
      <c r="P377" s="46"/>
      <c r="Q377" s="52"/>
    </row>
    <row r="378" spans="1:17" s="47" customFormat="1" ht="15.5" x14ac:dyDescent="0.35">
      <c r="A378" s="43"/>
      <c r="B378" s="43"/>
      <c r="C378" s="43"/>
      <c r="D378" s="44"/>
      <c r="E378" s="43"/>
      <c r="F378" s="43"/>
      <c r="G378" s="46"/>
      <c r="H378" s="43"/>
      <c r="I378" s="43"/>
      <c r="J378" s="43"/>
      <c r="K378" s="43"/>
      <c r="L378" s="43"/>
      <c r="M378" s="43"/>
      <c r="N378" s="43"/>
      <c r="O378" s="43"/>
      <c r="P378" s="46"/>
      <c r="Q378" s="52"/>
    </row>
    <row r="379" spans="1:17" s="47" customFormat="1" ht="15.5" x14ac:dyDescent="0.35">
      <c r="A379" s="43"/>
      <c r="B379" s="43"/>
      <c r="C379" s="43"/>
      <c r="D379" s="44"/>
      <c r="E379" s="43"/>
      <c r="F379" s="43"/>
      <c r="G379" s="46"/>
      <c r="H379" s="43"/>
      <c r="I379" s="43"/>
      <c r="J379" s="43"/>
      <c r="K379" s="43"/>
      <c r="L379" s="43"/>
      <c r="M379" s="43"/>
      <c r="N379" s="43"/>
      <c r="O379" s="43"/>
      <c r="P379" s="46"/>
      <c r="Q379" s="52"/>
    </row>
    <row r="380" spans="1:17" s="47" customFormat="1" ht="15.5" x14ac:dyDescent="0.35">
      <c r="A380" s="43"/>
      <c r="B380" s="43"/>
      <c r="C380" s="43"/>
      <c r="D380" s="44"/>
      <c r="E380" s="43"/>
      <c r="F380" s="43"/>
      <c r="G380" s="46"/>
      <c r="H380" s="43"/>
      <c r="I380" s="43"/>
      <c r="J380" s="43"/>
      <c r="K380" s="43"/>
      <c r="L380" s="43"/>
      <c r="M380" s="43"/>
      <c r="N380" s="43"/>
      <c r="O380" s="43"/>
      <c r="P380" s="46"/>
      <c r="Q380" s="52"/>
    </row>
    <row r="381" spans="1:17" s="47" customFormat="1" ht="15.5" x14ac:dyDescent="0.35">
      <c r="A381" s="43"/>
      <c r="B381" s="43"/>
      <c r="C381" s="43"/>
      <c r="D381" s="44"/>
      <c r="E381" s="43"/>
      <c r="F381" s="43"/>
      <c r="G381" s="46"/>
      <c r="H381" s="43"/>
      <c r="I381" s="43"/>
      <c r="J381" s="43"/>
      <c r="K381" s="43"/>
      <c r="L381" s="43"/>
      <c r="M381" s="43"/>
      <c r="N381" s="43"/>
      <c r="O381" s="43"/>
      <c r="P381" s="46"/>
      <c r="Q381" s="52"/>
    </row>
    <row r="382" spans="1:17" s="47" customFormat="1" ht="15.5" x14ac:dyDescent="0.35">
      <c r="A382" s="43"/>
      <c r="B382" s="43"/>
      <c r="C382" s="43"/>
      <c r="D382" s="44"/>
      <c r="E382" s="43"/>
      <c r="F382" s="43"/>
      <c r="G382" s="46"/>
      <c r="H382" s="43"/>
      <c r="I382" s="43"/>
      <c r="J382" s="43"/>
      <c r="K382" s="43"/>
      <c r="L382" s="43"/>
      <c r="M382" s="43"/>
      <c r="N382" s="43"/>
      <c r="O382" s="43"/>
      <c r="P382" s="46"/>
      <c r="Q382" s="52"/>
    </row>
    <row r="383" spans="1:17" s="47" customFormat="1" ht="15.5" x14ac:dyDescent="0.35">
      <c r="A383" s="43"/>
      <c r="B383" s="43"/>
      <c r="C383" s="43"/>
      <c r="D383" s="44"/>
      <c r="E383" s="43"/>
      <c r="F383" s="43"/>
      <c r="G383" s="46"/>
      <c r="H383" s="43"/>
      <c r="I383" s="43"/>
      <c r="J383" s="43"/>
      <c r="K383" s="43"/>
      <c r="L383" s="43"/>
      <c r="M383" s="43"/>
      <c r="N383" s="43"/>
      <c r="O383" s="43"/>
      <c r="P383" s="46"/>
      <c r="Q383" s="52"/>
    </row>
    <row r="384" spans="1:17" s="47" customFormat="1" ht="15.5" x14ac:dyDescent="0.35">
      <c r="A384" s="43"/>
      <c r="B384" s="43"/>
      <c r="C384" s="43"/>
      <c r="D384" s="44"/>
      <c r="E384" s="43"/>
      <c r="F384" s="43"/>
      <c r="G384" s="46"/>
      <c r="H384" s="43"/>
      <c r="I384" s="43"/>
      <c r="J384" s="43"/>
      <c r="K384" s="43"/>
      <c r="L384" s="43"/>
      <c r="M384" s="43"/>
      <c r="N384" s="43"/>
      <c r="O384" s="43"/>
      <c r="P384" s="46"/>
      <c r="Q384" s="52"/>
    </row>
    <row r="385" spans="1:17" s="47" customFormat="1" ht="15.5" x14ac:dyDescent="0.35">
      <c r="A385" s="43"/>
      <c r="B385" s="43"/>
      <c r="C385" s="43"/>
      <c r="D385" s="44"/>
      <c r="E385" s="43"/>
      <c r="F385" s="43"/>
      <c r="G385" s="46"/>
      <c r="H385" s="43"/>
      <c r="I385" s="43"/>
      <c r="J385" s="43"/>
      <c r="K385" s="43"/>
      <c r="L385" s="43"/>
      <c r="M385" s="43"/>
      <c r="N385" s="43"/>
      <c r="O385" s="43"/>
      <c r="P385" s="46"/>
      <c r="Q385" s="52"/>
    </row>
    <row r="386" spans="1:17" s="47" customFormat="1" ht="15.5" x14ac:dyDescent="0.35">
      <c r="A386" s="43"/>
      <c r="B386" s="43"/>
      <c r="C386" s="43"/>
      <c r="D386" s="44"/>
      <c r="E386" s="43"/>
      <c r="F386" s="43"/>
      <c r="G386" s="46"/>
      <c r="H386" s="43"/>
      <c r="I386" s="43"/>
      <c r="J386" s="43"/>
      <c r="K386" s="43"/>
      <c r="L386" s="43"/>
      <c r="M386" s="43"/>
      <c r="N386" s="43"/>
      <c r="O386" s="43"/>
      <c r="P386" s="46"/>
      <c r="Q386" s="52"/>
    </row>
    <row r="387" spans="1:17" s="47" customFormat="1" ht="15.5" x14ac:dyDescent="0.35">
      <c r="A387" s="43"/>
      <c r="B387" s="43"/>
      <c r="C387" s="43"/>
      <c r="D387" s="44"/>
      <c r="E387" s="43"/>
      <c r="F387" s="43"/>
      <c r="G387" s="46"/>
      <c r="H387" s="43"/>
      <c r="I387" s="43"/>
      <c r="J387" s="43"/>
      <c r="K387" s="43"/>
      <c r="L387" s="43"/>
      <c r="M387" s="43"/>
      <c r="N387" s="43"/>
      <c r="O387" s="43"/>
      <c r="P387" s="46"/>
      <c r="Q387" s="52"/>
    </row>
    <row r="388" spans="1:17" s="47" customFormat="1" ht="15.5" x14ac:dyDescent="0.35">
      <c r="A388" s="43"/>
      <c r="B388" s="43"/>
      <c r="C388" s="43"/>
      <c r="D388" s="44"/>
      <c r="E388" s="43"/>
      <c r="F388" s="43"/>
      <c r="G388" s="46"/>
      <c r="H388" s="43"/>
      <c r="I388" s="43"/>
      <c r="J388" s="43"/>
      <c r="K388" s="43"/>
      <c r="L388" s="43"/>
      <c r="M388" s="43"/>
      <c r="N388" s="43"/>
      <c r="O388" s="43"/>
      <c r="P388" s="46"/>
      <c r="Q388" s="52"/>
    </row>
    <row r="389" spans="1:17" s="47" customFormat="1" ht="15.5" x14ac:dyDescent="0.35">
      <c r="A389" s="43"/>
      <c r="B389" s="43"/>
      <c r="C389" s="43"/>
      <c r="D389" s="44"/>
      <c r="E389" s="43"/>
      <c r="F389" s="43"/>
      <c r="G389" s="46"/>
      <c r="H389" s="43"/>
      <c r="I389" s="43"/>
      <c r="J389" s="43"/>
      <c r="K389" s="43"/>
      <c r="L389" s="43"/>
      <c r="M389" s="43"/>
      <c r="N389" s="43"/>
      <c r="O389" s="43"/>
      <c r="P389" s="46"/>
      <c r="Q389" s="52"/>
    </row>
    <row r="390" spans="1:17" s="47" customFormat="1" ht="15.5" x14ac:dyDescent="0.35">
      <c r="A390" s="43"/>
      <c r="B390" s="43"/>
      <c r="C390" s="43"/>
      <c r="D390" s="44"/>
      <c r="E390" s="43"/>
      <c r="F390" s="43"/>
      <c r="G390" s="46"/>
      <c r="H390" s="43"/>
      <c r="I390" s="43"/>
      <c r="J390" s="43"/>
      <c r="K390" s="43"/>
      <c r="L390" s="43"/>
      <c r="M390" s="43"/>
      <c r="N390" s="43"/>
      <c r="O390" s="43"/>
      <c r="P390" s="46"/>
      <c r="Q390" s="52"/>
    </row>
    <row r="391" spans="1:17" s="47" customFormat="1" ht="15.5" x14ac:dyDescent="0.35">
      <c r="A391" s="43"/>
      <c r="B391" s="43"/>
      <c r="C391" s="43"/>
      <c r="D391" s="44"/>
      <c r="E391" s="43"/>
      <c r="F391" s="43"/>
      <c r="G391" s="46"/>
      <c r="H391" s="43"/>
      <c r="I391" s="43"/>
      <c r="J391" s="43"/>
      <c r="K391" s="43"/>
      <c r="L391" s="43"/>
      <c r="M391" s="43"/>
      <c r="N391" s="43"/>
      <c r="O391" s="43"/>
      <c r="P391" s="46"/>
      <c r="Q391" s="52"/>
    </row>
    <row r="392" spans="1:17" s="47" customFormat="1" ht="15.5" x14ac:dyDescent="0.35">
      <c r="A392" s="43"/>
      <c r="B392" s="43"/>
      <c r="C392" s="43"/>
      <c r="D392" s="44"/>
      <c r="E392" s="43"/>
      <c r="F392" s="43"/>
      <c r="G392" s="46"/>
      <c r="H392" s="43"/>
      <c r="I392" s="43"/>
      <c r="J392" s="43"/>
      <c r="K392" s="43"/>
      <c r="L392" s="43"/>
      <c r="M392" s="43"/>
      <c r="N392" s="43"/>
      <c r="O392" s="43"/>
      <c r="P392" s="46"/>
      <c r="Q392" s="52"/>
    </row>
    <row r="393" spans="1:17" s="47" customFormat="1" ht="15.5" x14ac:dyDescent="0.35">
      <c r="A393" s="43"/>
      <c r="B393" s="43"/>
      <c r="C393" s="43"/>
      <c r="D393" s="44"/>
      <c r="E393" s="43"/>
      <c r="F393" s="43"/>
      <c r="G393" s="46"/>
      <c r="H393" s="43"/>
      <c r="I393" s="43"/>
      <c r="J393" s="43"/>
      <c r="K393" s="43"/>
      <c r="L393" s="43"/>
      <c r="M393" s="43"/>
      <c r="N393" s="43"/>
      <c r="O393" s="43"/>
      <c r="P393" s="46"/>
      <c r="Q393" s="52"/>
    </row>
    <row r="394" spans="1:17" s="47" customFormat="1" ht="15.5" x14ac:dyDescent="0.35">
      <c r="A394" s="43"/>
      <c r="B394" s="43"/>
      <c r="C394" s="43"/>
      <c r="D394" s="44"/>
      <c r="E394" s="43"/>
      <c r="F394" s="43"/>
      <c r="G394" s="46"/>
      <c r="H394" s="43"/>
      <c r="I394" s="43"/>
      <c r="J394" s="43"/>
      <c r="K394" s="43"/>
      <c r="L394" s="43"/>
      <c r="M394" s="43"/>
      <c r="N394" s="43"/>
      <c r="O394" s="43"/>
      <c r="P394" s="46"/>
      <c r="Q394" s="52"/>
    </row>
    <row r="395" spans="1:17" s="47" customFormat="1" ht="15.5" x14ac:dyDescent="0.35">
      <c r="A395" s="43"/>
      <c r="B395" s="43"/>
      <c r="C395" s="43"/>
      <c r="D395" s="44"/>
      <c r="E395" s="43"/>
      <c r="F395" s="43"/>
      <c r="G395" s="46"/>
      <c r="H395" s="43"/>
      <c r="I395" s="43"/>
      <c r="J395" s="43"/>
      <c r="K395" s="43"/>
      <c r="L395" s="43"/>
      <c r="M395" s="43"/>
      <c r="N395" s="43"/>
      <c r="O395" s="43"/>
      <c r="P395" s="46"/>
      <c r="Q395" s="52"/>
    </row>
    <row r="396" spans="1:17" s="47" customFormat="1" ht="15.5" x14ac:dyDescent="0.35">
      <c r="A396" s="43"/>
      <c r="B396" s="43"/>
      <c r="C396" s="43"/>
      <c r="D396" s="44"/>
      <c r="E396" s="43"/>
      <c r="F396" s="43"/>
      <c r="G396" s="46"/>
      <c r="H396" s="43"/>
      <c r="I396" s="43"/>
      <c r="J396" s="43"/>
      <c r="K396" s="43"/>
      <c r="L396" s="43"/>
      <c r="M396" s="43"/>
      <c r="N396" s="43"/>
      <c r="O396" s="43"/>
      <c r="P396" s="46"/>
      <c r="Q396" s="52"/>
    </row>
    <row r="397" spans="1:17" s="47" customFormat="1" ht="15.5" x14ac:dyDescent="0.35">
      <c r="A397" s="43"/>
      <c r="B397" s="43"/>
      <c r="C397" s="43"/>
      <c r="D397" s="44"/>
      <c r="E397" s="43"/>
      <c r="F397" s="43"/>
      <c r="G397" s="46"/>
      <c r="H397" s="43"/>
      <c r="I397" s="43"/>
      <c r="J397" s="43"/>
      <c r="K397" s="43"/>
      <c r="L397" s="43"/>
      <c r="M397" s="43"/>
      <c r="N397" s="43"/>
      <c r="O397" s="43"/>
      <c r="P397" s="46"/>
      <c r="Q397" s="52"/>
    </row>
    <row r="398" spans="1:17" s="47" customFormat="1" ht="15.5" x14ac:dyDescent="0.35">
      <c r="A398" s="43"/>
      <c r="B398" s="43"/>
      <c r="C398" s="43"/>
      <c r="D398" s="44"/>
      <c r="E398" s="43"/>
      <c r="F398" s="43"/>
      <c r="G398" s="46"/>
      <c r="H398" s="43"/>
      <c r="I398" s="43"/>
      <c r="J398" s="43"/>
      <c r="K398" s="43"/>
      <c r="L398" s="43"/>
      <c r="M398" s="43"/>
      <c r="N398" s="43"/>
      <c r="O398" s="43"/>
      <c r="P398" s="46"/>
      <c r="Q398" s="52"/>
    </row>
    <row r="399" spans="1:17" s="47" customFormat="1" ht="15.5" x14ac:dyDescent="0.35">
      <c r="A399" s="43"/>
      <c r="B399" s="43"/>
      <c r="C399" s="43"/>
      <c r="D399" s="44"/>
      <c r="E399" s="43"/>
      <c r="F399" s="43"/>
      <c r="G399" s="46"/>
      <c r="H399" s="43"/>
      <c r="I399" s="43"/>
      <c r="J399" s="43"/>
      <c r="K399" s="43"/>
      <c r="L399" s="43"/>
      <c r="M399" s="43"/>
      <c r="N399" s="43"/>
      <c r="O399" s="43"/>
      <c r="P399" s="46"/>
      <c r="Q399" s="52"/>
    </row>
    <row r="400" spans="1:17" s="47" customFormat="1" ht="15.5" x14ac:dyDescent="0.35">
      <c r="A400" s="43"/>
      <c r="B400" s="43"/>
      <c r="C400" s="43"/>
      <c r="D400" s="44"/>
      <c r="E400" s="43"/>
      <c r="F400" s="43"/>
      <c r="G400" s="46"/>
      <c r="H400" s="43"/>
      <c r="I400" s="43"/>
      <c r="J400" s="43"/>
      <c r="K400" s="43"/>
      <c r="L400" s="43"/>
      <c r="M400" s="43"/>
      <c r="N400" s="43"/>
      <c r="O400" s="43"/>
      <c r="P400" s="46"/>
      <c r="Q400" s="52"/>
    </row>
    <row r="401" spans="1:17" s="47" customFormat="1" ht="15.5" x14ac:dyDescent="0.35">
      <c r="A401" s="43"/>
      <c r="B401" s="43"/>
      <c r="C401" s="43"/>
      <c r="D401" s="44"/>
      <c r="E401" s="43"/>
      <c r="F401" s="43"/>
      <c r="G401" s="46"/>
      <c r="H401" s="43"/>
      <c r="I401" s="43"/>
      <c r="J401" s="43"/>
      <c r="K401" s="43"/>
      <c r="L401" s="43"/>
      <c r="M401" s="43"/>
      <c r="N401" s="43"/>
      <c r="O401" s="43"/>
      <c r="P401" s="46"/>
      <c r="Q401" s="52"/>
    </row>
    <row r="402" spans="1:17" s="47" customFormat="1" ht="15.5" x14ac:dyDescent="0.35">
      <c r="A402" s="43"/>
      <c r="B402" s="43"/>
      <c r="C402" s="43"/>
      <c r="D402" s="44"/>
      <c r="E402" s="43"/>
      <c r="F402" s="43"/>
      <c r="G402" s="46"/>
      <c r="H402" s="43"/>
      <c r="I402" s="43"/>
      <c r="J402" s="43"/>
      <c r="K402" s="43"/>
      <c r="L402" s="43"/>
      <c r="M402" s="43"/>
      <c r="N402" s="43"/>
      <c r="O402" s="43"/>
      <c r="P402" s="46"/>
      <c r="Q402" s="52"/>
    </row>
    <row r="403" spans="1:17" s="47" customFormat="1" ht="15.5" x14ac:dyDescent="0.35">
      <c r="A403" s="43"/>
      <c r="B403" s="43"/>
      <c r="C403" s="43"/>
      <c r="D403" s="44"/>
      <c r="E403" s="43"/>
      <c r="F403" s="43"/>
      <c r="G403" s="46"/>
      <c r="H403" s="43"/>
      <c r="I403" s="43"/>
      <c r="J403" s="43"/>
      <c r="K403" s="43"/>
      <c r="L403" s="43"/>
      <c r="M403" s="43"/>
      <c r="N403" s="43"/>
      <c r="O403" s="43"/>
      <c r="P403" s="46"/>
      <c r="Q403" s="52"/>
    </row>
    <row r="404" spans="1:17" s="47" customFormat="1" ht="15.5" x14ac:dyDescent="0.35">
      <c r="A404" s="43"/>
      <c r="B404" s="43"/>
      <c r="C404" s="43"/>
      <c r="D404" s="44"/>
      <c r="E404" s="43"/>
      <c r="F404" s="43"/>
      <c r="G404" s="46"/>
      <c r="H404" s="43"/>
      <c r="I404" s="43"/>
      <c r="J404" s="43"/>
      <c r="K404" s="43"/>
      <c r="L404" s="43"/>
      <c r="M404" s="43"/>
      <c r="N404" s="43"/>
      <c r="O404" s="43"/>
      <c r="P404" s="46"/>
      <c r="Q404" s="52"/>
    </row>
    <row r="405" spans="1:17" s="47" customFormat="1" ht="15.5" x14ac:dyDescent="0.35">
      <c r="A405" s="43"/>
      <c r="B405" s="43"/>
      <c r="C405" s="43"/>
      <c r="D405" s="44"/>
      <c r="E405" s="43"/>
      <c r="F405" s="43"/>
      <c r="G405" s="46"/>
      <c r="H405" s="43"/>
      <c r="I405" s="43"/>
      <c r="J405" s="43"/>
      <c r="K405" s="43"/>
      <c r="L405" s="43"/>
      <c r="M405" s="43"/>
      <c r="N405" s="43"/>
      <c r="O405" s="43"/>
      <c r="P405" s="46"/>
      <c r="Q405" s="52"/>
    </row>
    <row r="406" spans="1:17" s="47" customFormat="1" ht="15.5" x14ac:dyDescent="0.35">
      <c r="A406" s="43"/>
      <c r="B406" s="43"/>
      <c r="C406" s="43"/>
      <c r="D406" s="44"/>
      <c r="E406" s="43"/>
      <c r="F406" s="43"/>
      <c r="G406" s="46"/>
      <c r="H406" s="43"/>
      <c r="I406" s="43"/>
      <c r="J406" s="43"/>
      <c r="K406" s="43"/>
      <c r="L406" s="43"/>
      <c r="M406" s="43"/>
      <c r="N406" s="43"/>
      <c r="O406" s="43"/>
      <c r="P406" s="46"/>
      <c r="Q406" s="52"/>
    </row>
    <row r="407" spans="1:17" s="47" customFormat="1" ht="15.5" x14ac:dyDescent="0.35">
      <c r="A407" s="43"/>
      <c r="B407" s="43"/>
      <c r="C407" s="43"/>
      <c r="D407" s="44"/>
      <c r="E407" s="43"/>
      <c r="F407" s="43"/>
      <c r="G407" s="46"/>
      <c r="H407" s="43"/>
      <c r="I407" s="43"/>
      <c r="J407" s="43"/>
      <c r="K407" s="43"/>
      <c r="L407" s="43"/>
      <c r="M407" s="43"/>
      <c r="N407" s="43"/>
      <c r="O407" s="43"/>
      <c r="P407" s="46"/>
      <c r="Q407" s="52"/>
    </row>
    <row r="408" spans="1:17" s="47" customFormat="1" ht="15.5" x14ac:dyDescent="0.35">
      <c r="A408" s="43"/>
      <c r="B408" s="43"/>
      <c r="C408" s="43"/>
      <c r="D408" s="44"/>
      <c r="E408" s="43"/>
      <c r="F408" s="43"/>
      <c r="G408" s="46"/>
      <c r="H408" s="43"/>
      <c r="I408" s="43"/>
      <c r="J408" s="43"/>
      <c r="K408" s="43"/>
      <c r="L408" s="43"/>
      <c r="M408" s="43"/>
      <c r="N408" s="43"/>
      <c r="O408" s="43"/>
      <c r="P408" s="46"/>
      <c r="Q408" s="52"/>
    </row>
    <row r="409" spans="1:17" s="47" customFormat="1" ht="15.5" x14ac:dyDescent="0.35">
      <c r="A409" s="43"/>
      <c r="B409" s="43"/>
      <c r="C409" s="43"/>
      <c r="D409" s="44"/>
      <c r="E409" s="43"/>
      <c r="F409" s="43"/>
      <c r="G409" s="46"/>
      <c r="H409" s="43"/>
      <c r="I409" s="43"/>
      <c r="J409" s="43"/>
      <c r="K409" s="43"/>
      <c r="L409" s="43"/>
      <c r="M409" s="43"/>
      <c r="N409" s="43"/>
      <c r="O409" s="43"/>
      <c r="P409" s="46"/>
      <c r="Q409" s="52"/>
    </row>
    <row r="410" spans="1:17" s="47" customFormat="1" ht="15.5" x14ac:dyDescent="0.35">
      <c r="A410" s="43"/>
      <c r="B410" s="43"/>
      <c r="C410" s="43"/>
      <c r="D410" s="44"/>
      <c r="E410" s="43"/>
      <c r="F410" s="43"/>
      <c r="G410" s="46"/>
      <c r="H410" s="43"/>
      <c r="I410" s="43"/>
      <c r="J410" s="43"/>
      <c r="K410" s="43"/>
      <c r="L410" s="43"/>
      <c r="M410" s="43"/>
      <c r="N410" s="43"/>
      <c r="O410" s="43"/>
      <c r="P410" s="46"/>
      <c r="Q410" s="52"/>
    </row>
    <row r="411" spans="1:17" s="47" customFormat="1" ht="15.5" x14ac:dyDescent="0.35">
      <c r="A411" s="43"/>
      <c r="B411" s="43"/>
      <c r="C411" s="43"/>
      <c r="D411" s="44"/>
      <c r="E411" s="43"/>
      <c r="F411" s="43"/>
      <c r="G411" s="46"/>
      <c r="H411" s="43"/>
      <c r="I411" s="43"/>
      <c r="J411" s="43"/>
      <c r="K411" s="43"/>
      <c r="L411" s="43"/>
      <c r="M411" s="43"/>
      <c r="N411" s="43"/>
      <c r="O411" s="43"/>
      <c r="P411" s="46"/>
      <c r="Q411" s="52"/>
    </row>
    <row r="412" spans="1:17" s="47" customFormat="1" ht="15.5" x14ac:dyDescent="0.35">
      <c r="A412" s="43"/>
      <c r="B412" s="43"/>
      <c r="C412" s="43"/>
      <c r="D412" s="44"/>
      <c r="E412" s="43"/>
      <c r="F412" s="43"/>
      <c r="G412" s="46"/>
      <c r="H412" s="43"/>
      <c r="I412" s="43"/>
      <c r="J412" s="43"/>
      <c r="K412" s="43"/>
      <c r="L412" s="43"/>
      <c r="M412" s="43"/>
      <c r="N412" s="43"/>
      <c r="O412" s="43"/>
      <c r="P412" s="46"/>
      <c r="Q412" s="52"/>
    </row>
    <row r="413" spans="1:17" s="47" customFormat="1" ht="15.5" x14ac:dyDescent="0.35">
      <c r="A413" s="43"/>
      <c r="B413" s="43"/>
      <c r="C413" s="43"/>
      <c r="D413" s="44"/>
      <c r="E413" s="43"/>
      <c r="F413" s="43"/>
      <c r="G413" s="46"/>
      <c r="H413" s="43"/>
      <c r="I413" s="43"/>
      <c r="J413" s="43"/>
      <c r="K413" s="43"/>
      <c r="L413" s="43"/>
      <c r="M413" s="43"/>
      <c r="N413" s="43"/>
      <c r="O413" s="43"/>
      <c r="P413" s="46"/>
      <c r="Q413" s="52"/>
    </row>
    <row r="414" spans="1:17" s="47" customFormat="1" ht="15.5" x14ac:dyDescent="0.35">
      <c r="A414" s="43"/>
      <c r="B414" s="43"/>
      <c r="C414" s="43"/>
      <c r="D414" s="44"/>
      <c r="E414" s="43"/>
      <c r="F414" s="43"/>
      <c r="G414" s="46"/>
      <c r="H414" s="43"/>
      <c r="I414" s="43"/>
      <c r="J414" s="43"/>
      <c r="K414" s="43"/>
      <c r="L414" s="43"/>
      <c r="M414" s="43"/>
      <c r="N414" s="43"/>
      <c r="O414" s="43"/>
      <c r="P414" s="46"/>
      <c r="Q414" s="52"/>
    </row>
    <row r="415" spans="1:17" s="47" customFormat="1" ht="15.5" x14ac:dyDescent="0.35">
      <c r="A415" s="43"/>
      <c r="B415" s="43"/>
      <c r="C415" s="43"/>
      <c r="D415" s="44"/>
      <c r="E415" s="43"/>
      <c r="F415" s="43"/>
      <c r="G415" s="46"/>
      <c r="H415" s="43"/>
      <c r="I415" s="43"/>
      <c r="J415" s="43"/>
      <c r="K415" s="43"/>
      <c r="L415" s="43"/>
      <c r="M415" s="43"/>
      <c r="N415" s="43"/>
      <c r="O415" s="43"/>
      <c r="P415" s="46"/>
      <c r="Q415" s="52"/>
    </row>
    <row r="416" spans="1:17" s="47" customFormat="1" ht="15.5" x14ac:dyDescent="0.35">
      <c r="A416" s="43"/>
      <c r="B416" s="43"/>
      <c r="C416" s="43"/>
      <c r="D416" s="44"/>
      <c r="E416" s="43"/>
      <c r="F416" s="43"/>
      <c r="G416" s="46"/>
      <c r="H416" s="43"/>
      <c r="I416" s="43"/>
      <c r="J416" s="43"/>
      <c r="K416" s="43"/>
      <c r="L416" s="43"/>
      <c r="M416" s="43"/>
      <c r="N416" s="43"/>
      <c r="O416" s="43"/>
      <c r="P416" s="46"/>
      <c r="Q416" s="52"/>
    </row>
    <row r="417" spans="1:17" s="47" customFormat="1" ht="15.5" x14ac:dyDescent="0.35">
      <c r="A417" s="43"/>
      <c r="B417" s="43"/>
      <c r="C417" s="43"/>
      <c r="D417" s="44"/>
      <c r="E417" s="43"/>
      <c r="F417" s="43"/>
      <c r="G417" s="46"/>
      <c r="H417" s="43"/>
      <c r="I417" s="43"/>
      <c r="J417" s="43"/>
      <c r="K417" s="43"/>
      <c r="L417" s="43"/>
      <c r="M417" s="43"/>
      <c r="N417" s="43"/>
      <c r="O417" s="43"/>
      <c r="P417" s="46"/>
      <c r="Q417" s="52"/>
    </row>
    <row r="418" spans="1:17" s="47" customFormat="1" ht="15.5" x14ac:dyDescent="0.35">
      <c r="A418" s="43"/>
      <c r="B418" s="43"/>
      <c r="C418" s="43"/>
      <c r="D418" s="44"/>
      <c r="E418" s="43"/>
      <c r="F418" s="43"/>
      <c r="G418" s="46"/>
      <c r="H418" s="43"/>
      <c r="I418" s="43"/>
      <c r="J418" s="43"/>
      <c r="K418" s="43"/>
      <c r="L418" s="43"/>
      <c r="M418" s="43"/>
      <c r="N418" s="43"/>
      <c r="O418" s="43"/>
      <c r="P418" s="46"/>
      <c r="Q418" s="52"/>
    </row>
    <row r="419" spans="1:17" s="47" customFormat="1" ht="15.5" x14ac:dyDescent="0.35">
      <c r="A419" s="43"/>
      <c r="B419" s="43"/>
      <c r="C419" s="43"/>
      <c r="D419" s="44"/>
      <c r="E419" s="43"/>
      <c r="F419" s="43"/>
      <c r="G419" s="46"/>
      <c r="H419" s="43"/>
      <c r="I419" s="43"/>
      <c r="J419" s="43"/>
      <c r="K419" s="43"/>
      <c r="L419" s="43"/>
      <c r="M419" s="43"/>
      <c r="N419" s="43"/>
      <c r="O419" s="43"/>
      <c r="P419" s="46"/>
      <c r="Q419" s="52"/>
    </row>
    <row r="420" spans="1:17" s="47" customFormat="1" ht="15.5" x14ac:dyDescent="0.35">
      <c r="A420" s="43"/>
      <c r="B420" s="43"/>
      <c r="C420" s="43"/>
      <c r="D420" s="44"/>
      <c r="E420" s="43"/>
      <c r="F420" s="43"/>
      <c r="G420" s="46"/>
      <c r="H420" s="43"/>
      <c r="I420" s="43"/>
      <c r="J420" s="43"/>
      <c r="K420" s="43"/>
      <c r="L420" s="43"/>
      <c r="M420" s="43"/>
      <c r="N420" s="43"/>
      <c r="O420" s="43"/>
      <c r="P420" s="46"/>
      <c r="Q420" s="52"/>
    </row>
    <row r="421" spans="1:17" s="47" customFormat="1" ht="15.5" x14ac:dyDescent="0.35">
      <c r="A421" s="43"/>
      <c r="B421" s="43"/>
      <c r="C421" s="43"/>
      <c r="D421" s="44"/>
      <c r="E421" s="43"/>
      <c r="F421" s="43"/>
      <c r="G421" s="46"/>
      <c r="H421" s="43"/>
      <c r="I421" s="43"/>
      <c r="J421" s="43"/>
      <c r="K421" s="43"/>
      <c r="L421" s="43"/>
      <c r="M421" s="43"/>
      <c r="N421" s="43"/>
      <c r="O421" s="43"/>
      <c r="P421" s="46"/>
      <c r="Q421" s="52"/>
    </row>
    <row r="422" spans="1:17" s="47" customFormat="1" ht="15.5" x14ac:dyDescent="0.35">
      <c r="A422" s="43"/>
      <c r="B422" s="43"/>
      <c r="C422" s="43"/>
      <c r="D422" s="44"/>
      <c r="E422" s="43"/>
      <c r="F422" s="43"/>
      <c r="G422" s="46"/>
      <c r="H422" s="43"/>
      <c r="I422" s="43"/>
      <c r="J422" s="43"/>
      <c r="K422" s="43"/>
      <c r="L422" s="43"/>
      <c r="M422" s="43"/>
      <c r="N422" s="43"/>
      <c r="O422" s="43"/>
      <c r="P422" s="46"/>
      <c r="Q422" s="52"/>
    </row>
    <row r="423" spans="1:17" s="47" customFormat="1" ht="15.5" x14ac:dyDescent="0.35">
      <c r="A423" s="43"/>
      <c r="B423" s="43"/>
      <c r="C423" s="43"/>
      <c r="D423" s="44"/>
      <c r="E423" s="43"/>
      <c r="F423" s="43"/>
      <c r="G423" s="46"/>
      <c r="H423" s="43"/>
      <c r="I423" s="43"/>
      <c r="J423" s="43"/>
      <c r="K423" s="43"/>
      <c r="L423" s="43"/>
      <c r="M423" s="43"/>
      <c r="N423" s="43"/>
      <c r="O423" s="43"/>
      <c r="P423" s="46"/>
      <c r="Q423" s="52"/>
    </row>
    <row r="424" spans="1:17" s="47" customFormat="1" ht="15.5" x14ac:dyDescent="0.35">
      <c r="A424" s="43"/>
      <c r="B424" s="43"/>
      <c r="C424" s="43"/>
      <c r="D424" s="44"/>
      <c r="E424" s="43"/>
      <c r="F424" s="43"/>
      <c r="G424" s="46"/>
      <c r="H424" s="43"/>
      <c r="I424" s="43"/>
      <c r="J424" s="43"/>
      <c r="K424" s="43"/>
      <c r="L424" s="43"/>
      <c r="M424" s="43"/>
      <c r="N424" s="43"/>
      <c r="O424" s="43"/>
      <c r="P424" s="46"/>
      <c r="Q424" s="52"/>
    </row>
    <row r="425" spans="1:17" s="47" customFormat="1" ht="15.5" x14ac:dyDescent="0.35">
      <c r="A425" s="43"/>
      <c r="B425" s="43"/>
      <c r="C425" s="43"/>
      <c r="D425" s="44"/>
      <c r="E425" s="43"/>
      <c r="F425" s="43"/>
      <c r="G425" s="46"/>
      <c r="H425" s="43"/>
      <c r="I425" s="43"/>
      <c r="J425" s="43"/>
      <c r="K425" s="43"/>
      <c r="L425" s="43"/>
      <c r="M425" s="43"/>
      <c r="N425" s="43"/>
      <c r="O425" s="43"/>
      <c r="P425" s="46"/>
      <c r="Q425" s="52"/>
    </row>
    <row r="426" spans="1:17" s="47" customFormat="1" ht="15.5" x14ac:dyDescent="0.35">
      <c r="A426" s="43"/>
      <c r="B426" s="43"/>
      <c r="C426" s="43"/>
      <c r="D426" s="44"/>
      <c r="E426" s="43"/>
      <c r="F426" s="43"/>
      <c r="G426" s="46"/>
      <c r="H426" s="43"/>
      <c r="I426" s="43"/>
      <c r="J426" s="43"/>
      <c r="K426" s="43"/>
      <c r="L426" s="43"/>
      <c r="M426" s="43"/>
      <c r="N426" s="43"/>
      <c r="O426" s="43"/>
      <c r="P426" s="46"/>
      <c r="Q426" s="52"/>
    </row>
    <row r="427" spans="1:17" s="47" customFormat="1" ht="15.5" x14ac:dyDescent="0.35">
      <c r="A427" s="43"/>
      <c r="B427" s="43"/>
      <c r="C427" s="43"/>
      <c r="D427" s="44"/>
      <c r="E427" s="43"/>
      <c r="F427" s="43"/>
      <c r="G427" s="46"/>
      <c r="H427" s="43"/>
      <c r="I427" s="43"/>
      <c r="J427" s="43"/>
      <c r="K427" s="43"/>
      <c r="L427" s="43"/>
      <c r="M427" s="43"/>
      <c r="N427" s="43"/>
      <c r="O427" s="43"/>
      <c r="P427" s="46"/>
      <c r="Q427" s="52"/>
    </row>
    <row r="428" spans="1:17" s="47" customFormat="1" ht="15.5" x14ac:dyDescent="0.35">
      <c r="A428" s="43"/>
      <c r="B428" s="43"/>
      <c r="C428" s="43"/>
      <c r="D428" s="44"/>
      <c r="E428" s="43"/>
      <c r="F428" s="43"/>
      <c r="G428" s="46"/>
      <c r="H428" s="43"/>
      <c r="I428" s="43"/>
      <c r="J428" s="43"/>
      <c r="K428" s="43"/>
      <c r="L428" s="43"/>
      <c r="M428" s="43"/>
      <c r="N428" s="43"/>
      <c r="O428" s="43"/>
      <c r="P428" s="46"/>
      <c r="Q428" s="52"/>
    </row>
    <row r="429" spans="1:17" s="47" customFormat="1" ht="15.5" x14ac:dyDescent="0.35">
      <c r="A429" s="43"/>
      <c r="B429" s="43"/>
      <c r="C429" s="43"/>
      <c r="D429" s="44"/>
      <c r="E429" s="43"/>
      <c r="F429" s="43"/>
      <c r="G429" s="46"/>
      <c r="H429" s="43"/>
      <c r="I429" s="43"/>
      <c r="J429" s="43"/>
      <c r="K429" s="43"/>
      <c r="L429" s="43"/>
      <c r="M429" s="43"/>
      <c r="N429" s="43"/>
      <c r="O429" s="43"/>
      <c r="P429" s="46"/>
      <c r="Q429" s="52"/>
    </row>
    <row r="430" spans="1:17" s="47" customFormat="1" ht="15.5" x14ac:dyDescent="0.35">
      <c r="A430" s="43"/>
      <c r="B430" s="43"/>
      <c r="C430" s="43"/>
      <c r="D430" s="44"/>
      <c r="E430" s="43"/>
      <c r="F430" s="43"/>
      <c r="G430" s="46"/>
      <c r="H430" s="43"/>
      <c r="I430" s="43"/>
      <c r="J430" s="43"/>
      <c r="K430" s="43"/>
      <c r="L430" s="43"/>
      <c r="M430" s="43"/>
      <c r="N430" s="43"/>
      <c r="O430" s="43"/>
      <c r="P430" s="46"/>
      <c r="Q430" s="52"/>
    </row>
    <row r="431" spans="1:17" s="47" customFormat="1" ht="15.5" x14ac:dyDescent="0.35">
      <c r="A431" s="43"/>
      <c r="B431" s="43"/>
      <c r="C431" s="43"/>
      <c r="D431" s="44"/>
      <c r="E431" s="43"/>
      <c r="F431" s="43"/>
      <c r="G431" s="46"/>
      <c r="H431" s="43"/>
      <c r="I431" s="43"/>
      <c r="J431" s="43"/>
      <c r="K431" s="43"/>
      <c r="L431" s="43"/>
      <c r="M431" s="43"/>
      <c r="N431" s="43"/>
      <c r="O431" s="43"/>
      <c r="P431" s="46"/>
      <c r="Q431" s="52"/>
    </row>
    <row r="432" spans="1:17" s="47" customFormat="1" ht="15.5" x14ac:dyDescent="0.35">
      <c r="A432" s="43"/>
      <c r="B432" s="43"/>
      <c r="C432" s="43"/>
      <c r="D432" s="44"/>
      <c r="E432" s="43"/>
      <c r="F432" s="43"/>
      <c r="G432" s="46"/>
      <c r="H432" s="43"/>
      <c r="I432" s="43"/>
      <c r="J432" s="43"/>
      <c r="K432" s="43"/>
      <c r="L432" s="43"/>
      <c r="M432" s="43"/>
      <c r="N432" s="43"/>
      <c r="O432" s="43"/>
      <c r="P432" s="46"/>
      <c r="Q432" s="52"/>
    </row>
    <row r="433" spans="1:17" s="47" customFormat="1" ht="15.5" x14ac:dyDescent="0.35">
      <c r="A433" s="43"/>
      <c r="B433" s="43"/>
      <c r="C433" s="43"/>
      <c r="D433" s="44"/>
      <c r="E433" s="43"/>
      <c r="F433" s="43"/>
      <c r="G433" s="46"/>
      <c r="H433" s="43"/>
      <c r="I433" s="43"/>
      <c r="J433" s="43"/>
      <c r="K433" s="43"/>
      <c r="L433" s="43"/>
      <c r="M433" s="43"/>
      <c r="N433" s="43"/>
      <c r="O433" s="43"/>
      <c r="P433" s="46"/>
      <c r="Q433" s="52"/>
    </row>
    <row r="434" spans="1:17" s="47" customFormat="1" ht="15.5" x14ac:dyDescent="0.35">
      <c r="A434" s="43"/>
      <c r="B434" s="43"/>
      <c r="C434" s="43"/>
      <c r="D434" s="44"/>
      <c r="E434" s="43"/>
      <c r="F434" s="43"/>
      <c r="G434" s="46"/>
      <c r="H434" s="43"/>
      <c r="I434" s="43"/>
      <c r="J434" s="43"/>
      <c r="K434" s="43"/>
      <c r="L434" s="43"/>
      <c r="M434" s="43"/>
      <c r="N434" s="43"/>
      <c r="O434" s="43"/>
      <c r="P434" s="46"/>
      <c r="Q434" s="52"/>
    </row>
    <row r="435" spans="1:17" s="47" customFormat="1" ht="15.5" x14ac:dyDescent="0.35">
      <c r="A435" s="43"/>
      <c r="B435" s="43"/>
      <c r="C435" s="43"/>
      <c r="D435" s="44"/>
      <c r="E435" s="43"/>
      <c r="F435" s="43"/>
      <c r="G435" s="46"/>
      <c r="H435" s="43"/>
      <c r="I435" s="43"/>
      <c r="J435" s="43"/>
      <c r="K435" s="43"/>
      <c r="L435" s="43"/>
      <c r="M435" s="43"/>
      <c r="N435" s="43"/>
      <c r="O435" s="43"/>
      <c r="P435" s="46"/>
    </row>
    <row r="436" spans="1:17" s="47" customFormat="1" ht="15.5" x14ac:dyDescent="0.35">
      <c r="A436" s="43"/>
      <c r="B436" s="43"/>
      <c r="C436" s="43"/>
      <c r="D436" s="44"/>
      <c r="E436" s="43"/>
      <c r="F436" s="43"/>
      <c r="G436" s="46"/>
      <c r="H436" s="43"/>
      <c r="I436" s="43"/>
      <c r="J436" s="43"/>
      <c r="K436" s="43"/>
      <c r="L436" s="43"/>
      <c r="M436" s="43"/>
      <c r="N436" s="43"/>
      <c r="O436" s="43"/>
      <c r="P436" s="46"/>
      <c r="Q436" s="52"/>
    </row>
    <row r="437" spans="1:17" s="47" customFormat="1" ht="15.5" x14ac:dyDescent="0.35">
      <c r="A437" s="43"/>
      <c r="B437" s="43"/>
      <c r="C437" s="43"/>
      <c r="D437" s="44"/>
      <c r="E437" s="43"/>
      <c r="F437" s="43"/>
      <c r="G437" s="46"/>
      <c r="H437" s="43"/>
      <c r="I437" s="43"/>
      <c r="J437" s="43"/>
      <c r="K437" s="43"/>
      <c r="L437" s="43"/>
      <c r="M437" s="43"/>
      <c r="N437" s="43"/>
      <c r="O437" s="43"/>
      <c r="P437" s="46"/>
      <c r="Q437" s="52"/>
    </row>
    <row r="438" spans="1:17" s="47" customFormat="1" ht="15.5" x14ac:dyDescent="0.35">
      <c r="A438" s="43"/>
      <c r="B438" s="43"/>
      <c r="C438" s="43"/>
      <c r="D438" s="44"/>
      <c r="E438" s="43"/>
      <c r="F438" s="43"/>
      <c r="G438" s="46"/>
      <c r="H438" s="43"/>
      <c r="I438" s="43"/>
      <c r="J438" s="43"/>
      <c r="K438" s="43"/>
      <c r="L438" s="43"/>
      <c r="M438" s="43"/>
      <c r="N438" s="43"/>
      <c r="O438" s="43"/>
      <c r="P438" s="46"/>
      <c r="Q438" s="52"/>
    </row>
    <row r="439" spans="1:17" s="47" customFormat="1" ht="15.5" x14ac:dyDescent="0.35">
      <c r="A439" s="43"/>
      <c r="B439" s="43"/>
      <c r="C439" s="43"/>
      <c r="D439" s="44"/>
      <c r="E439" s="43"/>
      <c r="F439" s="43"/>
      <c r="G439" s="46"/>
      <c r="H439" s="43"/>
      <c r="I439" s="43"/>
      <c r="J439" s="43"/>
      <c r="K439" s="43"/>
      <c r="L439" s="43"/>
      <c r="M439" s="43"/>
      <c r="N439" s="43"/>
      <c r="O439" s="43"/>
      <c r="P439" s="46"/>
      <c r="Q439" s="52"/>
    </row>
    <row r="440" spans="1:17" s="47" customFormat="1" ht="15.5" x14ac:dyDescent="0.35">
      <c r="A440" s="43"/>
      <c r="B440" s="43"/>
      <c r="C440" s="43"/>
      <c r="D440" s="44"/>
      <c r="E440" s="43"/>
      <c r="F440" s="43"/>
      <c r="G440" s="46"/>
      <c r="H440" s="43"/>
      <c r="I440" s="43"/>
      <c r="J440" s="43"/>
      <c r="K440" s="43"/>
      <c r="L440" s="43"/>
      <c r="M440" s="43"/>
      <c r="N440" s="43"/>
      <c r="O440" s="43"/>
      <c r="P440" s="46"/>
      <c r="Q440" s="52"/>
    </row>
    <row r="441" spans="1:17" s="47" customFormat="1" ht="15.5" x14ac:dyDescent="0.35">
      <c r="A441" s="43"/>
      <c r="B441" s="43"/>
      <c r="C441" s="43"/>
      <c r="D441" s="44"/>
      <c r="E441" s="43"/>
      <c r="F441" s="43"/>
      <c r="G441" s="46"/>
      <c r="H441" s="43"/>
      <c r="I441" s="43"/>
      <c r="J441" s="43"/>
      <c r="K441" s="43"/>
      <c r="L441" s="43"/>
      <c r="M441" s="43"/>
      <c r="N441" s="43"/>
      <c r="O441" s="43"/>
      <c r="P441" s="46"/>
      <c r="Q441" s="52"/>
    </row>
    <row r="442" spans="1:17" s="47" customFormat="1" ht="15.5" x14ac:dyDescent="0.35">
      <c r="A442" s="43"/>
      <c r="B442" s="43"/>
      <c r="C442" s="43"/>
      <c r="D442" s="44"/>
      <c r="E442" s="43"/>
      <c r="F442" s="43"/>
      <c r="G442" s="46"/>
      <c r="H442" s="43"/>
      <c r="I442" s="43"/>
      <c r="J442" s="43"/>
      <c r="K442" s="43"/>
      <c r="L442" s="43"/>
      <c r="M442" s="43"/>
      <c r="N442" s="43"/>
      <c r="O442" s="43"/>
      <c r="P442" s="46"/>
      <c r="Q442" s="52"/>
    </row>
    <row r="443" spans="1:17" s="47" customFormat="1" ht="15.5" x14ac:dyDescent="0.35">
      <c r="A443" s="43"/>
      <c r="B443" s="43"/>
      <c r="C443" s="43"/>
      <c r="D443" s="44"/>
      <c r="E443" s="43"/>
      <c r="F443" s="43"/>
      <c r="G443" s="46"/>
      <c r="H443" s="43"/>
      <c r="I443" s="43"/>
      <c r="J443" s="43"/>
      <c r="K443" s="43"/>
      <c r="L443" s="43"/>
      <c r="M443" s="43"/>
      <c r="N443" s="43"/>
      <c r="O443" s="43"/>
      <c r="P443" s="46"/>
      <c r="Q443" s="52"/>
    </row>
    <row r="444" spans="1:17" s="47" customFormat="1" ht="15.5" x14ac:dyDescent="0.35">
      <c r="A444" s="43"/>
      <c r="B444" s="43"/>
      <c r="C444" s="43"/>
      <c r="D444" s="44"/>
      <c r="E444" s="43"/>
      <c r="F444" s="43"/>
      <c r="G444" s="46"/>
      <c r="H444" s="43"/>
      <c r="I444" s="43"/>
      <c r="J444" s="43"/>
      <c r="K444" s="43"/>
      <c r="L444" s="43"/>
      <c r="M444" s="43"/>
      <c r="N444" s="43"/>
      <c r="O444" s="43"/>
      <c r="P444" s="46"/>
      <c r="Q444" s="52"/>
    </row>
    <row r="445" spans="1:17" s="47" customFormat="1" ht="15.5" x14ac:dyDescent="0.35">
      <c r="A445" s="43"/>
      <c r="B445" s="43"/>
      <c r="C445" s="43"/>
      <c r="D445" s="44"/>
      <c r="E445" s="43"/>
      <c r="F445" s="43"/>
      <c r="G445" s="46"/>
      <c r="H445" s="43"/>
      <c r="I445" s="43"/>
      <c r="J445" s="43"/>
      <c r="K445" s="43"/>
      <c r="L445" s="43"/>
      <c r="M445" s="43"/>
      <c r="N445" s="43"/>
      <c r="O445" s="43"/>
      <c r="P445" s="46"/>
      <c r="Q445" s="52"/>
    </row>
    <row r="446" spans="1:17" s="47" customFormat="1" ht="15.5" x14ac:dyDescent="0.35">
      <c r="A446" s="43"/>
      <c r="B446" s="43"/>
      <c r="C446" s="43"/>
      <c r="D446" s="44"/>
      <c r="E446" s="43"/>
      <c r="F446" s="43"/>
      <c r="G446" s="46"/>
      <c r="H446" s="43"/>
      <c r="I446" s="43"/>
      <c r="J446" s="43"/>
      <c r="K446" s="43"/>
      <c r="L446" s="43"/>
      <c r="M446" s="43"/>
      <c r="N446" s="43"/>
      <c r="O446" s="43"/>
      <c r="P446" s="46"/>
      <c r="Q446" s="52"/>
    </row>
    <row r="447" spans="1:17" s="47" customFormat="1" ht="15.5" x14ac:dyDescent="0.35">
      <c r="A447" s="43"/>
      <c r="B447" s="43"/>
      <c r="C447" s="43"/>
      <c r="D447" s="44"/>
      <c r="E447" s="43"/>
      <c r="F447" s="43"/>
      <c r="G447" s="46"/>
      <c r="H447" s="43"/>
      <c r="I447" s="43"/>
      <c r="J447" s="43"/>
      <c r="K447" s="43"/>
      <c r="L447" s="43"/>
      <c r="M447" s="43"/>
      <c r="N447" s="43"/>
      <c r="O447" s="43"/>
      <c r="P447" s="46"/>
      <c r="Q447" s="52"/>
    </row>
    <row r="448" spans="1:17" s="47" customFormat="1" ht="15.5" x14ac:dyDescent="0.35">
      <c r="A448" s="43"/>
      <c r="B448" s="43"/>
      <c r="C448" s="43"/>
      <c r="D448" s="44"/>
      <c r="E448" s="43"/>
      <c r="F448" s="43"/>
      <c r="G448" s="46"/>
      <c r="H448" s="43"/>
      <c r="I448" s="43"/>
      <c r="J448" s="43"/>
      <c r="K448" s="43"/>
      <c r="L448" s="43"/>
      <c r="M448" s="43"/>
      <c r="N448" s="43"/>
      <c r="O448" s="43"/>
      <c r="P448" s="46"/>
      <c r="Q448" s="52"/>
    </row>
    <row r="449" spans="1:17" s="47" customFormat="1" ht="15.5" x14ac:dyDescent="0.35">
      <c r="A449" s="43"/>
      <c r="B449" s="43"/>
      <c r="C449" s="43"/>
      <c r="D449" s="44"/>
      <c r="E449" s="43"/>
      <c r="F449" s="43"/>
      <c r="G449" s="46"/>
      <c r="H449" s="43"/>
      <c r="I449" s="43"/>
      <c r="J449" s="43"/>
      <c r="K449" s="43"/>
      <c r="L449" s="43"/>
      <c r="M449" s="43"/>
      <c r="N449" s="43"/>
      <c r="O449" s="43"/>
      <c r="P449" s="46"/>
      <c r="Q449" s="52"/>
    </row>
    <row r="450" spans="1:17" s="47" customFormat="1" ht="15.5" x14ac:dyDescent="0.35">
      <c r="A450" s="43"/>
      <c r="B450" s="43"/>
      <c r="C450" s="43"/>
      <c r="D450" s="44"/>
      <c r="E450" s="43"/>
      <c r="F450" s="43"/>
      <c r="G450" s="46"/>
      <c r="H450" s="43"/>
      <c r="I450" s="43"/>
      <c r="J450" s="43"/>
      <c r="K450" s="43"/>
      <c r="L450" s="43"/>
      <c r="M450" s="43"/>
      <c r="N450" s="43"/>
      <c r="O450" s="43"/>
      <c r="P450" s="46"/>
      <c r="Q450" s="52"/>
    </row>
    <row r="451" spans="1:17" s="47" customFormat="1" ht="15.5" x14ac:dyDescent="0.35">
      <c r="A451" s="43"/>
      <c r="B451" s="43"/>
      <c r="C451" s="43"/>
      <c r="D451" s="44"/>
      <c r="E451" s="43"/>
      <c r="F451" s="43"/>
      <c r="G451" s="46"/>
      <c r="H451" s="43"/>
      <c r="I451" s="43"/>
      <c r="J451" s="43"/>
      <c r="K451" s="43"/>
      <c r="L451" s="43"/>
      <c r="M451" s="43"/>
      <c r="N451" s="43"/>
      <c r="O451" s="43"/>
      <c r="P451" s="46"/>
      <c r="Q451" s="52"/>
    </row>
    <row r="452" spans="1:17" s="47" customFormat="1" ht="15.5" x14ac:dyDescent="0.35">
      <c r="A452" s="43"/>
      <c r="B452" s="43"/>
      <c r="C452" s="43"/>
      <c r="D452" s="44"/>
      <c r="E452" s="43"/>
      <c r="F452" s="43"/>
      <c r="G452" s="46"/>
      <c r="H452" s="43"/>
      <c r="I452" s="43"/>
      <c r="J452" s="43"/>
      <c r="K452" s="43"/>
      <c r="L452" s="43"/>
      <c r="M452" s="43"/>
      <c r="N452" s="43"/>
      <c r="O452" s="43"/>
      <c r="P452" s="46"/>
      <c r="Q452" s="52"/>
    </row>
    <row r="453" spans="1:17" s="47" customFormat="1" ht="15.5" x14ac:dyDescent="0.35">
      <c r="A453" s="43"/>
      <c r="B453" s="43"/>
      <c r="C453" s="43"/>
      <c r="D453" s="44"/>
      <c r="E453" s="43"/>
      <c r="F453" s="43"/>
      <c r="G453" s="46"/>
      <c r="H453" s="43"/>
      <c r="I453" s="43"/>
      <c r="J453" s="43"/>
      <c r="K453" s="43"/>
      <c r="L453" s="43"/>
      <c r="M453" s="43"/>
      <c r="N453" s="43"/>
      <c r="O453" s="43"/>
      <c r="P453" s="46"/>
    </row>
    <row r="454" spans="1:17" s="47" customFormat="1" ht="15.5" x14ac:dyDescent="0.35">
      <c r="A454" s="43"/>
      <c r="B454" s="43"/>
      <c r="C454" s="43"/>
      <c r="D454" s="44"/>
      <c r="E454" s="43"/>
      <c r="F454" s="43"/>
      <c r="G454" s="46"/>
      <c r="H454" s="43"/>
      <c r="I454" s="43"/>
      <c r="J454" s="43"/>
      <c r="K454" s="43"/>
      <c r="L454" s="43"/>
      <c r="M454" s="43"/>
      <c r="N454" s="43"/>
      <c r="O454" s="43"/>
      <c r="P454" s="46"/>
    </row>
    <row r="455" spans="1:17" s="47" customFormat="1" ht="15.5" x14ac:dyDescent="0.35">
      <c r="A455" s="43"/>
      <c r="B455" s="43"/>
      <c r="C455" s="43"/>
      <c r="D455" s="44"/>
      <c r="E455" s="43"/>
      <c r="F455" s="43"/>
      <c r="G455" s="46"/>
      <c r="H455" s="43"/>
      <c r="I455" s="43"/>
      <c r="J455" s="43"/>
      <c r="K455" s="43"/>
      <c r="L455" s="43"/>
      <c r="M455" s="50"/>
      <c r="N455" s="43"/>
      <c r="O455" s="43"/>
      <c r="P455" s="46"/>
    </row>
    <row r="456" spans="1:17" s="47" customFormat="1" ht="15.5" x14ac:dyDescent="0.35">
      <c r="A456" s="43"/>
      <c r="B456" s="43"/>
      <c r="C456" s="43"/>
      <c r="D456" s="44"/>
      <c r="E456" s="43"/>
      <c r="F456" s="43"/>
      <c r="G456" s="46"/>
      <c r="H456" s="43"/>
      <c r="I456" s="43"/>
      <c r="J456" s="43"/>
      <c r="K456" s="43"/>
      <c r="L456" s="43"/>
      <c r="M456" s="43"/>
      <c r="N456" s="43"/>
      <c r="O456" s="43"/>
      <c r="P456" s="46"/>
      <c r="Q456" s="52"/>
    </row>
    <row r="457" spans="1:17" s="47" customFormat="1" ht="15.5" x14ac:dyDescent="0.35">
      <c r="A457" s="43"/>
      <c r="B457" s="43"/>
      <c r="C457" s="43"/>
      <c r="D457" s="44"/>
      <c r="E457" s="43"/>
      <c r="F457" s="43"/>
      <c r="G457" s="46"/>
      <c r="H457" s="43"/>
      <c r="I457" s="43"/>
      <c r="J457" s="43"/>
      <c r="K457" s="43"/>
      <c r="L457" s="43"/>
      <c r="M457" s="43"/>
      <c r="N457" s="43"/>
      <c r="O457" s="43"/>
      <c r="P457" s="46"/>
      <c r="Q457" s="52"/>
    </row>
    <row r="458" spans="1:17" s="47" customFormat="1" ht="15.5" x14ac:dyDescent="0.35">
      <c r="A458" s="43"/>
      <c r="B458" s="43"/>
      <c r="C458" s="43"/>
      <c r="D458" s="44"/>
      <c r="E458" s="43"/>
      <c r="F458" s="43"/>
      <c r="G458" s="46"/>
      <c r="H458" s="43"/>
      <c r="I458" s="43"/>
      <c r="J458" s="43"/>
      <c r="K458" s="43"/>
      <c r="L458" s="43"/>
      <c r="M458" s="50"/>
      <c r="N458" s="43"/>
      <c r="O458" s="43"/>
      <c r="P458" s="46"/>
    </row>
    <row r="459" spans="1:17" s="47" customFormat="1" ht="15.5" x14ac:dyDescent="0.35">
      <c r="A459" s="43"/>
      <c r="B459" s="43"/>
      <c r="C459" s="43"/>
      <c r="D459" s="44"/>
      <c r="E459" s="43"/>
      <c r="F459" s="43"/>
      <c r="G459" s="46"/>
      <c r="H459" s="43"/>
      <c r="I459" s="43"/>
      <c r="J459" s="43"/>
      <c r="K459" s="43"/>
      <c r="L459" s="43"/>
      <c r="M459" s="43"/>
      <c r="N459" s="43"/>
      <c r="O459" s="43"/>
      <c r="P459" s="46"/>
      <c r="Q459" s="52"/>
    </row>
    <row r="460" spans="1:17" s="47" customFormat="1" ht="15.5" x14ac:dyDescent="0.35">
      <c r="A460" s="43"/>
      <c r="B460" s="43"/>
      <c r="C460" s="43"/>
      <c r="D460" s="44"/>
      <c r="E460" s="43"/>
      <c r="F460" s="43"/>
      <c r="G460" s="46"/>
      <c r="H460" s="43"/>
      <c r="I460" s="43"/>
      <c r="J460" s="43"/>
      <c r="K460" s="43"/>
      <c r="L460" s="43"/>
      <c r="M460" s="43"/>
      <c r="N460" s="43"/>
      <c r="O460" s="43"/>
      <c r="P460" s="46"/>
      <c r="Q460" s="52"/>
    </row>
    <row r="461" spans="1:17" s="47" customFormat="1" ht="15.5" x14ac:dyDescent="0.35">
      <c r="A461" s="43"/>
      <c r="B461" s="43"/>
      <c r="C461" s="43"/>
      <c r="D461" s="44"/>
      <c r="E461" s="43"/>
      <c r="F461" s="43"/>
      <c r="G461" s="46"/>
      <c r="H461" s="43"/>
      <c r="I461" s="43"/>
      <c r="J461" s="43"/>
      <c r="K461" s="43"/>
      <c r="L461" s="43"/>
      <c r="M461" s="43"/>
      <c r="N461" s="43"/>
      <c r="O461" s="43"/>
      <c r="P461" s="46"/>
      <c r="Q461" s="52"/>
    </row>
    <row r="462" spans="1:17" s="47" customFormat="1" ht="15.5" x14ac:dyDescent="0.35">
      <c r="A462" s="43"/>
      <c r="B462" s="43"/>
      <c r="C462" s="43"/>
      <c r="D462" s="44"/>
      <c r="E462" s="43"/>
      <c r="F462" s="43"/>
      <c r="G462" s="46"/>
      <c r="H462" s="43"/>
      <c r="I462" s="43"/>
      <c r="J462" s="43"/>
      <c r="K462" s="43"/>
      <c r="L462" s="43"/>
      <c r="M462" s="43"/>
      <c r="N462" s="43"/>
      <c r="O462" s="43"/>
      <c r="P462" s="46"/>
      <c r="Q462" s="52"/>
    </row>
    <row r="463" spans="1:17" s="47" customFormat="1" ht="15.5" x14ac:dyDescent="0.35">
      <c r="A463" s="43"/>
      <c r="B463" s="43"/>
      <c r="C463" s="43"/>
      <c r="D463" s="44"/>
      <c r="E463" s="43"/>
      <c r="F463" s="43"/>
      <c r="G463" s="46"/>
      <c r="H463" s="43"/>
      <c r="I463" s="43"/>
      <c r="J463" s="43"/>
      <c r="K463" s="43"/>
      <c r="L463" s="43"/>
      <c r="M463" s="43"/>
      <c r="N463" s="43"/>
      <c r="O463" s="43"/>
      <c r="P463" s="46"/>
      <c r="Q463" s="52"/>
    </row>
    <row r="464" spans="1:17" s="47" customFormat="1" ht="15.5" x14ac:dyDescent="0.35">
      <c r="A464" s="43"/>
      <c r="B464" s="43"/>
      <c r="C464" s="43"/>
      <c r="D464" s="44"/>
      <c r="E464" s="43"/>
      <c r="F464" s="43"/>
      <c r="G464" s="46"/>
      <c r="H464" s="43"/>
      <c r="I464" s="43"/>
      <c r="J464" s="43"/>
      <c r="K464" s="43"/>
      <c r="L464" s="43"/>
      <c r="M464" s="43"/>
      <c r="N464" s="43"/>
      <c r="O464" s="43"/>
      <c r="P464" s="46"/>
      <c r="Q464" s="52"/>
    </row>
    <row r="465" spans="1:17" s="47" customFormat="1" ht="15.5" x14ac:dyDescent="0.35">
      <c r="A465" s="43"/>
      <c r="B465" s="43"/>
      <c r="C465" s="43"/>
      <c r="D465" s="44"/>
      <c r="E465" s="43"/>
      <c r="F465" s="43"/>
      <c r="G465" s="46"/>
      <c r="H465" s="43"/>
      <c r="I465" s="43"/>
      <c r="J465" s="43"/>
      <c r="K465" s="43"/>
      <c r="L465" s="43"/>
      <c r="M465" s="43"/>
      <c r="N465" s="43"/>
      <c r="O465" s="43"/>
      <c r="P465" s="46"/>
      <c r="Q465" s="52"/>
    </row>
    <row r="466" spans="1:17" s="47" customFormat="1" ht="15.5" x14ac:dyDescent="0.35">
      <c r="A466" s="43"/>
      <c r="B466" s="43"/>
      <c r="C466" s="43"/>
      <c r="D466" s="44"/>
      <c r="E466" s="43"/>
      <c r="F466" s="43"/>
      <c r="G466" s="46"/>
      <c r="H466" s="43"/>
      <c r="I466" s="43"/>
      <c r="J466" s="43"/>
      <c r="K466" s="43"/>
      <c r="L466" s="43"/>
      <c r="M466" s="43"/>
      <c r="N466" s="43"/>
      <c r="O466" s="43"/>
      <c r="P466" s="46"/>
      <c r="Q466" s="52"/>
    </row>
    <row r="467" spans="1:17" s="47" customFormat="1" ht="15.5" x14ac:dyDescent="0.35">
      <c r="A467" s="43"/>
      <c r="B467" s="43"/>
      <c r="C467" s="43"/>
      <c r="D467" s="44"/>
      <c r="E467" s="43"/>
      <c r="F467" s="43"/>
      <c r="G467" s="46"/>
      <c r="H467" s="43"/>
      <c r="I467" s="43"/>
      <c r="J467" s="43"/>
      <c r="K467" s="43"/>
      <c r="L467" s="43"/>
      <c r="M467" s="43"/>
      <c r="N467" s="43"/>
      <c r="O467" s="43"/>
      <c r="P467" s="46"/>
      <c r="Q467" s="52"/>
    </row>
    <row r="468" spans="1:17" s="47" customFormat="1" ht="15.5" x14ac:dyDescent="0.35">
      <c r="A468" s="43"/>
      <c r="B468" s="43"/>
      <c r="C468" s="43"/>
      <c r="D468" s="44"/>
      <c r="E468" s="43"/>
      <c r="F468" s="43"/>
      <c r="G468" s="46"/>
      <c r="H468" s="43"/>
      <c r="I468" s="43"/>
      <c r="J468" s="43"/>
      <c r="K468" s="43"/>
      <c r="L468" s="43"/>
      <c r="M468" s="43"/>
      <c r="N468" s="43"/>
      <c r="O468" s="43"/>
      <c r="P468" s="46"/>
      <c r="Q468" s="52"/>
    </row>
    <row r="469" spans="1:17" s="47" customFormat="1" ht="15.5" x14ac:dyDescent="0.35">
      <c r="A469" s="43"/>
      <c r="B469" s="43"/>
      <c r="C469" s="43"/>
      <c r="D469" s="44"/>
      <c r="E469" s="43"/>
      <c r="F469" s="43"/>
      <c r="G469" s="46"/>
      <c r="H469" s="43"/>
      <c r="I469" s="43"/>
      <c r="J469" s="43"/>
      <c r="K469" s="43"/>
      <c r="L469" s="43"/>
      <c r="M469" s="43"/>
      <c r="N469" s="43"/>
      <c r="O469" s="43"/>
      <c r="P469" s="46"/>
      <c r="Q469" s="52"/>
    </row>
    <row r="470" spans="1:17" s="47" customFormat="1" ht="15.5" x14ac:dyDescent="0.35">
      <c r="A470" s="43"/>
      <c r="B470" s="43"/>
      <c r="C470" s="43"/>
      <c r="D470" s="44"/>
      <c r="E470" s="43"/>
      <c r="F470" s="43"/>
      <c r="G470" s="46"/>
      <c r="H470" s="43"/>
      <c r="I470" s="43"/>
      <c r="J470" s="43"/>
      <c r="K470" s="43"/>
      <c r="L470" s="43"/>
      <c r="M470" s="43"/>
      <c r="N470" s="43"/>
      <c r="O470" s="43"/>
      <c r="P470" s="46"/>
      <c r="Q470" s="52"/>
    </row>
    <row r="471" spans="1:17" s="47" customFormat="1" ht="15.5" x14ac:dyDescent="0.35">
      <c r="A471" s="43"/>
      <c r="B471" s="43"/>
      <c r="C471" s="43"/>
      <c r="D471" s="44"/>
      <c r="E471" s="43"/>
      <c r="F471" s="43"/>
      <c r="G471" s="46"/>
      <c r="H471" s="43"/>
      <c r="I471" s="43"/>
      <c r="J471" s="43"/>
      <c r="K471" s="43"/>
      <c r="L471" s="43"/>
      <c r="M471" s="43"/>
      <c r="N471" s="43"/>
      <c r="O471" s="43"/>
      <c r="P471" s="46"/>
      <c r="Q471" s="52"/>
    </row>
    <row r="472" spans="1:17" s="47" customFormat="1" ht="15.5" x14ac:dyDescent="0.35">
      <c r="A472" s="43"/>
      <c r="B472" s="43"/>
      <c r="C472" s="43"/>
      <c r="D472" s="44"/>
      <c r="E472" s="43"/>
      <c r="F472" s="43"/>
      <c r="G472" s="46"/>
      <c r="H472" s="43"/>
      <c r="I472" s="43"/>
      <c r="J472" s="43"/>
      <c r="K472" s="43"/>
      <c r="L472" s="43"/>
      <c r="M472" s="43"/>
      <c r="N472" s="43"/>
      <c r="O472" s="43"/>
      <c r="P472" s="46"/>
      <c r="Q472" s="52"/>
    </row>
    <row r="473" spans="1:17" s="47" customFormat="1" ht="15.5" x14ac:dyDescent="0.35">
      <c r="A473" s="43"/>
      <c r="B473" s="43"/>
      <c r="C473" s="43"/>
      <c r="D473" s="44"/>
      <c r="E473" s="43"/>
      <c r="F473" s="43"/>
      <c r="G473" s="46"/>
      <c r="H473" s="43"/>
      <c r="I473" s="43"/>
      <c r="J473" s="43"/>
      <c r="K473" s="43"/>
      <c r="L473" s="43"/>
      <c r="M473" s="43"/>
      <c r="N473" s="43"/>
      <c r="O473" s="43"/>
      <c r="P473" s="46"/>
      <c r="Q473" s="52"/>
    </row>
    <row r="474" spans="1:17" s="47" customFormat="1" ht="15.5" x14ac:dyDescent="0.35">
      <c r="A474" s="43"/>
      <c r="B474" s="43"/>
      <c r="C474" s="43"/>
      <c r="D474" s="44"/>
      <c r="E474" s="43"/>
      <c r="F474" s="43"/>
      <c r="G474" s="46"/>
      <c r="H474" s="43"/>
      <c r="I474" s="43"/>
      <c r="J474" s="43"/>
      <c r="K474" s="43"/>
      <c r="L474" s="43"/>
      <c r="M474" s="43"/>
      <c r="N474" s="43"/>
      <c r="O474" s="43"/>
      <c r="P474" s="46"/>
      <c r="Q474" s="52"/>
    </row>
    <row r="475" spans="1:17" s="47" customFormat="1" ht="15.5" x14ac:dyDescent="0.35">
      <c r="A475" s="43"/>
      <c r="B475" s="43"/>
      <c r="C475" s="43"/>
      <c r="D475" s="44"/>
      <c r="E475" s="43"/>
      <c r="F475" s="43"/>
      <c r="G475" s="46"/>
      <c r="H475" s="43"/>
      <c r="I475" s="43"/>
      <c r="J475" s="43"/>
      <c r="K475" s="43"/>
      <c r="L475" s="43"/>
      <c r="M475" s="43"/>
      <c r="N475" s="43"/>
      <c r="O475" s="43"/>
      <c r="P475" s="46"/>
      <c r="Q475" s="52"/>
    </row>
    <row r="476" spans="1:17" s="47" customFormat="1" ht="15.5" x14ac:dyDescent="0.35">
      <c r="A476" s="43"/>
      <c r="B476" s="43"/>
      <c r="C476" s="43"/>
      <c r="D476" s="44"/>
      <c r="E476" s="43"/>
      <c r="F476" s="43"/>
      <c r="G476" s="46"/>
      <c r="H476" s="43"/>
      <c r="I476" s="43"/>
      <c r="J476" s="43"/>
      <c r="K476" s="43"/>
      <c r="L476" s="43"/>
      <c r="M476" s="43"/>
      <c r="N476" s="43"/>
      <c r="O476" s="43"/>
      <c r="P476" s="46"/>
      <c r="Q476" s="52"/>
    </row>
    <row r="477" spans="1:17" s="47" customFormat="1" ht="15.5" x14ac:dyDescent="0.35">
      <c r="A477" s="43"/>
      <c r="B477" s="43"/>
      <c r="C477" s="43"/>
      <c r="D477" s="44"/>
      <c r="E477" s="43"/>
      <c r="F477" s="43"/>
      <c r="G477" s="46"/>
      <c r="H477" s="43"/>
      <c r="I477" s="43"/>
      <c r="J477" s="43"/>
      <c r="K477" s="43"/>
      <c r="L477" s="43"/>
      <c r="M477" s="43"/>
      <c r="N477" s="43"/>
      <c r="O477" s="43"/>
      <c r="P477" s="46"/>
      <c r="Q477" s="52"/>
    </row>
    <row r="478" spans="1:17" s="47" customFormat="1" ht="15.5" x14ac:dyDescent="0.35">
      <c r="A478" s="43"/>
      <c r="B478" s="43"/>
      <c r="C478" s="43"/>
      <c r="D478" s="44"/>
      <c r="E478" s="43"/>
      <c r="F478" s="43"/>
      <c r="G478" s="46"/>
      <c r="H478" s="43"/>
      <c r="I478" s="43"/>
      <c r="J478" s="43"/>
      <c r="K478" s="43"/>
      <c r="L478" s="43"/>
      <c r="M478" s="43"/>
      <c r="N478" s="43"/>
      <c r="O478" s="43"/>
      <c r="P478" s="46"/>
      <c r="Q478" s="52"/>
    </row>
    <row r="479" spans="1:17" s="47" customFormat="1" ht="15.5" x14ac:dyDescent="0.35">
      <c r="A479" s="43"/>
      <c r="B479" s="43"/>
      <c r="C479" s="43"/>
      <c r="D479" s="44"/>
      <c r="E479" s="43"/>
      <c r="F479" s="43"/>
      <c r="G479" s="46"/>
      <c r="H479" s="43"/>
      <c r="I479" s="43"/>
      <c r="J479" s="43"/>
      <c r="K479" s="43"/>
      <c r="L479" s="43"/>
      <c r="M479" s="43"/>
      <c r="N479" s="43"/>
      <c r="O479" s="43"/>
      <c r="P479" s="46"/>
      <c r="Q479" s="52"/>
    </row>
    <row r="480" spans="1:17" s="47" customFormat="1" ht="15.5" x14ac:dyDescent="0.35">
      <c r="A480" s="43"/>
      <c r="B480" s="43"/>
      <c r="C480" s="43"/>
      <c r="D480" s="44"/>
      <c r="E480" s="43"/>
      <c r="F480" s="43"/>
      <c r="G480" s="46"/>
      <c r="H480" s="43"/>
      <c r="I480" s="43"/>
      <c r="J480" s="43"/>
      <c r="K480" s="43"/>
      <c r="L480" s="43"/>
      <c r="M480" s="43"/>
      <c r="N480" s="43"/>
      <c r="O480" s="43"/>
      <c r="P480" s="46"/>
      <c r="Q480" s="52"/>
    </row>
    <row r="481" spans="1:17" s="47" customFormat="1" ht="15.5" x14ac:dyDescent="0.35">
      <c r="A481" s="43"/>
      <c r="B481" s="43"/>
      <c r="C481" s="43"/>
      <c r="D481" s="44"/>
      <c r="E481" s="43"/>
      <c r="F481" s="43"/>
      <c r="G481" s="46"/>
      <c r="H481" s="43"/>
      <c r="I481" s="43"/>
      <c r="J481" s="43"/>
      <c r="K481" s="43"/>
      <c r="L481" s="43"/>
      <c r="M481" s="43"/>
      <c r="N481" s="43"/>
      <c r="O481" s="43"/>
      <c r="P481" s="46"/>
      <c r="Q481" s="52"/>
    </row>
    <row r="482" spans="1:17" s="47" customFormat="1" ht="15.5" x14ac:dyDescent="0.35">
      <c r="A482" s="43"/>
      <c r="B482" s="43"/>
      <c r="C482" s="43"/>
      <c r="D482" s="44"/>
      <c r="E482" s="43"/>
      <c r="F482" s="43"/>
      <c r="G482" s="46"/>
      <c r="H482" s="43"/>
      <c r="I482" s="43"/>
      <c r="J482" s="43"/>
      <c r="K482" s="43"/>
      <c r="L482" s="43"/>
      <c r="M482" s="43"/>
      <c r="N482" s="43"/>
      <c r="O482" s="43"/>
      <c r="P482" s="46"/>
      <c r="Q482" s="52"/>
    </row>
    <row r="483" spans="1:17" s="47" customFormat="1" ht="15.5" x14ac:dyDescent="0.35">
      <c r="A483" s="43"/>
      <c r="B483" s="43"/>
      <c r="C483" s="43"/>
      <c r="D483" s="44"/>
      <c r="E483" s="43"/>
      <c r="F483" s="43"/>
      <c r="G483" s="46"/>
      <c r="H483" s="43"/>
      <c r="I483" s="43"/>
      <c r="J483" s="43"/>
      <c r="K483" s="43"/>
      <c r="L483" s="43"/>
      <c r="M483" s="43"/>
      <c r="N483" s="43"/>
      <c r="O483" s="43"/>
      <c r="P483" s="46"/>
      <c r="Q483" s="52"/>
    </row>
    <row r="484" spans="1:17" s="47" customFormat="1" ht="15.5" x14ac:dyDescent="0.35">
      <c r="A484" s="43"/>
      <c r="B484" s="43"/>
      <c r="C484" s="43"/>
      <c r="D484" s="44"/>
      <c r="E484" s="43"/>
      <c r="F484" s="43"/>
      <c r="G484" s="46"/>
      <c r="H484" s="43"/>
      <c r="I484" s="43"/>
      <c r="J484" s="43"/>
      <c r="K484" s="43"/>
      <c r="L484" s="43"/>
      <c r="M484" s="43"/>
      <c r="N484" s="43"/>
      <c r="O484" s="43"/>
      <c r="P484" s="46"/>
      <c r="Q484" s="52"/>
    </row>
    <row r="485" spans="1:17" s="47" customFormat="1" ht="15.5" x14ac:dyDescent="0.35">
      <c r="A485" s="43"/>
      <c r="B485" s="43"/>
      <c r="C485" s="43"/>
      <c r="D485" s="44"/>
      <c r="E485" s="43"/>
      <c r="F485" s="43"/>
      <c r="G485" s="46"/>
      <c r="H485" s="43"/>
      <c r="I485" s="43"/>
      <c r="J485" s="43"/>
      <c r="K485" s="43"/>
      <c r="L485" s="43"/>
      <c r="M485" s="43"/>
      <c r="N485" s="43"/>
      <c r="O485" s="43"/>
      <c r="P485" s="46"/>
      <c r="Q485" s="52"/>
    </row>
    <row r="486" spans="1:17" s="47" customFormat="1" ht="15.5" x14ac:dyDescent="0.35">
      <c r="A486" s="43"/>
      <c r="B486" s="43"/>
      <c r="C486" s="43"/>
      <c r="D486" s="44"/>
      <c r="E486" s="43"/>
      <c r="F486" s="43"/>
      <c r="G486" s="46"/>
      <c r="H486" s="43"/>
      <c r="I486" s="43"/>
      <c r="J486" s="43"/>
      <c r="K486" s="43"/>
      <c r="L486" s="43"/>
      <c r="M486" s="43"/>
      <c r="N486" s="43"/>
      <c r="O486" s="43"/>
      <c r="P486" s="46"/>
      <c r="Q486" s="52"/>
    </row>
    <row r="487" spans="1:17" s="47" customFormat="1" ht="15.5" x14ac:dyDescent="0.35">
      <c r="A487" s="43"/>
      <c r="B487" s="43"/>
      <c r="C487" s="43"/>
      <c r="D487" s="44"/>
      <c r="E487" s="43"/>
      <c r="F487" s="43"/>
      <c r="G487" s="46"/>
      <c r="H487" s="43"/>
      <c r="I487" s="43"/>
      <c r="J487" s="43"/>
      <c r="K487" s="43"/>
      <c r="L487" s="43"/>
      <c r="M487" s="43"/>
      <c r="N487" s="43"/>
      <c r="O487" s="43"/>
      <c r="P487" s="46"/>
      <c r="Q487" s="52"/>
    </row>
    <row r="488" spans="1:17" s="47" customFormat="1" ht="15.5" x14ac:dyDescent="0.35">
      <c r="A488" s="43"/>
      <c r="B488" s="43"/>
      <c r="C488" s="43"/>
      <c r="D488" s="44"/>
      <c r="E488" s="43"/>
      <c r="F488" s="43"/>
      <c r="G488" s="46"/>
      <c r="H488" s="43"/>
      <c r="I488" s="43"/>
      <c r="J488" s="43"/>
      <c r="K488" s="43"/>
      <c r="L488" s="43"/>
      <c r="M488" s="43"/>
      <c r="N488" s="43"/>
      <c r="O488" s="43"/>
      <c r="P488" s="46"/>
      <c r="Q488" s="52"/>
    </row>
    <row r="489" spans="1:17" s="47" customFormat="1" ht="15.5" x14ac:dyDescent="0.35">
      <c r="A489" s="43"/>
      <c r="B489" s="43"/>
      <c r="C489" s="43"/>
      <c r="D489" s="44"/>
      <c r="E489" s="43"/>
      <c r="F489" s="43"/>
      <c r="G489" s="46"/>
      <c r="H489" s="43"/>
      <c r="I489" s="43"/>
      <c r="J489" s="43"/>
      <c r="K489" s="43"/>
      <c r="L489" s="43"/>
      <c r="M489" s="43"/>
      <c r="N489" s="43"/>
      <c r="O489" s="43"/>
      <c r="P489" s="46"/>
      <c r="Q489" s="52"/>
    </row>
    <row r="490" spans="1:17" s="47" customFormat="1" ht="15.5" x14ac:dyDescent="0.35">
      <c r="A490" s="43"/>
      <c r="B490" s="43"/>
      <c r="C490" s="43"/>
      <c r="D490" s="44"/>
      <c r="E490" s="43"/>
      <c r="F490" s="43"/>
      <c r="G490" s="46"/>
      <c r="H490" s="43"/>
      <c r="I490" s="43"/>
      <c r="J490" s="43"/>
      <c r="K490" s="43"/>
      <c r="L490" s="43"/>
      <c r="M490" s="43"/>
      <c r="N490" s="43"/>
      <c r="O490" s="43"/>
      <c r="P490" s="46"/>
      <c r="Q490" s="52"/>
    </row>
    <row r="491" spans="1:17" s="47" customFormat="1" ht="15.5" x14ac:dyDescent="0.35">
      <c r="A491" s="43"/>
      <c r="B491" s="43"/>
      <c r="C491" s="43"/>
      <c r="D491" s="44"/>
      <c r="E491" s="43"/>
      <c r="F491" s="43"/>
      <c r="G491" s="46"/>
      <c r="H491" s="43"/>
      <c r="I491" s="43"/>
      <c r="J491" s="43"/>
      <c r="K491" s="43"/>
      <c r="L491" s="43"/>
      <c r="M491" s="43"/>
      <c r="N491" s="43"/>
      <c r="O491" s="43"/>
      <c r="P491" s="46"/>
      <c r="Q491" s="52"/>
    </row>
    <row r="492" spans="1:17" s="47" customFormat="1" ht="15.5" x14ac:dyDescent="0.35">
      <c r="A492" s="43"/>
      <c r="B492" s="43"/>
      <c r="C492" s="43"/>
      <c r="D492" s="44"/>
      <c r="E492" s="43"/>
      <c r="F492" s="43"/>
      <c r="G492" s="46"/>
      <c r="H492" s="43"/>
      <c r="I492" s="43"/>
      <c r="J492" s="43"/>
      <c r="K492" s="43"/>
      <c r="L492" s="43"/>
      <c r="M492" s="43"/>
      <c r="N492" s="43"/>
      <c r="O492" s="43"/>
      <c r="P492" s="46"/>
      <c r="Q492" s="52"/>
    </row>
    <row r="493" spans="1:17" s="47" customFormat="1" ht="15.5" x14ac:dyDescent="0.35">
      <c r="A493" s="43"/>
      <c r="B493" s="43"/>
      <c r="C493" s="43"/>
      <c r="D493" s="44"/>
      <c r="E493" s="43"/>
      <c r="F493" s="43"/>
      <c r="G493" s="46"/>
      <c r="H493" s="43"/>
      <c r="I493" s="43"/>
      <c r="J493" s="43"/>
      <c r="K493" s="43"/>
      <c r="L493" s="43"/>
      <c r="M493" s="43"/>
      <c r="N493" s="43"/>
      <c r="O493" s="43"/>
      <c r="P493" s="46"/>
      <c r="Q493" s="52"/>
    </row>
    <row r="494" spans="1:17" s="47" customFormat="1" ht="15.5" x14ac:dyDescent="0.35">
      <c r="A494" s="43"/>
      <c r="B494" s="43"/>
      <c r="C494" s="43"/>
      <c r="D494" s="44"/>
      <c r="E494" s="43"/>
      <c r="F494" s="43"/>
      <c r="G494" s="46"/>
      <c r="H494" s="43"/>
      <c r="I494" s="43"/>
      <c r="J494" s="43"/>
      <c r="K494" s="43"/>
      <c r="L494" s="43"/>
      <c r="M494" s="43"/>
      <c r="N494" s="43"/>
      <c r="O494" s="43"/>
      <c r="P494" s="46"/>
      <c r="Q494" s="52"/>
    </row>
    <row r="495" spans="1:17" s="47" customFormat="1" ht="15.5" x14ac:dyDescent="0.35">
      <c r="A495" s="43"/>
      <c r="B495" s="43"/>
      <c r="C495" s="43"/>
      <c r="D495" s="44"/>
      <c r="E495" s="43"/>
      <c r="F495" s="43"/>
      <c r="G495" s="46"/>
      <c r="H495" s="43"/>
      <c r="I495" s="43"/>
      <c r="J495" s="43"/>
      <c r="K495" s="43"/>
      <c r="L495" s="43"/>
      <c r="M495" s="43"/>
      <c r="N495" s="43"/>
      <c r="O495" s="43"/>
      <c r="P495" s="46"/>
      <c r="Q495" s="52"/>
    </row>
    <row r="496" spans="1:17" s="47" customFormat="1" ht="15.5" x14ac:dyDescent="0.35">
      <c r="A496" s="43"/>
      <c r="B496" s="43"/>
      <c r="C496" s="43"/>
      <c r="D496" s="44"/>
      <c r="E496" s="43"/>
      <c r="F496" s="43"/>
      <c r="G496" s="46"/>
      <c r="H496" s="43"/>
      <c r="I496" s="43"/>
      <c r="J496" s="43"/>
      <c r="K496" s="43"/>
      <c r="L496" s="43"/>
      <c r="M496" s="43"/>
      <c r="N496" s="43"/>
      <c r="O496" s="43"/>
      <c r="P496" s="46"/>
      <c r="Q496" s="52"/>
    </row>
    <row r="497" spans="1:17" s="47" customFormat="1" ht="15.5" x14ac:dyDescent="0.35">
      <c r="A497" s="43"/>
      <c r="B497" s="43"/>
      <c r="C497" s="43"/>
      <c r="D497" s="44"/>
      <c r="E497" s="43"/>
      <c r="F497" s="43"/>
      <c r="G497" s="46"/>
      <c r="H497" s="43"/>
      <c r="I497" s="43"/>
      <c r="J497" s="43"/>
      <c r="K497" s="43"/>
      <c r="L497" s="43"/>
      <c r="M497" s="43"/>
      <c r="N497" s="43"/>
      <c r="O497" s="43"/>
      <c r="P497" s="46"/>
      <c r="Q497" s="52"/>
    </row>
    <row r="498" spans="1:17" s="47" customFormat="1" ht="15.5" x14ac:dyDescent="0.35">
      <c r="A498" s="43"/>
      <c r="B498" s="43"/>
      <c r="C498" s="43"/>
      <c r="D498" s="44"/>
      <c r="E498" s="43"/>
      <c r="F498" s="43"/>
      <c r="G498" s="46"/>
      <c r="H498" s="43"/>
      <c r="I498" s="43"/>
      <c r="J498" s="43"/>
      <c r="K498" s="43"/>
      <c r="L498" s="43"/>
      <c r="M498" s="43"/>
      <c r="N498" s="43"/>
      <c r="O498" s="43"/>
      <c r="P498" s="46"/>
      <c r="Q498" s="52"/>
    </row>
    <row r="499" spans="1:17" s="47" customFormat="1" ht="15.5" x14ac:dyDescent="0.35">
      <c r="A499" s="43"/>
      <c r="B499" s="43"/>
      <c r="C499" s="43"/>
      <c r="D499" s="44"/>
      <c r="E499" s="43"/>
      <c r="F499" s="43"/>
      <c r="G499" s="46"/>
      <c r="H499" s="43"/>
      <c r="I499" s="43"/>
      <c r="J499" s="43"/>
      <c r="K499" s="43"/>
      <c r="L499" s="43"/>
      <c r="M499" s="43"/>
      <c r="N499" s="43"/>
      <c r="O499" s="43"/>
      <c r="P499" s="46"/>
      <c r="Q499" s="52"/>
    </row>
    <row r="500" spans="1:17" s="47" customFormat="1" ht="15.5" x14ac:dyDescent="0.35">
      <c r="A500" s="43"/>
      <c r="B500" s="43"/>
      <c r="C500" s="43"/>
      <c r="D500" s="44"/>
      <c r="E500" s="43"/>
      <c r="F500" s="43"/>
      <c r="G500" s="46"/>
      <c r="H500" s="43"/>
      <c r="I500" s="43"/>
      <c r="J500" s="43"/>
      <c r="K500" s="43"/>
      <c r="L500" s="43"/>
      <c r="M500" s="43"/>
      <c r="N500" s="43"/>
      <c r="O500" s="43"/>
      <c r="P500" s="46"/>
      <c r="Q500" s="52"/>
    </row>
    <row r="501" spans="1:17" s="47" customFormat="1" ht="15.5" x14ac:dyDescent="0.35">
      <c r="A501" s="43"/>
      <c r="B501" s="43"/>
      <c r="C501" s="43"/>
      <c r="D501" s="44"/>
      <c r="E501" s="43"/>
      <c r="F501" s="43"/>
      <c r="G501" s="46"/>
      <c r="H501" s="43"/>
      <c r="I501" s="43"/>
      <c r="J501" s="43"/>
      <c r="K501" s="43"/>
      <c r="L501" s="43"/>
      <c r="M501" s="43"/>
      <c r="N501" s="43"/>
      <c r="O501" s="43"/>
      <c r="P501" s="46"/>
      <c r="Q501" s="52"/>
    </row>
    <row r="502" spans="1:17" s="47" customFormat="1" ht="15.5" x14ac:dyDescent="0.35">
      <c r="A502" s="43"/>
      <c r="B502" s="43"/>
      <c r="C502" s="43"/>
      <c r="D502" s="44"/>
      <c r="E502" s="43"/>
      <c r="F502" s="43"/>
      <c r="G502" s="46"/>
      <c r="H502" s="43"/>
      <c r="I502" s="43"/>
      <c r="J502" s="43"/>
      <c r="K502" s="43"/>
      <c r="L502" s="43"/>
      <c r="M502" s="43"/>
      <c r="N502" s="43"/>
      <c r="O502" s="43"/>
      <c r="P502" s="46"/>
      <c r="Q502" s="52"/>
    </row>
    <row r="503" spans="1:17" s="47" customFormat="1" ht="15.5" x14ac:dyDescent="0.35">
      <c r="A503" s="43"/>
      <c r="B503" s="43"/>
      <c r="C503" s="43"/>
      <c r="D503" s="44"/>
      <c r="E503" s="43"/>
      <c r="F503" s="43"/>
      <c r="G503" s="46"/>
      <c r="H503" s="43"/>
      <c r="I503" s="43"/>
      <c r="J503" s="43"/>
      <c r="K503" s="43"/>
      <c r="L503" s="43"/>
      <c r="M503" s="43"/>
      <c r="N503" s="43"/>
      <c r="O503" s="43"/>
      <c r="P503" s="46"/>
      <c r="Q503" s="52"/>
    </row>
    <row r="504" spans="1:17" s="47" customFormat="1" ht="15.5" x14ac:dyDescent="0.35">
      <c r="A504" s="43"/>
      <c r="B504" s="43"/>
      <c r="C504" s="43"/>
      <c r="D504" s="44"/>
      <c r="E504" s="43"/>
      <c r="F504" s="43"/>
      <c r="G504" s="46"/>
      <c r="H504" s="43"/>
      <c r="I504" s="43"/>
      <c r="J504" s="43"/>
      <c r="K504" s="43"/>
      <c r="L504" s="43"/>
      <c r="M504" s="43"/>
      <c r="N504" s="43"/>
      <c r="O504" s="43"/>
      <c r="P504" s="46"/>
      <c r="Q504" s="52"/>
    </row>
    <row r="505" spans="1:17" s="47" customFormat="1" ht="15.5" x14ac:dyDescent="0.35">
      <c r="A505" s="43"/>
      <c r="B505" s="43"/>
      <c r="C505" s="43"/>
      <c r="D505" s="44"/>
      <c r="E505" s="43"/>
      <c r="F505" s="43"/>
      <c r="G505" s="46"/>
      <c r="H505" s="43"/>
      <c r="I505" s="43"/>
      <c r="J505" s="43"/>
      <c r="K505" s="43"/>
      <c r="L505" s="43"/>
      <c r="M505" s="43"/>
      <c r="N505" s="43"/>
      <c r="O505" s="43"/>
      <c r="P505" s="46"/>
      <c r="Q505" s="52"/>
    </row>
    <row r="506" spans="1:17" s="47" customFormat="1" ht="15.5" x14ac:dyDescent="0.35">
      <c r="A506" s="43"/>
      <c r="B506" s="43"/>
      <c r="C506" s="43"/>
      <c r="D506" s="44"/>
      <c r="E506" s="43"/>
      <c r="F506" s="43"/>
      <c r="G506" s="46"/>
      <c r="H506" s="43"/>
      <c r="I506" s="43"/>
      <c r="J506" s="43"/>
      <c r="K506" s="43"/>
      <c r="L506" s="43"/>
      <c r="M506" s="43"/>
      <c r="N506" s="43"/>
      <c r="O506" s="43"/>
      <c r="P506" s="46"/>
      <c r="Q506" s="52"/>
    </row>
    <row r="507" spans="1:17" s="47" customFormat="1" ht="15.5" x14ac:dyDescent="0.35">
      <c r="A507" s="43"/>
      <c r="B507" s="43"/>
      <c r="C507" s="43"/>
      <c r="D507" s="44"/>
      <c r="E507" s="43"/>
      <c r="F507" s="43"/>
      <c r="G507" s="46"/>
      <c r="H507" s="43"/>
      <c r="I507" s="43"/>
      <c r="J507" s="43"/>
      <c r="K507" s="43"/>
      <c r="L507" s="43"/>
      <c r="M507" s="43"/>
      <c r="N507" s="43"/>
      <c r="O507" s="43"/>
      <c r="P507" s="46"/>
      <c r="Q507" s="52"/>
    </row>
    <row r="508" spans="1:17" s="47" customFormat="1" ht="15.5" x14ac:dyDescent="0.35">
      <c r="A508" s="43"/>
      <c r="B508" s="43"/>
      <c r="C508" s="43"/>
      <c r="D508" s="44"/>
      <c r="E508" s="43"/>
      <c r="F508" s="43"/>
      <c r="G508" s="46"/>
      <c r="H508" s="43"/>
      <c r="I508" s="43"/>
      <c r="J508" s="43"/>
      <c r="K508" s="43"/>
      <c r="L508" s="43"/>
      <c r="M508" s="43"/>
      <c r="N508" s="43"/>
      <c r="O508" s="43"/>
      <c r="P508" s="46"/>
      <c r="Q508" s="52"/>
    </row>
    <row r="509" spans="1:17" s="47" customFormat="1" ht="15.5" x14ac:dyDescent="0.35">
      <c r="A509" s="43"/>
      <c r="B509" s="43"/>
      <c r="C509" s="43"/>
      <c r="D509" s="44"/>
      <c r="E509" s="43"/>
      <c r="F509" s="43"/>
      <c r="G509" s="46"/>
      <c r="H509" s="43"/>
      <c r="I509" s="43"/>
      <c r="J509" s="43"/>
      <c r="K509" s="43"/>
      <c r="L509" s="43"/>
      <c r="M509" s="43"/>
      <c r="N509" s="43"/>
      <c r="O509" s="43"/>
      <c r="P509" s="46"/>
      <c r="Q509" s="52"/>
    </row>
    <row r="510" spans="1:17" s="47" customFormat="1" ht="15.5" x14ac:dyDescent="0.35">
      <c r="A510" s="43"/>
      <c r="B510" s="43"/>
      <c r="C510" s="43"/>
      <c r="D510" s="44"/>
      <c r="E510" s="43"/>
      <c r="F510" s="43"/>
      <c r="G510" s="46"/>
      <c r="H510" s="43"/>
      <c r="I510" s="43"/>
      <c r="J510" s="43"/>
      <c r="K510" s="43"/>
      <c r="L510" s="43"/>
      <c r="M510" s="43"/>
      <c r="N510" s="43"/>
      <c r="O510" s="43"/>
      <c r="P510" s="46"/>
      <c r="Q510" s="52"/>
    </row>
    <row r="511" spans="1:17" s="47" customFormat="1" ht="15.5" x14ac:dyDescent="0.35">
      <c r="A511" s="43"/>
      <c r="B511" s="43"/>
      <c r="C511" s="43"/>
      <c r="D511" s="44"/>
      <c r="E511" s="43"/>
      <c r="F511" s="43"/>
      <c r="G511" s="46"/>
      <c r="H511" s="43"/>
      <c r="I511" s="43"/>
      <c r="J511" s="43"/>
      <c r="K511" s="43"/>
      <c r="L511" s="43"/>
      <c r="M511" s="43"/>
      <c r="N511" s="43"/>
      <c r="O511" s="43"/>
      <c r="P511" s="46"/>
      <c r="Q511" s="52"/>
    </row>
    <row r="512" spans="1:17" s="47" customFormat="1" ht="15.5" x14ac:dyDescent="0.35">
      <c r="A512" s="43"/>
      <c r="B512" s="43"/>
      <c r="C512" s="43"/>
      <c r="D512" s="44"/>
      <c r="E512" s="43"/>
      <c r="F512" s="43"/>
      <c r="G512" s="46"/>
      <c r="H512" s="43"/>
      <c r="I512" s="43"/>
      <c r="J512" s="43"/>
      <c r="K512" s="43"/>
      <c r="L512" s="43"/>
      <c r="M512" s="43"/>
      <c r="N512" s="43"/>
      <c r="O512" s="43"/>
      <c r="P512" s="46"/>
      <c r="Q512" s="52"/>
    </row>
    <row r="513" spans="1:17" s="47" customFormat="1" ht="15.5" x14ac:dyDescent="0.35">
      <c r="A513" s="43"/>
      <c r="B513" s="43"/>
      <c r="C513" s="43"/>
      <c r="D513" s="44"/>
      <c r="E513" s="43"/>
      <c r="F513" s="43"/>
      <c r="G513" s="46"/>
      <c r="H513" s="43"/>
      <c r="I513" s="43"/>
      <c r="J513" s="43"/>
      <c r="K513" s="43"/>
      <c r="L513" s="43"/>
      <c r="M513" s="43"/>
      <c r="N513" s="43"/>
      <c r="O513" s="43"/>
      <c r="P513" s="46"/>
      <c r="Q513" s="52"/>
    </row>
    <row r="514" spans="1:17" s="47" customFormat="1" ht="15.5" x14ac:dyDescent="0.35">
      <c r="A514" s="43"/>
      <c r="B514" s="43"/>
      <c r="C514" s="43"/>
      <c r="D514" s="44"/>
      <c r="E514" s="43"/>
      <c r="F514" s="43"/>
      <c r="G514" s="46"/>
      <c r="H514" s="43"/>
      <c r="I514" s="43"/>
      <c r="J514" s="43"/>
      <c r="K514" s="43"/>
      <c r="L514" s="43"/>
      <c r="M514" s="43"/>
      <c r="N514" s="43"/>
      <c r="O514" s="43"/>
      <c r="P514" s="46"/>
      <c r="Q514" s="52"/>
    </row>
    <row r="515" spans="1:17" s="47" customFormat="1" ht="15.5" x14ac:dyDescent="0.35">
      <c r="A515" s="43"/>
      <c r="B515" s="43"/>
      <c r="C515" s="43"/>
      <c r="D515" s="44"/>
      <c r="E515" s="43"/>
      <c r="F515" s="43"/>
      <c r="G515" s="46"/>
      <c r="H515" s="43"/>
      <c r="I515" s="43"/>
      <c r="J515" s="43"/>
      <c r="K515" s="43"/>
      <c r="L515" s="43"/>
      <c r="M515" s="43"/>
      <c r="N515" s="43"/>
      <c r="O515" s="43"/>
      <c r="P515" s="46"/>
      <c r="Q515" s="52"/>
    </row>
    <row r="516" spans="1:17" s="47" customFormat="1" ht="15.5" x14ac:dyDescent="0.35">
      <c r="A516" s="43"/>
      <c r="B516" s="43"/>
      <c r="C516" s="43"/>
      <c r="D516" s="44"/>
      <c r="E516" s="43"/>
      <c r="F516" s="43"/>
      <c r="G516" s="46"/>
      <c r="H516" s="43"/>
      <c r="I516" s="43"/>
      <c r="J516" s="43"/>
      <c r="K516" s="43"/>
      <c r="L516" s="43"/>
      <c r="M516" s="43"/>
      <c r="N516" s="43"/>
      <c r="O516" s="43"/>
      <c r="P516" s="46"/>
      <c r="Q516" s="52"/>
    </row>
    <row r="517" spans="1:17" s="47" customFormat="1" ht="15.5" x14ac:dyDescent="0.35">
      <c r="A517" s="43"/>
      <c r="B517" s="43"/>
      <c r="C517" s="43"/>
      <c r="D517" s="44"/>
      <c r="E517" s="43"/>
      <c r="F517" s="43"/>
      <c r="G517" s="46"/>
      <c r="H517" s="43"/>
      <c r="I517" s="43"/>
      <c r="J517" s="43"/>
      <c r="K517" s="43"/>
      <c r="L517" s="43"/>
      <c r="M517" s="43"/>
      <c r="N517" s="43"/>
      <c r="O517" s="43"/>
      <c r="P517" s="46"/>
      <c r="Q517" s="52"/>
    </row>
    <row r="518" spans="1:17" s="47" customFormat="1" ht="15.5" x14ac:dyDescent="0.35">
      <c r="A518" s="43"/>
      <c r="B518" s="43"/>
      <c r="C518" s="43"/>
      <c r="D518" s="44"/>
      <c r="E518" s="43"/>
      <c r="F518" s="43"/>
      <c r="G518" s="46"/>
      <c r="H518" s="43"/>
      <c r="I518" s="43"/>
      <c r="J518" s="43"/>
      <c r="K518" s="43"/>
      <c r="L518" s="43"/>
      <c r="M518" s="43"/>
      <c r="N518" s="43"/>
      <c r="O518" s="43"/>
      <c r="P518" s="46"/>
      <c r="Q518" s="52"/>
    </row>
    <row r="519" spans="1:17" s="47" customFormat="1" ht="15.5" x14ac:dyDescent="0.35">
      <c r="A519" s="43"/>
      <c r="B519" s="43"/>
      <c r="C519" s="43"/>
      <c r="D519" s="44"/>
      <c r="E519" s="43"/>
      <c r="F519" s="43"/>
      <c r="G519" s="46"/>
      <c r="H519" s="43"/>
      <c r="I519" s="43"/>
      <c r="J519" s="43"/>
      <c r="K519" s="43"/>
      <c r="L519" s="43"/>
      <c r="M519" s="43"/>
      <c r="N519" s="43"/>
      <c r="O519" s="43"/>
      <c r="P519" s="46"/>
      <c r="Q519" s="52"/>
    </row>
    <row r="520" spans="1:17" s="47" customFormat="1" ht="15.5" x14ac:dyDescent="0.35">
      <c r="A520" s="43"/>
      <c r="B520" s="43"/>
      <c r="C520" s="43"/>
      <c r="D520" s="44"/>
      <c r="E520" s="43"/>
      <c r="F520" s="43"/>
      <c r="G520" s="46"/>
      <c r="H520" s="43"/>
      <c r="I520" s="43"/>
      <c r="J520" s="43"/>
      <c r="K520" s="43"/>
      <c r="L520" s="43"/>
      <c r="M520" s="43"/>
      <c r="N520" s="43"/>
      <c r="O520" s="43"/>
      <c r="P520" s="46"/>
      <c r="Q520" s="52"/>
    </row>
    <row r="521" spans="1:17" s="47" customFormat="1" ht="15.5" x14ac:dyDescent="0.35">
      <c r="A521" s="43"/>
      <c r="B521" s="43"/>
      <c r="C521" s="43"/>
      <c r="D521" s="44"/>
      <c r="E521" s="43"/>
      <c r="F521" s="43"/>
      <c r="G521" s="46"/>
      <c r="H521" s="43"/>
      <c r="I521" s="43"/>
      <c r="J521" s="43"/>
      <c r="K521" s="43"/>
      <c r="L521" s="43"/>
      <c r="M521" s="43"/>
      <c r="N521" s="43"/>
      <c r="O521" s="43"/>
      <c r="P521" s="46"/>
      <c r="Q521" s="52"/>
    </row>
    <row r="522" spans="1:17" s="47" customFormat="1" ht="15.5" x14ac:dyDescent="0.35">
      <c r="A522" s="43"/>
      <c r="B522" s="43"/>
      <c r="C522" s="43"/>
      <c r="D522" s="44"/>
      <c r="E522" s="43"/>
      <c r="F522" s="43"/>
      <c r="G522" s="46"/>
      <c r="H522" s="43"/>
      <c r="I522" s="43"/>
      <c r="J522" s="43"/>
      <c r="K522" s="43"/>
      <c r="L522" s="43"/>
      <c r="M522" s="43"/>
      <c r="N522" s="43"/>
      <c r="O522" s="43"/>
      <c r="P522" s="46"/>
      <c r="Q522" s="52"/>
    </row>
    <row r="523" spans="1:17" s="47" customFormat="1" ht="15.5" x14ac:dyDescent="0.35">
      <c r="A523" s="43"/>
      <c r="B523" s="43"/>
      <c r="C523" s="43"/>
      <c r="D523" s="44"/>
      <c r="E523" s="43"/>
      <c r="F523" s="43"/>
      <c r="G523" s="46"/>
      <c r="H523" s="43"/>
      <c r="I523" s="43"/>
      <c r="J523" s="43"/>
      <c r="K523" s="43"/>
      <c r="L523" s="43"/>
      <c r="M523" s="43"/>
      <c r="N523" s="43"/>
      <c r="O523" s="43"/>
      <c r="P523" s="46"/>
      <c r="Q523" s="52"/>
    </row>
    <row r="524" spans="1:17" s="47" customFormat="1" ht="15.5" x14ac:dyDescent="0.35">
      <c r="A524" s="43"/>
      <c r="B524" s="43"/>
      <c r="C524" s="43"/>
      <c r="D524" s="44"/>
      <c r="E524" s="43"/>
      <c r="F524" s="43"/>
      <c r="G524" s="46"/>
      <c r="H524" s="43"/>
      <c r="I524" s="43"/>
      <c r="J524" s="43"/>
      <c r="K524" s="43"/>
      <c r="L524" s="43"/>
      <c r="M524" s="43"/>
      <c r="N524" s="43"/>
      <c r="O524" s="43"/>
      <c r="P524" s="46"/>
      <c r="Q524" s="52"/>
    </row>
    <row r="525" spans="1:17" s="47" customFormat="1" ht="15.5" x14ac:dyDescent="0.35">
      <c r="A525" s="43"/>
      <c r="B525" s="43"/>
      <c r="C525" s="43"/>
      <c r="D525" s="44"/>
      <c r="E525" s="43"/>
      <c r="F525" s="43"/>
      <c r="G525" s="46"/>
      <c r="H525" s="43"/>
      <c r="I525" s="43"/>
      <c r="J525" s="43"/>
      <c r="K525" s="43"/>
      <c r="L525" s="43"/>
      <c r="M525" s="43"/>
      <c r="N525" s="43"/>
      <c r="O525" s="43"/>
      <c r="P525" s="46"/>
      <c r="Q525" s="52"/>
    </row>
    <row r="526" spans="1:17" s="47" customFormat="1" ht="15.5" x14ac:dyDescent="0.35">
      <c r="A526" s="43"/>
      <c r="B526" s="43"/>
      <c r="C526" s="43"/>
      <c r="D526" s="44"/>
      <c r="E526" s="43"/>
      <c r="F526" s="43"/>
      <c r="G526" s="46"/>
      <c r="H526" s="43"/>
      <c r="I526" s="43"/>
      <c r="J526" s="43"/>
      <c r="K526" s="43"/>
      <c r="L526" s="43"/>
      <c r="M526" s="43"/>
      <c r="N526" s="43"/>
      <c r="O526" s="43"/>
      <c r="P526" s="46"/>
      <c r="Q526" s="52"/>
    </row>
    <row r="527" spans="1:17" s="47" customFormat="1" ht="15.5" x14ac:dyDescent="0.35">
      <c r="A527" s="43"/>
      <c r="B527" s="43"/>
      <c r="C527" s="43"/>
      <c r="D527" s="44"/>
      <c r="E527" s="43"/>
      <c r="F527" s="43"/>
      <c r="G527" s="46"/>
      <c r="H527" s="43"/>
      <c r="I527" s="43"/>
      <c r="J527" s="43"/>
      <c r="K527" s="43"/>
      <c r="L527" s="43"/>
      <c r="M527" s="43"/>
      <c r="N527" s="43"/>
      <c r="O527" s="43"/>
      <c r="P527" s="46"/>
      <c r="Q527" s="52"/>
    </row>
    <row r="528" spans="1:17" s="47" customFormat="1" ht="15.5" x14ac:dyDescent="0.35">
      <c r="A528" s="43"/>
      <c r="B528" s="43"/>
      <c r="C528" s="43"/>
      <c r="D528" s="44"/>
      <c r="E528" s="43"/>
      <c r="F528" s="43"/>
      <c r="G528" s="46"/>
      <c r="H528" s="43"/>
      <c r="I528" s="43"/>
      <c r="J528" s="43"/>
      <c r="K528" s="43"/>
      <c r="L528" s="43"/>
      <c r="M528" s="43"/>
      <c r="N528" s="43"/>
      <c r="O528" s="43"/>
      <c r="P528" s="46"/>
      <c r="Q528" s="52"/>
    </row>
    <row r="529" spans="1:17" s="47" customFormat="1" ht="15.5" x14ac:dyDescent="0.35">
      <c r="A529" s="43"/>
      <c r="B529" s="43"/>
      <c r="C529" s="43"/>
      <c r="D529" s="44"/>
      <c r="E529" s="43"/>
      <c r="F529" s="43"/>
      <c r="G529" s="46"/>
      <c r="H529" s="43"/>
      <c r="I529" s="43"/>
      <c r="J529" s="43"/>
      <c r="K529" s="43"/>
      <c r="L529" s="43"/>
      <c r="M529" s="43"/>
      <c r="N529" s="43"/>
      <c r="O529" s="43"/>
      <c r="P529" s="46"/>
      <c r="Q529" s="52"/>
    </row>
    <row r="530" spans="1:17" s="47" customFormat="1" ht="15.5" x14ac:dyDescent="0.35">
      <c r="A530" s="43"/>
      <c r="B530" s="43"/>
      <c r="C530" s="43"/>
      <c r="D530" s="44"/>
      <c r="E530" s="43"/>
      <c r="F530" s="43"/>
      <c r="G530" s="46"/>
      <c r="H530" s="43"/>
      <c r="I530" s="43"/>
      <c r="J530" s="43"/>
      <c r="K530" s="43"/>
      <c r="L530" s="43"/>
      <c r="M530" s="43"/>
      <c r="N530" s="43"/>
      <c r="O530" s="43"/>
      <c r="P530" s="46"/>
      <c r="Q530" s="52"/>
    </row>
    <row r="531" spans="1:17" s="47" customFormat="1" ht="15.5" x14ac:dyDescent="0.35">
      <c r="A531" s="43"/>
      <c r="B531" s="43"/>
      <c r="C531" s="43"/>
      <c r="D531" s="44"/>
      <c r="E531" s="43"/>
      <c r="F531" s="43"/>
      <c r="G531" s="46"/>
      <c r="H531" s="43"/>
      <c r="I531" s="43"/>
      <c r="J531" s="43"/>
      <c r="K531" s="43"/>
      <c r="L531" s="43"/>
      <c r="M531" s="43"/>
      <c r="N531" s="43"/>
      <c r="O531" s="43"/>
      <c r="P531" s="46"/>
      <c r="Q531" s="52"/>
    </row>
    <row r="532" spans="1:17" s="47" customFormat="1" ht="15.5" x14ac:dyDescent="0.35">
      <c r="A532" s="43"/>
      <c r="B532" s="43"/>
      <c r="C532" s="43"/>
      <c r="D532" s="44"/>
      <c r="E532" s="43"/>
      <c r="F532" s="43"/>
      <c r="G532" s="46"/>
      <c r="H532" s="43"/>
      <c r="I532" s="43"/>
      <c r="J532" s="43"/>
      <c r="K532" s="43"/>
      <c r="L532" s="43"/>
      <c r="M532" s="43"/>
      <c r="N532" s="43"/>
      <c r="O532" s="43"/>
      <c r="P532" s="46"/>
      <c r="Q532" s="52"/>
    </row>
    <row r="533" spans="1:17" s="47" customFormat="1" ht="15.5" x14ac:dyDescent="0.35">
      <c r="A533" s="43"/>
      <c r="B533" s="43"/>
      <c r="C533" s="43"/>
      <c r="D533" s="44"/>
      <c r="E533" s="43"/>
      <c r="F533" s="43"/>
      <c r="G533" s="46"/>
      <c r="H533" s="43"/>
      <c r="I533" s="43"/>
      <c r="J533" s="43"/>
      <c r="K533" s="43"/>
      <c r="L533" s="43"/>
      <c r="M533" s="43"/>
      <c r="N533" s="43"/>
      <c r="O533" s="43"/>
      <c r="P533" s="46"/>
      <c r="Q533" s="52"/>
    </row>
    <row r="534" spans="1:17" s="47" customFormat="1" ht="15.5" x14ac:dyDescent="0.35">
      <c r="A534" s="43"/>
      <c r="B534" s="43"/>
      <c r="C534" s="43"/>
      <c r="D534" s="44"/>
      <c r="E534" s="43"/>
      <c r="F534" s="43"/>
      <c r="G534" s="46"/>
      <c r="H534" s="43"/>
      <c r="I534" s="43"/>
      <c r="J534" s="43"/>
      <c r="K534" s="43"/>
      <c r="L534" s="43"/>
      <c r="M534" s="43"/>
      <c r="N534" s="43"/>
      <c r="O534" s="43"/>
      <c r="P534" s="46"/>
      <c r="Q534" s="52"/>
    </row>
    <row r="535" spans="1:17" s="47" customFormat="1" ht="15.5" x14ac:dyDescent="0.35">
      <c r="A535" s="43"/>
      <c r="B535" s="43"/>
      <c r="C535" s="43"/>
      <c r="D535" s="44"/>
      <c r="E535" s="43"/>
      <c r="F535" s="43"/>
      <c r="G535" s="46"/>
      <c r="H535" s="43"/>
      <c r="I535" s="43"/>
      <c r="J535" s="43"/>
      <c r="K535" s="43"/>
      <c r="L535" s="43"/>
      <c r="M535" s="43"/>
      <c r="N535" s="43"/>
      <c r="O535" s="43"/>
      <c r="P535" s="46"/>
      <c r="Q535" s="52"/>
    </row>
    <row r="536" spans="1:17" s="47" customFormat="1" ht="15.5" x14ac:dyDescent="0.35">
      <c r="A536" s="43"/>
      <c r="B536" s="43"/>
      <c r="C536" s="43"/>
      <c r="D536" s="44"/>
      <c r="E536" s="43"/>
      <c r="F536" s="43"/>
      <c r="G536" s="46"/>
      <c r="H536" s="43"/>
      <c r="I536" s="43"/>
      <c r="J536" s="43"/>
      <c r="K536" s="43"/>
      <c r="L536" s="43"/>
      <c r="M536" s="43"/>
      <c r="N536" s="43"/>
      <c r="O536" s="43"/>
      <c r="P536" s="46"/>
      <c r="Q536" s="52"/>
    </row>
    <row r="537" spans="1:17" s="47" customFormat="1" ht="15.5" x14ac:dyDescent="0.35">
      <c r="A537" s="43"/>
      <c r="B537" s="43"/>
      <c r="C537" s="43"/>
      <c r="D537" s="44"/>
      <c r="E537" s="43"/>
      <c r="F537" s="43"/>
      <c r="G537" s="46"/>
      <c r="H537" s="43"/>
      <c r="I537" s="43"/>
      <c r="J537" s="43"/>
      <c r="K537" s="43"/>
      <c r="L537" s="43"/>
      <c r="M537" s="43"/>
      <c r="N537" s="43"/>
      <c r="O537" s="43"/>
      <c r="P537" s="46"/>
      <c r="Q537" s="52"/>
    </row>
    <row r="538" spans="1:17" s="47" customFormat="1" ht="15.5" x14ac:dyDescent="0.35">
      <c r="A538" s="43"/>
      <c r="B538" s="43"/>
      <c r="C538" s="43"/>
      <c r="D538" s="44"/>
      <c r="E538" s="43"/>
      <c r="F538" s="43"/>
      <c r="G538" s="46"/>
      <c r="H538" s="43"/>
      <c r="I538" s="43"/>
      <c r="J538" s="43"/>
      <c r="K538" s="43"/>
      <c r="L538" s="43"/>
      <c r="M538" s="43"/>
      <c r="N538" s="43"/>
      <c r="O538" s="43"/>
      <c r="P538" s="46"/>
      <c r="Q538" s="52"/>
    </row>
    <row r="539" spans="1:17" s="47" customFormat="1" ht="15.5" x14ac:dyDescent="0.35">
      <c r="A539" s="43"/>
      <c r="B539" s="43"/>
      <c r="C539" s="43"/>
      <c r="D539" s="44"/>
      <c r="E539" s="43"/>
      <c r="F539" s="43"/>
      <c r="G539" s="46"/>
      <c r="H539" s="43"/>
      <c r="I539" s="43"/>
      <c r="J539" s="43"/>
      <c r="K539" s="43"/>
      <c r="L539" s="43"/>
      <c r="M539" s="43"/>
      <c r="N539" s="43"/>
      <c r="O539" s="43"/>
      <c r="P539" s="46"/>
      <c r="Q539" s="52"/>
    </row>
    <row r="540" spans="1:17" s="47" customFormat="1" ht="15.5" x14ac:dyDescent="0.35">
      <c r="A540" s="43"/>
      <c r="B540" s="43"/>
      <c r="C540" s="43"/>
      <c r="D540" s="44"/>
      <c r="E540" s="43"/>
      <c r="F540" s="43"/>
      <c r="G540" s="46"/>
      <c r="H540" s="43"/>
      <c r="I540" s="43"/>
      <c r="J540" s="43"/>
      <c r="K540" s="43"/>
      <c r="L540" s="43"/>
      <c r="M540" s="43"/>
      <c r="N540" s="43"/>
      <c r="O540" s="43"/>
      <c r="P540" s="46"/>
      <c r="Q540" s="52"/>
    </row>
    <row r="541" spans="1:17" s="47" customFormat="1" ht="15.5" x14ac:dyDescent="0.35">
      <c r="A541" s="43"/>
      <c r="B541" s="43"/>
      <c r="C541" s="43"/>
      <c r="D541" s="44"/>
      <c r="E541" s="43"/>
      <c r="F541" s="43"/>
      <c r="G541" s="46"/>
      <c r="H541" s="43"/>
      <c r="I541" s="43"/>
      <c r="J541" s="43"/>
      <c r="K541" s="43"/>
      <c r="L541" s="43"/>
      <c r="M541" s="43"/>
      <c r="N541" s="43"/>
      <c r="O541" s="43"/>
      <c r="P541" s="46"/>
      <c r="Q541" s="52"/>
    </row>
    <row r="542" spans="1:17" s="47" customFormat="1" ht="15.5" x14ac:dyDescent="0.35">
      <c r="A542" s="43"/>
      <c r="B542" s="43"/>
      <c r="C542" s="43"/>
      <c r="D542" s="44"/>
      <c r="E542" s="43"/>
      <c r="F542" s="43"/>
      <c r="G542" s="46"/>
      <c r="H542" s="43"/>
      <c r="I542" s="43"/>
      <c r="J542" s="43"/>
      <c r="K542" s="43"/>
      <c r="L542" s="43"/>
      <c r="M542" s="43"/>
      <c r="N542" s="43"/>
      <c r="O542" s="43"/>
      <c r="P542" s="46"/>
      <c r="Q542" s="52"/>
    </row>
    <row r="543" spans="1:17" s="47" customFormat="1" ht="15.5" x14ac:dyDescent="0.35">
      <c r="A543" s="43"/>
      <c r="B543" s="43"/>
      <c r="C543" s="43"/>
      <c r="D543" s="44"/>
      <c r="E543" s="43"/>
      <c r="F543" s="43"/>
      <c r="G543" s="46"/>
      <c r="H543" s="43"/>
      <c r="I543" s="43"/>
      <c r="J543" s="43"/>
      <c r="K543" s="43"/>
      <c r="L543" s="43"/>
      <c r="M543" s="43"/>
      <c r="N543" s="43"/>
      <c r="O543" s="43"/>
      <c r="P543" s="46"/>
      <c r="Q543" s="52"/>
    </row>
    <row r="544" spans="1:17" s="47" customFormat="1" ht="15.5" x14ac:dyDescent="0.35">
      <c r="A544" s="43"/>
      <c r="B544" s="43"/>
      <c r="C544" s="43"/>
      <c r="D544" s="44"/>
      <c r="E544" s="43"/>
      <c r="F544" s="43"/>
      <c r="G544" s="46"/>
      <c r="H544" s="43"/>
      <c r="I544" s="43"/>
      <c r="J544" s="43"/>
      <c r="K544" s="43"/>
      <c r="L544" s="43"/>
      <c r="M544" s="43"/>
      <c r="N544" s="43"/>
      <c r="O544" s="43"/>
      <c r="P544" s="46"/>
      <c r="Q544" s="52"/>
    </row>
    <row r="545" spans="1:17" s="47" customFormat="1" ht="15.5" x14ac:dyDescent="0.35">
      <c r="A545" s="43"/>
      <c r="B545" s="43"/>
      <c r="C545" s="43"/>
      <c r="D545" s="44"/>
      <c r="E545" s="43"/>
      <c r="F545" s="43"/>
      <c r="G545" s="46"/>
      <c r="H545" s="43"/>
      <c r="I545" s="43"/>
      <c r="J545" s="43"/>
      <c r="K545" s="43"/>
      <c r="L545" s="43"/>
      <c r="M545" s="43"/>
      <c r="N545" s="43"/>
      <c r="O545" s="43"/>
      <c r="P545" s="46"/>
      <c r="Q545" s="52"/>
    </row>
    <row r="546" spans="1:17" s="47" customFormat="1" ht="15.5" x14ac:dyDescent="0.35">
      <c r="A546" s="43"/>
      <c r="B546" s="43"/>
      <c r="C546" s="43"/>
      <c r="D546" s="44"/>
      <c r="E546" s="43"/>
      <c r="F546" s="43"/>
      <c r="G546" s="46"/>
      <c r="H546" s="43"/>
      <c r="I546" s="43"/>
      <c r="J546" s="43"/>
      <c r="K546" s="43"/>
      <c r="L546" s="43"/>
      <c r="M546" s="43"/>
      <c r="N546" s="43"/>
      <c r="O546" s="43"/>
      <c r="P546" s="46"/>
      <c r="Q546" s="52"/>
    </row>
    <row r="547" spans="1:17" s="47" customFormat="1" ht="15.5" x14ac:dyDescent="0.35">
      <c r="A547" s="43"/>
      <c r="B547" s="43"/>
      <c r="C547" s="43"/>
      <c r="D547" s="44"/>
      <c r="E547" s="43"/>
      <c r="F547" s="43"/>
      <c r="G547" s="46"/>
      <c r="H547" s="43"/>
      <c r="I547" s="43"/>
      <c r="J547" s="43"/>
      <c r="K547" s="43"/>
      <c r="L547" s="43"/>
      <c r="M547" s="43"/>
      <c r="N547" s="43"/>
      <c r="O547" s="43"/>
      <c r="P547" s="46"/>
      <c r="Q547" s="52"/>
    </row>
    <row r="548" spans="1:17" s="47" customFormat="1" ht="15.5" x14ac:dyDescent="0.35">
      <c r="A548" s="43"/>
      <c r="B548" s="43"/>
      <c r="C548" s="43"/>
      <c r="D548" s="44"/>
      <c r="E548" s="43"/>
      <c r="F548" s="43"/>
      <c r="G548" s="46"/>
      <c r="H548" s="43"/>
      <c r="I548" s="43"/>
      <c r="J548" s="43"/>
      <c r="K548" s="43"/>
      <c r="L548" s="43"/>
      <c r="M548" s="43"/>
      <c r="N548" s="43"/>
      <c r="O548" s="43"/>
      <c r="P548" s="46"/>
      <c r="Q548" s="52"/>
    </row>
    <row r="549" spans="1:17" s="47" customFormat="1" ht="15.5" x14ac:dyDescent="0.35">
      <c r="A549" s="43"/>
      <c r="B549" s="43"/>
      <c r="C549" s="43"/>
      <c r="D549" s="44"/>
      <c r="E549" s="43"/>
      <c r="F549" s="43"/>
      <c r="G549" s="46"/>
      <c r="H549" s="43"/>
      <c r="I549" s="43"/>
      <c r="J549" s="43"/>
      <c r="K549" s="43"/>
      <c r="L549" s="43"/>
      <c r="M549" s="43"/>
      <c r="N549" s="43"/>
      <c r="O549" s="43"/>
      <c r="P549" s="46"/>
      <c r="Q549" s="52"/>
    </row>
    <row r="550" spans="1:17" s="47" customFormat="1" ht="15.5" x14ac:dyDescent="0.35">
      <c r="A550" s="43"/>
      <c r="B550" s="43"/>
      <c r="C550" s="43"/>
      <c r="D550" s="44"/>
      <c r="E550" s="43"/>
      <c r="F550" s="43"/>
      <c r="G550" s="46"/>
      <c r="H550" s="43"/>
      <c r="I550" s="43"/>
      <c r="J550" s="43"/>
      <c r="K550" s="43"/>
      <c r="L550" s="43"/>
      <c r="M550" s="43"/>
      <c r="N550" s="43"/>
      <c r="O550" s="43"/>
      <c r="P550" s="46"/>
      <c r="Q550" s="52"/>
    </row>
    <row r="551" spans="1:17" s="47" customFormat="1" ht="15.5" x14ac:dyDescent="0.35">
      <c r="A551" s="43"/>
      <c r="B551" s="43"/>
      <c r="C551" s="43"/>
      <c r="D551" s="44"/>
      <c r="E551" s="43"/>
      <c r="F551" s="43"/>
      <c r="G551" s="46"/>
      <c r="H551" s="43"/>
      <c r="I551" s="43"/>
      <c r="J551" s="43"/>
      <c r="K551" s="43"/>
      <c r="L551" s="43"/>
      <c r="M551" s="43"/>
      <c r="N551" s="43"/>
      <c r="O551" s="43"/>
      <c r="P551" s="46"/>
      <c r="Q551" s="52"/>
    </row>
    <row r="552" spans="1:17" s="47" customFormat="1" ht="15.5" x14ac:dyDescent="0.35">
      <c r="A552" s="43"/>
      <c r="B552" s="43"/>
      <c r="C552" s="43"/>
      <c r="D552" s="44"/>
      <c r="E552" s="43"/>
      <c r="F552" s="43"/>
      <c r="G552" s="46"/>
      <c r="H552" s="43"/>
      <c r="I552" s="43"/>
      <c r="J552" s="43"/>
      <c r="K552" s="43"/>
      <c r="L552" s="43"/>
      <c r="M552" s="43"/>
      <c r="N552" s="43"/>
      <c r="O552" s="43"/>
      <c r="P552" s="46"/>
      <c r="Q552" s="52"/>
    </row>
    <row r="553" spans="1:17" s="47" customFormat="1" ht="15.5" x14ac:dyDescent="0.35">
      <c r="A553" s="43"/>
      <c r="B553" s="43"/>
      <c r="C553" s="43"/>
      <c r="D553" s="44"/>
      <c r="E553" s="43"/>
      <c r="F553" s="43"/>
      <c r="G553" s="46"/>
      <c r="H553" s="43"/>
      <c r="I553" s="43"/>
      <c r="J553" s="43"/>
      <c r="K553" s="43"/>
      <c r="L553" s="43"/>
      <c r="M553" s="43"/>
      <c r="N553" s="43"/>
      <c r="O553" s="43"/>
      <c r="P553" s="46"/>
      <c r="Q553" s="52"/>
    </row>
    <row r="554" spans="1:17" s="47" customFormat="1" ht="15.5" x14ac:dyDescent="0.35">
      <c r="A554" s="43"/>
      <c r="B554" s="43"/>
      <c r="C554" s="43"/>
      <c r="D554" s="44"/>
      <c r="E554" s="43"/>
      <c r="F554" s="43"/>
      <c r="G554" s="46"/>
      <c r="H554" s="43"/>
      <c r="I554" s="43"/>
      <c r="J554" s="43"/>
      <c r="K554" s="43"/>
      <c r="L554" s="43"/>
      <c r="M554" s="43"/>
      <c r="N554" s="43"/>
      <c r="O554" s="43"/>
      <c r="P554" s="46"/>
      <c r="Q554" s="52"/>
    </row>
    <row r="555" spans="1:17" s="47" customFormat="1" ht="15.5" x14ac:dyDescent="0.35">
      <c r="A555" s="43"/>
      <c r="B555" s="43"/>
      <c r="C555" s="43"/>
      <c r="D555" s="44"/>
      <c r="E555" s="43"/>
      <c r="F555" s="43"/>
      <c r="G555" s="46"/>
      <c r="H555" s="43"/>
      <c r="I555" s="43"/>
      <c r="J555" s="43"/>
      <c r="K555" s="43"/>
      <c r="L555" s="43"/>
      <c r="M555" s="43"/>
      <c r="N555" s="43"/>
      <c r="O555" s="43"/>
      <c r="P555" s="46"/>
      <c r="Q555" s="52"/>
    </row>
    <row r="556" spans="1:17" s="47" customFormat="1" ht="15.5" x14ac:dyDescent="0.35">
      <c r="A556" s="43"/>
      <c r="B556" s="43"/>
      <c r="C556" s="43"/>
      <c r="D556" s="44"/>
      <c r="E556" s="43"/>
      <c r="F556" s="43"/>
      <c r="G556" s="46"/>
      <c r="H556" s="43"/>
      <c r="I556" s="43"/>
      <c r="J556" s="43"/>
      <c r="K556" s="43"/>
      <c r="L556" s="43"/>
      <c r="M556" s="43"/>
      <c r="N556" s="43"/>
      <c r="O556" s="43"/>
      <c r="P556" s="46"/>
      <c r="Q556" s="52"/>
    </row>
    <row r="557" spans="1:17" s="47" customFormat="1" ht="15.5" x14ac:dyDescent="0.35">
      <c r="A557" s="43"/>
      <c r="B557" s="43"/>
      <c r="C557" s="43"/>
      <c r="D557" s="44"/>
      <c r="E557" s="43"/>
      <c r="F557" s="43"/>
      <c r="G557" s="46"/>
      <c r="H557" s="43"/>
      <c r="I557" s="43"/>
      <c r="J557" s="43"/>
      <c r="K557" s="43"/>
      <c r="L557" s="43"/>
      <c r="M557" s="43"/>
      <c r="N557" s="43"/>
      <c r="O557" s="43"/>
      <c r="P557" s="46"/>
      <c r="Q557" s="52"/>
    </row>
    <row r="558" spans="1:17" s="47" customFormat="1" ht="15.5" x14ac:dyDescent="0.35">
      <c r="A558" s="43"/>
      <c r="B558" s="43"/>
      <c r="C558" s="43"/>
      <c r="D558" s="44"/>
      <c r="E558" s="43"/>
      <c r="F558" s="43"/>
      <c r="G558" s="46"/>
      <c r="H558" s="43"/>
      <c r="I558" s="43"/>
      <c r="J558" s="43"/>
      <c r="K558" s="43"/>
      <c r="L558" s="43"/>
      <c r="M558" s="43"/>
      <c r="N558" s="43"/>
      <c r="O558" s="43"/>
      <c r="P558" s="46"/>
      <c r="Q558" s="52"/>
    </row>
    <row r="559" spans="1:17" s="47" customFormat="1" ht="15.5" x14ac:dyDescent="0.35">
      <c r="A559" s="43"/>
      <c r="B559" s="43"/>
      <c r="C559" s="43"/>
      <c r="D559" s="44"/>
      <c r="E559" s="43"/>
      <c r="F559" s="43"/>
      <c r="G559" s="46"/>
      <c r="H559" s="43"/>
      <c r="I559" s="43"/>
      <c r="J559" s="43"/>
      <c r="K559" s="43"/>
      <c r="L559" s="43"/>
      <c r="M559" s="43"/>
      <c r="N559" s="43"/>
      <c r="O559" s="43"/>
      <c r="P559" s="46"/>
      <c r="Q559" s="52"/>
    </row>
    <row r="560" spans="1:17" s="47" customFormat="1" ht="15.5" x14ac:dyDescent="0.35">
      <c r="A560" s="43"/>
      <c r="B560" s="43"/>
      <c r="C560" s="43"/>
      <c r="D560" s="44"/>
      <c r="E560" s="43"/>
      <c r="F560" s="43"/>
      <c r="G560" s="46"/>
      <c r="H560" s="43"/>
      <c r="I560" s="43"/>
      <c r="J560" s="43"/>
      <c r="K560" s="43"/>
      <c r="L560" s="43"/>
      <c r="M560" s="43"/>
      <c r="N560" s="43"/>
      <c r="O560" s="43"/>
      <c r="P560" s="46"/>
      <c r="Q560" s="52"/>
    </row>
    <row r="561" spans="1:17" s="47" customFormat="1" ht="15.5" x14ac:dyDescent="0.35">
      <c r="A561" s="43"/>
      <c r="B561" s="43"/>
      <c r="C561" s="43"/>
      <c r="D561" s="44"/>
      <c r="E561" s="43"/>
      <c r="F561" s="43"/>
      <c r="G561" s="46"/>
      <c r="H561" s="43"/>
      <c r="I561" s="43"/>
      <c r="J561" s="43"/>
      <c r="K561" s="43"/>
      <c r="L561" s="43"/>
      <c r="M561" s="43"/>
      <c r="N561" s="43"/>
      <c r="O561" s="43"/>
      <c r="P561" s="46"/>
      <c r="Q561" s="52"/>
    </row>
    <row r="562" spans="1:17" s="47" customFormat="1" ht="15.5" x14ac:dyDescent="0.35">
      <c r="A562" s="43"/>
      <c r="B562" s="43"/>
      <c r="C562" s="43"/>
      <c r="D562" s="44"/>
      <c r="E562" s="43"/>
      <c r="F562" s="43"/>
      <c r="G562" s="46"/>
      <c r="H562" s="43"/>
      <c r="I562" s="43"/>
      <c r="J562" s="43"/>
      <c r="K562" s="43"/>
      <c r="L562" s="43"/>
      <c r="M562" s="43"/>
      <c r="N562" s="43"/>
      <c r="O562" s="43"/>
      <c r="P562" s="46"/>
      <c r="Q562" s="52"/>
    </row>
    <row r="563" spans="1:17" s="47" customFormat="1" ht="15.5" x14ac:dyDescent="0.35">
      <c r="A563" s="43"/>
      <c r="B563" s="43"/>
      <c r="C563" s="43"/>
      <c r="D563" s="44"/>
      <c r="E563" s="43"/>
      <c r="F563" s="43"/>
      <c r="G563" s="46"/>
      <c r="H563" s="43"/>
      <c r="I563" s="43"/>
      <c r="J563" s="43"/>
      <c r="K563" s="43"/>
      <c r="L563" s="43"/>
      <c r="M563" s="43"/>
      <c r="N563" s="43"/>
      <c r="O563" s="43"/>
      <c r="P563" s="46"/>
      <c r="Q563" s="52"/>
    </row>
    <row r="564" spans="1:17" s="47" customFormat="1" ht="15.5" x14ac:dyDescent="0.35">
      <c r="A564" s="43"/>
      <c r="B564" s="43"/>
      <c r="C564" s="43"/>
      <c r="D564" s="44"/>
      <c r="E564" s="43"/>
      <c r="F564" s="43"/>
      <c r="G564" s="46"/>
      <c r="H564" s="43"/>
      <c r="I564" s="43"/>
      <c r="J564" s="43"/>
      <c r="K564" s="43"/>
      <c r="L564" s="43"/>
      <c r="M564" s="43"/>
      <c r="N564" s="43"/>
      <c r="O564" s="43"/>
      <c r="P564" s="46"/>
      <c r="Q564" s="52"/>
    </row>
    <row r="565" spans="1:17" s="47" customFormat="1" ht="15.5" x14ac:dyDescent="0.35">
      <c r="A565" s="43"/>
      <c r="B565" s="43"/>
      <c r="C565" s="43"/>
      <c r="D565" s="44"/>
      <c r="E565" s="43"/>
      <c r="F565" s="43"/>
      <c r="G565" s="46"/>
      <c r="H565" s="43"/>
      <c r="I565" s="43"/>
      <c r="J565" s="43"/>
      <c r="K565" s="43"/>
      <c r="L565" s="43"/>
      <c r="M565" s="43"/>
      <c r="N565" s="43"/>
      <c r="O565" s="43"/>
      <c r="P565" s="46"/>
      <c r="Q565" s="52"/>
    </row>
    <row r="566" spans="1:17" s="47" customFormat="1" ht="15.5" x14ac:dyDescent="0.35">
      <c r="A566" s="43"/>
      <c r="B566" s="43"/>
      <c r="C566" s="43"/>
      <c r="D566" s="44"/>
      <c r="E566" s="43"/>
      <c r="F566" s="43"/>
      <c r="G566" s="46"/>
      <c r="H566" s="43"/>
      <c r="I566" s="43"/>
      <c r="J566" s="43"/>
      <c r="K566" s="43"/>
      <c r="L566" s="43"/>
      <c r="M566" s="43"/>
      <c r="N566" s="43"/>
      <c r="O566" s="43"/>
      <c r="P566" s="46"/>
      <c r="Q566" s="52"/>
    </row>
    <row r="567" spans="1:17" s="47" customFormat="1" ht="15.5" x14ac:dyDescent="0.35">
      <c r="A567" s="43"/>
      <c r="B567" s="43"/>
      <c r="C567" s="43"/>
      <c r="D567" s="44"/>
      <c r="E567" s="43"/>
      <c r="F567" s="43"/>
      <c r="G567" s="46"/>
      <c r="H567" s="43"/>
      <c r="I567" s="43"/>
      <c r="J567" s="43"/>
      <c r="K567" s="43"/>
      <c r="L567" s="43"/>
      <c r="M567" s="43"/>
      <c r="N567" s="43"/>
      <c r="O567" s="43"/>
      <c r="P567" s="46"/>
      <c r="Q567" s="52"/>
    </row>
    <row r="568" spans="1:17" s="47" customFormat="1" ht="15.5" x14ac:dyDescent="0.35">
      <c r="A568" s="43"/>
      <c r="B568" s="43"/>
      <c r="C568" s="43"/>
      <c r="D568" s="44"/>
      <c r="E568" s="43"/>
      <c r="F568" s="43"/>
      <c r="G568" s="46"/>
      <c r="H568" s="43"/>
      <c r="I568" s="43"/>
      <c r="J568" s="43"/>
      <c r="K568" s="43"/>
      <c r="L568" s="43"/>
      <c r="M568" s="43"/>
      <c r="N568" s="43"/>
      <c r="O568" s="43"/>
      <c r="P568" s="46"/>
      <c r="Q568" s="52"/>
    </row>
    <row r="569" spans="1:17" s="47" customFormat="1" ht="15.5" x14ac:dyDescent="0.35">
      <c r="A569" s="43"/>
      <c r="B569" s="43"/>
      <c r="C569" s="43"/>
      <c r="D569" s="44"/>
      <c r="E569" s="43"/>
      <c r="F569" s="43"/>
      <c r="G569" s="46"/>
      <c r="H569" s="43"/>
      <c r="I569" s="43"/>
      <c r="J569" s="43"/>
      <c r="K569" s="43"/>
      <c r="L569" s="43"/>
      <c r="M569" s="43"/>
      <c r="N569" s="43"/>
      <c r="O569" s="43"/>
      <c r="P569" s="46"/>
      <c r="Q569" s="52"/>
    </row>
    <row r="570" spans="1:17" s="47" customFormat="1" ht="15.5" x14ac:dyDescent="0.35">
      <c r="A570" s="43"/>
      <c r="B570" s="43"/>
      <c r="C570" s="43"/>
      <c r="D570" s="44"/>
      <c r="E570" s="43"/>
      <c r="F570" s="43"/>
      <c r="G570" s="46"/>
      <c r="H570" s="43"/>
      <c r="I570" s="43"/>
      <c r="J570" s="43"/>
      <c r="K570" s="43"/>
      <c r="L570" s="43"/>
      <c r="M570" s="43"/>
      <c r="N570" s="43"/>
      <c r="O570" s="43"/>
      <c r="P570" s="46"/>
      <c r="Q570" s="52"/>
    </row>
    <row r="571" spans="1:17" s="47" customFormat="1" ht="15.5" x14ac:dyDescent="0.35">
      <c r="A571" s="43"/>
      <c r="B571" s="43"/>
      <c r="C571" s="43"/>
      <c r="D571" s="44"/>
      <c r="E571" s="43"/>
      <c r="F571" s="43"/>
      <c r="G571" s="46"/>
      <c r="H571" s="43"/>
      <c r="I571" s="43"/>
      <c r="J571" s="43"/>
      <c r="K571" s="43"/>
      <c r="L571" s="43"/>
      <c r="M571" s="43"/>
      <c r="N571" s="43"/>
      <c r="O571" s="43"/>
      <c r="P571" s="46"/>
      <c r="Q571" s="52"/>
    </row>
    <row r="572" spans="1:17" s="47" customFormat="1" ht="15.5" x14ac:dyDescent="0.35">
      <c r="A572" s="43"/>
      <c r="B572" s="43"/>
      <c r="C572" s="43"/>
      <c r="D572" s="44"/>
      <c r="E572" s="43"/>
      <c r="F572" s="43"/>
      <c r="G572" s="46"/>
      <c r="H572" s="43"/>
      <c r="I572" s="43"/>
      <c r="J572" s="43"/>
      <c r="K572" s="43"/>
      <c r="L572" s="43"/>
      <c r="M572" s="43"/>
      <c r="N572" s="43"/>
      <c r="O572" s="43"/>
      <c r="P572" s="46"/>
      <c r="Q572" s="52"/>
    </row>
    <row r="573" spans="1:17" s="47" customFormat="1" ht="15.5" x14ac:dyDescent="0.35">
      <c r="A573" s="43"/>
      <c r="B573" s="43"/>
      <c r="C573" s="43"/>
      <c r="D573" s="44"/>
      <c r="E573" s="43"/>
      <c r="F573" s="43"/>
      <c r="G573" s="46"/>
      <c r="H573" s="43"/>
      <c r="I573" s="43"/>
      <c r="J573" s="43"/>
      <c r="K573" s="43"/>
      <c r="L573" s="43"/>
      <c r="M573" s="43"/>
      <c r="N573" s="43"/>
      <c r="O573" s="43"/>
      <c r="P573" s="46"/>
      <c r="Q573" s="52"/>
    </row>
    <row r="574" spans="1:17" s="47" customFormat="1" ht="15.5" x14ac:dyDescent="0.35">
      <c r="A574" s="43"/>
      <c r="B574" s="43"/>
      <c r="C574" s="43"/>
      <c r="D574" s="44"/>
      <c r="E574" s="43"/>
      <c r="F574" s="43"/>
      <c r="G574" s="46"/>
      <c r="H574" s="43"/>
      <c r="I574" s="43"/>
      <c r="J574" s="43"/>
      <c r="K574" s="43"/>
      <c r="L574" s="43"/>
      <c r="M574" s="43"/>
      <c r="N574" s="43"/>
      <c r="O574" s="43"/>
      <c r="P574" s="46"/>
      <c r="Q574" s="52"/>
    </row>
    <row r="575" spans="1:17" s="47" customFormat="1" ht="15.5" x14ac:dyDescent="0.35">
      <c r="A575" s="43"/>
      <c r="B575" s="43"/>
      <c r="C575" s="43"/>
      <c r="D575" s="44"/>
      <c r="E575" s="43"/>
      <c r="F575" s="43"/>
      <c r="G575" s="46"/>
      <c r="H575" s="43"/>
      <c r="I575" s="43"/>
      <c r="J575" s="43"/>
      <c r="K575" s="43"/>
      <c r="L575" s="43"/>
      <c r="M575" s="43"/>
      <c r="N575" s="43"/>
      <c r="O575" s="43"/>
      <c r="P575" s="46"/>
      <c r="Q575" s="52"/>
    </row>
    <row r="576" spans="1:17" s="47" customFormat="1" ht="15.5" x14ac:dyDescent="0.35">
      <c r="A576" s="43"/>
      <c r="B576" s="43"/>
      <c r="C576" s="43"/>
      <c r="D576" s="44"/>
      <c r="E576" s="43"/>
      <c r="F576" s="43"/>
      <c r="G576" s="46"/>
      <c r="H576" s="43"/>
      <c r="I576" s="43"/>
      <c r="J576" s="43"/>
      <c r="K576" s="43"/>
      <c r="L576" s="43"/>
      <c r="M576" s="43"/>
      <c r="N576" s="43"/>
      <c r="O576" s="43"/>
      <c r="P576" s="46"/>
      <c r="Q576" s="52"/>
    </row>
    <row r="577" spans="1:17" s="47" customFormat="1" ht="15.5" x14ac:dyDescent="0.35">
      <c r="A577" s="43"/>
      <c r="B577" s="43"/>
      <c r="C577" s="43"/>
      <c r="D577" s="44"/>
      <c r="E577" s="43"/>
      <c r="F577" s="43"/>
      <c r="G577" s="46"/>
      <c r="H577" s="43"/>
      <c r="I577" s="43"/>
      <c r="J577" s="43"/>
      <c r="K577" s="43"/>
      <c r="L577" s="43"/>
      <c r="M577" s="43"/>
      <c r="N577" s="43"/>
      <c r="O577" s="43"/>
      <c r="P577" s="46"/>
      <c r="Q577" s="52"/>
    </row>
    <row r="578" spans="1:17" s="47" customFormat="1" ht="15.5" x14ac:dyDescent="0.35">
      <c r="A578" s="43"/>
      <c r="B578" s="43"/>
      <c r="C578" s="43"/>
      <c r="D578" s="44"/>
      <c r="E578" s="43"/>
      <c r="F578" s="43"/>
      <c r="G578" s="46"/>
      <c r="H578" s="43"/>
      <c r="I578" s="43"/>
      <c r="J578" s="43"/>
      <c r="K578" s="43"/>
      <c r="L578" s="43"/>
      <c r="M578" s="43"/>
      <c r="N578" s="43"/>
      <c r="O578" s="43"/>
      <c r="P578" s="46"/>
      <c r="Q578" s="52"/>
    </row>
    <row r="579" spans="1:17" s="47" customFormat="1" ht="15.5" x14ac:dyDescent="0.35">
      <c r="A579" s="43"/>
      <c r="B579" s="43"/>
      <c r="C579" s="43"/>
      <c r="D579" s="44"/>
      <c r="E579" s="43"/>
      <c r="F579" s="43"/>
      <c r="G579" s="46"/>
      <c r="H579" s="43"/>
      <c r="I579" s="43"/>
      <c r="J579" s="43"/>
      <c r="K579" s="43"/>
      <c r="L579" s="43"/>
      <c r="M579" s="43"/>
      <c r="N579" s="43"/>
      <c r="O579" s="43"/>
      <c r="P579" s="46"/>
      <c r="Q579" s="52"/>
    </row>
    <row r="580" spans="1:17" s="47" customFormat="1" ht="15.5" x14ac:dyDescent="0.35">
      <c r="A580" s="43"/>
      <c r="B580" s="43"/>
      <c r="C580" s="43"/>
      <c r="D580" s="44"/>
      <c r="E580" s="43"/>
      <c r="F580" s="43"/>
      <c r="G580" s="46"/>
      <c r="H580" s="43"/>
      <c r="I580" s="43"/>
      <c r="J580" s="43"/>
      <c r="K580" s="43"/>
      <c r="L580" s="43"/>
      <c r="M580" s="43"/>
      <c r="N580" s="43"/>
      <c r="O580" s="43"/>
      <c r="P580" s="46"/>
      <c r="Q580" s="52"/>
    </row>
    <row r="581" spans="1:17" s="47" customFormat="1" ht="15.5" x14ac:dyDescent="0.35">
      <c r="A581" s="43"/>
      <c r="B581" s="43"/>
      <c r="C581" s="43"/>
      <c r="D581" s="44"/>
      <c r="E581" s="43"/>
      <c r="F581" s="43"/>
      <c r="G581" s="46"/>
      <c r="H581" s="43"/>
      <c r="I581" s="43"/>
      <c r="J581" s="43"/>
      <c r="K581" s="43"/>
      <c r="L581" s="43"/>
      <c r="M581" s="43"/>
      <c r="N581" s="43"/>
      <c r="O581" s="43"/>
      <c r="P581" s="46"/>
      <c r="Q581" s="52"/>
    </row>
    <row r="582" spans="1:17" s="47" customFormat="1" ht="15.5" x14ac:dyDescent="0.35">
      <c r="A582" s="43"/>
      <c r="B582" s="43"/>
      <c r="C582" s="43"/>
      <c r="D582" s="44"/>
      <c r="E582" s="43"/>
      <c r="F582" s="43"/>
      <c r="G582" s="46"/>
      <c r="H582" s="43"/>
      <c r="I582" s="43"/>
      <c r="J582" s="43"/>
      <c r="K582" s="43"/>
      <c r="L582" s="43"/>
      <c r="M582" s="43"/>
      <c r="N582" s="43"/>
      <c r="O582" s="43"/>
      <c r="P582" s="46"/>
      <c r="Q582" s="52"/>
    </row>
    <row r="583" spans="1:17" s="47" customFormat="1" ht="15.5" x14ac:dyDescent="0.35">
      <c r="A583" s="43"/>
      <c r="B583" s="43"/>
      <c r="C583" s="43"/>
      <c r="D583" s="44"/>
      <c r="E583" s="43"/>
      <c r="F583" s="43"/>
      <c r="G583" s="46"/>
      <c r="H583" s="43"/>
      <c r="I583" s="43"/>
      <c r="J583" s="43"/>
      <c r="K583" s="43"/>
      <c r="L583" s="43"/>
      <c r="M583" s="43"/>
      <c r="N583" s="43"/>
      <c r="O583" s="43"/>
      <c r="P583" s="46"/>
      <c r="Q583" s="52"/>
    </row>
    <row r="584" spans="1:17" s="47" customFormat="1" ht="15.5" x14ac:dyDescent="0.35">
      <c r="A584" s="43"/>
      <c r="B584" s="43"/>
      <c r="C584" s="43"/>
      <c r="D584" s="44"/>
      <c r="E584" s="43"/>
      <c r="F584" s="43"/>
      <c r="G584" s="46"/>
      <c r="H584" s="43"/>
      <c r="I584" s="43"/>
      <c r="J584" s="43"/>
      <c r="K584" s="43"/>
      <c r="L584" s="43"/>
      <c r="M584" s="43"/>
      <c r="N584" s="43"/>
      <c r="O584" s="43"/>
      <c r="P584" s="46"/>
      <c r="Q584" s="52"/>
    </row>
    <row r="585" spans="1:17" s="47" customFormat="1" ht="15.5" x14ac:dyDescent="0.35">
      <c r="A585" s="43"/>
      <c r="B585" s="43"/>
      <c r="C585" s="43"/>
      <c r="D585" s="44"/>
      <c r="E585" s="43"/>
      <c r="F585" s="43"/>
      <c r="G585" s="46"/>
      <c r="H585" s="43"/>
      <c r="I585" s="43"/>
      <c r="J585" s="43"/>
      <c r="K585" s="43"/>
      <c r="L585" s="43"/>
      <c r="M585" s="43"/>
      <c r="N585" s="43"/>
      <c r="O585" s="43"/>
      <c r="P585" s="46"/>
      <c r="Q585" s="52"/>
    </row>
    <row r="586" spans="1:17" s="47" customFormat="1" ht="15.5" x14ac:dyDescent="0.35">
      <c r="A586" s="43"/>
      <c r="B586" s="43"/>
      <c r="C586" s="43"/>
      <c r="D586" s="44"/>
      <c r="E586" s="43"/>
      <c r="F586" s="43"/>
      <c r="G586" s="46"/>
      <c r="H586" s="43"/>
      <c r="I586" s="43"/>
      <c r="J586" s="43"/>
      <c r="K586" s="43"/>
      <c r="L586" s="43"/>
      <c r="M586" s="43"/>
      <c r="N586" s="43"/>
      <c r="O586" s="43"/>
      <c r="P586" s="46"/>
      <c r="Q586" s="52"/>
    </row>
    <row r="587" spans="1:17" s="47" customFormat="1" ht="15.5" x14ac:dyDescent="0.35">
      <c r="A587" s="43"/>
      <c r="B587" s="43"/>
      <c r="C587" s="43"/>
      <c r="D587" s="44"/>
      <c r="E587" s="43"/>
      <c r="F587" s="43"/>
      <c r="G587" s="46"/>
      <c r="H587" s="43"/>
      <c r="I587" s="43"/>
      <c r="J587" s="43"/>
      <c r="K587" s="43"/>
      <c r="L587" s="43"/>
      <c r="M587" s="43"/>
      <c r="N587" s="43"/>
      <c r="O587" s="43"/>
      <c r="P587" s="46"/>
      <c r="Q587" s="52"/>
    </row>
    <row r="588" spans="1:17" s="47" customFormat="1" ht="15.5" x14ac:dyDescent="0.35">
      <c r="A588" s="43"/>
      <c r="B588" s="43"/>
      <c r="C588" s="43"/>
      <c r="D588" s="44"/>
      <c r="E588" s="43"/>
      <c r="F588" s="43"/>
      <c r="G588" s="46"/>
      <c r="H588" s="43"/>
      <c r="I588" s="43"/>
      <c r="J588" s="43"/>
      <c r="K588" s="43"/>
      <c r="L588" s="43"/>
      <c r="M588" s="43"/>
      <c r="N588" s="43"/>
      <c r="O588" s="43"/>
      <c r="P588" s="46"/>
      <c r="Q588" s="52"/>
    </row>
    <row r="589" spans="1:17" s="47" customFormat="1" ht="15.5" x14ac:dyDescent="0.35">
      <c r="A589" s="43"/>
      <c r="B589" s="43"/>
      <c r="C589" s="43"/>
      <c r="D589" s="44"/>
      <c r="E589" s="43"/>
      <c r="F589" s="43"/>
      <c r="G589" s="46"/>
      <c r="H589" s="43"/>
      <c r="I589" s="43"/>
      <c r="J589" s="43"/>
      <c r="K589" s="43"/>
      <c r="L589" s="43"/>
      <c r="M589" s="43"/>
      <c r="N589" s="43"/>
      <c r="O589" s="43"/>
      <c r="P589" s="46"/>
      <c r="Q589" s="52"/>
    </row>
    <row r="590" spans="1:17" s="47" customFormat="1" ht="15.5" x14ac:dyDescent="0.35">
      <c r="A590" s="43"/>
      <c r="B590" s="43"/>
      <c r="C590" s="43"/>
      <c r="D590" s="44"/>
      <c r="E590" s="43"/>
      <c r="F590" s="43"/>
      <c r="G590" s="46"/>
      <c r="H590" s="43"/>
      <c r="I590" s="43"/>
      <c r="J590" s="43"/>
      <c r="K590" s="43"/>
      <c r="L590" s="43"/>
      <c r="M590" s="43"/>
      <c r="N590" s="43"/>
      <c r="O590" s="43"/>
      <c r="P590" s="46"/>
      <c r="Q590" s="52"/>
    </row>
    <row r="591" spans="1:17" s="47" customFormat="1" ht="15.5" x14ac:dyDescent="0.35">
      <c r="A591" s="43"/>
      <c r="B591" s="43"/>
      <c r="C591" s="43"/>
      <c r="D591" s="44"/>
      <c r="E591" s="43"/>
      <c r="F591" s="43"/>
      <c r="G591" s="46"/>
      <c r="H591" s="43"/>
      <c r="I591" s="43"/>
      <c r="J591" s="43"/>
      <c r="K591" s="43"/>
      <c r="L591" s="43"/>
      <c r="M591" s="43"/>
      <c r="N591" s="43"/>
      <c r="O591" s="43"/>
      <c r="P591" s="46"/>
      <c r="Q591" s="52"/>
    </row>
    <row r="592" spans="1:17" s="47" customFormat="1" ht="15.5" x14ac:dyDescent="0.35">
      <c r="A592" s="43"/>
      <c r="B592" s="43"/>
      <c r="C592" s="43"/>
      <c r="D592" s="44"/>
      <c r="E592" s="43"/>
      <c r="F592" s="43"/>
      <c r="G592" s="46"/>
      <c r="H592" s="43"/>
      <c r="I592" s="43"/>
      <c r="J592" s="43"/>
      <c r="K592" s="43"/>
      <c r="L592" s="43"/>
      <c r="M592" s="43"/>
      <c r="N592" s="43"/>
      <c r="O592" s="43"/>
      <c r="P592" s="46"/>
      <c r="Q592" s="52"/>
    </row>
    <row r="593" spans="1:17" s="47" customFormat="1" ht="15.5" x14ac:dyDescent="0.35">
      <c r="A593" s="43"/>
      <c r="B593" s="43"/>
      <c r="C593" s="43"/>
      <c r="D593" s="44"/>
      <c r="E593" s="43"/>
      <c r="F593" s="43"/>
      <c r="G593" s="46"/>
      <c r="H593" s="43"/>
      <c r="I593" s="43"/>
      <c r="J593" s="43"/>
      <c r="K593" s="43"/>
      <c r="L593" s="43"/>
      <c r="M593" s="43"/>
      <c r="N593" s="43"/>
      <c r="O593" s="43"/>
      <c r="P593" s="46"/>
      <c r="Q593" s="52"/>
    </row>
    <row r="594" spans="1:17" s="47" customFormat="1" ht="15.5" x14ac:dyDescent="0.35">
      <c r="A594" s="43"/>
      <c r="B594" s="43"/>
      <c r="C594" s="43"/>
      <c r="D594" s="44"/>
      <c r="E594" s="43"/>
      <c r="F594" s="43"/>
      <c r="G594" s="46"/>
      <c r="H594" s="43"/>
      <c r="I594" s="43"/>
      <c r="J594" s="43"/>
      <c r="K594" s="43"/>
      <c r="L594" s="43"/>
      <c r="M594" s="43"/>
      <c r="N594" s="43"/>
      <c r="O594" s="43"/>
      <c r="P594" s="46"/>
      <c r="Q594" s="52"/>
    </row>
    <row r="595" spans="1:17" s="47" customFormat="1" ht="15.5" x14ac:dyDescent="0.35">
      <c r="A595" s="43"/>
      <c r="B595" s="43"/>
      <c r="C595" s="43"/>
      <c r="D595" s="44"/>
      <c r="E595" s="43"/>
      <c r="F595" s="43"/>
      <c r="G595" s="46"/>
      <c r="H595" s="43"/>
      <c r="I595" s="43"/>
      <c r="J595" s="43"/>
      <c r="K595" s="43"/>
      <c r="L595" s="43"/>
      <c r="M595" s="43"/>
      <c r="N595" s="43"/>
      <c r="O595" s="43"/>
      <c r="P595" s="46"/>
      <c r="Q595" s="52"/>
    </row>
    <row r="596" spans="1:17" s="47" customFormat="1" ht="15.5" x14ac:dyDescent="0.35">
      <c r="A596" s="43"/>
      <c r="B596" s="43"/>
      <c r="C596" s="43"/>
      <c r="D596" s="44"/>
      <c r="E596" s="43"/>
      <c r="F596" s="43"/>
      <c r="G596" s="46"/>
      <c r="H596" s="43"/>
      <c r="I596" s="43"/>
      <c r="J596" s="43"/>
      <c r="K596" s="43"/>
      <c r="L596" s="43"/>
      <c r="M596" s="43"/>
      <c r="N596" s="43"/>
      <c r="O596" s="43"/>
      <c r="P596" s="46"/>
      <c r="Q596" s="52"/>
    </row>
    <row r="597" spans="1:17" s="47" customFormat="1" ht="15.5" x14ac:dyDescent="0.35">
      <c r="A597" s="43"/>
      <c r="B597" s="43"/>
      <c r="C597" s="43"/>
      <c r="D597" s="44"/>
      <c r="E597" s="43"/>
      <c r="F597" s="43"/>
      <c r="G597" s="46"/>
      <c r="H597" s="43"/>
      <c r="I597" s="43"/>
      <c r="J597" s="43"/>
      <c r="K597" s="43"/>
      <c r="L597" s="43"/>
      <c r="M597" s="43"/>
      <c r="N597" s="43"/>
      <c r="O597" s="43"/>
      <c r="P597" s="46"/>
    </row>
    <row r="598" spans="1:17" s="11" customFormat="1" ht="15.5" x14ac:dyDescent="0.35">
      <c r="A598" s="43"/>
      <c r="B598" s="43"/>
      <c r="C598" s="43"/>
      <c r="D598" s="44"/>
      <c r="E598" s="43"/>
      <c r="F598" s="43"/>
      <c r="G598" s="46"/>
      <c r="H598" s="43"/>
      <c r="I598" s="43"/>
      <c r="J598" s="43"/>
      <c r="K598" s="43"/>
      <c r="L598" s="43"/>
      <c r="M598" s="43"/>
      <c r="N598" s="43"/>
      <c r="O598" s="43"/>
      <c r="P598" s="46"/>
    </row>
    <row r="599" spans="1:17" x14ac:dyDescent="0.3">
      <c r="A599" s="11"/>
      <c r="B599" s="11"/>
      <c r="C599" s="11"/>
      <c r="D599" s="66"/>
      <c r="E599" s="11"/>
      <c r="F599" s="11"/>
      <c r="G599" s="42"/>
      <c r="H599" s="11"/>
      <c r="I599" s="11"/>
      <c r="J599" s="11"/>
      <c r="K599" s="11"/>
      <c r="L599" s="11"/>
      <c r="M599" s="11"/>
      <c r="N599" s="11"/>
      <c r="O599" s="11"/>
      <c r="P599" s="42"/>
    </row>
  </sheetData>
  <phoneticPr fontId="13" type="noConversion"/>
  <conditionalFormatting sqref="O3:P3 O4:O13 P9:P13 O14:P16 P17:P29 O17:O86 P57:P59">
    <cfRule type="cellIs" dxfId="1" priority="3" operator="equal">
      <formula>"A tiempo"</formula>
    </cfRule>
    <cfRule type="cellIs" dxfId="0" priority="4" operator="equal">
      <formula>"Demorado"</formula>
    </cfRule>
  </conditionalFormatting>
  <dataValidations count="4">
    <dataValidation allowBlank="1" showInputMessage="1" showErrorMessage="1" sqref="G599:G1048576 H1:H1048576 G1:G2" xr:uid="{0555C37D-A4A8-46BF-AC14-99ACBA22A35E}"/>
    <dataValidation type="date" operator="greaterThan" allowBlank="1" showInputMessage="1" showErrorMessage="1" sqref="D3:D1048576" xr:uid="{334F3DEE-823F-4BAF-99E1-233B09351040}">
      <formula1>44562</formula1>
    </dataValidation>
    <dataValidation type="whole" operator="greaterThan" allowBlank="1" showInputMessage="1" showErrorMessage="1" sqref="B3:B1048576" xr:uid="{4293726D-8531-4D5A-A951-F39734847738}">
      <formula1>0</formula1>
    </dataValidation>
    <dataValidation operator="greaterThan" allowBlank="1" showInputMessage="1" showErrorMessage="1" sqref="D1:D2" xr:uid="{E68E90D6-724F-4B36-BC4C-43B719A09B1D}"/>
  </dataValidations>
  <pageMargins left="0.7" right="0.7" top="0.75" bottom="0.75" header="0.3" footer="0.3"/>
  <pageSetup scale="10" fitToHeight="0" orientation="portrait" r:id="rId1"/>
  <colBreaks count="1" manualBreakCount="1">
    <brk id="17" max="1048575" man="1"/>
  </colBreak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93858D29-E30F-4F3D-940D-A3DE3E8FAB75}">
          <x14:formula1>
            <xm:f>Listas!$H$2:$H$4</xm:f>
          </x14:formula1>
          <xm:sqref>P87:P370</xm:sqref>
        </x14:dataValidation>
        <x14:dataValidation type="list" allowBlank="1" showInputMessage="1" showErrorMessage="1" xr:uid="{07DA146E-D68E-400B-8201-A597A7EB63C5}">
          <x14:formula1>
            <xm:f>Listas!$B$2:$B$5</xm:f>
          </x14:formula1>
          <xm:sqref>A3:A599</xm:sqref>
        </x14:dataValidation>
        <x14:dataValidation type="list" allowBlank="1" showInputMessage="1" showErrorMessage="1" xr:uid="{2DFE2D56-B302-48DA-9590-57EF9045C96E}">
          <x14:formula1>
            <xm:f>Listas!$C$2:$C$13</xm:f>
          </x14:formula1>
          <xm:sqref>C3:C598</xm:sqref>
        </x14:dataValidation>
        <x14:dataValidation type="list" allowBlank="1" showInputMessage="1" showErrorMessage="1" xr:uid="{87BFE414-DC5F-41CB-89C5-997DB9A9C693}">
          <x14:formula1>
            <xm:f>Listas!$H$2:$H$3</xm:f>
          </x14:formula1>
          <xm:sqref>P60:P86</xm:sqref>
        </x14:dataValidation>
        <x14:dataValidation type="list" allowBlank="1" showInputMessage="1" showErrorMessage="1" xr:uid="{0DB05F11-B795-4E36-BCB7-33849A04CEDB}">
          <x14:formula1>
            <xm:f>Listas!$D$2:$D$9</xm:f>
          </x14:formula1>
          <xm:sqref>E599:E1048576</xm:sqref>
        </x14:dataValidation>
        <x14:dataValidation type="list" allowBlank="1" showInputMessage="1" showErrorMessage="1" xr:uid="{28A29673-CA4B-49F9-A0E0-65446DFC6A5D}">
          <x14:formula1>
            <xm:f>Listas!$E$2:$E$5</xm:f>
          </x14:formula1>
          <xm:sqref>F3:F598</xm:sqref>
        </x14:dataValidation>
        <x14:dataValidation type="list" errorStyle="warning" allowBlank="1" showInputMessage="1" showErrorMessage="1" xr:uid="{E7CA25F8-81AC-414A-982B-9A5C08B9E49D}">
          <x14:formula1>
            <xm:f>Listas!$G$2:$G$5</xm:f>
          </x14:formula1>
          <xm:sqref>I532:I598</xm:sqref>
        </x14:dataValidation>
        <x14:dataValidation type="list" errorStyle="warning" allowBlank="1" showInputMessage="1" showErrorMessage="1" xr:uid="{7463EBF7-3000-45AB-A07D-4CF1A14E95C5}">
          <x14:formula1>
            <xm:f>Listas!$G$2:$G$6</xm:f>
          </x14:formula1>
          <xm:sqref>I3:I531</xm:sqref>
        </x14:dataValidation>
        <x14:dataValidation type="list" allowBlank="1" showInputMessage="1" showErrorMessage="1" xr:uid="{AC247AB5-9AE3-4246-9AA4-F155BCC11626}">
          <x14:formula1>
            <xm:f>Listas!$H$2:$H$5</xm:f>
          </x14:formula1>
          <xm:sqref>J3:J598</xm:sqref>
        </x14:dataValidation>
        <x14:dataValidation type="list" allowBlank="1" showInputMessage="1" showErrorMessage="1" xr:uid="{510CFF8D-D820-4E72-9AD1-C68F8AEECE6F}">
          <x14:formula1>
            <xm:f>Listas!$K$2:$K$4</xm:f>
          </x14:formula1>
          <xm:sqref>O3:O598</xm:sqref>
        </x14:dataValidation>
        <x14:dataValidation type="list" allowBlank="1" showInputMessage="1" showErrorMessage="1" xr:uid="{D3A13737-A298-438E-AA32-D2CE3B61CFAB}">
          <x14:formula1>
            <xm:f>Listas!$D$2:$D$10</xm:f>
          </x14:formula1>
          <xm:sqref>E3:E598</xm:sqref>
        </x14:dataValidation>
        <x14:dataValidation type="list" allowBlank="1" showInputMessage="1" showErrorMessage="1" xr:uid="{AFCABC73-8DA9-40E2-A6D6-CD6B0948C9AE}">
          <x14:formula1>
            <xm:f>Listas!$F$2:$F$11</xm:f>
          </x14:formula1>
          <xm:sqref>G3:G598</xm:sqref>
        </x14:dataValidation>
        <x14:dataValidation type="list" allowBlank="1" showInputMessage="1" showErrorMessage="1" xr:uid="{0404552F-50CA-49A9-8B43-C802C047BB10}">
          <x14:formula1>
            <xm:f>Listas!$J$2:$J$3</xm:f>
          </x14:formula1>
          <xm:sqref>P3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9C7D6-7A62-47C4-A9BF-E500D52645CF}">
  <dimension ref="A1:M18"/>
  <sheetViews>
    <sheetView topLeftCell="C1" zoomScale="145" zoomScaleNormal="145" workbookViewId="0">
      <selection activeCell="A12" sqref="A12"/>
    </sheetView>
  </sheetViews>
  <sheetFormatPr baseColWidth="10" defaultColWidth="11.453125" defaultRowHeight="15" customHeight="1" x14ac:dyDescent="0.3"/>
  <cols>
    <col min="5" max="5" width="26.26953125" customWidth="1"/>
    <col min="6" max="6" width="29.7265625" customWidth="1"/>
  </cols>
  <sheetData>
    <row r="1" spans="1:13" ht="44" thickBot="1" x14ac:dyDescent="0.4">
      <c r="A1" s="1"/>
      <c r="B1" s="33" t="s">
        <v>82</v>
      </c>
      <c r="C1" s="33" t="s">
        <v>83</v>
      </c>
      <c r="D1" s="33" t="s">
        <v>84</v>
      </c>
      <c r="E1" s="33" t="s">
        <v>15</v>
      </c>
      <c r="F1" s="33" t="s">
        <v>85</v>
      </c>
      <c r="G1" s="35" t="s">
        <v>18</v>
      </c>
      <c r="H1" s="33" t="s">
        <v>19</v>
      </c>
      <c r="I1" s="33" t="s">
        <v>86</v>
      </c>
      <c r="J1" s="35" t="s">
        <v>87</v>
      </c>
      <c r="K1" s="35" t="s">
        <v>88</v>
      </c>
    </row>
    <row r="2" spans="1:13" ht="14.5" x14ac:dyDescent="0.35">
      <c r="A2" s="73" t="s">
        <v>89</v>
      </c>
      <c r="B2" s="34" t="s">
        <v>64</v>
      </c>
      <c r="C2" s="34" t="s">
        <v>45</v>
      </c>
      <c r="D2" s="34" t="s">
        <v>68</v>
      </c>
      <c r="E2" s="34" t="s">
        <v>27</v>
      </c>
      <c r="F2" s="34" t="s">
        <v>28</v>
      </c>
      <c r="G2" s="34" t="s">
        <v>36</v>
      </c>
      <c r="H2" s="34" t="s">
        <v>30</v>
      </c>
      <c r="I2" s="34" t="s">
        <v>90</v>
      </c>
      <c r="J2" s="34" t="s">
        <v>81</v>
      </c>
      <c r="K2" s="32" t="s">
        <v>81</v>
      </c>
      <c r="L2" s="32"/>
      <c r="M2" s="32"/>
    </row>
    <row r="3" spans="1:13" ht="14.5" x14ac:dyDescent="0.35">
      <c r="A3" s="74"/>
      <c r="B3" s="34" t="s">
        <v>58</v>
      </c>
      <c r="C3" s="34" t="s">
        <v>0</v>
      </c>
      <c r="D3" s="34" t="s">
        <v>46</v>
      </c>
      <c r="E3" s="34" t="s">
        <v>54</v>
      </c>
      <c r="F3" s="34" t="s">
        <v>91</v>
      </c>
      <c r="G3" s="34" t="s">
        <v>29</v>
      </c>
      <c r="H3" s="34" t="s">
        <v>37</v>
      </c>
      <c r="I3" s="34" t="s">
        <v>31</v>
      </c>
      <c r="J3" s="34" t="s">
        <v>57</v>
      </c>
      <c r="K3" s="32" t="s">
        <v>63</v>
      </c>
      <c r="L3" s="32"/>
      <c r="M3" s="32"/>
    </row>
    <row r="4" spans="1:13" thickBot="1" x14ac:dyDescent="0.4">
      <c r="A4" s="75">
        <v>44562</v>
      </c>
      <c r="B4" s="34" t="s">
        <v>41</v>
      </c>
      <c r="C4" s="34" t="s">
        <v>1</v>
      </c>
      <c r="D4" s="34" t="s">
        <v>43</v>
      </c>
      <c r="E4" s="34" t="s">
        <v>39</v>
      </c>
      <c r="F4" s="34" t="s">
        <v>92</v>
      </c>
      <c r="G4" s="34" t="s">
        <v>70</v>
      </c>
      <c r="H4" s="34" t="s">
        <v>93</v>
      </c>
      <c r="I4" s="34" t="s">
        <v>53</v>
      </c>
      <c r="J4" s="34"/>
      <c r="K4" s="32" t="s">
        <v>35</v>
      </c>
      <c r="L4" s="32"/>
      <c r="M4" s="32"/>
    </row>
    <row r="5" spans="1:13" ht="14.5" x14ac:dyDescent="0.35">
      <c r="A5" s="32"/>
      <c r="B5" s="34" t="s">
        <v>25</v>
      </c>
      <c r="C5" s="34" t="s">
        <v>2</v>
      </c>
      <c r="D5" s="34" t="s">
        <v>26</v>
      </c>
      <c r="E5" s="34" t="s">
        <v>47</v>
      </c>
      <c r="F5" s="34" t="s">
        <v>94</v>
      </c>
      <c r="G5" s="34" t="s">
        <v>76</v>
      </c>
      <c r="H5" s="34" t="s">
        <v>40</v>
      </c>
      <c r="I5" s="34" t="s">
        <v>40</v>
      </c>
      <c r="J5" s="34"/>
      <c r="K5" s="32"/>
      <c r="L5" s="32"/>
      <c r="M5" s="32"/>
    </row>
    <row r="6" spans="1:13" ht="14.5" x14ac:dyDescent="0.35">
      <c r="A6" s="32"/>
      <c r="B6" s="69"/>
      <c r="C6" s="34" t="s">
        <v>67</v>
      </c>
      <c r="D6" s="34" t="s">
        <v>59</v>
      </c>
      <c r="E6" s="72"/>
      <c r="F6" s="34" t="s">
        <v>95</v>
      </c>
      <c r="G6" s="34" t="s">
        <v>40</v>
      </c>
      <c r="H6" s="34"/>
      <c r="I6" s="34"/>
      <c r="J6" s="34"/>
      <c r="K6" s="32"/>
      <c r="L6" s="32"/>
      <c r="M6" s="32"/>
    </row>
    <row r="7" spans="1:13" ht="14.5" x14ac:dyDescent="0.35">
      <c r="A7" s="32"/>
      <c r="B7" s="69"/>
      <c r="C7" s="34" t="s">
        <v>3</v>
      </c>
      <c r="D7" s="34" t="s">
        <v>42</v>
      </c>
      <c r="E7" s="72"/>
      <c r="F7" s="34" t="s">
        <v>96</v>
      </c>
      <c r="G7" s="68"/>
      <c r="H7" s="34"/>
      <c r="I7" s="34"/>
      <c r="J7" s="34"/>
      <c r="K7" s="32"/>
      <c r="L7" s="32"/>
      <c r="M7" s="32"/>
    </row>
    <row r="8" spans="1:13" ht="14.5" x14ac:dyDescent="0.35">
      <c r="A8" s="32"/>
      <c r="B8" s="69"/>
      <c r="C8" s="34" t="s">
        <v>4</v>
      </c>
      <c r="D8" s="34" t="s">
        <v>97</v>
      </c>
      <c r="E8" s="72"/>
      <c r="F8" s="34" t="s">
        <v>98</v>
      </c>
      <c r="G8" s="68"/>
      <c r="H8" s="34"/>
      <c r="I8" s="34"/>
      <c r="J8" s="34"/>
      <c r="K8" s="32"/>
      <c r="L8" s="32"/>
      <c r="M8" s="32"/>
    </row>
    <row r="9" spans="1:13" ht="14.5" x14ac:dyDescent="0.35">
      <c r="A9" s="32"/>
      <c r="B9" s="69"/>
      <c r="C9" s="34" t="s">
        <v>5</v>
      </c>
      <c r="D9" s="34" t="s">
        <v>99</v>
      </c>
      <c r="E9" s="72"/>
      <c r="F9" s="34" t="s">
        <v>100</v>
      </c>
      <c r="G9" s="68"/>
      <c r="H9" s="34"/>
      <c r="I9" s="34"/>
      <c r="J9" s="34"/>
      <c r="K9" s="32"/>
      <c r="L9" s="32"/>
      <c r="M9" s="32"/>
    </row>
    <row r="10" spans="1:13" ht="14.5" x14ac:dyDescent="0.35">
      <c r="A10" s="32"/>
      <c r="B10" s="69"/>
      <c r="C10" s="34" t="s">
        <v>6</v>
      </c>
      <c r="D10" s="34" t="s">
        <v>101</v>
      </c>
      <c r="E10" s="72"/>
      <c r="F10" s="34" t="s">
        <v>102</v>
      </c>
      <c r="G10" s="68"/>
      <c r="H10" s="34"/>
      <c r="I10" s="34"/>
      <c r="J10" s="34"/>
      <c r="K10" s="32"/>
      <c r="L10" s="32"/>
      <c r="M10" s="32"/>
    </row>
    <row r="11" spans="1:13" ht="14.5" x14ac:dyDescent="0.35">
      <c r="A11" s="32"/>
      <c r="B11" s="69"/>
      <c r="C11" s="34" t="s">
        <v>7</v>
      </c>
      <c r="D11" s="70"/>
      <c r="E11" s="70"/>
      <c r="F11" s="34" t="s">
        <v>103</v>
      </c>
      <c r="G11" s="68"/>
      <c r="H11" s="34"/>
      <c r="I11" s="34"/>
      <c r="J11" s="34"/>
      <c r="K11" s="32"/>
      <c r="L11" s="32"/>
      <c r="M11" s="32"/>
    </row>
    <row r="12" spans="1:13" ht="14.5" x14ac:dyDescent="0.35">
      <c r="A12" s="32"/>
      <c r="B12" s="69"/>
      <c r="C12" s="34" t="s">
        <v>8</v>
      </c>
      <c r="D12" s="70"/>
      <c r="E12" s="70"/>
      <c r="F12" s="70"/>
      <c r="G12" s="70"/>
      <c r="H12" s="70"/>
      <c r="I12" s="70"/>
      <c r="J12" s="70"/>
      <c r="K12" s="32"/>
      <c r="L12" s="32"/>
      <c r="M12" s="32"/>
    </row>
    <row r="13" spans="1:13" ht="15" customHeight="1" x14ac:dyDescent="0.35">
      <c r="A13" s="32"/>
      <c r="B13" s="69"/>
      <c r="C13" s="34" t="s">
        <v>9</v>
      </c>
      <c r="D13" s="70"/>
      <c r="E13" s="70"/>
      <c r="F13" s="70"/>
      <c r="G13" s="70"/>
      <c r="H13" s="70"/>
      <c r="I13" s="70"/>
      <c r="J13" s="70"/>
      <c r="K13" s="32"/>
      <c r="L13" s="32"/>
      <c r="M13" s="32"/>
    </row>
    <row r="14" spans="1:13" ht="15" customHeight="1" x14ac:dyDescent="0.3">
      <c r="A14" s="32"/>
      <c r="B14" s="69"/>
      <c r="C14" s="32"/>
      <c r="D14" s="70"/>
      <c r="E14" s="70"/>
      <c r="F14" s="70"/>
      <c r="G14" s="70"/>
      <c r="H14" s="70"/>
      <c r="I14" s="70"/>
      <c r="J14" s="70"/>
      <c r="K14" s="32"/>
      <c r="L14" s="32"/>
      <c r="M14" s="32"/>
    </row>
    <row r="15" spans="1:13" ht="15" customHeight="1" x14ac:dyDescent="0.3">
      <c r="A15" s="32"/>
      <c r="B15" s="69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</row>
    <row r="16" spans="1:13" ht="15" customHeight="1" x14ac:dyDescent="0.3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</row>
    <row r="17" spans="1:13" ht="15" customHeight="1" x14ac:dyDescent="0.3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</row>
    <row r="18" spans="1:13" ht="15" customHeight="1" x14ac:dyDescent="0.3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</row>
  </sheetData>
  <mergeCells count="3">
    <mergeCell ref="B6:B15"/>
    <mergeCell ref="D11:E14"/>
    <mergeCell ref="F12:J14"/>
  </mergeCells>
  <pageMargins left="0.7" right="0.7" top="0.75" bottom="0.75" header="0.3" footer="0.3"/>
  <pageSetup orientation="portrait" r:id="rId1"/>
  <cellWatches>
    <cellWatch r="D1"/>
    <cellWatch r="D2"/>
    <cellWatch r="D3"/>
    <cellWatch r="D4"/>
    <cellWatch r="D5"/>
    <cellWatch r="D6"/>
  </cellWatch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CB321-4A9A-400A-93A8-4086E6B19C26}">
  <dimension ref="A1:E60"/>
  <sheetViews>
    <sheetView topLeftCell="A9" zoomScale="70" zoomScaleNormal="70" workbookViewId="0">
      <selection activeCell="A13" sqref="A13"/>
    </sheetView>
  </sheetViews>
  <sheetFormatPr baseColWidth="10" defaultColWidth="11.453125" defaultRowHeight="14" x14ac:dyDescent="0.3"/>
  <cols>
    <col min="1" max="1" width="25.81640625" bestFit="1" customWidth="1"/>
    <col min="2" max="2" width="26.453125" bestFit="1" customWidth="1"/>
    <col min="3" max="3" width="25.54296875" bestFit="1" customWidth="1"/>
    <col min="4" max="4" width="9.1796875" bestFit="1" customWidth="1"/>
    <col min="5" max="5" width="14.26953125" bestFit="1" customWidth="1"/>
    <col min="6" max="6" width="6.81640625" bestFit="1" customWidth="1"/>
    <col min="7" max="7" width="13.54296875" bestFit="1" customWidth="1"/>
    <col min="8" max="8" width="6.54296875" bestFit="1" customWidth="1"/>
    <col min="9" max="9" width="10.7265625" bestFit="1" customWidth="1"/>
    <col min="10" max="10" width="8.26953125" bestFit="1" customWidth="1"/>
    <col min="11" max="11" width="6.54296875" bestFit="1" customWidth="1"/>
    <col min="12" max="13" width="12.81640625" bestFit="1" customWidth="1"/>
  </cols>
  <sheetData>
    <row r="1" spans="1:5" x14ac:dyDescent="0.3">
      <c r="A1" s="3" t="s">
        <v>12</v>
      </c>
      <c r="B1" t="s" vm="7">
        <v>45</v>
      </c>
    </row>
    <row r="2" spans="1:5" x14ac:dyDescent="0.3">
      <c r="A2" s="3" t="s">
        <v>13</v>
      </c>
      <c r="B2" t="s" vm="6">
        <v>104</v>
      </c>
    </row>
    <row r="4" spans="1:5" x14ac:dyDescent="0.3">
      <c r="A4" s="3" t="s">
        <v>105</v>
      </c>
      <c r="B4" s="3" t="s">
        <v>106</v>
      </c>
    </row>
    <row r="5" spans="1:5" x14ac:dyDescent="0.3">
      <c r="B5" t="s">
        <v>41</v>
      </c>
      <c r="C5" t="s">
        <v>107</v>
      </c>
      <c r="D5" t="s">
        <v>58</v>
      </c>
      <c r="E5" t="s">
        <v>108</v>
      </c>
    </row>
    <row r="6" spans="1:5" x14ac:dyDescent="0.3">
      <c r="A6" s="3" t="s">
        <v>109</v>
      </c>
      <c r="B6" t="s">
        <v>40</v>
      </c>
      <c r="C6" t="s">
        <v>30</v>
      </c>
      <c r="D6" t="s">
        <v>30</v>
      </c>
    </row>
    <row r="7" spans="1:5" x14ac:dyDescent="0.3">
      <c r="A7" s="4" t="s">
        <v>110</v>
      </c>
    </row>
    <row r="8" spans="1:5" x14ac:dyDescent="0.3">
      <c r="A8" s="29" t="s">
        <v>48</v>
      </c>
      <c r="C8">
        <v>1</v>
      </c>
      <c r="E8">
        <v>1</v>
      </c>
    </row>
    <row r="9" spans="1:5" x14ac:dyDescent="0.3">
      <c r="A9" s="4" t="s">
        <v>111</v>
      </c>
    </row>
    <row r="10" spans="1:5" x14ac:dyDescent="0.3">
      <c r="A10" s="29" t="s">
        <v>60</v>
      </c>
      <c r="D10">
        <v>1</v>
      </c>
      <c r="E10">
        <v>1</v>
      </c>
    </row>
    <row r="11" spans="1:5" x14ac:dyDescent="0.3">
      <c r="A11" s="4" t="s">
        <v>54</v>
      </c>
    </row>
    <row r="12" spans="1:5" x14ac:dyDescent="0.3">
      <c r="A12" s="29" t="s">
        <v>55</v>
      </c>
      <c r="B12">
        <v>1</v>
      </c>
      <c r="E12">
        <v>1</v>
      </c>
    </row>
    <row r="13" spans="1:5" x14ac:dyDescent="0.3">
      <c r="A13" s="4" t="s">
        <v>108</v>
      </c>
      <c r="B13">
        <v>1</v>
      </c>
      <c r="C13">
        <v>1</v>
      </c>
      <c r="D13">
        <v>1</v>
      </c>
      <c r="E13">
        <v>3</v>
      </c>
    </row>
    <row r="14" spans="1:5" x14ac:dyDescent="0.3">
      <c r="A14" s="3" t="s">
        <v>12</v>
      </c>
      <c r="B14" t="s" vm="7">
        <v>45</v>
      </c>
    </row>
    <row r="15" spans="1:5" x14ac:dyDescent="0.3">
      <c r="A15" s="3" t="s">
        <v>13</v>
      </c>
      <c r="B15" t="s" vm="6">
        <v>104</v>
      </c>
    </row>
    <row r="17" spans="1:5" x14ac:dyDescent="0.3">
      <c r="A17" s="3" t="s">
        <v>105</v>
      </c>
      <c r="B17" s="3" t="s">
        <v>106</v>
      </c>
    </row>
    <row r="18" spans="1:5" x14ac:dyDescent="0.3">
      <c r="B18" t="s">
        <v>41</v>
      </c>
      <c r="C18" t="s">
        <v>107</v>
      </c>
      <c r="D18" t="s">
        <v>58</v>
      </c>
      <c r="E18" t="s">
        <v>108</v>
      </c>
    </row>
    <row r="19" spans="1:5" x14ac:dyDescent="0.3">
      <c r="A19" s="3" t="s">
        <v>109</v>
      </c>
      <c r="B19" t="s">
        <v>40</v>
      </c>
      <c r="C19" t="s">
        <v>30</v>
      </c>
      <c r="D19" t="s">
        <v>30</v>
      </c>
    </row>
    <row r="20" spans="1:5" x14ac:dyDescent="0.3">
      <c r="A20" s="4" t="s">
        <v>46</v>
      </c>
      <c r="C20">
        <v>1</v>
      </c>
      <c r="E20">
        <v>1</v>
      </c>
    </row>
    <row r="21" spans="1:5" x14ac:dyDescent="0.3">
      <c r="A21" s="4" t="s">
        <v>43</v>
      </c>
      <c r="B21">
        <v>1</v>
      </c>
      <c r="E21">
        <v>1</v>
      </c>
    </row>
    <row r="22" spans="1:5" x14ac:dyDescent="0.3">
      <c r="A22" s="4" t="s">
        <v>73</v>
      </c>
      <c r="D22">
        <v>1</v>
      </c>
      <c r="E22">
        <v>1</v>
      </c>
    </row>
    <row r="23" spans="1:5" x14ac:dyDescent="0.3">
      <c r="A23" s="4" t="s">
        <v>108</v>
      </c>
      <c r="B23">
        <v>1</v>
      </c>
      <c r="C23">
        <v>1</v>
      </c>
      <c r="D23">
        <v>1</v>
      </c>
      <c r="E23">
        <v>3</v>
      </c>
    </row>
    <row r="28" spans="1:5" x14ac:dyDescent="0.3">
      <c r="A28" s="3" t="s">
        <v>12</v>
      </c>
      <c r="B28" t="s" vm="7">
        <v>45</v>
      </c>
    </row>
    <row r="29" spans="1:5" x14ac:dyDescent="0.3">
      <c r="A29" s="3" t="s">
        <v>13</v>
      </c>
      <c r="B29" t="s" vm="6">
        <v>104</v>
      </c>
    </row>
    <row r="31" spans="1:5" x14ac:dyDescent="0.3">
      <c r="A31" s="3" t="s">
        <v>105</v>
      </c>
      <c r="B31" s="3" t="s">
        <v>106</v>
      </c>
    </row>
    <row r="32" spans="1:5" x14ac:dyDescent="0.3">
      <c r="B32" t="s">
        <v>41</v>
      </c>
      <c r="C32" t="s">
        <v>107</v>
      </c>
      <c r="D32" t="s">
        <v>58</v>
      </c>
      <c r="E32" t="s">
        <v>108</v>
      </c>
    </row>
    <row r="33" spans="1:5" x14ac:dyDescent="0.3">
      <c r="A33" s="3" t="s">
        <v>109</v>
      </c>
      <c r="B33" t="s">
        <v>40</v>
      </c>
      <c r="C33" t="s">
        <v>30</v>
      </c>
      <c r="D33" t="s">
        <v>30</v>
      </c>
    </row>
    <row r="34" spans="1:5" x14ac:dyDescent="0.3">
      <c r="A34" s="4" t="s">
        <v>112</v>
      </c>
      <c r="C34">
        <v>1</v>
      </c>
      <c r="E34">
        <v>1</v>
      </c>
    </row>
    <row r="35" spans="1:5" x14ac:dyDescent="0.3">
      <c r="A35" s="4" t="s">
        <v>40</v>
      </c>
      <c r="B35">
        <v>1</v>
      </c>
      <c r="D35">
        <v>1</v>
      </c>
      <c r="E35">
        <v>2</v>
      </c>
    </row>
    <row r="36" spans="1:5" x14ac:dyDescent="0.3">
      <c r="A36" s="4" t="s">
        <v>108</v>
      </c>
      <c r="B36">
        <v>1</v>
      </c>
      <c r="C36">
        <v>1</v>
      </c>
      <c r="D36">
        <v>1</v>
      </c>
      <c r="E36">
        <v>3</v>
      </c>
    </row>
    <row r="41" spans="1:5" x14ac:dyDescent="0.3">
      <c r="A41" s="3" t="s">
        <v>12</v>
      </c>
      <c r="B41" t="s" vm="7">
        <v>45</v>
      </c>
    </row>
    <row r="42" spans="1:5" x14ac:dyDescent="0.3">
      <c r="A42" s="3" t="s">
        <v>13</v>
      </c>
      <c r="B42" t="s" vm="6">
        <v>104</v>
      </c>
    </row>
    <row r="44" spans="1:5" x14ac:dyDescent="0.3">
      <c r="A44" s="3" t="s">
        <v>105</v>
      </c>
      <c r="B44" s="3" t="s">
        <v>106</v>
      </c>
    </row>
    <row r="45" spans="1:5" x14ac:dyDescent="0.3">
      <c r="B45" t="s">
        <v>41</v>
      </c>
      <c r="C45" t="s">
        <v>107</v>
      </c>
      <c r="D45" t="s">
        <v>58</v>
      </c>
      <c r="E45" t="s">
        <v>108</v>
      </c>
    </row>
    <row r="46" spans="1:5" x14ac:dyDescent="0.3">
      <c r="A46" s="3" t="s">
        <v>109</v>
      </c>
      <c r="B46" t="s">
        <v>40</v>
      </c>
      <c r="C46" t="s">
        <v>30</v>
      </c>
      <c r="D46" t="s">
        <v>30</v>
      </c>
    </row>
    <row r="47" spans="1:5" x14ac:dyDescent="0.3">
      <c r="A47" s="4" t="s">
        <v>113</v>
      </c>
      <c r="B47">
        <v>1</v>
      </c>
      <c r="D47">
        <v>1</v>
      </c>
      <c r="E47">
        <v>2</v>
      </c>
    </row>
    <row r="48" spans="1:5" x14ac:dyDescent="0.3">
      <c r="A48" s="4" t="s">
        <v>114</v>
      </c>
      <c r="C48">
        <v>1</v>
      </c>
      <c r="E48">
        <v>1</v>
      </c>
    </row>
    <row r="49" spans="1:5" x14ac:dyDescent="0.3">
      <c r="A49" s="4" t="s">
        <v>108</v>
      </c>
      <c r="B49">
        <v>1</v>
      </c>
      <c r="C49">
        <v>1</v>
      </c>
      <c r="D49">
        <v>1</v>
      </c>
      <c r="E49">
        <v>3</v>
      </c>
    </row>
    <row r="52" spans="1:5" x14ac:dyDescent="0.3">
      <c r="A52" s="3" t="s">
        <v>12</v>
      </c>
      <c r="B52" t="s" vm="7">
        <v>45</v>
      </c>
    </row>
    <row r="53" spans="1:5" x14ac:dyDescent="0.3">
      <c r="A53" s="3" t="s">
        <v>13</v>
      </c>
      <c r="B53" t="s" vm="6">
        <v>104</v>
      </c>
    </row>
    <row r="55" spans="1:5" x14ac:dyDescent="0.3">
      <c r="A55" s="3" t="s">
        <v>105</v>
      </c>
      <c r="B55" s="3" t="s">
        <v>106</v>
      </c>
    </row>
    <row r="56" spans="1:5" x14ac:dyDescent="0.3">
      <c r="A56" s="3" t="s">
        <v>109</v>
      </c>
      <c r="B56" t="s">
        <v>30</v>
      </c>
      <c r="C56" t="s">
        <v>40</v>
      </c>
      <c r="D56" t="s">
        <v>108</v>
      </c>
    </row>
    <row r="57" spans="1:5" x14ac:dyDescent="0.3">
      <c r="A57" s="4" t="s">
        <v>50</v>
      </c>
      <c r="B57">
        <v>1</v>
      </c>
      <c r="D57">
        <v>1</v>
      </c>
    </row>
    <row r="58" spans="1:5" x14ac:dyDescent="0.3">
      <c r="A58" s="4" t="s">
        <v>62</v>
      </c>
      <c r="B58">
        <v>1</v>
      </c>
      <c r="D58">
        <v>1</v>
      </c>
    </row>
    <row r="59" spans="1:5" x14ac:dyDescent="0.3">
      <c r="A59" s="4" t="s">
        <v>56</v>
      </c>
      <c r="C59">
        <v>1</v>
      </c>
      <c r="D59">
        <v>1</v>
      </c>
    </row>
    <row r="60" spans="1:5" x14ac:dyDescent="0.3">
      <c r="A60" s="4" t="s">
        <v>108</v>
      </c>
      <c r="B60">
        <v>2</v>
      </c>
      <c r="C60">
        <v>1</v>
      </c>
      <c r="D60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DBF57-4452-4153-AEAA-6EE06D9F6900}">
  <sheetPr>
    <pageSetUpPr fitToPage="1"/>
  </sheetPr>
  <dimension ref="B1:P345"/>
  <sheetViews>
    <sheetView showGridLines="0" zoomScale="40" zoomScaleNormal="40" zoomScalePageLayoutView="25" workbookViewId="0">
      <selection activeCell="G38" sqref="G38"/>
    </sheetView>
  </sheetViews>
  <sheetFormatPr baseColWidth="10" defaultColWidth="8.7265625" defaultRowHeight="14" x14ac:dyDescent="0.3"/>
  <cols>
    <col min="1" max="2" width="8.7265625" style="9"/>
    <col min="3" max="3" width="40.1796875" style="9" bestFit="1" customWidth="1"/>
    <col min="4" max="4" width="18" style="9" bestFit="1" customWidth="1"/>
    <col min="5" max="5" width="26.453125" style="9" bestFit="1" customWidth="1"/>
    <col min="6" max="6" width="12.81640625" style="9" customWidth="1"/>
    <col min="7" max="7" width="20.26953125" style="9" customWidth="1"/>
    <col min="8" max="8" width="17.453125" style="9" customWidth="1"/>
    <col min="9" max="9" width="23.54296875" style="9" customWidth="1"/>
    <col min="10" max="10" width="8.81640625" style="9" customWidth="1"/>
    <col min="11" max="11" width="14" style="9" customWidth="1"/>
    <col min="12" max="12" width="25" style="9" bestFit="1" customWidth="1"/>
    <col min="13" max="13" width="13.7265625" style="9" bestFit="1" customWidth="1"/>
    <col min="14" max="16384" width="8.7265625" style="9"/>
  </cols>
  <sheetData>
    <row r="1" spans="2:14" x14ac:dyDescent="0.3"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2:14" x14ac:dyDescent="0.3"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</row>
    <row r="3" spans="2:14" x14ac:dyDescent="0.3"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</row>
    <row r="4" spans="2:14" x14ac:dyDescent="0.3"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</row>
    <row r="5" spans="2:14" x14ac:dyDescent="0.3"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</row>
    <row r="6" spans="2:14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</row>
    <row r="7" spans="2:14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</row>
    <row r="8" spans="2:14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</row>
    <row r="9" spans="2:14" ht="25" x14ac:dyDescent="0.5">
      <c r="B9" s="13"/>
      <c r="C9" s="17"/>
      <c r="D9" s="18"/>
      <c r="E9" s="19"/>
      <c r="F9" s="13"/>
      <c r="G9" s="13"/>
      <c r="H9" s="13"/>
      <c r="I9" s="13"/>
      <c r="J9" s="13"/>
      <c r="K9" s="13"/>
      <c r="L9" s="13"/>
      <c r="M9" s="13"/>
      <c r="N9" s="13"/>
    </row>
    <row r="10" spans="2:14" ht="34.5" x14ac:dyDescent="0.65">
      <c r="B10" s="13"/>
      <c r="C10" s="27" t="s">
        <v>115</v>
      </c>
      <c r="D10" s="13" t="s">
        <v>7</v>
      </c>
      <c r="E10" s="23" t="e">
        <f>HLOOKUP(D10,'Consolidado'!#REF!,3,FALSE)</f>
        <v>#REF!</v>
      </c>
      <c r="F10" s="13"/>
      <c r="G10" s="13"/>
      <c r="H10" s="13"/>
      <c r="I10" s="13"/>
      <c r="J10" s="13"/>
      <c r="K10" s="13"/>
      <c r="L10" s="14"/>
      <c r="M10" s="14"/>
      <c r="N10" s="13"/>
    </row>
    <row r="11" spans="2:14" ht="25" x14ac:dyDescent="0.5">
      <c r="B11" s="13"/>
      <c r="C11" s="20"/>
      <c r="D11" s="21"/>
      <c r="E11" s="22"/>
      <c r="F11" s="13"/>
      <c r="G11" s="13"/>
      <c r="H11" s="13"/>
      <c r="I11" s="13"/>
      <c r="J11" s="13"/>
      <c r="K11" s="13"/>
      <c r="L11" s="14"/>
      <c r="M11" s="14"/>
      <c r="N11" s="13"/>
    </row>
    <row r="12" spans="2:14" x14ac:dyDescent="0.3"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4"/>
      <c r="M12" s="14"/>
      <c r="N12" s="15"/>
    </row>
    <row r="13" spans="2:14" x14ac:dyDescent="0.3"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4"/>
      <c r="M13" s="14"/>
      <c r="N13" s="15"/>
    </row>
    <row r="14" spans="2:14" x14ac:dyDescent="0.3">
      <c r="B14" s="15"/>
      <c r="C14" s="15"/>
      <c r="D14" s="15"/>
      <c r="E14" s="15"/>
      <c r="F14" s="15"/>
      <c r="G14" s="15"/>
      <c r="H14" s="15"/>
      <c r="I14" s="15"/>
      <c r="J14" s="14"/>
      <c r="K14" s="14"/>
      <c r="L14" s="14"/>
      <c r="M14" s="14"/>
      <c r="N14" s="15"/>
    </row>
    <row r="15" spans="2:14" ht="17.5" x14ac:dyDescent="0.35">
      <c r="B15" s="14"/>
      <c r="C15" s="28" t="s">
        <v>116</v>
      </c>
      <c r="D15" s="15"/>
      <c r="E15" s="14"/>
      <c r="F15" s="14"/>
      <c r="G15" s="14"/>
      <c r="H15" s="14"/>
      <c r="I15" s="14"/>
      <c r="J15" s="14"/>
      <c r="K15" s="14"/>
      <c r="L15" s="14"/>
      <c r="M15" s="14"/>
      <c r="N15" s="14"/>
    </row>
    <row r="16" spans="2:14" x14ac:dyDescent="0.3">
      <c r="B16" s="14"/>
      <c r="C16" s="15"/>
      <c r="D16" s="15"/>
      <c r="E16" s="15"/>
      <c r="F16" s="14"/>
      <c r="G16" s="14"/>
      <c r="H16" s="14"/>
      <c r="I16" s="14"/>
      <c r="J16" s="14"/>
      <c r="K16" s="14"/>
      <c r="L16" s="14"/>
      <c r="M16" s="14"/>
      <c r="N16" s="14"/>
    </row>
    <row r="17" spans="2:14" ht="14.25" customHeight="1" x14ac:dyDescent="0.3">
      <c r="B17" s="14"/>
      <c r="C17" s="15"/>
      <c r="D17" s="15"/>
      <c r="E17" s="15"/>
      <c r="F17" s="14"/>
      <c r="G17" s="14"/>
      <c r="H17" s="14"/>
      <c r="I17" s="14"/>
      <c r="J17" s="14"/>
      <c r="K17" s="14"/>
      <c r="L17" s="14"/>
      <c r="M17" s="14"/>
      <c r="N17" s="14"/>
    </row>
    <row r="18" spans="2:14" hidden="1" x14ac:dyDescent="0.3">
      <c r="B18" s="14"/>
      <c r="C18"/>
      <c r="D18"/>
      <c r="E18" s="15"/>
      <c r="F18" s="14"/>
      <c r="G18" s="14"/>
      <c r="H18" s="14"/>
      <c r="I18" s="14"/>
      <c r="J18" s="14"/>
      <c r="K18" s="14"/>
      <c r="L18" s="14"/>
      <c r="M18" s="14"/>
      <c r="N18" s="14"/>
    </row>
    <row r="19" spans="2:14" ht="27.5" x14ac:dyDescent="0.65">
      <c r="B19" s="14"/>
      <c r="C19" s="24" t="s">
        <v>82</v>
      </c>
      <c r="D19" s="25" t="s">
        <v>117</v>
      </c>
      <c r="E19" s="15"/>
      <c r="F19"/>
      <c r="G19" s="14"/>
      <c r="H19" s="14"/>
      <c r="I19" s="14"/>
      <c r="J19" s="14"/>
      <c r="K19" s="14"/>
      <c r="L19" s="14"/>
      <c r="M19" s="14"/>
      <c r="N19" s="14"/>
    </row>
    <row r="20" spans="2:14" ht="24" x14ac:dyDescent="0.55000000000000004">
      <c r="B20" s="14"/>
      <c r="C20" s="26" t="s">
        <v>41</v>
      </c>
      <c r="D20" s="30">
        <v>34</v>
      </c>
      <c r="E20" s="15"/>
      <c r="F20"/>
      <c r="G20" s="14"/>
      <c r="H20" s="14"/>
      <c r="I20" s="14"/>
      <c r="J20" s="14"/>
      <c r="K20" s="14"/>
      <c r="L20" s="14"/>
      <c r="M20" s="14"/>
      <c r="N20" s="14"/>
    </row>
    <row r="21" spans="2:14" ht="24" x14ac:dyDescent="0.55000000000000004">
      <c r="B21" s="14"/>
      <c r="C21" s="26" t="s">
        <v>64</v>
      </c>
      <c r="D21" s="30">
        <v>36</v>
      </c>
      <c r="E21" s="15"/>
      <c r="F21" s="14"/>
      <c r="G21" s="14"/>
      <c r="H21" s="14"/>
      <c r="I21" s="14"/>
      <c r="J21" s="14"/>
      <c r="K21" s="14"/>
      <c r="L21" s="14"/>
      <c r="M21" s="14"/>
      <c r="N21" s="14"/>
    </row>
    <row r="22" spans="2:14" ht="24" x14ac:dyDescent="0.55000000000000004">
      <c r="B22" s="14"/>
      <c r="C22" s="26" t="s">
        <v>107</v>
      </c>
      <c r="D22" s="30">
        <v>4</v>
      </c>
      <c r="E22" s="15"/>
      <c r="F22" s="14"/>
      <c r="G22" s="14"/>
      <c r="H22" s="14"/>
      <c r="I22" s="14"/>
      <c r="J22" s="14"/>
      <c r="K22" s="14"/>
      <c r="L22" s="14"/>
      <c r="M22" s="14"/>
      <c r="N22" s="14"/>
    </row>
    <row r="23" spans="2:14" ht="24" x14ac:dyDescent="0.55000000000000004">
      <c r="B23" s="14"/>
      <c r="C23" s="26" t="s">
        <v>58</v>
      </c>
      <c r="D23" s="30">
        <v>286</v>
      </c>
      <c r="E23" s="15"/>
      <c r="F23" s="14"/>
      <c r="G23" s="14"/>
      <c r="H23" s="14"/>
      <c r="I23" s="14"/>
      <c r="J23" s="14"/>
      <c r="K23" s="14"/>
      <c r="L23" s="14"/>
      <c r="M23" s="14"/>
      <c r="N23" s="14"/>
    </row>
    <row r="24" spans="2:14" ht="24" x14ac:dyDescent="0.55000000000000004">
      <c r="B24" s="14"/>
      <c r="C24" s="26" t="s">
        <v>108</v>
      </c>
      <c r="D24" s="30">
        <v>360</v>
      </c>
      <c r="E24" s="15"/>
      <c r="F24" s="14"/>
      <c r="G24" s="14"/>
      <c r="H24" s="14"/>
      <c r="I24" s="14"/>
      <c r="J24" s="14"/>
      <c r="K24" s="14"/>
      <c r="L24" s="14"/>
      <c r="M24" s="14"/>
      <c r="N24" s="14"/>
    </row>
    <row r="25" spans="2:14" x14ac:dyDescent="0.3">
      <c r="B25" s="14"/>
      <c r="C25"/>
      <c r="D25"/>
      <c r="E25" s="14"/>
      <c r="F25" s="14"/>
      <c r="G25" s="14"/>
      <c r="H25" s="14"/>
      <c r="I25" s="14"/>
      <c r="J25" s="14"/>
      <c r="K25" s="14"/>
      <c r="L25" s="14"/>
      <c r="M25" s="14"/>
      <c r="N25" s="14"/>
    </row>
    <row r="26" spans="2:14" x14ac:dyDescent="0.3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2:14" x14ac:dyDescent="0.3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2:14" x14ac:dyDescent="0.3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</row>
    <row r="29" spans="2:14" x14ac:dyDescent="0.3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</row>
    <row r="30" spans="2:14" x14ac:dyDescent="0.3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</row>
    <row r="31" spans="2:14" x14ac:dyDescent="0.3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</row>
    <row r="32" spans="2:14" ht="20.5" x14ac:dyDescent="0.45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6"/>
      <c r="N32" s="14"/>
    </row>
    <row r="33" spans="2:14" x14ac:dyDescent="0.3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2:14" x14ac:dyDescent="0.3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</row>
    <row r="35" spans="2:14" x14ac:dyDescent="0.3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</row>
    <row r="36" spans="2:14" x14ac:dyDescent="0.3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</row>
    <row r="37" spans="2:14" x14ac:dyDescent="0.3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</row>
    <row r="38" spans="2:14" x14ac:dyDescent="0.3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</row>
    <row r="39" spans="2:14" x14ac:dyDescent="0.3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</row>
    <row r="40" spans="2:14" x14ac:dyDescent="0.3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</row>
    <row r="41" spans="2:14" x14ac:dyDescent="0.3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</row>
    <row r="42" spans="2:14" x14ac:dyDescent="0.3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</row>
    <row r="43" spans="2:14" x14ac:dyDescent="0.3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</row>
    <row r="44" spans="2:14" x14ac:dyDescent="0.3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</row>
    <row r="45" spans="2:14" x14ac:dyDescent="0.3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</row>
    <row r="46" spans="2:14" x14ac:dyDescent="0.3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</row>
    <row r="47" spans="2:14" x14ac:dyDescent="0.3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</row>
    <row r="48" spans="2:14" x14ac:dyDescent="0.3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</row>
    <row r="49" spans="2:16" x14ac:dyDescent="0.3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</row>
    <row r="50" spans="2:16" x14ac:dyDescent="0.3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</row>
    <row r="51" spans="2:16" x14ac:dyDescent="0.3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</row>
    <row r="52" spans="2:16" x14ac:dyDescent="0.3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</row>
    <row r="53" spans="2:16" x14ac:dyDescent="0.3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</row>
    <row r="54" spans="2:16" ht="18" x14ac:dyDescent="0.3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P54" s="12"/>
    </row>
    <row r="55" spans="2:16" x14ac:dyDescent="0.3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</row>
    <row r="56" spans="2:16" x14ac:dyDescent="0.3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</row>
    <row r="57" spans="2:16" x14ac:dyDescent="0.3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</row>
    <row r="58" spans="2:16" x14ac:dyDescent="0.3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</row>
    <row r="59" spans="2:16" x14ac:dyDescent="0.3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</row>
    <row r="60" spans="2:16" x14ac:dyDescent="0.3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</row>
    <row r="61" spans="2:16" x14ac:dyDescent="0.3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</row>
    <row r="62" spans="2:16" x14ac:dyDescent="0.3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</row>
    <row r="63" spans="2:16" x14ac:dyDescent="0.3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</row>
    <row r="64" spans="2:16" x14ac:dyDescent="0.3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</row>
    <row r="65" spans="2:14" x14ac:dyDescent="0.3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</row>
    <row r="66" spans="2:14" x14ac:dyDescent="0.3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</row>
    <row r="67" spans="2:14" x14ac:dyDescent="0.3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</row>
    <row r="68" spans="2:14" x14ac:dyDescent="0.3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</row>
    <row r="69" spans="2:14" ht="20.5" customHeight="1" x14ac:dyDescent="0.3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</row>
    <row r="70" spans="2:14" x14ac:dyDescent="0.3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</row>
    <row r="71" spans="2:14" x14ac:dyDescent="0.3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</row>
    <row r="72" spans="2:14" x14ac:dyDescent="0.3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</row>
    <row r="73" spans="2:14" x14ac:dyDescent="0.3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</row>
    <row r="74" spans="2:14" x14ac:dyDescent="0.3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</row>
    <row r="75" spans="2:14" x14ac:dyDescent="0.3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</row>
    <row r="76" spans="2:14" x14ac:dyDescent="0.3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</row>
    <row r="77" spans="2:14" x14ac:dyDescent="0.3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</row>
    <row r="78" spans="2:14" x14ac:dyDescent="0.3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</row>
    <row r="79" spans="2:14" x14ac:dyDescent="0.3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</row>
    <row r="80" spans="2:14" x14ac:dyDescent="0.3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</row>
    <row r="81" spans="2:14" x14ac:dyDescent="0.3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</row>
    <row r="82" spans="2:14" x14ac:dyDescent="0.3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</row>
    <row r="83" spans="2:14" x14ac:dyDescent="0.3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</row>
    <row r="84" spans="2:14" x14ac:dyDescent="0.3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</row>
    <row r="85" spans="2:14" x14ac:dyDescent="0.3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</row>
    <row r="86" spans="2:14" x14ac:dyDescent="0.3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</row>
    <row r="87" spans="2:14" x14ac:dyDescent="0.3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</row>
    <row r="88" spans="2:14" x14ac:dyDescent="0.3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</row>
    <row r="89" spans="2:14" x14ac:dyDescent="0.3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</row>
    <row r="90" spans="2:14" x14ac:dyDescent="0.3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</row>
    <row r="91" spans="2:14" x14ac:dyDescent="0.3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</row>
    <row r="92" spans="2:14" x14ac:dyDescent="0.3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</row>
    <row r="93" spans="2:14" x14ac:dyDescent="0.3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</row>
    <row r="94" spans="2:14" x14ac:dyDescent="0.3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</row>
    <row r="95" spans="2:14" x14ac:dyDescent="0.3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</row>
    <row r="96" spans="2:14" x14ac:dyDescent="0.3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</row>
    <row r="97" spans="2:14" x14ac:dyDescent="0.3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</row>
    <row r="98" spans="2:14" x14ac:dyDescent="0.3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</row>
    <row r="99" spans="2:14" x14ac:dyDescent="0.3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</row>
    <row r="100" spans="2:14" x14ac:dyDescent="0.3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</row>
    <row r="101" spans="2:14" x14ac:dyDescent="0.3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</row>
    <row r="102" spans="2:14" x14ac:dyDescent="0.3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</row>
    <row r="103" spans="2:14" x14ac:dyDescent="0.3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</row>
    <row r="104" spans="2:14" x14ac:dyDescent="0.3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</row>
    <row r="105" spans="2:14" x14ac:dyDescent="0.3">
      <c r="B105" s="14"/>
      <c r="C105" s="14" t="s">
        <v>118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</row>
    <row r="106" spans="2:14" x14ac:dyDescent="0.3">
      <c r="B106" s="14"/>
      <c r="C106" s="14" t="s">
        <v>119</v>
      </c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</row>
    <row r="107" spans="2:14" x14ac:dyDescent="0.3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</row>
    <row r="108" spans="2:14" x14ac:dyDescent="0.3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</row>
    <row r="109" spans="2:14" x14ac:dyDescent="0.3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</row>
    <row r="110" spans="2:14" x14ac:dyDescent="0.3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2:14" x14ac:dyDescent="0.3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 spans="2:14" x14ac:dyDescent="0.3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3" spans="2:14" x14ac:dyDescent="0.3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</row>
    <row r="114" spans="2:14" x14ac:dyDescent="0.3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</row>
    <row r="115" spans="2:14" x14ac:dyDescent="0.3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</row>
    <row r="116" spans="2:14" x14ac:dyDescent="0.3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</row>
    <row r="117" spans="2:14" x14ac:dyDescent="0.3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2:14" x14ac:dyDescent="0.3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19" spans="2:14" x14ac:dyDescent="0.3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</row>
    <row r="120" spans="2:14" x14ac:dyDescent="0.3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</row>
    <row r="121" spans="2:14" x14ac:dyDescent="0.3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</row>
    <row r="122" spans="2:14" x14ac:dyDescent="0.3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</row>
    <row r="123" spans="2:14" x14ac:dyDescent="0.3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</row>
    <row r="124" spans="2:14" x14ac:dyDescent="0.3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</row>
    <row r="125" spans="2:14" x14ac:dyDescent="0.3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</row>
    <row r="126" spans="2:14" x14ac:dyDescent="0.3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</row>
    <row r="127" spans="2:14" x14ac:dyDescent="0.3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</row>
    <row r="128" spans="2:14" x14ac:dyDescent="0.3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</row>
    <row r="129" spans="2:14" x14ac:dyDescent="0.3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</row>
    <row r="130" spans="2:14" x14ac:dyDescent="0.3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</row>
    <row r="131" spans="2:14" x14ac:dyDescent="0.3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</row>
    <row r="132" spans="2:14" x14ac:dyDescent="0.3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</row>
    <row r="133" spans="2:14" x14ac:dyDescent="0.3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</row>
    <row r="134" spans="2:14" x14ac:dyDescent="0.3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</row>
    <row r="135" spans="2:14" x14ac:dyDescent="0.3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</row>
    <row r="136" spans="2:14" x14ac:dyDescent="0.3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</row>
    <row r="137" spans="2:14" x14ac:dyDescent="0.3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</row>
    <row r="138" spans="2:14" x14ac:dyDescent="0.3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</row>
    <row r="139" spans="2:14" x14ac:dyDescent="0.3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</row>
    <row r="140" spans="2:14" x14ac:dyDescent="0.3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</row>
    <row r="141" spans="2:14" x14ac:dyDescent="0.3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</row>
    <row r="142" spans="2:14" x14ac:dyDescent="0.3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</row>
    <row r="143" spans="2:14" x14ac:dyDescent="0.3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</row>
    <row r="144" spans="2:14" x14ac:dyDescent="0.3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</row>
    <row r="145" spans="2:14" x14ac:dyDescent="0.3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</row>
    <row r="146" spans="2:14" x14ac:dyDescent="0.3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</row>
    <row r="147" spans="2:14" x14ac:dyDescent="0.3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</row>
    <row r="148" spans="2:14" x14ac:dyDescent="0.3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</row>
    <row r="149" spans="2:14" x14ac:dyDescent="0.3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</row>
    <row r="150" spans="2:14" x14ac:dyDescent="0.3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</row>
    <row r="151" spans="2:14" x14ac:dyDescent="0.3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</row>
    <row r="152" spans="2:14" x14ac:dyDescent="0.3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</row>
    <row r="153" spans="2:14" x14ac:dyDescent="0.3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</row>
    <row r="154" spans="2:14" x14ac:dyDescent="0.3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</row>
    <row r="155" spans="2:14" x14ac:dyDescent="0.3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</row>
    <row r="156" spans="2:14" x14ac:dyDescent="0.3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</row>
    <row r="157" spans="2:14" x14ac:dyDescent="0.3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</row>
    <row r="158" spans="2:14" x14ac:dyDescent="0.3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 spans="2:14" x14ac:dyDescent="0.3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 spans="2:14" x14ac:dyDescent="0.3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 spans="2:14" x14ac:dyDescent="0.3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</row>
    <row r="162" spans="2:14" x14ac:dyDescent="0.3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 spans="2:14" x14ac:dyDescent="0.3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spans="2:14" x14ac:dyDescent="0.3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 spans="2:14" x14ac:dyDescent="0.3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 spans="2:14" x14ac:dyDescent="0.3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 spans="2:14" x14ac:dyDescent="0.3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 spans="2:14" x14ac:dyDescent="0.3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 spans="2:14" x14ac:dyDescent="0.3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 spans="2:14" x14ac:dyDescent="0.3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2:14" x14ac:dyDescent="0.3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2:14" x14ac:dyDescent="0.3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2:14" x14ac:dyDescent="0.3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2:14" x14ac:dyDescent="0.3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 spans="2:14" x14ac:dyDescent="0.3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 spans="2:14" x14ac:dyDescent="0.3"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 spans="2:14" x14ac:dyDescent="0.3"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 spans="2:14" x14ac:dyDescent="0.3"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 spans="2:14" x14ac:dyDescent="0.3"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spans="2:14" x14ac:dyDescent="0.3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2:14" x14ac:dyDescent="0.3"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2:14" x14ac:dyDescent="0.3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spans="2:14" x14ac:dyDescent="0.3"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spans="2:14" x14ac:dyDescent="0.3"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2:14" x14ac:dyDescent="0.3"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spans="2:14" x14ac:dyDescent="0.3"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spans="2:14" x14ac:dyDescent="0.3"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spans="2:14" x14ac:dyDescent="0.3"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spans="2:14" x14ac:dyDescent="0.3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2:14" x14ac:dyDescent="0.3"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2:14" x14ac:dyDescent="0.3"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2:14" x14ac:dyDescent="0.3"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 spans="2:14" x14ac:dyDescent="0.3"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2:14" x14ac:dyDescent="0.3"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 spans="2:14" x14ac:dyDescent="0.3"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spans="2:14" x14ac:dyDescent="0.3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spans="2:14" x14ac:dyDescent="0.3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spans="2:14" x14ac:dyDescent="0.3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2:14" x14ac:dyDescent="0.3"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  <row r="200" spans="2:14" x14ac:dyDescent="0.3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</row>
    <row r="201" spans="2:14" x14ac:dyDescent="0.3"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</row>
    <row r="202" spans="2:14" x14ac:dyDescent="0.3"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</row>
    <row r="203" spans="2:14" x14ac:dyDescent="0.3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</row>
    <row r="204" spans="2:14" x14ac:dyDescent="0.3"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</row>
    <row r="205" spans="2:14" x14ac:dyDescent="0.3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</row>
    <row r="206" spans="2:14" x14ac:dyDescent="0.3"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</row>
    <row r="207" spans="2:14" x14ac:dyDescent="0.3"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</row>
    <row r="208" spans="2:14" x14ac:dyDescent="0.3"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</row>
    <row r="209" spans="2:14" x14ac:dyDescent="0.3"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</row>
    <row r="210" spans="2:14" x14ac:dyDescent="0.3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</row>
    <row r="211" spans="2:14" x14ac:dyDescent="0.3"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</row>
    <row r="212" spans="2:14" x14ac:dyDescent="0.3"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  <row r="213" spans="2:14" x14ac:dyDescent="0.3"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</row>
    <row r="214" spans="2:14" x14ac:dyDescent="0.3"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</row>
    <row r="215" spans="2:14" x14ac:dyDescent="0.3"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</row>
    <row r="216" spans="2:14" x14ac:dyDescent="0.3"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</row>
    <row r="217" spans="2:14" x14ac:dyDescent="0.3"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</row>
    <row r="218" spans="2:14" x14ac:dyDescent="0.3"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</row>
    <row r="219" spans="2:14" x14ac:dyDescent="0.3"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</row>
    <row r="220" spans="2:14" x14ac:dyDescent="0.3"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</row>
    <row r="221" spans="2:14" x14ac:dyDescent="0.3"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</row>
    <row r="222" spans="2:14" x14ac:dyDescent="0.3"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</row>
    <row r="223" spans="2:14" x14ac:dyDescent="0.3"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</row>
    <row r="224" spans="2:14" x14ac:dyDescent="0.3"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</row>
    <row r="225" spans="2:14" x14ac:dyDescent="0.3"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</row>
    <row r="226" spans="2:14" x14ac:dyDescent="0.3"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</row>
    <row r="227" spans="2:14" x14ac:dyDescent="0.3"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</row>
    <row r="228" spans="2:14" x14ac:dyDescent="0.3"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</row>
    <row r="229" spans="2:14" x14ac:dyDescent="0.3"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</row>
    <row r="230" spans="2:14" x14ac:dyDescent="0.3"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</row>
    <row r="231" spans="2:14" x14ac:dyDescent="0.3"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</row>
    <row r="232" spans="2:14" x14ac:dyDescent="0.3"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</row>
    <row r="233" spans="2:14" x14ac:dyDescent="0.3"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</row>
    <row r="234" spans="2:14" x14ac:dyDescent="0.3"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</row>
    <row r="235" spans="2:14" x14ac:dyDescent="0.3"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</row>
    <row r="236" spans="2:14" x14ac:dyDescent="0.3"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</row>
    <row r="237" spans="2:14" x14ac:dyDescent="0.3"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</row>
    <row r="238" spans="2:14" x14ac:dyDescent="0.3"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</row>
    <row r="239" spans="2:14" x14ac:dyDescent="0.3"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</row>
    <row r="240" spans="2:14" x14ac:dyDescent="0.3"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</row>
    <row r="241" spans="2:14" x14ac:dyDescent="0.3"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</row>
    <row r="242" spans="2:14" x14ac:dyDescent="0.3"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</row>
    <row r="243" spans="2:14" x14ac:dyDescent="0.3"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</row>
    <row r="244" spans="2:14" x14ac:dyDescent="0.3"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</row>
    <row r="245" spans="2:14" x14ac:dyDescent="0.3"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</row>
    <row r="246" spans="2:14" x14ac:dyDescent="0.3"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</row>
    <row r="247" spans="2:14" x14ac:dyDescent="0.3"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</row>
    <row r="248" spans="2:14" x14ac:dyDescent="0.3"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</row>
    <row r="249" spans="2:14" x14ac:dyDescent="0.3"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</row>
    <row r="250" spans="2:14" x14ac:dyDescent="0.3"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</row>
    <row r="251" spans="2:14" x14ac:dyDescent="0.3"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</row>
    <row r="252" spans="2:14" x14ac:dyDescent="0.3"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</row>
    <row r="253" spans="2:14" x14ac:dyDescent="0.3"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</row>
    <row r="254" spans="2:14" x14ac:dyDescent="0.3"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</row>
    <row r="255" spans="2:14" x14ac:dyDescent="0.3"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</row>
    <row r="256" spans="2:14" x14ac:dyDescent="0.3"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</row>
    <row r="257" spans="2:14" x14ac:dyDescent="0.3"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</row>
    <row r="258" spans="2:14" x14ac:dyDescent="0.3"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</row>
    <row r="259" spans="2:14" x14ac:dyDescent="0.3"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</row>
    <row r="260" spans="2:14" x14ac:dyDescent="0.3"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</row>
    <row r="261" spans="2:14" x14ac:dyDescent="0.3"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</row>
    <row r="262" spans="2:14" x14ac:dyDescent="0.3"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</row>
    <row r="263" spans="2:14" x14ac:dyDescent="0.3"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</row>
    <row r="264" spans="2:14" x14ac:dyDescent="0.3"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</row>
    <row r="265" spans="2:14" x14ac:dyDescent="0.3"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</row>
    <row r="266" spans="2:14" x14ac:dyDescent="0.3"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</row>
    <row r="267" spans="2:14" x14ac:dyDescent="0.3"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</row>
    <row r="268" spans="2:14" x14ac:dyDescent="0.3"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</row>
    <row r="269" spans="2:14" x14ac:dyDescent="0.3"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</row>
    <row r="270" spans="2:14" x14ac:dyDescent="0.3"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</row>
    <row r="271" spans="2:14" x14ac:dyDescent="0.3"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</row>
    <row r="272" spans="2:14" x14ac:dyDescent="0.3"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</row>
    <row r="273" spans="2:14" x14ac:dyDescent="0.3"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</row>
    <row r="274" spans="2:14" x14ac:dyDescent="0.3"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</row>
    <row r="275" spans="2:14" x14ac:dyDescent="0.3"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</row>
    <row r="276" spans="2:14" x14ac:dyDescent="0.3"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</row>
    <row r="277" spans="2:14" x14ac:dyDescent="0.3"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</row>
    <row r="278" spans="2:14" x14ac:dyDescent="0.3"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</row>
    <row r="279" spans="2:14" x14ac:dyDescent="0.3"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</row>
    <row r="280" spans="2:14" x14ac:dyDescent="0.3"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</row>
    <row r="281" spans="2:14" x14ac:dyDescent="0.3"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</row>
    <row r="282" spans="2:14" x14ac:dyDescent="0.3"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 spans="2:14" x14ac:dyDescent="0.3"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</row>
    <row r="284" spans="2:14" x14ac:dyDescent="0.3"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</row>
    <row r="285" spans="2:14" x14ac:dyDescent="0.3"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</row>
    <row r="286" spans="2:14" x14ac:dyDescent="0.3"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</row>
    <row r="287" spans="2:14" x14ac:dyDescent="0.3"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</row>
    <row r="288" spans="2:14" x14ac:dyDescent="0.3"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</row>
    <row r="289" spans="2:14" x14ac:dyDescent="0.3"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</row>
    <row r="290" spans="2:14" x14ac:dyDescent="0.3"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</row>
    <row r="291" spans="2:14" x14ac:dyDescent="0.3"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</row>
    <row r="292" spans="2:14" x14ac:dyDescent="0.3"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</row>
    <row r="293" spans="2:14" x14ac:dyDescent="0.3"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</row>
    <row r="294" spans="2:14" x14ac:dyDescent="0.3"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</row>
    <row r="295" spans="2:14" x14ac:dyDescent="0.3"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</row>
    <row r="296" spans="2:14" x14ac:dyDescent="0.3"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</row>
    <row r="297" spans="2:14" x14ac:dyDescent="0.3"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</row>
    <row r="298" spans="2:14" x14ac:dyDescent="0.3"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</row>
    <row r="299" spans="2:14" x14ac:dyDescent="0.3"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</row>
    <row r="300" spans="2:14" x14ac:dyDescent="0.3"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</row>
    <row r="301" spans="2:14" x14ac:dyDescent="0.3"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</row>
    <row r="302" spans="2:14" x14ac:dyDescent="0.3"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</row>
    <row r="303" spans="2:14" x14ac:dyDescent="0.3"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</row>
    <row r="304" spans="2:14" x14ac:dyDescent="0.3"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</row>
    <row r="305" spans="2:14" x14ac:dyDescent="0.3"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</row>
    <row r="306" spans="2:14" x14ac:dyDescent="0.3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</row>
    <row r="307" spans="2:14" x14ac:dyDescent="0.3"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</row>
    <row r="308" spans="2:14" x14ac:dyDescent="0.3"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</row>
    <row r="309" spans="2:14" x14ac:dyDescent="0.3"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</row>
    <row r="310" spans="2:14" x14ac:dyDescent="0.3"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</row>
    <row r="311" spans="2:14" x14ac:dyDescent="0.3"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</row>
    <row r="312" spans="2:14" x14ac:dyDescent="0.3"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</row>
    <row r="313" spans="2:14" x14ac:dyDescent="0.3"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</row>
    <row r="314" spans="2:14" x14ac:dyDescent="0.3"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</row>
    <row r="315" spans="2:14" x14ac:dyDescent="0.3"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</row>
    <row r="316" spans="2:14" x14ac:dyDescent="0.3"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</row>
    <row r="317" spans="2:14" x14ac:dyDescent="0.3"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</row>
    <row r="318" spans="2:14" x14ac:dyDescent="0.3"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</row>
    <row r="319" spans="2:14" x14ac:dyDescent="0.3"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</row>
    <row r="320" spans="2:14" x14ac:dyDescent="0.3"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</row>
    <row r="321" spans="2:14" x14ac:dyDescent="0.3"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</row>
    <row r="322" spans="2:14" x14ac:dyDescent="0.3"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</row>
    <row r="323" spans="2:14" x14ac:dyDescent="0.3"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</row>
    <row r="324" spans="2:14" x14ac:dyDescent="0.3"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</row>
    <row r="325" spans="2:14" x14ac:dyDescent="0.3"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</row>
    <row r="326" spans="2:14" x14ac:dyDescent="0.3"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</row>
    <row r="327" spans="2:14" x14ac:dyDescent="0.3"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</row>
    <row r="328" spans="2:14" x14ac:dyDescent="0.3"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</row>
    <row r="329" spans="2:14" x14ac:dyDescent="0.3"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</row>
    <row r="330" spans="2:14" x14ac:dyDescent="0.3"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</row>
    <row r="331" spans="2:14" x14ac:dyDescent="0.3"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</row>
    <row r="332" spans="2:14" x14ac:dyDescent="0.3"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</row>
    <row r="333" spans="2:14" x14ac:dyDescent="0.3"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</row>
    <row r="334" spans="2:14" x14ac:dyDescent="0.3"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</row>
    <row r="335" spans="2:14" x14ac:dyDescent="0.3"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</row>
    <row r="336" spans="2:14" x14ac:dyDescent="0.3"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</row>
    <row r="337" spans="2:14" x14ac:dyDescent="0.3"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</row>
    <row r="338" spans="2:14" x14ac:dyDescent="0.3"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</row>
    <row r="339" spans="2:14" x14ac:dyDescent="0.3"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</row>
    <row r="340" spans="2:14" x14ac:dyDescent="0.3"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</row>
    <row r="341" spans="2:14" x14ac:dyDescent="0.3"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</row>
    <row r="342" spans="2:14" x14ac:dyDescent="0.3"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</row>
    <row r="343" spans="2:14" x14ac:dyDescent="0.3"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</row>
    <row r="344" spans="2:14" x14ac:dyDescent="0.3"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</row>
    <row r="345" spans="2:14" x14ac:dyDescent="0.3"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</row>
  </sheetData>
  <mergeCells count="1">
    <mergeCell ref="B1:N8"/>
  </mergeCells>
  <dataValidations count="1">
    <dataValidation type="whole" operator="greaterThanOrEqual" allowBlank="1" showInputMessage="1" showErrorMessage="1" sqref="E10" xr:uid="{37547C61-7BC7-4181-8A8B-980FE327F26A}">
      <formula1>0</formula1>
    </dataValidation>
  </dataValidations>
  <hyperlinks>
    <hyperlink ref="C105" r:id="rId2" xr:uid="{E616528C-2CFD-4685-9229-C96557D544E4}"/>
    <hyperlink ref="C106" r:id="rId3" xr:uid="{2D44BA0C-EAC5-4DBB-8EF3-0D210E9A639B}"/>
  </hyperlinks>
  <pageMargins left="0" right="0" top="0" bottom="0" header="0" footer="0"/>
  <pageSetup scale="45" orientation="portrait" horizontalDpi="1200" verticalDpi="1200" r:id="rId4"/>
  <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8348C41-5388-4C71-A875-EF9281C4D29C}">
          <x14:formula1>
            <xm:f>'Consolidado'!#REF!</xm:f>
          </x14:formula1>
          <xm:sqref>D10</xm:sqref>
        </x14:dataValidation>
      </x14:dataValidations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2D69D-EF72-4E7C-88FD-4A2A5B1B969F}">
  <dimension ref="A1"/>
  <sheetViews>
    <sheetView workbookViewId="0"/>
  </sheetViews>
  <sheetFormatPr baseColWidth="10" defaultColWidth="8.7265625" defaultRowHeight="1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EA024-7C75-44A7-ADDD-1BCB6246A9A0}">
  <dimension ref="A1:F155"/>
  <sheetViews>
    <sheetView zoomScale="68" zoomScaleNormal="68" workbookViewId="0">
      <selection activeCell="A33" sqref="A33"/>
    </sheetView>
  </sheetViews>
  <sheetFormatPr baseColWidth="10" defaultColWidth="11.453125" defaultRowHeight="14" x14ac:dyDescent="0.3"/>
  <cols>
    <col min="1" max="1" width="60.7265625" bestFit="1" customWidth="1"/>
    <col min="2" max="2" width="68.54296875" bestFit="1" customWidth="1"/>
    <col min="3" max="3" width="9.453125" bestFit="1" customWidth="1"/>
    <col min="4" max="4" width="7.453125" bestFit="1" customWidth="1"/>
    <col min="5" max="5" width="12.54296875" bestFit="1" customWidth="1"/>
    <col min="6" max="6" width="14.54296875" bestFit="1" customWidth="1"/>
    <col min="7" max="7" width="4.54296875" bestFit="1" customWidth="1"/>
    <col min="8" max="8" width="4" bestFit="1" customWidth="1"/>
    <col min="9" max="10" width="5" bestFit="1" customWidth="1"/>
    <col min="11" max="11" width="18.7265625" customWidth="1"/>
    <col min="12" max="12" width="21.26953125" customWidth="1"/>
    <col min="13" max="16" width="11.26953125" bestFit="1" customWidth="1"/>
    <col min="17" max="17" width="13.81640625" bestFit="1" customWidth="1"/>
    <col min="18" max="18" width="13.453125" bestFit="1" customWidth="1"/>
    <col min="19" max="22" width="11.26953125" bestFit="1" customWidth="1"/>
    <col min="23" max="23" width="13.453125" bestFit="1" customWidth="1"/>
  </cols>
  <sheetData>
    <row r="1" spans="1:5" x14ac:dyDescent="0.3">
      <c r="A1" s="3" t="s">
        <v>120</v>
      </c>
      <c r="B1" t="s" vm="1">
        <v>121</v>
      </c>
    </row>
    <row r="2" spans="1:5" x14ac:dyDescent="0.3">
      <c r="A2" s="3" t="s">
        <v>122</v>
      </c>
      <c r="B2" t="s" vm="2">
        <v>121</v>
      </c>
    </row>
    <row r="4" spans="1:5" x14ac:dyDescent="0.3">
      <c r="A4" s="3" t="s">
        <v>106</v>
      </c>
    </row>
    <row r="5" spans="1:5" x14ac:dyDescent="0.3">
      <c r="A5" t="s">
        <v>113</v>
      </c>
      <c r="B5" t="s">
        <v>30</v>
      </c>
      <c r="C5" t="s">
        <v>37</v>
      </c>
      <c r="D5" t="s">
        <v>40</v>
      </c>
      <c r="E5" t="s">
        <v>108</v>
      </c>
    </row>
    <row r="18" spans="1:6" ht="28.5" customHeight="1" x14ac:dyDescent="0.3"/>
    <row r="25" spans="1:6" x14ac:dyDescent="0.3">
      <c r="B25" s="3" t="s">
        <v>106</v>
      </c>
    </row>
    <row r="26" spans="1:6" x14ac:dyDescent="0.3">
      <c r="A26" s="3" t="s">
        <v>109</v>
      </c>
      <c r="B26" t="s">
        <v>113</v>
      </c>
      <c r="C26" t="s">
        <v>30</v>
      </c>
      <c r="D26" t="s">
        <v>37</v>
      </c>
      <c r="E26" t="s">
        <v>40</v>
      </c>
      <c r="F26" t="s">
        <v>108</v>
      </c>
    </row>
    <row r="27" spans="1:6" x14ac:dyDescent="0.3">
      <c r="A27" s="4" t="s">
        <v>110</v>
      </c>
    </row>
    <row r="28" spans="1:6" x14ac:dyDescent="0.3">
      <c r="A28" s="4" t="s">
        <v>111</v>
      </c>
    </row>
    <row r="29" spans="1:6" x14ac:dyDescent="0.3">
      <c r="A29" s="4" t="s">
        <v>54</v>
      </c>
    </row>
    <row r="30" spans="1:6" x14ac:dyDescent="0.3">
      <c r="A30" s="4" t="s">
        <v>123</v>
      </c>
    </row>
    <row r="31" spans="1:6" x14ac:dyDescent="0.3">
      <c r="A31" s="4" t="s">
        <v>108</v>
      </c>
    </row>
    <row r="35" spans="1:3" x14ac:dyDescent="0.3">
      <c r="A35" s="4"/>
    </row>
    <row r="37" spans="1:3" x14ac:dyDescent="0.3">
      <c r="B37" s="3" t="s">
        <v>106</v>
      </c>
    </row>
    <row r="38" spans="1:3" x14ac:dyDescent="0.3">
      <c r="A38" s="3" t="s">
        <v>109</v>
      </c>
      <c r="B38" t="s">
        <v>124</v>
      </c>
      <c r="C38" t="s">
        <v>108</v>
      </c>
    </row>
    <row r="39" spans="1:3" x14ac:dyDescent="0.3">
      <c r="A39" s="4" t="s">
        <v>125</v>
      </c>
    </row>
    <row r="40" spans="1:3" x14ac:dyDescent="0.3">
      <c r="A40" s="4" t="s">
        <v>126</v>
      </c>
    </row>
    <row r="41" spans="1:3" x14ac:dyDescent="0.3">
      <c r="A41" s="4" t="s">
        <v>127</v>
      </c>
    </row>
    <row r="42" spans="1:3" x14ac:dyDescent="0.3">
      <c r="A42" s="4" t="s">
        <v>128</v>
      </c>
    </row>
    <row r="43" spans="1:3" x14ac:dyDescent="0.3">
      <c r="A43" s="4" t="s">
        <v>129</v>
      </c>
    </row>
    <row r="44" spans="1:3" x14ac:dyDescent="0.3">
      <c r="A44" s="4" t="s">
        <v>130</v>
      </c>
    </row>
    <row r="45" spans="1:3" x14ac:dyDescent="0.3">
      <c r="A45" s="4" t="s">
        <v>131</v>
      </c>
    </row>
    <row r="46" spans="1:3" x14ac:dyDescent="0.3">
      <c r="A46" s="4" t="s">
        <v>132</v>
      </c>
    </row>
    <row r="47" spans="1:3" x14ac:dyDescent="0.3">
      <c r="A47" s="4" t="s">
        <v>133</v>
      </c>
    </row>
    <row r="48" spans="1:3" x14ac:dyDescent="0.3">
      <c r="A48" s="4" t="s">
        <v>134</v>
      </c>
    </row>
    <row r="49" spans="1:2" x14ac:dyDescent="0.3">
      <c r="A49" s="4" t="s">
        <v>108</v>
      </c>
    </row>
    <row r="56" spans="1:2" x14ac:dyDescent="0.3">
      <c r="A56" s="3" t="s">
        <v>120</v>
      </c>
      <c r="B56" t="s" vm="3">
        <v>104</v>
      </c>
    </row>
    <row r="57" spans="1:2" x14ac:dyDescent="0.3">
      <c r="A57" s="3" t="s">
        <v>122</v>
      </c>
      <c r="B57" t="s" vm="2">
        <v>121</v>
      </c>
    </row>
    <row r="59" spans="1:2" x14ac:dyDescent="0.3">
      <c r="A59" s="3" t="s">
        <v>109</v>
      </c>
      <c r="B59" t="s">
        <v>135</v>
      </c>
    </row>
    <row r="60" spans="1:2" x14ac:dyDescent="0.3">
      <c r="A60" s="4" t="s">
        <v>112</v>
      </c>
      <c r="B60">
        <v>3</v>
      </c>
    </row>
    <row r="61" spans="1:2" x14ac:dyDescent="0.3">
      <c r="A61" s="4" t="s">
        <v>136</v>
      </c>
      <c r="B61">
        <v>25</v>
      </c>
    </row>
    <row r="62" spans="1:2" x14ac:dyDescent="0.3">
      <c r="A62" s="4" t="s">
        <v>137</v>
      </c>
      <c r="B62">
        <v>29</v>
      </c>
    </row>
    <row r="63" spans="1:2" x14ac:dyDescent="0.3">
      <c r="A63" s="4" t="s">
        <v>40</v>
      </c>
      <c r="B63">
        <v>73</v>
      </c>
    </row>
    <row r="64" spans="1:2" x14ac:dyDescent="0.3">
      <c r="A64" s="4" t="s">
        <v>76</v>
      </c>
      <c r="B64">
        <v>230</v>
      </c>
    </row>
    <row r="65" spans="1:2" x14ac:dyDescent="0.3">
      <c r="A65" s="4" t="s">
        <v>108</v>
      </c>
      <c r="B65">
        <v>360</v>
      </c>
    </row>
    <row r="67" spans="1:2" x14ac:dyDescent="0.3">
      <c r="A67" s="3" t="s">
        <v>13</v>
      </c>
      <c r="B67" t="s">
        <v>138</v>
      </c>
    </row>
    <row r="69" spans="1:2" x14ac:dyDescent="0.3">
      <c r="A69" s="3" t="s">
        <v>14</v>
      </c>
      <c r="B69" t="s">
        <v>139</v>
      </c>
    </row>
    <row r="70" spans="1:2" x14ac:dyDescent="0.3">
      <c r="A70" t="s">
        <v>42</v>
      </c>
      <c r="B70">
        <v>2</v>
      </c>
    </row>
    <row r="71" spans="1:2" x14ac:dyDescent="0.3">
      <c r="A71" t="s">
        <v>140</v>
      </c>
      <c r="B71">
        <v>14</v>
      </c>
    </row>
    <row r="72" spans="1:2" x14ac:dyDescent="0.3">
      <c r="A72" t="s">
        <v>108</v>
      </c>
      <c r="B72">
        <v>16</v>
      </c>
    </row>
    <row r="78" spans="1:2" x14ac:dyDescent="0.3">
      <c r="A78" s="3" t="s">
        <v>13</v>
      </c>
      <c r="B78" t="s" vm="5">
        <v>121</v>
      </c>
    </row>
    <row r="79" spans="1:2" x14ac:dyDescent="0.3">
      <c r="A79" s="3" t="s">
        <v>122</v>
      </c>
      <c r="B79" t="s" vm="2">
        <v>121</v>
      </c>
    </row>
    <row r="81" spans="1:3" x14ac:dyDescent="0.3">
      <c r="A81" s="3" t="s">
        <v>141</v>
      </c>
      <c r="B81" s="3" t="s">
        <v>106</v>
      </c>
    </row>
    <row r="82" spans="1:3" x14ac:dyDescent="0.3">
      <c r="A82" s="3" t="s">
        <v>109</v>
      </c>
      <c r="B82" t="s">
        <v>124</v>
      </c>
      <c r="C82" t="s">
        <v>108</v>
      </c>
    </row>
    <row r="83" spans="1:3" x14ac:dyDescent="0.3">
      <c r="A83" s="4" t="s">
        <v>68</v>
      </c>
      <c r="B83">
        <v>312</v>
      </c>
      <c r="C83">
        <v>312</v>
      </c>
    </row>
    <row r="84" spans="1:3" x14ac:dyDescent="0.3">
      <c r="A84" s="4" t="s">
        <v>46</v>
      </c>
      <c r="B84">
        <v>9</v>
      </c>
      <c r="C84">
        <v>9</v>
      </c>
    </row>
    <row r="85" spans="1:3" x14ac:dyDescent="0.3">
      <c r="A85" s="4" t="s">
        <v>43</v>
      </c>
      <c r="B85">
        <v>5</v>
      </c>
      <c r="C85">
        <v>5</v>
      </c>
    </row>
    <row r="86" spans="1:3" x14ac:dyDescent="0.3">
      <c r="A86" s="4" t="s">
        <v>74</v>
      </c>
      <c r="B86">
        <v>1</v>
      </c>
      <c r="C86">
        <v>1</v>
      </c>
    </row>
    <row r="87" spans="1:3" x14ac:dyDescent="0.3">
      <c r="A87" s="4" t="s">
        <v>73</v>
      </c>
      <c r="B87">
        <v>20</v>
      </c>
      <c r="C87">
        <v>20</v>
      </c>
    </row>
    <row r="88" spans="1:3" x14ac:dyDescent="0.3">
      <c r="A88" s="4" t="s">
        <v>42</v>
      </c>
      <c r="B88">
        <v>1</v>
      </c>
      <c r="C88">
        <v>1</v>
      </c>
    </row>
    <row r="89" spans="1:3" x14ac:dyDescent="0.3">
      <c r="A89" s="4" t="s">
        <v>142</v>
      </c>
      <c r="B89">
        <v>1</v>
      </c>
      <c r="C89">
        <v>1</v>
      </c>
    </row>
    <row r="90" spans="1:3" x14ac:dyDescent="0.3">
      <c r="A90" s="4" t="s">
        <v>140</v>
      </c>
      <c r="B90">
        <v>11</v>
      </c>
      <c r="C90">
        <v>11</v>
      </c>
    </row>
    <row r="91" spans="1:3" x14ac:dyDescent="0.3">
      <c r="A91" s="4" t="s">
        <v>108</v>
      </c>
      <c r="B91">
        <v>360</v>
      </c>
      <c r="C91">
        <v>360</v>
      </c>
    </row>
    <row r="92" spans="1:3" x14ac:dyDescent="0.3">
      <c r="A92" s="3" t="s">
        <v>13</v>
      </c>
      <c r="B92" t="s" vm="4">
        <v>121</v>
      </c>
    </row>
    <row r="94" spans="1:3" x14ac:dyDescent="0.3">
      <c r="A94" s="3" t="s">
        <v>109</v>
      </c>
      <c r="B94" t="s">
        <v>143</v>
      </c>
    </row>
    <row r="95" spans="1:3" x14ac:dyDescent="0.3">
      <c r="A95" s="4" t="s">
        <v>41</v>
      </c>
      <c r="B95">
        <v>70</v>
      </c>
    </row>
    <row r="96" spans="1:3" x14ac:dyDescent="0.3">
      <c r="A96" s="4" t="s">
        <v>144</v>
      </c>
      <c r="B96">
        <v>1</v>
      </c>
    </row>
    <row r="97" spans="1:2" x14ac:dyDescent="0.3">
      <c r="A97" s="4" t="s">
        <v>64</v>
      </c>
      <c r="B97">
        <v>81</v>
      </c>
    </row>
    <row r="98" spans="1:2" x14ac:dyDescent="0.3">
      <c r="A98" s="4" t="s">
        <v>107</v>
      </c>
      <c r="B98">
        <v>11</v>
      </c>
    </row>
    <row r="99" spans="1:2" x14ac:dyDescent="0.3">
      <c r="A99" s="4" t="s">
        <v>58</v>
      </c>
      <c r="B99">
        <v>286</v>
      </c>
    </row>
    <row r="100" spans="1:2" x14ac:dyDescent="0.3">
      <c r="A100" s="4" t="s">
        <v>108</v>
      </c>
      <c r="B100">
        <v>449</v>
      </c>
    </row>
    <row r="103" spans="1:2" x14ac:dyDescent="0.3">
      <c r="A103" s="3" t="s">
        <v>109</v>
      </c>
      <c r="B103" t="s">
        <v>105</v>
      </c>
    </row>
    <row r="104" spans="1:2" x14ac:dyDescent="0.3">
      <c r="A104" s="4" t="s">
        <v>110</v>
      </c>
      <c r="B104">
        <v>3</v>
      </c>
    </row>
    <row r="105" spans="1:2" x14ac:dyDescent="0.3">
      <c r="A105" s="4" t="s">
        <v>111</v>
      </c>
      <c r="B105">
        <v>145</v>
      </c>
    </row>
    <row r="106" spans="1:2" x14ac:dyDescent="0.3">
      <c r="A106" s="4" t="s">
        <v>54</v>
      </c>
      <c r="B106">
        <v>5</v>
      </c>
    </row>
    <row r="107" spans="1:2" x14ac:dyDescent="0.3">
      <c r="A107" s="4" t="s">
        <v>123</v>
      </c>
      <c r="B107">
        <v>207</v>
      </c>
    </row>
    <row r="108" spans="1:2" x14ac:dyDescent="0.3">
      <c r="A108" s="4" t="s">
        <v>108</v>
      </c>
      <c r="B108">
        <v>360</v>
      </c>
    </row>
    <row r="113" spans="1:5" x14ac:dyDescent="0.3">
      <c r="A113" s="3" t="s">
        <v>109</v>
      </c>
      <c r="B113" t="s">
        <v>145</v>
      </c>
      <c r="D113" t="s">
        <v>109</v>
      </c>
      <c r="E113" t="s">
        <v>145</v>
      </c>
    </row>
    <row r="114" spans="1:5" x14ac:dyDescent="0.3">
      <c r="A114" s="4" t="s">
        <v>48</v>
      </c>
      <c r="B114">
        <v>1</v>
      </c>
      <c r="D114" t="s">
        <v>146</v>
      </c>
      <c r="E114" t="e">
        <f>GETPIVOTDATA("[Measures].[Recuento de Tema 2]",$A$113,"[Rango].[Tema]","[Rango].[Tema].&amp;[Agradecimiento]")</f>
        <v>#REF!</v>
      </c>
    </row>
    <row r="115" spans="1:5" x14ac:dyDescent="0.3">
      <c r="A115" s="4" t="s">
        <v>78</v>
      </c>
      <c r="B115">
        <v>2</v>
      </c>
      <c r="D115" t="s">
        <v>147</v>
      </c>
      <c r="E115" t="e">
        <f>GETPIVOTDATA("[Measures].[Recuento de Tema 2]",$A$113,"[Rango].[Tema]","[Rango].[Tema].&amp;[Agradecimiento-sugerencia]")</f>
        <v>#REF!</v>
      </c>
    </row>
    <row r="116" spans="1:5" x14ac:dyDescent="0.3">
      <c r="A116" s="4" t="s">
        <v>60</v>
      </c>
      <c r="B116">
        <v>1</v>
      </c>
      <c r="D116" t="s">
        <v>48</v>
      </c>
      <c r="E116">
        <f>GETPIVOTDATA("[Measures].[Recuento de Tema 2]",$A$113,"[Rango].[Tema]","[Rango].[Tema].&amp;[Alerta desplazamiento comunidad/ solucitud atención humanitaria]")</f>
        <v>1</v>
      </c>
    </row>
    <row r="117" spans="1:5" x14ac:dyDescent="0.3">
      <c r="A117" s="4" t="s">
        <v>72</v>
      </c>
      <c r="B117">
        <v>7</v>
      </c>
      <c r="D117" t="s">
        <v>148</v>
      </c>
      <c r="E117">
        <f>GETPIVOTDATA("[Measures].[Recuento de Tema 2]",$A$113,"[Rango].[Tema]","[Rango].[Tema].&amp;[cobros indebidos por un tercero]")</f>
        <v>2</v>
      </c>
    </row>
    <row r="118" spans="1:5" x14ac:dyDescent="0.3">
      <c r="A118" s="4" t="s">
        <v>98</v>
      </c>
      <c r="B118">
        <v>11</v>
      </c>
      <c r="D118" t="s">
        <v>149</v>
      </c>
      <c r="E118" t="e">
        <f>GETPIVOTDATA("[Measures].[Recuento de Tema 2]",$A$113,"[Rango].[Tema]","[Rango].[Tema].&amp;[Crítica]")</f>
        <v>#REF!</v>
      </c>
    </row>
    <row r="119" spans="1:5" x14ac:dyDescent="0.3">
      <c r="A119" s="4" t="s">
        <v>96</v>
      </c>
      <c r="B119">
        <v>194</v>
      </c>
      <c r="D119" t="s">
        <v>150</v>
      </c>
      <c r="E119" t="e">
        <f>GETPIVOTDATA("[Measures].[Recuento de Tema 2]",$A$113,"[Rango].[Tema]","[Rango].[Tema].&amp;[Felicitación]")</f>
        <v>#REF!</v>
      </c>
    </row>
    <row r="120" spans="1:5" x14ac:dyDescent="0.3">
      <c r="A120" s="4" t="s">
        <v>151</v>
      </c>
      <c r="B120">
        <v>3</v>
      </c>
      <c r="D120" t="s">
        <v>152</v>
      </c>
      <c r="E120" t="e">
        <f>GETPIVOTDATA("[Measures].[Recuento de Tema 2]",$A$113,"[Rango].[Tema]","[Rango].[Tema].&amp;[Felicitación]")</f>
        <v>#REF!</v>
      </c>
    </row>
    <row r="121" spans="1:5" x14ac:dyDescent="0.3">
      <c r="A121" s="4" t="s">
        <v>55</v>
      </c>
      <c r="B121">
        <v>2</v>
      </c>
      <c r="D121" t="s">
        <v>52</v>
      </c>
      <c r="E121" t="e">
        <f>GETPIVOTDATA("[Measures].[Recuento de Tema 2]",$A$113,"[Rango].[Tema]","[Rango].[Tema].&amp;[Información no relacionada con el Consorcio]")</f>
        <v>#REF!</v>
      </c>
    </row>
    <row r="122" spans="1:5" x14ac:dyDescent="0.3">
      <c r="A122" s="4" t="s">
        <v>28</v>
      </c>
      <c r="B122">
        <v>84</v>
      </c>
      <c r="D122" t="s">
        <v>60</v>
      </c>
      <c r="E122">
        <f>GETPIVOTDATA("[Measures].[Recuento de Tema 2]",$A$113,"[Rango].[Tema]","[Rango].[Tema].&amp;[información relacionada con una atención especifica.]")</f>
        <v>1</v>
      </c>
    </row>
    <row r="123" spans="1:5" x14ac:dyDescent="0.3">
      <c r="A123" s="4" t="s">
        <v>75</v>
      </c>
      <c r="B123">
        <v>32</v>
      </c>
      <c r="D123" t="s">
        <v>28</v>
      </c>
      <c r="E123">
        <f>GETPIVOTDATA("[Measures].[Recuento de Tema 2]",$A$113,"[Rango].[Tema]","[Rango].[Tema].&amp;[Solicitud de ayuda humanitaria]")</f>
        <v>84</v>
      </c>
    </row>
    <row r="124" spans="1:5" x14ac:dyDescent="0.3">
      <c r="A124" s="4" t="s">
        <v>66</v>
      </c>
      <c r="B124">
        <v>20</v>
      </c>
      <c r="D124" t="s">
        <v>153</v>
      </c>
      <c r="E124" t="e">
        <f>GETPIVOTDATA("[Measures].[Recuento de Tema 2]",$A$113,"[Rango].[Tema]","[Rango].[Tema].&amp;[Solicitud de ayuda humanitaria / Solicitud información general consorcio]")</f>
        <v>#REF!</v>
      </c>
    </row>
    <row r="125" spans="1:5" x14ac:dyDescent="0.3">
      <c r="A125" s="4" t="s">
        <v>71</v>
      </c>
      <c r="B125">
        <v>1</v>
      </c>
      <c r="D125" t="s">
        <v>66</v>
      </c>
      <c r="E125">
        <f>GETPIVOTDATA("[Measures].[Recuento de Tema 2]",$A$113,"[Rango].[Tema]","[Rango].[Tema].&amp;[Solicitud de soporte cash]")</f>
        <v>20</v>
      </c>
    </row>
    <row r="126" spans="1:5" x14ac:dyDescent="0.3">
      <c r="A126" s="4" t="s">
        <v>154</v>
      </c>
      <c r="B126">
        <v>2</v>
      </c>
      <c r="D126" t="s">
        <v>44</v>
      </c>
      <c r="E126" t="e">
        <f>GETPIVOTDATA("[Measures].[Recuento de Tema 2]",$A$113,"[Rango].[Tema]","[Rango].[Tema].&amp;[Solicitud información sectorial]")</f>
        <v>#REF!</v>
      </c>
    </row>
    <row r="127" spans="1:5" x14ac:dyDescent="0.3">
      <c r="A127" s="4" t="s">
        <v>108</v>
      </c>
      <c r="B127">
        <v>360</v>
      </c>
      <c r="D127" t="s">
        <v>108</v>
      </c>
      <c r="E127">
        <f>GETPIVOTDATA("[Measures].[Recuento de Tema 2]",$A$113)</f>
        <v>360</v>
      </c>
    </row>
    <row r="142" spans="1:2" ht="18" customHeight="1" x14ac:dyDescent="0.3">
      <c r="A142" s="3" t="s">
        <v>13</v>
      </c>
      <c r="B142" t="s" vm="5">
        <v>121</v>
      </c>
    </row>
    <row r="144" spans="1:2" x14ac:dyDescent="0.3">
      <c r="A144" s="3" t="s">
        <v>109</v>
      </c>
      <c r="B144" t="s">
        <v>155</v>
      </c>
    </row>
    <row r="145" spans="1:2" x14ac:dyDescent="0.3">
      <c r="A145" s="4" t="s">
        <v>61</v>
      </c>
      <c r="B145">
        <v>53</v>
      </c>
    </row>
    <row r="146" spans="1:2" x14ac:dyDescent="0.3">
      <c r="A146" s="4" t="s">
        <v>77</v>
      </c>
      <c r="B146">
        <v>29</v>
      </c>
    </row>
    <row r="147" spans="1:2" x14ac:dyDescent="0.3">
      <c r="A147" s="4" t="s">
        <v>79</v>
      </c>
      <c r="B147">
        <v>1</v>
      </c>
    </row>
    <row r="148" spans="1:2" x14ac:dyDescent="0.3">
      <c r="A148" s="4" t="s">
        <v>51</v>
      </c>
      <c r="B148">
        <v>24</v>
      </c>
    </row>
    <row r="149" spans="1:2" x14ac:dyDescent="0.3">
      <c r="A149" s="4" t="s">
        <v>38</v>
      </c>
      <c r="B149">
        <v>1</v>
      </c>
    </row>
    <row r="150" spans="1:2" x14ac:dyDescent="0.3">
      <c r="A150" s="4" t="s">
        <v>65</v>
      </c>
      <c r="B150">
        <v>10</v>
      </c>
    </row>
    <row r="151" spans="1:2" x14ac:dyDescent="0.3">
      <c r="A151" s="4" t="s">
        <v>156</v>
      </c>
      <c r="B151">
        <v>208</v>
      </c>
    </row>
    <row r="152" spans="1:2" x14ac:dyDescent="0.3">
      <c r="A152" s="4" t="s">
        <v>69</v>
      </c>
      <c r="B152">
        <v>2</v>
      </c>
    </row>
    <row r="153" spans="1:2" x14ac:dyDescent="0.3">
      <c r="A153" s="4" t="s">
        <v>49</v>
      </c>
      <c r="B153">
        <v>31</v>
      </c>
    </row>
    <row r="154" spans="1:2" x14ac:dyDescent="0.3">
      <c r="A154" s="4" t="s">
        <v>32</v>
      </c>
      <c r="B154">
        <v>1</v>
      </c>
    </row>
    <row r="155" spans="1:2" x14ac:dyDescent="0.3">
      <c r="A155" s="4" t="s">
        <v>108</v>
      </c>
      <c r="B155">
        <v>360</v>
      </c>
    </row>
  </sheetData>
  <pageMargins left="0.7" right="0.7" top="0.75" bottom="0.75" header="0.3" footer="0.3"/>
  <pageSetup orientation="portrait" r:id="rId11"/>
  <drawing r:id="rId12"/>
  <tableParts count="1">
    <tablePart r:id="rId13"/>
  </tableParts>
  <extLst>
    <ext xmlns:x15="http://schemas.microsoft.com/office/spreadsheetml/2010/11/main" uri="{7E03D99C-DC04-49d9-9315-930204A7B6E9}">
      <x15:timelineRefs>
        <x15:timelineRef r:id="rId14"/>
      </x15:timeline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A9EF9-F26E-4FF2-8254-C50BB21D1D5F}">
  <dimension ref="A1:D4"/>
  <sheetViews>
    <sheetView workbookViewId="0">
      <selection activeCell="A45" sqref="A45"/>
    </sheetView>
  </sheetViews>
  <sheetFormatPr baseColWidth="10" defaultColWidth="11.453125" defaultRowHeight="14" x14ac:dyDescent="0.3"/>
  <cols>
    <col min="1" max="1" width="29.7265625" bestFit="1" customWidth="1"/>
    <col min="3" max="3" width="19.54296875" bestFit="1" customWidth="1"/>
  </cols>
  <sheetData>
    <row r="1" spans="1:4" x14ac:dyDescent="0.3">
      <c r="A1" s="5" t="s">
        <v>157</v>
      </c>
      <c r="B1" s="5" t="s">
        <v>69</v>
      </c>
      <c r="C1" s="5" t="s">
        <v>158</v>
      </c>
      <c r="D1" s="5" t="s">
        <v>159</v>
      </c>
    </row>
    <row r="2" spans="1:4" x14ac:dyDescent="0.3">
      <c r="A2" s="6" t="s">
        <v>160</v>
      </c>
      <c r="B2" s="6" t="s">
        <v>80</v>
      </c>
      <c r="C2" s="6" t="s">
        <v>161</v>
      </c>
      <c r="D2" s="6" t="s">
        <v>162</v>
      </c>
    </row>
    <row r="3" spans="1:4" x14ac:dyDescent="0.3">
      <c r="A3" s="6" t="s">
        <v>163</v>
      </c>
      <c r="B3" s="7">
        <v>0.8</v>
      </c>
      <c r="C3" s="6" t="s">
        <v>161</v>
      </c>
      <c r="D3" s="6" t="s">
        <v>162</v>
      </c>
    </row>
    <row r="4" spans="1:4" ht="42" x14ac:dyDescent="0.3">
      <c r="A4" s="8" t="s">
        <v>164</v>
      </c>
      <c r="B4" s="6">
        <v>2</v>
      </c>
      <c r="C4" s="6" t="s">
        <v>165</v>
      </c>
      <c r="D4" s="6" t="s">
        <v>162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D E 3 0 3 D 1 D - 6 2 5 E - 4 7 0 2 - B F 9 D - 4 8 E 3 A 5 5 0 E 0 2 6 } "   T o u r I d = " 0 9 c 3 4 0 8 c - 8 8 3 3 - 4 e e e - 9 a 4 6 - e e 9 d c 4 1 c 3 d 1 7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3 Q A A A N 0 A Q I r Q U U A A E Q s S U R B V H h e 7 Z 0 H Y F v X d f f / 2 B v g 3 n t q 7 2 3 Z k i X b 8 R 6 J 4 6 R p m 8 Z J 2 i Z N 2 q R J m 9 E 6 i d s k j Z N m N c m X n T b D a R O v y L Y k a 4 v a 1 J Y o i h Q p 7 g G S I A B i 7 / H d c w G I I A V u S q I k / G y I e A 8 P w M N 7 9 9 w z 7 r n n C l 6 r t Y U x A 9 Y U + a C V h 6 J b E f p t Q t T 3 S 6 N b g F Q U x n 3 l 3 u h W h G A w C J F I F N 0 a H 4 / b A 7 l C H t 2 6 n v 7 + P u T k 5 E L f 2 w u V W g W d L i X 6 S o R 9 z W O / 9 2 a R K 7 d B q l B C Y m u B z + 1 A w B 9 E S W U F G i 9 e R M X C R b D 7 5 e h x 6 + D w D N 8 O k Z B d p 5 G X 9 q Y g D v k h E A o h l o j g 8 Q Y Q Y u c g l o p R V 6 f H v M o M i G V S 9 H S b k Z u t h k w u Q V g g Q F e n G W W l a f C y 4 4 O B E E L s x K X s N Q n 7 D J f L F 9 m W i d m P E i M 8 o x Y 3 t 2 G 3 b G a c 6 p L i 4 N V I g + 2 x R A Q k R x v i j S G G L y j g j T q + c d h s V i 5 U k 0 E m l 0 W f j U H 0 B t G N 6 u 7 u j W x E q e + T R J / d W v o 8 W n Q O i a E X V X M B W r B 8 K S Q K N d y 5 9 0 O X o s W V I e 0 I Y S J u h T A R J E h d P V b W O E K 4 e H m Q 3 U s B B O z i 2 h x + n L s 0 w I Q N U C k l a G 4 1 w 2 r 1 8 N f A B F A U D O A C e 1 2 p F O P s J Q P a 2 s w Y G L C h v c u K h m Y T W t s t k I g E 0 W + 5 M 5 m x h o o n X h N 5 A w I c a b t e E E r S A t C G e p G V l Q 2 z y Y S 0 9 P T o K 2 A 9 Y Y j d F y H T N H o o l A q o 1 R q w z g 9 i s R j G w U F k Z G Z G j x z G b D Y j L S 2 N P / f 7 / T h 6 9 B j W r l 3 D b q q S 7 z P Y R a i b I 0 I V Y 3 O F B + J R X V m 8 F p W L w / C w 6 0 f Q 7 7 8 d e 3 Q x E 5 x A 8 D Y 8 8 R k y Y w 0 V T 0 w T M W s G M t Y o C n S B 6 C v D S J k S I 2 E i S J j I n A t H W 4 z T 4 e R / 8 / L z k J q a y s w F M R c m I j U q N K N J S R k 2 7 y Q S C a o q K + F 2 u 7 F z 5 y 5 0 d f V A L b I x Q f N F j 5 g c I a 8 P V r O d N 3 p 6 q J g 8 C k K B a 0 I g Q p D / D v H k L N b r q G k Z 3 w S N C R M h F t 6 e j f J u F C Z i V g U q x v G O i G Y q S r v e p E t R B G M W G o d 8 o 6 G h I f 5 c r V H z v 4 l w O S P C N h q / z x 9 9 F i G / I B / p T F A f f f R h 5 O X l s M + 2 I u z 3 R F + d H M 2 t J v T 2 O e B 3 u q C R h u D 1 + O C w e 3 H m f A / X G D 6 X B 0 G f D 2 f P 9 U T f M X V O M 1 M 5 R r w A j c b P O q k k t w + z a v L F 8 0 B V p B H v Z / 7 V a J N F I w t j b f F w k M L j 8 U A u H 7 / X J q E j r Z U I o 9 G I j I y M 6 F a E W N D j y o A E P d a p q R J q w n T K s b 8 x R m / P l H l Z f h S k B H G 5 X 4 I + W + J z Z O 4 L Q u x L 1 b I Q H N 4 b 0 v 8 l m U V u y B 0 i X y r G p v L r t Y P d G z E N H e w v E a I W M w E 6 n Y 7 / 7 e 7 q Y o 6 w F S 6 X i 2 + T D x U v T I 6 o 2 R i L I E 5 V m A g 6 m z N n u 9 G v N 0 P K L E 6 3 3 Y m w z w s X + + t 2 u J m P w 3 7 D k C N y 8 A y 4 Y p D w 6 5 B I m D R M g I j 1 x 3 / A B T k p T L c H N + Q u k S / V Z o o 0 k t H O d z z U o A I h A Z R K B Z z M v B o P C l Y Q c o W C C x c F H Q J + P z P B I k J J D A w Y o F a r o l v M T P Q N v z Z V y g q 1 y E i V Q x h m D Z s J f G e P F e Y h D z q 6 L O x 7 A z A O u a N H X k + G a q S p m 8 r M X J 0 8 A K U 0 z E 3 G N O X 4 0 c 1 0 h Q e F z P 8 s z w j g 2 P p / 4 J E x 8 t k I 0 l i E Z O r 9 R J K b w A 0 z + Y h s d Q i L 8 3 y 4 O i h G t 0 X M T Z f R k M B R 1 I v w M b + E g h A x 4 Y l B Q Y t 4 w Y l h t d q Y A K m Z N o o c 7 3 D Y e W Q w B m n A 2 s 4 J Q u 6 z D P 0 e V + c h Z J c u R f 3 J v S h Z 8 x x a j / 8 G K S n M X B W r o W T q r f H S O T z + 7 g + g Z v 9 O L F i 8 E v U X z y A v v x B F p Z W w i Y p h q H s V N o c H m V l Z 7 J o J m K m b y T o R N S R S B Q Z C + c z h j 3 w X X Z E b d v O S T I u R L X e W G X A I c a h F h s r M A L Z U J g 4 M B J g C i I W M p V I p A o H r I 4 N j 6 R k R 6 7 l J m E j g 6 H 0 S y b C j H 2 G s d 9 5 A 2 F c 6 b W a 0 1 R 2 C v q u V j 8 d l 5 x b B z z R x + 5 V z 6 G h t R E 5 u L i z G X i y c X 8 1 M R w P K K i r h c V j Y a 8 0 I s l 4 n q 2 Q l s v N L 4 a b g p F g F q 8 0 K s T I d V 6 8 2 8 0 H W G C R M Q s H k R U o c Z 4 o n u T H c U A 0 V D w U p a K D y 4 B g h Y w o P b 6 7 w w m 6 z Q 6 M d 1 j J u 5 i s p o m N K M c x m E 9 L S h s e v S K C M x k F k Z m Z F 9 0 S w e o Q j o m m 3 G m 7 u i T 0 w B y K B G t q O B W z I r P P f p a H m O 4 k b q q H i s X s E Y w o T Q b 5 U n V 7 C h Y l M P 6 8 n o t F C s R Y X R 2 w g N w a Z g 6 O F i X B G g x 6 3 G j o L p S T M / K g Q l t r P 4 3 5 m 4 q 4 q 9 G F F v o / / l Y r D U x a m 8 X z T J L e O m 3 Z b T n Z N 7 M s Y H C L Y 3 U E + Q E u R P I I G Z W N R Q B K c Q a O Z m z 1 D J h P X T A T 5 X B Q m t 0 T H s 2 J 0 m C O D w r c K E i S K 1 p G P u K H U y 4 M k h 5 T r c a J D B o U k h F R l C C m K E O 4 r 8 3 I N L m d C N 1 n I V C a y N e M H O J L c X G 6 a y T c V Y m N Y s V S k v / / U Z / D 5 z 3 8 e 7 W 1 t a G h o x O O P P Y L v f v + / s G j h I p i Y + f f + Z 9 + N L / z r l + F w O r H t j V f 4 e 0 n D d Z q F 6 H J o + f a t Q M W E a X 2 x j w 9 0 x 0 c c y e + h g A 2 x I I c i l f z p N e h Y e g / t n n M 3 J 8 m 4 z E n D I d b 4 S J h o 0 J c i e V 9 5 8 d + u Z V X U H D r C 9 r M e 3 + 1 C T k 4 2 3 n 5 n N 1 T s m P z 8 P P 4 + E k S Z X I 7 i r J s b 4 Y u H h C Z T F c L h 1 m F h K k q J B F w o c t d n F / E H D X w f b o 2 k a 5 F O 6 + 7 p g 8 n Q i 3 L p V a T 4 m 5 C l 8 i M F A 9 f C 5 U n m N n N S Q 9 E 4 z Y q C 4 Z S i W C Y E h c l 1 u o j G M R g M y M r K 4 g m x Z C J S o E K p V M H n 9 f I x r d y 8 X H 7 c 8 X Y p X P 7 Z 6 z d U 0 j A K m W B k a 0 J M s 4 T 5 o K y C m W o X e i c O f l B + I y U N j 4 X C 1 w 2 1 N h W / + f H X 0 d t x F W 7 W m T z 6 2 O M 4 s H 8 v X v j G z 2 D w j 8 w G S T L 3 m J M C R Y 6 6 O B g Z Y 4 r 5 S Q 6 H A x p N J P o 3 e i 4 V + U 6 6 l B R Y L F a k p k a S Z Z 3 M / F O p V L j I G v q g c 2 Y C l a k O Y k k e M 8 2 i 2 6 M Z K 7 N + q t D n q y Q + u A J i b C 7 3 M n M v z D S T k J u E d B 1 I s 5 F f 2 D 7 K N 8 z X B a F l 5 m W j Y W 5 l 1 d + N z F m T j 4 S J B I c C E f S I C R P h c g 0 n y l J D S 0 l N 5 W Z e T H v R P m q I F o s F S / O n l m m e i E X Z n o T C 1 N X V x f 8 e b R 9 b m F J V E Y E Y i 3 S 1 g J m 2 k e f U d X i D E i Y 4 Q h x o U e B g i 5 K b h A R d A x r T y k 8 J Y n 6 2 H 3 n a 4 W B E r 1 W U F K Y 5 w p w O S s R z U c 8 a j N u I 8 m x R V E O J I Z N J u b l H 5 h 8 J U F p 6 2 r U s i 4 H + A b 5 N w i W S D E + C n A 5 0 P v E J u K T 9 p D I Z J G L x i H l M o 8 n S i a A J D c D u d P M B 3 J 4 e P a R S C f w + L 1 L T M 1 E w / x 4 Y 2 8 9 A L J G z n i 2 E 7 q 4 O J j g h 5 B R W w K 1 a y D + D 0 p i W 5 Q + b v 5 Q l E Z s 2 M n p c j 8 b y g i F B M p B x C 5 m T A r W 5 3 J N w r p H J Z O J T M + I J k B Z j f 8 k E p E R Z 0 l Q 0 R 8 p m s y M t L R V 9 + j 7 u T 4 2 X 0 T 0 e O k U I q 5 k J S t C Y G H 2 + O G p u s s 1 r G i Q R X D M Z T i E j O x 9 K l R Y G f S c 0 a T n o a j y B 7 O I F E O o q I A 7 b I f T T 9 H g 1 Z K x z I K 1 K I X E L I j 4 g J R r T D Q o z c 4 / + 0 r 9 B e s 4 2 Y p n o 9 D V V m X 7 u y 7 W a x L A 4 A 3 w u W m k m u y Y u I c + Z T H J z m J M m X 0 1 r J J O A G i 8 1 s M H B Q b 4 / 3 u y L Q Y 3 b y f w r I l O l R t a Q C X q 9 n g v T w M A A 5 I q I O b Y w Z + S 8 q c m y P E 4 7 C J m E 0 C M G J Q G P B / 2 G c O Y a D I b y 0 W n X w K 1 Z x A M L m Y u e x H L j V T 7 u N O h W Y y C Q h 2 6 7 F i 1 m B Y y h 3 G v C R N B 3 0 J w o E j L S S D Q A T p 9 L D D b u A a x X 0 V e / n S c j m + x + G B u 2 o + f k r 5 G r t P J k 3 A y l B x r r c a w u 8 q H t x M v M R 7 s + t W u y y M S R 3 x u 7 B M n B 5 e u Z s 5 e E e v 4 r g z K u b V x O F z O H u n m u H 4 e Z d + S g 0 5 0 l 8 0 + r 0 3 E f w 8 u c D H 9 5 B f L y 8 t m 2 C N n Z 2 a B k c X q N 2 F g 6 s l D M R P D g y D g z Z u O n q U w F u y e M Q 3 k P o y 8 y d j 0 t 6 C c d 2 P U 6 j D 3 N e P v V 3 6 I 4 x c c H w c k E P n v 2 L E L s u h B + X w D b t m 2 D N O z B Q H c L t L 4 W q E e 5 f O l i I 9 J l r g k H l n s u b E O h v B d F C g P k 1 r N c + 9 p b 9 i J X 1 A G N + z J c H Q e i R 9 6 9 z E m T b z T x N R j I d z K a z E h N 0 a F v Y B D p T B O R z f P m t r e x d u 1 a O J w O d H d 3 s / 3 p W L N 6 O d 7 Y t h 2 P P f Y I 9 u 0 7 g E f e t Z W Z S 8 y / s g v R E F e V K U a O J o i Q z w 6 B R A O D U 8 R T h E a P / 9 D F I g G n L H a d R g G L e 3 b 6 J L m / D 7 Y h I 5 S 5 S y B 0 9 S L g c 0 G q 1 C E k S Y N K 6 k d P S x 1 S i 1 Y i 7 D H C L 4 2 U E N A p K J 0 p j C G X A C 6 / g J t / q c o w j E x z b b p v P W T R D k h A V V X 4 E 3 b + T O s T 8 b 7 f y 9 / 8 E O b P X 4 j H n / 0 Q + n z X 1 + 2 I I X W 1 w 9 D T g s q q K j Q 3 X s T i V Z v Q 2 3 q J T 7 / p H z R D p k y B N H d 1 9 O i 7 k 9 t C o I j q r E h k i 8 a Z + g Y M K C k u w v k L F 6 H V 6 n D 4 0 C H M m z 8 P T U 1 N a G t r x / P P / x V c L j c K 8 v O Y y a d k + 9 r Y L 5 W g u C C T R w 9 j N B v E r F E G k a 0 Z v g R k Z l J g w + r 0 Q 0 f F J E Z B Y 1 x X r 7 Y A W S t h d E z d J 0 u E T C L A x d 0 / x o n j R / H C N 3 6 K n 3 3 n B d h Z x z B k H M R X v / Y 1 b u L 1 D V q g 0 m b i N 7 / 8 I d 7 7 q R 9 H 3 w k + Z 8 r K h D q + Q p I g Y E d 5 m h d u Q S r q m e 9 I M 6 R p U m c M 7 p c x I S M B U W t S U J 4 F 9 L P O S a N W s s u k Q r d Z C J N / Z I b J P b 0 7 0 V 9 x L 1 r d I 8 3 u T I 0 A R n v E z 0 t y G w l U P B q 5 E G u L a I I f z Z O i 6 R s R I e A / h L W + o S E L H 4 / i 4 X P m Y 5 H 5 Q 5 q N T C I 6 L h h g 2 9 G o R 0 9 3 D y 8 K Q w P E M p m M J + a S i U i m 0 9 G j x 1 l D M / B A A H 0 P z d V a u H A + y s p K m U m q 4 O + f L a i 5 U 4 C S f R P T i m F e u o t + U b o q B L 2 V N X 7 m v 5 B 2 p e N 8 g Q l u G f v d 9 5 Z 5 c a R 9 7 I B J q t Q J Y 2 c d B E E 3 0 n P L U L N v B 9 a s 3 Q C L q Q + t b R 1 Y 9 O D f R Y + M E A u A J B m f 2 1 K g i C y t A H U H f o 1 n n n 6 a T + 8 4 f f o 0 V q 1 Y x h s k F W m k X D 4 y R c K s F V B G Q z x U 2 E U i H d Y + F G L P z s n m Q Q z y u 4 j W 1 j b U 1 V 3 C M 8 8 8 x b c J p 8 s F t 9 P J y 5 m N F y 6 / H S D B l D A h T S S c a t Z h O T x x K i / K B t s J n E x Z D 7 U k C J 1 a i t Z L R 1 B U v R I 2 8 w C 0 q b n M Z N V D m 1 4 E C d O A Q Z 8 T c n k k 7 c r g l I z Q o H c y o u c + + s U X o 8 9 v K 7 Q K p k W C d t T V 1 z M t J M G 5 s 2 d Q W F T M I 4 J k I p E w v f 3 2 D p w 8 e R r L l i 2 O v i t C L M u C N J j d b r 8 W i o 8 3 B 2 m 8 i M a e C o u L 8 d n P f g 6 n z p z H f R s 3 s l 4 6 h D 3 7 D u L 4 v t f x w H 2 r 0 V F / F L K 0 0 u i 7 b i 9 i j V z h a Y d O q 4 I / J A L V 0 y M h I 4 2 o l E Y G 1 W m u F r l h / c o i n n N Y L r M x i R T g w u k D 6 G u v h 9 2 s h z D s g Y I d r 1 J p c P 7 o 2 + j p a E J m q h Z N 9 S f Z N S y H M 5 r P e K d z 2 2 o o O V M w Y k G I 3 W g R 6 2 2 D C A y 1 Q J 2 S A 2 o j S 4 q k 6 O j s Q n Z W F o 8 M S s a J 7 9 K P j 9 1 q 6 k 0 p 1 B w j E A i g q b k V b / x p G 9 d e 3 / 3 2 N 7 H t r b f Z K y I c r z 2 F f 3 7 h 6 z h 8 Y D c y F w 1 r s d u R 5 i P / g z W r V u J S 3 T l U V 1 U z c 1 i M 9 v Y O F B Y U o P H K F W z a v A V 9 + l 5 0 d O l R v u Y 9 c E f z E X k V W P Y / z T K m T k z C 7 E I + V h e 9 h P z a s t e j c Z C 7 g t t W o C Z i R Y E P a c r E d / J Q q 4 z d d A H z M 4 a j h y a n E F 0 W E R 9 3 I q 3 l 9 X p 5 b m A / M w f X r l v D s y I G m c b S a L Q 4 2 j n s s N P E Q Y q w 3 S g 0 M t Y w W a u M L 9 N M 3 5 a q C M P s j n y v 3 + u E z R Z A e m a k M t R U y d a J u I m X q m L + J r t k L n 8 I a p k A X n + Y m 3 + d x g A X k v x U E X q H m P / J r t k K 9 S B O 2 8 a O C N 6 t 3 L E C F Q 9 l h + f p Q j j Z m T g j v C I j w E t E E x T l q 6 0 9 i d W r V 3 F z h 4 I a s c F c m 8 0 G o 2 k I Q m U O r v Q 4 8 d C K N B 4 2 H 3 J R 0 I C y 0 I O 8 4 d H h N B j r Z R 9 5 c p J F Y q i R J v I z B v u H M G T 1 I i d L x U u a q T R K 3 v A t b q C 7 0 8 j O T 8 g 0 K d A z 4 M C C i h R Y b V 4 U F E + 9 o U t F I d a 5 R M L v o 8 l Q A R Z P J O 0 p B g 3 y e p l p S J a C x D c A j 5 h Z B 0 w 7 a e Q C W F x h J q T s u j j D 3 H x M E d u Z O S G H 1 c s O Z t e H g i 9 0 T a n h 3 W k V Z u 8 K g R q P Q P 8 p Z O j k O H v m F A z 9 P V D I F f j 4 x / 8 W n / r 0 Z / D + 9 7 8 P y 5 Y u w T e + + S 1 8 5 1 v f Q J t J j D S x C W f P 1 / G S z 1 3 M r M z N z U V D Y y P K y s p Q U 3 O Q m 5 l 9 / f 2 8 x v r n P v c 5 / O A H P 8 Q n v / A t u I Z 6 4 E t d G f 3 W u Y f W e 4 U J b z d M J g v U G g 3 E Y g n T 0 m 5 U L L o H o s A Q j I N G q F U K 9 H Z 3 Q i y R o W L F A z A 5 g E w t 0 + y X j y K V + U v H j x y E L i U D J R X z I Q p 7 2 T U 9 j Y 1 b H s b Q 4 A B S U l O g U s p 5 V k t 7 R z s q q x e h r f k y i l a + m w n g n W M T 3 v U C l c u s p C M 7 f o 1 l a 7 d A D h v 6 e t q R n Z n F t I I V R Y U F T G u E + P I s C x d U o a e 3 F 7 R U j l Q q g 0 I h x 7 Y 3 3 8 Y 9 G + 7 h + 7 O z M v j 4 V F V V J X p 6 e l m j 6 c C K 5 c u Z 9 v D D b L b A 5 h V C m L M + + q 1 z j x y F H d b B L l i G j P A z V U Q m r o B p l c y y t Q i 7 B x H 0 D P H q v j a 7 i 4 + b C b U l s P m k X L N S S D 1 V N I S w S I o w + 7 1 D w R R k S C x M E z F N G t R C E v Y g L J R B F r Z A I t e w z 2 f X 1 G N j g i m G y a e 7 5 n P d C d z 1 A j U a X + c e P P r g f d G t Y W i G 8 J k z Z 7 F q 1 Y o J y 0 a f O 3 c B 5 R V l 6 O 7 q Q X F x E f O 7 1 D w r f K z Q M Z m I 5 N T f b q w P X Y Y 0 L R 2 H L D n R P U m i L n m S G N L i h 3 C s n Y I W 0 R 0 M E q Y D B 2 u w Y s U y H D 9 + k p l F Z h g M F J 4 f P o g 0 2 c W L l 3 D 6 9 B m o V E r o t F o s W r S A C 1 P k d f 4 n I b e j M B F N m k X w 7 3 o 9 u p W E S A p U l D 9 8 9 2 + g C 3 R w J z s U C u I n v / g d d u w / j c Y B G X 7 0 0 / / G o 4 + 8 i 5 d / 3 r J l E 4 8 A k t B Q J g V x 6 V I 9 L l y o w 7 x 5 V e x R j e r q K r 4 / R m 9 0 I b r b k R y 1 F 2 k K m u 5 P g R N B J M I o 9 / P n F B g 5 u 3 F k R g U d R 8 e M f n 6 3 k B S o K E G m Q t w u G + p q f s 8 b Q k 9 v N 5 o b L 2 H v W 7 / F 5 f p 6 n h l x 4 K o c T Q Y x 8 v J y u R / l S V 3 L a / + Z h 4 a w b N k S n r q U a I o J F W M Z j 7 m 8 B l T j q V 2 Q i k N o P f I r K C w n U a 0 b h K 3 r F P r O / Q F X a 3 7 O K + L G 2 H j l / 5 A t 7 E Z H 7 W 9 R q H U j T 2 m D y H Q K V d l C l K S H k S E y w t S 4 E + V Z A u S n A E W p Y R S m C V G g S b x U 0 e 1 I 0 o e a A T / / y n M o L i r i G e 9 U h / y j H / 4 g / v b j f 4 + H H 3 4 Y L V e b c f 7 8 B f z u d 7 / B q 2 + 8 h c U b n k L Q Z Y B M l 4 9 v f + l j e O 4 f f x b 9 l O m R o h R A 5 u 3 F k C C f B w X I b F S I / f C G J P D 5 w z y T x O m L h K U d 3 b V Q F 6 6 b l v O f L R 2 E Q E S Z 9 U o M G A z R w X M J B A E b P C 4 X T K H h E P 3 a b C f 6 b A 4 0 1 5 9 B V k E 5 L M Z + P s u 5 6 c p l 2 K w 2 r F i 5 A g a j h W m t E K 9 m R Y H z 5 S v X Q i C R o 8 u e w s P w t z t J g Z o B y k A / B E E X C t I E 6 B l 0 Y c 3 i U l 6 p i B J s L U N W Z G V n o c / s h W n I g o C 6 E v a e M 0 j P m w + Z J A y j T z c j 3 0 l k P o u q h S u x 7 f c / R m l p G e o v X c T i J c s w 0 K 9 H b n 4 R p D I 5 a 7 Q u e J n / 1 9 L c i I 8 F h 1 D 7 1 H 9 E 3 0 0 J x k w I 3 Q b 0 t F 5 G 5 f K t U M k E C A Z 8 c P g l k D C N K Q z 7 Y D e 0 Q M I 0 s T q r C j 3 m y U 1 M J O 1 O G R S U P U H j e D R w L v f p e U q T R 5 o L t 4 / q f d C E y c h f f h x 7 3 5 3 S C J M C N Q t Q i e W V N E 2 e X U k f M 4 F o j d x 4 b k Q i L T X a X F 0 Y v q A Q I t C q J V L 0 N J 1 A Q f U 6 5 M i t X K P 0 W Y L o s Y q h V k j g 8 g Z 4 N s j G 2 h / B 8 t C H k N J 4 F H X Z 1 S j M T s P Q k B m H D u x G e X k F / M E g 0 t M z m U a x M A H z M I G S Q y J T w p + + L v r N S c Y j K V C z R G l 6 A G X s s Z 8 J D 2 V d U P Z F j B u V m U 7 Z C n T z S N N l M d e N n p e m e t D d 3 o w D 5 / Q o X H A v Z H I l E y j m w + i 8 f G 5 U c b o Q n a Z I y J F M R a V M C K c n x I 5 h J q I n k v n g 8 Q M q u Q A K C e s c g k Y M + t L h Z m Z k I l I o a 8 M Z l 0 J x l 5 M U q F m E 6 o x f b W m D P K U Q K / L d y E l T o M U o v m E 1 1 r M 0 A k g d D R C E Q + j p M 0 C r V s J u s 6 G o p B R H j 5 1 A M E z a y 8 / 9 u T X r N 6 K y r A h / / O M r + P K X / o U H W C Y L m X G J z F M V E 8 a M Y B O 6 B 2 z Q p a T C o O + G 1 W r C w k X L m J l r R S B 1 e f T I u 4 e E U T 6 z c x C N + r P M i U 3 2 P O N B C w G Q j 6 C T + f l f T 0 C I h 1 d n Y U X W A L x 2 I 3 a + s 5 v 7 W X 6 3 l f X 8 A m h l k e t J F W R n C t X H 8 A V C 6 O r o 4 H O 3 U r V K a D V q K J Q K p K f q s H L j I 1 i y o B J Z m e l 4 8 M E H e G Y + T a 5 c t W o V 1 0 x F q c M a l M 6 N T E j b 1 V 0 8 H z G 2 T c e p p B F N R k J F G R K U G U H Q V I 1 C u R N C T T H f p j A 6 V W 5 a v e k p X l D G 6 5 1 5 P c T b k e s 0 V N v g Z b Q O H s C K 0 n k 4 1 N i A d 6 / 4 V P S V J P G Q u a V w 1 M H u k y A n Q w e P z 8 d X B H n 1 5 Z / h 2 / / 5 E j 7 0 / F / j 1 T + + j P f 9 2 V / i x Z d + C O N A D / J K F m L I b M I f f v 1 D P P z h b 0 Y / a e p s r U p c e P P t 7 T v x x O O P 8 u e n u q R Y U z R + o 2 4 y S H h I v G T w E m y 5 x d B o V D j Z p U D f h T d g t d n x w O P P 4 Y 3 f / w x K h R z v f 9 9 z 2 L H z H b S 2 t e P B P 3 + B m 4 V b C m z 4 / T t H s G D d E 3 D 7 Q r z 4 D A m j p e M 0 c i v X s I 7 5 z s n R m y z X C d S + x t / h n x 5 9 A u V Z h X j / T z 6 H L F U 5 R C J m W N / l D D k t 2 F z 9 X m j k k V L P R G V W E F 1 m E a / m a r a z n l 2 h w M J s L 6 4 a J Z E i / / I A R G I Z w q E g 8 1 / E U I p 9 3 F + R y R X o M E 5 d S z G l w a f B J y o E S l k b N N B 8 7 7 3 3 w O Y R M I G S X e f L j Q f N c v 7 + D / 4 f P v g X H 2 S C s x 1 p 6 Z k 8 A X j n z h 1 8 5 u 3 y 5 c t x 4 f x F F B U X o 3 D e e u j d O q 7 F L I 1 v o V f f i 0 p 2 b F p q K j v m H M o q q l j H Y U T Z m m d h t N 9 d Q n W d Q H W Z m 3 G x 5 2 3 M z y 3 E o N 2 C r z 3 7 m e g r d z f / f e g d S I T z k K a a e G p E r j b I G z X N r Y q V 5 v J 4 v d h 2 p B s Z R Y v 4 d i K o U G W s B t 9 Y U I 2 J 5 Q n K S 9 P U E k K r 1 e K S X o w B R 8 R v S y R 8 s w X N w m 2 3 K L k P 1 3 b p E L K q N j O z k J 2 L O 8 y r L z H X 6 q 4 j Y V D C 5 b X h e P s r + N 4 H P h 3 d k 2 Q q A h W P m v l Z q w r 9 M B r 6 + L S I A d a z J y r 2 T 8 J E G o U W H i A f q 9 8 m 4 l G 5 e C i K S I 9 E / G n b m y g v K 8 O S J Y t h d A h x Q S 9 F q i I a z r + B u P 0 C n v u Y J E L C o I R S p m U 9 z L B p k 2 T 6 O L x C v h q 9 T q f j V X C p 7 B f V G a Q a g F T N l j Q I L e o t E 4 V 5 e J 1 W N 7 R 5 h M h h W o 5 W N n Q 5 I t 0 8 C e Z Y w k Q 8 8 / R T f C C Z B p Y z 1 C H + u f H C 9 I 2 X v o 3 X 3 3 g T X / r K V 1 k 3 K s Y 7 u / f j D 6 + 8 z j M 7 L D Y X 9 / U O H j o G I T N R X W 4 v X v j y v 7 P X 3 + D v / Y s P f p j / T Q R 1 B E m G S S h Q S W a X 8 z 1 S X G j q h 0 a X w Y t s U k R w Y W 6 A m Y Y h P v e I I m i t T G s p R T 6 I X N 0 4 r 5 e h a 0 j E Z w H f X 2 L j r 6 8 r n l j T Z G V m Y u / e / d G t k d x / / y Z 0 d H a i o 6 M j M v P Y O I h z Z 8 + h v b 2 d R w U X z J / P g w 9 7 9 + z l s 5 a 3 b t 2 K X b t 2 s e 8 W o o T 5 T b 7 I i n A J I e G l h 9 r X P q f z E m 8 G Y 4 5 D n e 1 6 D V 9 + + k P o 7 + v D b 3 / z P y g r r 8 C z 7 3 2 O v 3 Z g / z 5 s 2 f o A f z 4 e V x o b M Y / d q D u B 6 Z p 8 M b r P v Y 7 2 q 4 3 o 6 W z D 3 3 3 u P 3 D 6 4 G t Y u + 4 e / O q X P 8 c / / f t P 8 Z 0 X P 8 n H b j I z U v F n z 3 8 a 6 x f n 8 k B D Z 2 c X M n L L m Y a a X H B h 3 / 6 D e G D r / d G t x F B K E H 0 2 j S 1 R i U q K G N I 6 x i K R E H 5 / A B K J m L / O j u T C P J r I K x F 2 7 d 6 H 9 R v W o 6 2 1 l a d A B Y I B t B l C C P o 9 S M / M g U g Q R H 9 v J + u 6 m V k o V i A l L Q M + 5 x C f a N j v H q 4 y d a c w o U D 9 4 u c / x U f / + m / 5 T T h U c x D n z p 3 l 5 X w L i 4 r Q x X o 8 q g x E d f H c L h e U K h V K S k p 5 1 v X e v b t R W V m F 5 S t W Y u / u X f i X F 7 4 c / e T b k 5 k K V L q K C s E A G R o B F E z z m F 0 C Z C h 8 q M 6 J R O g u 9 U u Z 7 y T k d S j o m l K V X J 3 M h 4 C F C V T R P G b K T a 4 u + 4 4 d u / D w w w 9 e K 5 U 2 m 7 S b R c y 3 E 2 N 9 y f C 5 7 G c C b L E 5 U F i Q j 3 M X L q I g L 4 9 1 t l v R 0 2 9 E z f 7 d W L R i I 1 Q y E V + y 1 W o x o / F y P d Q p m e z 3 + J C 5 8 L H o p 9 w 5 T C h Q x 4 4 e g V 7 f i + p 5 8 / H W t j / x x M + C w k J e x F 8 i k S K / o A B H j x z G k N n M M 6 4 r K i p 5 h d X W 1 h Z + U 2 m / 1 W b F 1 7 7 + E h 9 Y v F 2 Z q U C N B Z l / i a J 6 V A 3 3 4 X I r Q s 4 B v q 0 p X g W b x c i f j 4 f L 7 c b x 4 7 V Y t H A B L + B C d d g V C g V S 0 1 I h l c x s + I P G t o p S g 9 z / i 4 d K t p G 5 S E u 0 E t T 5 1 t V f g V G 2 l G e 4 0 8 A w P c h q j N d 4 X A n e Y U w o U J O B t B i V L v 7 Q 8 x + J 7 r n z u F E C N R 5 U L X p L V g t U B U v h a L 2 M c M b k p p o H m F 9 G k y A J q U z K M 8 4 P H j y E x x 5 7 e N q d W i A g w F W T C P O z R 5 q e 5 G / V 1 z d g y Z L r h w M s n / o o z n 7 y 5 T t S c M Z i V g T q b u B W C B S x s S w A p b k e 8 p e + B N d 3 X + e C I q P B n g R Q U R T S b F 6 v H 1 K q O R Y H T a D c t 2 8 / 8 3 f W 8 V r v Z G n Y 7 A 7 + n A r L T J f R 6 x 2 P h s b V a M n U R C U A S F t R n X q b e / z B X 9 J u t A S P 7 c Y N q c 0 a y S j f H K d 3 K A y P U I q v p D 0 B U Y i Z c 7 W 1 6 B 8 w 4 v U / v Y 2 m q 2 3 4 9 W / / D x f q L u O t t 9 9 h f u q L u H i p A T W H j 0 b f P Q w F H D Z v v o 9 r K 6 o 1 S G N i 5 P f Q c q o + 3 / Q W o y P T 7 m t f / x Z E E h l 6 e g e w d / 8 h f P V r L + F A z V F u 6 n 3 + i y / g 5 M l a v P z N 5 5 E n 1 f P x N r L 4 K j M C 2 O g 6 h c 3 l g N x 2 H r p A O z L E R s h d z R C a L 8 B y d S + c 7 Q e g C f U j Q 9 i P w M A Z X D 7 8 e 2 j 9 7 b C 1 7 k e K f O 5 m X y Q F a o 5 T k S 3 k k / P E 8 x Z A K g x j w Y K F T H i 2 M 3 8 l E 6 d O n e J V b q k w D C X F 5 u X l 4 c K F C 9 i / P 3 H o n I J F m Z k Z 0 D J h U j K / i s x 0 0 m p U x 3 0 6 k G k j l o j g Y X 7 b H / 7 4 B 7 z r w S 3 4 7 G c / i z f f f B N v / O k t f P G L / 4 K u r m 4 e d t d J P X y x b c p D L E 4 L Q L 5 s C f P p A l i 2 d D E 6 G 0 + i K A 2 Y X 1 2 F n p a L T G N W Y e n S J W g 6 d w A D X Q 1 Y u m I t 1 G o V G i / W I l U j g z R g i J z A H C R p 8 k 2 S W 2 X y 3 V 9 i h d j d x 5 + r 8 5 f A 6 X J y s 4 5 q u l 9 i 2 u j U 6 d P 4 8 I f + M m I / R U P g B P k 2 E 2 E y m 3 m g I l E d j K n w 6 1 / / D j k 5 2 V i 7 d j V S U 1 O j e y P Q O l 1 d 3 d 2 8 A 6 B c v 3 h I i 1 F 0 m C p I l Z Z G s t b J N L z U J 4 X R m b i v p 5 8 5 l 3 2 y C T X U 2 y 9 + F s e e 2 z j i s f c H L 0 V f T X K j M f u H G / t P 9 n b w K e k U Z g 8 F A 7 z 4 5 t O n 9 3 E B o w R c G s 4 g Q Z q M M B E k f K S h Z o L V a s P 8 B Q u w a d O 9 3 E 8 b z Y 4 d 7 6 C s t O Q 6 Y S J O d 8 n 4 4 u K 5 u Z E l h A i j U 4 R l + T 6 s K U o 8 T D D X A x w T C l S q 1 4 n 7 B 5 t G P O S e S J W a 1 1 5 9 B R 9 5 / q 9 w 5 P A h v t 3 Z 0 Y E T x 4 / B M B A J 9 T Z d u c J v f p L p U 6 C K L M g t z 1 + B 1 2 s j 4 3 7 x p P 7 o f 6 L P p g 4 V 7 P R 6 x / b 0 u 7 p 7 + A I J 8 f e Q n g 8 N D c F o N P H K u U 6 n A 2 v X r O T + V G 9 v 7 7 X o I k G D x E u Z S X d t b e R R r C r 0 Q q f T w s e O i 0 G T N A m t P I x K T T / U k u n 5 d 7 e K M d e H 6 r M 2 Y N O 8 Z e j a v x 2 l P Y 3 R v R H a K 1 e h + J 4 t O H f u D D c Z 9 u 7 d g 8 a G y 9 w B 7 e v T o 6 2 t F X 1 6 P W p P H O N j V D Q Y f L j m I K 9 0 8 5 U v v c A E r R G / + u U v + F h W c U k J v x l z n f O d L R A J M q C Q q q J 7 b g 4 L S j P w g Z 9 f R V 6 6 E o c v D + C D m 0 r x 1 3 / z c T z 1 1 D P 4 6 E f / B k 8 + 8 Q R v 5 G 0 d n f j 8 F / 4 V 6 9 a v h 4 h p n b 9 6 / q N o v N I M r y + A y w 2 N z K y j h h v k 4 0 U x a L y Q q t w W F R V G 9 4 z E 6 X R G 7 u + + / e x e n u I C 1 l B / m f s 4 t O T N 0 i W L r p m L 9 F n Z 2 V l o a L j C / x J B p j W p H e T k J A 7 3 U / S O 3 n f q 1 B l e Y X c 0 e 9 7 Z j g c 3 V K P d P L P x s 5 v J j I M S n / y H T + P B h x 7 C y l W r r 6 U j k V 0 c 3 6 v R R S P W r d / A b G o X P / b T n / k s j h 8 7 y s O u S c b m b J s D V p c P m z 6 2 C F q F m A + y f 4 l 1 S p 1 d H f j e 9 7 + H h i t N T I s M 4 a W X v o V H H 3 2 E m 1 0 f Y Y J G t d d p z e H t O 3 b y Q p y f + M Q / 4 I U v j c x W o Y 5 s M R M K o 8 k U 3 T M S q j 8 4 O G j E Y 4 8 9 i g 8 x P 2 3 r 1 v t x / 5 b N P E C g Y Y / R n D l z j p l / 8 6 J b Y B 1 r J 5 + / t X P X X j Q 2 t e A r / / Z 1 t L R 1 4 c j R W v z 0 Z 7 9 i p i n w u S + 8 w L M t f v D D n z A P c L g 5 t r M O g h Y b v 9 2 S A S Y M S h z 9 4 s e w p X Z k u d 3 9 j 3 w M 9 3 7 u q 9 G t u 4 N b E Z Q g x b 0 4 x w G b T w K D 1 c M s B i 3 8 P i 8 8 X h / k N G D L / s r Y X y o D L W I N j 4 S J w u P R d 7 N O j S q + D m t / 6 u P i j Q H q 9 H b t 3 o u t T E j G M s s c D i f P z 0 v R T b z 2 1 B u v b 8 O 7 3 / N 0 d C s y D Z 5 W 7 B 8 c N D F / r x p u t q 2 Q y 7 h Z 6 P H 4 + B w x O l + a 6 U w r e l R X l f N z J h + Q y l o v X 7 6 U f 0 5 D v w R 6 2 + y n U t 0 I J h T / z O c + i v 3 / 8 K M R j 6 K n P h B 9 N c m N Z F m e D 1 k a M S r S w 9 h Q J u P C R J A w E S R M B A k T / 3 t N m I h I X b x 4 R m 1 y Y R G L a J G 1 h H 0 q h 7 T R 8 W M n J h X o E D P z M B 4 6 v / y 8 H C x b u h B X W 1 p 4 E R m J m F a c D D M N p 4 B S L k F W R j r M Z h O q K k u 5 M B E 9 P T 1 Y E K f p a M r L 7 U I y b D 5 J b p a G o v l F t P r i z Z p n 5 H A 4 s P O d v X j u v c 9 E 9 1 y P 2 W x m j y G + o H d s 8 Y N E n D 5 9 F g s X L R z h p 8 V D A R U S Y h K Y 3 N w c q F R q 7 D 9 4 G E s X z + e 1 4 U n D 0 m A z / f K V K 0 d W T L p d F g m f U K C + + b M / o N M x c k b m 8 l w h / v o D t / e 6 s l P l Z g m U S B j G S i Z Q F O W a T c i 8 o / E e v 9 / P U 4 X I d z 1 5 6 j R v u E e P H M O z z 7 6 H 1 4 5 I x B 9 f e R 3 3 b l z P B 4 7 7 e n u R m 5 / P 9 5 M G p M + N / S V T r r d X j 7 K y y C L e p P l I 6 z Q 0 N P K l V f m x b D / 9 s o c e i v j b A / 1 9 0 G h 1 f N C Z z o v y E M W U x D g K b 1 C A 2 g 4 p T 2 W K o R R 5 4 Q r O r d n C E 0 b 5 j t R 1 w q h d i q A q 9 9 o j S 2 j G m s W V P G z + n W 9 / i w c d q q q q + f v 2 7 N 6 F 8 o o K / j w e m v d D F 2 y s i A 9 B 4 f e c n N x r Q Q y C Q u + 0 S v t o 8 + V m c 7 O i f E 5 T N y + m P 9 P M 8 N F Q 7 p 6 f a Y i 0 9 D R m M s r 5 S i L z 5 1 U j P S 2 N m 2 q U M U 7 a I R 4 7 0 1 7 k F 1 E w g g Z u i Q A T S J q u Q 1 y p u 4 S e j k 6 0 s n t U V F b G 7 x s t / U M T G C k o s m f P X j h d L s y f P 4 / n C 5 K g l V e U 8 7 9 0 P w 1 9 / e w 9 U n i c L p y o O Y j 2 p i Z k 5 u a h 4 e I F d D I T U c L 8 K g 3 z 3 W h w 2 N D b h Y F L + + H s u Q R 5 y A S d 0 I a g t R t + Z Q E / l 7 n C h B r q G / + 9 A 6 2 S k Z n E y 0 U N + M Q H H s H L v / s N N w f o I p M 6 p 1 6 P o j K D x k H k s Q s j Y Y 5 u W V k 5 L l 4 4 j 1 R 2 4 6 h 3 t F m t a G 5 u R g U T O h I w u 8 P O w 7 x V 1 d V M 7 Z / H R z 7 y N z h 8 u A b G w U G s 3 3 A P 2 t v b Y B k a 4 j e R J j v S c R 3 t 7 d y J p i j W h 5 7 / M D Z t v v + G C 9 z N 0 F A S U R h r i 3 w Y 0 H f C Y h n C w o U L R 3 Q u M 4 G u / Y 6 d u 7 B w w X x U V o 7 s 8 G h x 7 o a G B v Z 9 C / h U D 8 r v C z D z i 0 y 3 j I x M d k 9 H X l t K d 6 J w e W d r K 5 x 2 B 1 T M D C x h 9 5 M 0 E E H C 2 9 r S h p L S E i 5 Y Y 2 G z 2 N n 3 + H H 2 6 B G e W 0 g e V F 5 h E Y a M R n j c T q a 1 F F B r t e h q a 8 W S 1 e v Q f q U R Q X Y 9 f L 4 g F q 6 9 H / W 1 e y E u f 5 y v 4 z t X m H F M 8 p l n 3 s M b P c 3 o f e 9 z 7 + c N m 2 p k s y e 8 M R w 8 u J + P P 9 E N J d I z M p i g b G D H U 3 k y E R 5 7 7 A k + F l V d P Y + / d 9 + + P c y 0 y M f F i x e v 3 S C C P k u l U v H j b H b b H R d 6 p y n k m 8 q 9 v E o S j c k s W L C A d T x X e S Z B j P j r M V W G h i z Q q D X c z x n 9 O S k p O m z Y s J 4 f 0 9 b W w f 2 l V L a P 5 j e N F i b C 5 Y w M N h e z e 7 h g 2 V L + N / 4 z q b O r q C w f V 5 g I b Y q G a 8 w H n 3 o K 6 7 d s w T 3 s o d Z p s W L 9 O m z Y s h U r 7 9 m A 6 s W L + O v Z e d l Y u H o l Q n n 3 I V j 0 L t T 1 S R E q f m x O C R M x I w 1 1 N 3 G j N R Q J 1 G i o E z p / / i I G B p j / w b a p U 7 m H N X z K L p g q u 3 b t w U P v e p A 7 M I m E Z C q Y m A a h j n E 0 N h s t M B B i H R y Z l h n T G k P q 7 e l C f s H 1 g 7 w U Z Y x 9 X r t J g l b T 3 A y j T / i L N 8 z P w W Z 1 0 4 j H + k W R R M Y 7 l Z v t r Y 1 V z Y i y w d e s W Y U n n n g M T 7 I H r a J I 5 t a P f v Q T H D t 2 g p t W k 4 V M O a Z G Z i x M R B r z a R O h 1 a Z w 0 z 4 j M 4 u v 9 j 4 d S J h c z p E L s P n 9 v h H C W Z r u R 6 a K u R f U O 5 B m n O h x E 5 l Q o D a t X 4 m / e O a h E Y 8 V S x Z E X 7 0 z o V t w s 6 r 3 0 P e M V x 5 s N P n 5 e S g v K 2 E m 2 j o c P X b 8 u t y + s d i 4 c Q N 2 M h 9 q J m Z j I n o 6 O 7 n 2 s N u s 0 T 0 R x s s R n I h Y 0 I O g x Q + o 1 M J o l u T 5 s a U q c Q L t r W T q O v k u g E L X s 9 C R T w h 9 x Z L c q S V / k p 9 J p c c I M v / O J P C J E k H + 6 p o 1 q 3 l t w J k S S y 0 z m w Z R U F w M L / O R 5 Y q R 0 U / S U k O m i W t g J I L / x q j 2 p e I u i W C H 8 K K g d J / W F P m x o t C P e 8 p 8 S F d R G D 9 6 0 C 0 g K V A J C I Y E 8 M W N d 8 w m + 3 / 3 A t L E Z h x 9 5 a v I F v U i U y d m W i a E L 7 / 4 N d Y Q h D y 3 z e 5 w 4 e e / + B U u 1 T f y / R c u 1 k f f z R q z 2 8 0 F g x o d j d 2 s X L W C 1 + K b z K x b 8 r 3 i s 8 G n C 1 W 3 I s L h y D U i j e I J S v n S P Y d b h r V J K v O j p v t 9 F C E m c 2 0 8 P + x Y m 5 R r K a 0 i h D R l i A + G L y / w Y U u l F 0 v y / d D I b q 6 5 R y Q F 6 i Z T d / E 8 0 j U y v O 8 v P g o v p G h q v s q 7 W 4 q 0 0 X S i T 3 7 y E z z R V a n S 4 N / + / a u o q a m B I + p T k F Y 4 e P D w t e p C B P l Z 6 9 a t 4 b N 3 J 4 p 2 k n k o k 8 1 O x g E J d H x g Q i M P w e e P d E T x N T F J 6 G l V / c H o l J 4 p E V U 1 7 S Y x g l H h j e f e 8 s Q + J A V F s t Q h r C 3 x c c 1 F w x E 3 i 2 T q 0 S S Z r S i f X O i F L y y D J G S H T 6 j B 6 u x B 5 s x r W E N k D d 7 r g l g s 4 V P S Y x k D k U l 7 z L R h X d + R I 0 e x e v W q S I B h F B S s I G 1 A U 2 K o V z 9 w o I a v x E G Z 5 H m 5 u V w A B g Y M S E t L 5 U J 4 K x j o 0 3 N z M T M r G y q N B h a 3 E C l M u w z Y q b g M e P n p 2 Y D S q d R x p q L V I 8 T p r u v 9 s B t B U k P d Z D w h 1 m O z x u M V a H g j G v C m 8 m L 7 F / U S n r 0 Q q + 8 Q S 7 + h T p r C 0 T T z d d 2 6 t Q m F i a A x u q t X W / n i a 4 c O H + Y z a C n V i L L E y S T s 6 e 7 h 4 1 q z N V A 8 H b K j g / 0 k T A Q J E 5 G h C s 6 a M B G j O 4 z 4 N Y 9 p Q b l N F d 4 x c y U p S D Q i x 3 i K J D X U J L m R 4 1 B S Z p J s L P O O C I S Q + X b i e C 3 E E j E W L 1 7 E B W a 6 k K m 4 e / d e O B 1 O v O f Z s Z N g b w b 0 u y h A c r N x + I R Q S y M C P B p a D c U 0 Z E d 6 q o Y J d w h X B 8 U w u 6 Y n V U k N N Q c w M b M s X p g o 8 P D O O 7 t 5 D T 3 S S j M R J q K x 8 Q r X W L l 5 u d E 9 s 8 s Z Z k 5 x y 3 Q C K A R + o 4 X J w U z f R C Q S J o p O D v T 1 o T Q t g B W l U v 6 X l n m l b H 8 a a K / M n P r 0 + 6 R A 3 S A m u 4 7 u 5 n I P 1 N a T 0 a 0 I n Z 3 d f L W M 2 W h 8 l P Z F P h i N F V E J s R v B q i L f p M w k q W z m m e E G h 4 g H K c Y i F o G c D D K 5 n J m h k U 6 G c k x H U 5 w a 5 G X P p k J S o G 4 Q I s H E A r W l w o M r j Z d 5 I Z N 4 W l t b Z 6 y V C D L 1 K P P b 4 b B j 9 6 6 9 f D 7 T Z D A Z j H C 7 P L B b b T D 0 D 8 B i t q C 7 e w A t B i E G e v X M r 5 t e s 6 G I X z y 0 1 K y A / U e + p E g s Z f 6 d l O 8 T i s R 8 m w I p 9 J y + j 6 o z i c X s / Q I R H N 5 w Q o 3 Y 1 d E + b p g 9 H q t l i H 8 f B Y F 8 H h / z X 9 X s u 8 V 8 m 7 4 v t g y u m O 1 7 s N q H V J U Q 2 V q g K E 3 I F + / O l L v 5 6 6 O Z c P p G k g h T n b 7 h D 1 0 f 5 o 2 H J 8 G m 0 d p Q A j 6 G d O n S Z a S m p v D 8 P b q h V M d u u l h Z b 1 t X d 4 m b e h R i r 6 g o R w 4 T J g r N 0 / d N x L 6 3 3 k R B c Q k 0 u h S o N T r s e v 1 V B L w e D L Z d x O K V a 3 j 4 n R Y i m A o 0 7 0 m t H l n / b 9 v L v 0 V u Y Q l r x G K e b n R g + 5 t w M p P t y s U L f G z r a k M D 2 q 5 c 4 Z r t 6 L 4 9 q D 9 7 B p U V h b h c e w A 2 x Q L k 6 Y Y D G S 6 X k w 8 m e 9 1 e 1 i E Y 4 G A d y Y X a k 9 C l Z f D f U X / 2 L M 8 z t L N r o 9 F p m Y k t x D u v v c q v f V F 5 B Q I + H 7 b 9 / r f o a W 9 H 3 Z l T q J i / i N + L + j N n o E 1 J h d z b j 4 Y j O 9 B 6 r g Y L y 7 P Q c e E w R J n X Z w w l g x K T Z L a D E t S s R 5 s T b 7 + 1 g 5 d J p q L + 0 4 E a A C 1 c v W j R A m R k Z E x K e O K h 4 0 m r U e 9 M N c / B t C w V 1 K S a f 6 Q x a B 9 p g F A o w I + j x 2 Q g c 5 M + e / T 5 + L 1 + i C S k E W h Y g L Q Q d S 4 + r i W 8 H j d f 3 J t + E 0 U + 6 a s o p 4 + E W U q p S O z Y m N 8 Z q 6 1 B 0 E x 9 u 8 W C C 6 d q I W G f Q 9 k c 6 z b f z 8 4 d T F B q o W J C T Z n t / f p e J o A 5 / D f I 5 L J r w R K H z Q G N V s N n F i t V c i Z o 1 H m I m M Z 2 c 0 G k 0 L 8 N m X A G p c z 8 F P L z i i c p U J P A 7 n b g X 1 / 7 I b O P 0 7 G x 8 q l Z m 2 R I J t 9 o C y U + q 3 q q H D t 2 n G d R T H e c 6 c i e v b j 3 X Y / A z U x E y s 0 7 t n c P N j 7 0 M P S d H V A w E 7 T u 1 E l k 5 x c w f 2 M I C o U S W 5 9 8 i j W o i a M R + p 5 u 5 B U k L l U 2 E 0 g Y a N 6 c 0 2 F D P t N 0 k d 8 d y a 4 g 8 4 3 G 8 t g V Z Q 8 S W P J H w 2 i q r 0 f V w g U 8 e T c + Z 5 A w D g w g Y x y z 2 M S + K z 3 z + g 7 1 4 F U 5 r + 5 E j C l Q h 5 p / i 7 + 9 / 9 3 R r b u b 3 x z 7 I 5 5 a s Q k h d g N / z x r t g w v + K v r K 2 F B U i U K 1 4 0 F r Q 9 F 6 u 7 M B N a 6 a m s M 8 m D E d S E t 0 t b X z y a J O J l A 0 L Z 0 a V 2 3 N A a y 8 5 z 5 0 t z O / T q O B i f l U y 9 Z t Q F t T I + Y v o f W f J h 4 / o n M b r Z 1 m E 6 N h g P k 6 M t b g B 5 C a k Q m r 2 c j O t 5 2 d f w 6 K y s p x 4 e Q J p G d l o 7 u t j Z 0 H s G b T Z i 5 M c o W C d W D D 5 0 8 Z F i S I i X A 6 7 c y v H W m y x h O r e T G m Q J 3 u O B h 9 l q T V c A w v f z x S N u 3 5 X 3 w D 7 1 n x G f 5 8 p q w v 9 k I 1 S / l m f X 3 9 P A t i t O N / q y E T 7 U Y P J n M z k J m k R q M B I q G Y C 0 l G T i 4 T L B M 3 G T N z c r h v 5 X G 7 u D 9 m Y g L o s N u Y n 0 Q + 0 P D 1 p 5 A 7 z R w e D Z m 6 n q g J 2 t f b j Y K i k u g r w x x q l U c W l B t L o J I M 0 2 W + g p P t b 3 J 7 e W 3 p k y h O n 3 j d Y L L v x 6 n O d Q 2 V N D x i i c 3 p Q B r g 6 t U W X k l o p o X / Z x v L k B k p q W n R r d m H I n t F J Z G i M M Z B A w 9 M T I a x B p g T m d y k A W k M L b + o G I d 2 7 k R B a T k T U B f 3 6 c i / c r L X 8 s r m 4 e q V p q R A z R W 2 V n q 4 O T I d t m 9 / B 1 u 3 M j N m j L S k W 8 V M / M H J Q H 4 e m a a E y y + A 3 u h F R e 7 Y O X s k R D 6 f F y b j I N P m G Q n H r E j b k a D F m 6 h 9 v T 3 I Z b 4 j c W D H D i x b u x 7 h U I C Z w D o c 3 7 c H Y q k U c q U K 6 Q X V S Y G a K 6 h k I W Y C T n 4 G b g x q A K + 8 8 j q e e + 4 9 1 z W E u Q B N Q K Q 5 U z F o S I A 3 O A p m s O d 0 t j y w w c 4 7 8 p y 9 G t 3 P e x j 2 G u 1 i T + i f M T F Y f F A q J F D L h n 8 / f S K N Y 9 F b v T 4 P Y q v b C 4 U U N a S I J S U f U 1 k 1 2 q a I p h B e D z M L p c x 8 Y 9 o n V j j U Z r V A q 0 v h z w U C u s a R c x Y y 8 5 I + 3 G F j p q J W i 5 o W c X J g d 6 7 g 9 F 4 f g p 0 M p A W o q A v 5 K S R M 5 D M Y + v s x a D D w 1 B p K Y + K N 9 B Y R B g n E 8 P d / / T + + i d d e 3 4 a m 5 l Y U F p X i 2 e c + w B v p I 4 8 + i S e f f h Z O l x v f / d 4 P e D m y x 5 9 4 G k b T E B o a r 0 T f P c z o 6 f 9 Z K V J 4 b I P R r Q g U 8 j + + f x / O n T i G p r o 6 N N c 3 o J 8 P T A O 1 h 2 r 4 m B M N 7 r 7 z 2 i s 4 e / w Y d r / x K g 5 u 3 4 5 D 7 + x g 1 8 5 7 b S q + 1 T z E s + R 7 u 7 u x 9 8 0 3 c G z f X l i H r P j 9 T 3 6 E P / 3 2 N 9 z 3 2 s k + Y 0 G K O a m h 5 h o 0 N j X c x 0 6 O v X v 2 Y e s D W y Y 0 r 2 Y S I A i y 9 5 K g K t U q 6 H S p 1 P 1 P C h K m r s 5 2 F J e U 8 e 1 / + d e v s P f r c P / 9 m / H k U 0 + j o K A A Z 0 + f w P y F S / n g b G d 7 C z 7 z T 5 / H u r V r 8 M + f + w I a L l / i e Y 3 v e f e T / P 3 x 0 H p Y p F X i 6 e / X I y 0 l H V K 5 j H c w N E Y l l c j 4 S o s U R q d r F P A z s 0 4 q Q i h A 0 U f S N E x T s d d o R Z G I 8 N O Y G X 1 a G F c u X c L Z Y 0 f w 5 x / 7 O O + 8 S A B 9 X i 8 c T k e k v q F a z a 8 N f W b 7 k D S p o e Y a 5 3 q m N m + H G o 2 G N Z a z J 0 6 g p a G B j / x T R K v 5 0 m V u k j S x B k F Q Q U o J a w x t z H G + e P I k 3 z + V X E F q i L m s 8 e t S U h F i 5 g 7 5 I 5 O C N d C C w m G T r 6 C w g E 8 v o W V C K f H 3 x a 9 8 h a 8 Z / M t f / g L H j h x B r 7 4 f J 0 + e 4 g V P 3 / + + 9 0 H G / J M f / + Q n e O 2 N N 6 O f E I G m y I 8 W J i I n J w 8 W i 5 k / 5 9 E / m g 7 D h C Y Q o E R X W o i A B m r Z a b H z J 2 E i K C r I r E y m F V 1 M M L z s l A P 8 O N q f w 3 5 z U W k 5 F x g i E K D v p Y I 0 G k h l k u j x J I w C d A w x c z C p o e Y e i U q K j Q U J 1 G n W E L P y 8 p G V m w u 7 x Y r j B / Z i 8 6 N P o J n 1 7 t W L l / J K R G / + 7 8 s o r a r i o e L D e 3 b x 4 q I P M g 1 B Y y 8 T Q e Y V 1 d q 7 p J d g c V 4 k A 5 t S h F x u J 1 9 f N z 0 j i / f e Z r O R n w 8 5 / P S X w t j 5 + Y W 8 5 + 9 o a 0 V J W T l / 7 8 S Q e h i / W Z I 5 S 8 m t 4 6 H v 7 U F e N J g w E V a L h Q c 5 C o o i w k 9 a i O Z u k c Z q 6 B h i v y k N e S n X q 2 U S W r q G X W Y h O u 3 a p E D d D G i + 0 1 R q V C z M 8 S N 3 C h P u y G S h H v j w 4 a O 4 9 9 6 N 3 P m m R k k 9 L L 1 G Y y h S K Z l A J I D k q 0 X 8 G v I R x s r O J n O K s g n I p I m Z k l Q U Z X Q W P Q 0 C U z r P Z G h p b k J F t G T 3 T K D M c O 0 Y y + v Q 7 y L h J u 0 7 1 u 8 b H T I 3 9 O l Z Z 5 T H n w 8 O G G D o 7 e X P z Y O D 2 P L E U / x z 6 s 6 e R X 5 h P g b 7 + 5 C a m Y 7 6 0 2 d R w n 7 L w m X L 0 N 5 8 F V 1 6 E 6 p X b B w 7 O T b J 7 J G o H s J 4 D D p E U y o t R o 2 I e k o q w t L S 0 s K n b M S K Y e r 1 e r z 1 1 o 5 r G e 0 R H y F C r A d u b b 6 C t I x M / h m U K U F j O 0 G 2 n 8 a P S N P E o M w O G l u L 2 8 X T c T T a y R X e p O K X 8 V D D 9 7 F z J d + M Q s 8 D z P + h x h t k X 0 L L l Y 7 F e J q J n y 8 7 d z I H a Y x o t F 9 J f l p s 8 J s y z u V y B b w i H U x O I S 8 y U 1 W g 4 Q O 4 1 E m Q V u 5 m m v X c 8 S P I Y 6 Y f m Z k 0 F p X D t C 6 t a R V i 1 4 s 6 q M b L j d A w U 9 h h 6 k 9 q q L n K x l I P 5 H E p e f E N m 2 4 i 1 z 4 8 J H z 9 I t X b t r 2 F F C Z Q F C l b t 3 4 t D h 4 8 h G e e G X + 1 F L v d h v 0 H a r B + 3 T p 4 v B 5 0 d 3 X z 8 s w T B T r M r G G N V f j y R k B r + t I y O D E 8 T G u 2 m 0 S Y n z 2 y A 6 J O h Y I F i c q Q x T Q X 9 S 1 U z y J T z T T W + D 9 z B G Q C k 4 a j B w n i + d 5 h v z e p o W 4 B l E U x U S / W Z R F f 0 1 K t b Z 3 4 5 n 9 + m 6 + 4 b r X Z 8 J 3 v / R e 8 X j + O n z j J F 4 7 e v O l e f l y M e f O q e a H + i s o K 3 t M 3 X W n G v P m J T S 0 S x s O H j 3 A z 6 N 6 N G / k C a 1 S H o r 2 9 E y U l x S M E O R F u t + u 6 J N M b C a 1 + H 7 + w m 0 Q k g N s v g k 4 + s l O h a K a + u 4 t r q n h t R 5 k b s c F g + m l q 2 d R q M J 4 7 f o I J o w Y u Z g 7 7 I c U 5 / c j f P g W 5 T D J b T C Y l i T C 7 I n c 6 z P 7 7 5 C f + j p t k u b m 5 v G e s K C / H 2 b N n J m z w B P l U N D 5 F P S t V R q L n Z O r V X a z D / v 0 H s I 5 p p f n z R 6 Z T x Y r F T M S N z t O L h 8 5 Z r h j Z g B s v 1 M E 7 0 I j e z q 7 o n g j k A 1 K A Q Z e S w k x K P Q Y N A / z 6 z S Q N i n z R R a t X c b P Y C x X O 6 K 8 3 d Z M m 3 x x n K h G / s a A 8 P 9 J A 5 H s 0 M 2 1 V V F y A x s Z m r F + / h g t o I q 5 c a U J 5 e S k T x v H D + N T I q P F K p D K e X U B + x 1 g Z 2 z N l d G S P O h M a q L 1 4 + i T u e + g R J m z D i c H t L c 0 o r a i K b s 0 O 5 E N J Z X I m 2 C E c 6 1 D A 7 b t e d J I C N c d Z m u d j N v 5 I c 2 Y m 0 E q C K p V y w i T a r q 4 u p K W l I 4 U 5 2 9 Y h y h R w 8 k q w F M i g S B e l 2 t A U + Y x s W v J G C J v F y m 1 Z W l O K g g E 3 A g r R 0 5 S L y d D W c h V l F Z X R r c T E I p 7 R r c i / T E i H 9 4 2 E N C T 5 X 5 c M G j g C i b P 6 k y b f H E d v l U B s N k W 3 Z g 6 t R L h 7 z 7 7 o 1 t i Q 5 i J z k A a K m + r r k M K E 6 3 x t L f a / / S b O n z i G U 4 c P Q c v M K V q 9 c O e r r 6 C 5 v h 4 1 O 7 b z m b 0 3 C t I O k 6 W 4 N J K Z M R 6 H d + 9 i w i / F y Z o a N F 6 8 y K f b 0 w x d 4 4 A h e s R I S N h o G G E s Y S K S G m q O o 2 L t c 2 X 6 E K S a 2 c s k p 5 o T 5 E v F l 3 R O B P l a N Q c P Y f P 9 m 6 O m X y x 7 P D J V n q a q U + Y A b d N + i j z S G F F 8 G J 2 0 A E 0 f 5 y F s d h y l B N F 7 K Q L H Q 9 v 8 8 8 h P p L E j M U L B E D e t 5 C o V D 6 l H X + b Q e 2 i Q e D L Q u U 8 0 c / n E g Q P I L S 5 i 5 5 s C s 8 H A t S 7 N 2 q V 6 G Q u X j 1 w 0 O 8 b h V t m 4 Y 4 p J g Z q j F K W L E G C W h 9 c 5 B I F U i + X 5 P t 4 4 K S V m p p A / R Q t J U w H N y U B C o u / r Z + Z i P 1 / v 9 t F H x 6 5 5 0 d X R h q J o 3 h 7 R 2 d L G h S A U 8 K P + w n k + v f 6 + h x 9 D d l 4 + 9 r 7 5 O t N y a Z i 3 Z C l 6 u z p Q v W g p 3 n n 1 / 1 B S W Y 2 u 9 j a s u X c T 0 r M y r 5 l g J C Q U N i c z d D K M H s C d L i 6 f g B f d k Y n C O N o + / g T O p E D N U S p z W e 8 a 9 K L + 5 G 6 + g u H i h f N x / P g x f O r v / y 5 6 x P S h N X T J h 5 r O / C m q G 0 4 m 4 9 I l i 1 B W V n Z N w x C k W f i q G X H Q 6 7 R K h 4 h K S 0 d H h S n a R t F B a n g k L K S x e C C D N B f l 1 d F + 9 h / l I g a 5 B h y G A h O k Q W j C H w k Y j T P R u B S Z Y 7 H P p V C + z + P l n z V 6 M H k 6 0 F j X 0 b b x B S l G U q D m K D Q 2 k q k R w B u g c R L W W F g P W Z 3 l h 0 4 2 9 W q m o 7 l y p Z k J Q w m P y E 0 X a t j 7 D 9 a g r K S E N 3 5 a h N z C f L 3 M 7 L F X + S e O 7 t 3 L S 5 H V 1 u x D M d N E L r s N u Y V F / L 0 0 D Y J S p J a u W R 0 9 e i Q 0 Z h Y v w D F o 0 i A F C 0 j I q B h M T C t R Z a M c p g l n S m 2 n D A 7 v x M M T x P V n l + S m Q o u 7 J Y I 6 8 w H W 1 1 l c g N k Z h s 3 N G l N 4 5 u Y e 0 d j Y O C N h I i h 8 / c D W L S g t K + W a 6 s y Z s w g x w Z 8 I N 2 v 4 + u 5 O p D H / z W I y Q p e a h g u 1 J 5 g P M w i f 2 8 3 8 q n H 8 k z E + f 8 i r 5 K Z j Y X H J C B N P p Z l c S t R E T C U N L K m h b j E S d v / j 1 1 M a j 9 H p S N O l p b W V L 3 F D q 3 3 M F h R M u F R / f R X c 2 c Q w 0 I e s 7 M i 4 W W T W b Q B 1 v b R 2 F L u O T D U s z K X Z t x S 0 i I S + O 9 p a r t W b i J H I L J 0 I S g o + M k m T L 6 m h b j G T F S b i a L u c + x 0 z g X L c u j q 7 Z l W Y C P J r + v v 7 o l s 3 h v h B 5 u 9 + / / v 4 5 n 9 + D 3 J / L 4 q 1 L u R p 3 N D 3 D 6 K v 3 4 B v f / f 7 6 N H 3 I R A m b R X R a r E x J B K m z v Z W v m + y 6 G 3 D W m 8 i k r l 8 t x k d 5 u E c v + n Q 1 N T M F 2 0 b y 3 y a L t R g a T 2 q / P z 8 W f / s G J Q Z H v v s 2 p N n e J W n 5 s Z 6 2 K 1 D e O v N P 6 G v r w 8 e r x e D g 0 Z e h t o w O A i 1 W s t M S S c v D x Y z c y n 9 i E x P M g 8 p + 5 z 8 t v F g P w 1 9 k x S q p M l 3 m z K d l C R y r E U h F 4 / y F c c V T p k N K O J G i 8 I 9 + e T j C Q M H M 2 F w 0 I D M U e X B B M z k I 6 h 8 M 4 X H + / o H 4 H G 5 e E I w C T c J A W V 7 F B c V T j z U w A 4 O h k I 8 R y / R 1 B B a m O B g y + Q G l Z M m 3 2 0 K V S q l 0 l l T 4 a J e i t / v a u R 1 H G Y b G k R d u W I 5 H z C e b S j t a T T h k J 8 / e F g 9 H I R G K U O 5 Q g r L k I n v o 9 c K C 3 I n N 2 7 H t B 5 p K x I m 8 r 1 o r I u E M s Z U p n Y I a Q W I J L c n x 9 t l O N M t n X T 2 O g 0 O 5 5 Q s w P b z / k m / Z y q k Z 6 T B Y r F w x 5 / G h C j M P X q u 1 l S g R t 3 b 3 Y W i 4 p G B h U R 4 v R 5 e f N K g 1 2 N w o D + 6 d + r Q 4 D m N a 5 H W 6 + 5 s j + 6 d P E K J w A v T l d 3 X 6 p m V Z A o h F Q u g k o Z Q k B Y R T f o 7 l T k j S a b P V K 8 z L f x 8 4 K o c d U z 7 U G b F e C i l Y T y + X A 5 l y I g D F 8 w I 7 N g W d d l n B / J x q I f v 6 e 1 F Z 2 c n T p 4 6 j e 3 b d 3 L h m g 5 U C T a / s C i 6 N T 7 p G Z m Q l J Z B l 5 a K r J y Z r 9 R I A 8 S 8 u h M j T l l N C J e Y r O w s / P T f / p L v o C y P Q 3 / 8 D 2 Q q v d B b Q s i R G T B g D U E t T 0 r U z W C 6 m o O W V q l h d n 5 9 n 4 T b / G N B c 6 I 8 / R f x w P I 0 y B 9 / 9 3 V R Q w F r E i 9 9 6 z s Q i S X 4 7 D 9 / k f k q I g w Y j O j s 6 m E C c p b y F 2 C z M x O M 9 e S f / P t / j L 4 r A v l O e X n 5 K C 0 t R X l 5 O d a v W 8 t N q e n O m a L V 4 q + D m W f H 9 u 1 j G s m H m p 0 7 2 X e O D B Z Q K W b S M v S g 8 x n 5 P J J z S N A + g r Z j x 9 F n x V 6 n e h q U / E u 4 p 2 B a i / q 7 W 1 4 0 s Z 7 g P Z / 8 L 3 4 z T V 3 n s G b L e + E P C u D 0 C R E W q d F x f j v S 8 q r h m 3 5 w K c l N g l b 8 o E i g V h 7 i G i k e G q M 5 d + 4 C N m + + j z U g 4 P 9 e e Q 1 W m 4 M 7 7 p E F 1 C I N 5 w 9 / f J U L x p / / 2 Z / h L a Z h n M z Z Z 0 0 O K 1 c u x 3 e / / w O s X r W S R 8 Y O H q z B Q w 8 + y N 4 x d i 9 g s 9 u R H Z 3 i E Q + Z h f G D s K N x M T 9 m r P E i j 9 M F i 9 n M M y w i x V q G v 5 9 M z C O 7 d / O K T 7 R o G v l 0 2 / / 4 v + j v 7 k V 7 c z M y c / J g M g z i w s l a X h e i q 7 U V + 9 9 + i 2 d + n D 1 2 F L 1 d n S i v n s / V U u z 8 e q 2 T X 8 R a 9 K N X T r + Y M 2 / z t Z 5 R q M q F k / m V J E x E I B h G S f k 8 W F x j X 7 Q k c 4 9 + O 9 M s d i E K U 4 Z 9 5 E A w w C u z X r p U z w W G s h u q q q p w o r a W T + u m / D 6 B I I z c v D w s W 7 K Y v X 4 G W 7 d s 5 t P u q y r L m a Y R Q a 1 W s / f m g i Y T P v L w u 2 A e o r W i x o 6 A 0 b q + e / b u Y 9 o m k 0 9 F p 5 6 f a y 2 J h G e h 8 3 J d 7 D k J A g + 9 M / + H v o M m L I 5 F R k 4 2 0 r O y M M A U A c 0 s t l i t X O h N J j N M R i O 6 O z q h T c 9 A a n o 6 + 1 1 K l M 9 b g O b G B h S W l W O A m a O V C x d B K p P y q S l y p R I S Z q q K m K 2 9 8 c F 3 8 f O h J X G M h n 5 4 / Q H + 2 / x e d s 1 a D b y W e Q y n n X x F D z / P W C i f s u 2 T Y f M 7 n P g J i u f O n U d B Q R F z u G k q f Q 4 T s C D E T D P R + J F c o W I C p W Z 6 a P p B h P F 4 7 b U / 4 e m n n + D C N N Y 4 F Q k U C R y N G Y 2 V t x e D g g Y / / N G P s W r l C n i D Q n S 1 N 3 P T M j Y l Z S n r E E i Q a U y K O g A F e 6 1 b 3 8 e s r C C E 7 P e v X L 4 M V q b p T j M / r 7 S y g h e u d D q d X O i p d g f 5 f f R 8 7 Z r V a N L 7 0 N g + C H 1 X C z x u d o x C y Q Q 6 H x 6 X g y m i E P q 6 W 5 n v K 0 R + S V V S o O 4 G l J I w K l T d O H z 4 G J 5 9 9 h l e 2 v i R R 9 4 V f f X m Q B n z t G z n Z K Z e k G B R o u t Y t f f i s X k E a D N J s C w / k p V O N c h H F 4 0 R S e Q w 6 H t x 9 X I d V m y 4 F w f e f h M u Z o o u W r U G K W l p y C 8 u Z h p 3 O N z f 1 F C P 6 g W L e E E X W i T g Q E v k 8 x y 2 I a i 1 4 5 9 / U q D u E g p U V l T n R V Z W P 3 G i F m v X r h m h A U 5 1 S r F m G q t / T J Y z Z 8 5 x H 2 w s 7 T Q a 0 k B j D b T S d I p u / S A k A S s T i E z 0 u r T M t A 1 B J q K 1 d q 8 / v t k Q W V W + K t P H h Z W d B K + D E f n 9 N D A 8 M o O f j o m d Z 0 O / Z A q p R 8 D / B 1 F 5 2 l V n C D M 5 A A A A A E l F T k S u Q m C C < / I m a g e > < / T o u r > < T o u r   N a m e = " P a s e o   2 "   I d = " { 1 8 A 8 4 0 A 7 - E 2 A A - 4 1 A 7 - 8 D C 8 - 6 F 0 8 2 8 E F D E D 7 } "   T o u r I d = " 3 2 c 9 4 6 5 4 - 2 0 e 4 - 4 f c 5 - 8 8 5 9 - 8 0 7 1 b 9 e a 1 0 7 0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3 Q A A A N 0 A Q I r Q U U A A G H S S U R B V H h e 7 X 0 H f F x X l f d / e m / S q H d Z s i T 3 X t K c 3 k i F J L Q N v S 1 l g W U / C H W z s L C 7 L O z H 8 k G A E E J 6 S E h I n O L E i R 3 3 u J f Y l i U 3 9 S 5 N 7 / 0 7 5 8 6 M 1 U b V V u w Q / 3 8 e a 9 6 b N 2 / e u + / 8 T 7 v n 3 i t 5 b p c 7 g R m A X p V A H R y A B D D n m x E 9 s h O o W 4 m E N I j j T g 3 c Q S l q c i L I 0 s V T 3 5 g c 3 E E J 2 h 0 y m D Q J d L p k 8 I S k q U / e n z B r J d B L P Y h A h V 6 v I r V 3 O A x q C b y h B B I j n n S W j p 6 T P I R 2 t w o K m Q Q 5 m g D 6 A x q E o 8 k D Z d S 0 F m 2 M 2 l g G J C Q I p f Y P x a q y E P T K W G p r N P q 8 M h z u V q W 2 R q P I H E W B y o P G 4 / W w V q z E 0 Q M 7 U F 6 7 H A O 9 b V A o l A i H A r A W V M L T e w p 9 f T 3 Q a l U o q l o C W 1 8 X s n P y 0 N p 4 E O U L 1 q D P c 2 H I w b S v w q C R M F c E l H J A p 0 p v J e E N S R C 2 6 m E q 1 c L W 3 Y d + e T l 8 X g f 8 / T H 0 u Q B f W I I D n U p s O q V G i 5 0 e 2 C R h V C c w t y C K 0 z Y 5 / J H h v / l + g 1 o h w b 4 3 H k G W J g q 5 Q g 2 9 7 y Q a N v 4 e c 4 t k c D a 8 D F v 9 S 6 g y 2 P D K w z 9 C 9 4 G / I F / a i s a 3 H s Q s S 0 B 8 v 9 C U w B / / 5 / u o t Y Z g T b T i w V 9 8 B 4 v L q V 1 b N k H a v x s 1 B Q r 0 N G 6 n 7 c 1 4 4 7 F / R b n B C d e J 1 x F q 3 y S e t 1 Y R H 0 W m a D Q O j 9 t H w j + A 5 z Z 3 Y G 9 T N P V J Z t T k R G E 2 a b B q x T J U 5 c S g r 7 g S A y F i u r k O E d 0 s S L L m w R b S I m x e A P P s 6 6 E s X o P + o A F x Y w 3 6 Q 2 Z o K 6 6 6 Y M j E m N a V G L z v 4 I n / + R r y z D J h Z f 7 8 0 0 + h y C J F Z Q 5 Z n X w J p C T n p d m s F e V w h B T I K r P A U G m A Q W / B 0 a g B Z V Y J 8 k 0 S G D V S F G f J 0 G R T U O M Y k I g l E I m w U Z u Y Y G t m h a C V z Y h x f c 8 g G E n g k p s / D a P J g s d / f R 9 2 b l + H o u J C 7 N 2 y F g c P 7 M W 1 H 7 g b j / 7 p A d z z 4 Y / g m h t u x e 6 3 t y I n 1 4 r / v P + b 0 C j J 4 k T i m F V d i z / + 5 j / x 1 6 c f w Q d u v Q O J k A c n j x 1 E 8 8 l j 0 E n c O H x o L + Y s v 4 6 s W x x W a z a a T h y D x 9 a D B b k u X F I e F N f h 8 Y f R 3 t G J d e s 3 4 p E n n s H b B x u w v 1 0 J p a k A S r V W H D M W 3 j q p R o Q 4 y d a T L g d z 8 s O p T 9 6 b m L L L V 2 y R 4 d n f / 0 h Q 8 U t f / C K O H q 3 H i d M t u O 1 D H 0 f r 8 Q N 4 7 v n n 8 I U v f 4 O 0 l B t B v w u z 5 y 5 B 2 8 l 6 N D W d x N 1 3 3 Y 2 f / / y / 8 Z U v / R P u + + H / w a c / 8 z n E J B p o i U I 5 e X m k 1 d p x p P 4 w r r / y R l j z 9 a l f z I w d z S o E 3 u c W i l F K L l N P 6 z E U l M 8 F Y i F E w m R 9 F A a S 0 B g c Y S 0 s S h / I K Y O 3 t w G l F b P R 0 9 k M k y U P X T 4 d e R Y S Z K n 8 8 C d 0 U E v D i E J B j z U O R c R G k k H v l F m Q x P y Q D / h R U C K H y + u B W q l A L B 5 F T r 5 V H B s h i 3 S s o R H 1 X V I Y C 2 q g V K k h l U 7 e 4 0 i D P E 7 I S U G G o h K Y 1 T F E X Q F k J Y L w y J T Q E J l t W p P 4 7 E K H 7 J 7 P f f f + 1 P t J Q T J w F M s v u x K 2 / h 4 U F V b g c P 1 R 3 P v J z + A X / / E j s k w S 3 H T b h 7 D 2 x b / h q p v u w R 9 + + 0 t y C 6 T o H + j D j r d 3 4 v L L L 8 U 7 h 9 5 B W 3 s L l q 6 4 D I c O H k T A 6 8 S O n d t R X l 2 J A 6 R V j x 1 r x P W X X Q s Z h Q M S N n U Z s O G E G t H 4 R T I x X B S L x t R 5 4 q + L v A F P V A t P m G L L s A J R 0 v z 8 N x B O I K a 0 w u 4 j N 1 x m g T u s R G G W F P P l T e h O 5 M D n C i H k j 8 I d k w t X X J w j q q H v A b l + O 7 I N U p j y N d A b V d C o V F D J V f D 3 B h F 0 x t H R 2 o s t O 7 b h 6 g V L 4 F F n Q 0 J E n A r U 8 g T F w 3 E s K 4 k g W + J F b s h P f w P Q + t w o n W N E Q a 6 c L K M c Z r c H R Y o g c i J O 1 F Q p Y f N L E Y 6 d v Q x o y V J r l F L h V Z F u O G t M 2 U I R Z 4 R 5 P v O X 9 v E J d B T 4 + l O B b 3 o f Q 0 7 t S 5 4 c 8 k w y b H r 1 a Z j l P i J Y P 3 I L S q A u u g 4 q v Q p y u S K l 2 U i 5 h o O Y o 3 f D U m z I S C h O Z u x p U 6 a 2 3 h v g t i r U + d B 4 a B t M J h P M F Z f B 7 h 0 7 k J 8 q D O Q 6 7 9 6 0 F r f d e g t O N h x E w + k e 4 e J 1 O 8 f + j Q q r F L O O P g z P 7 N s g 1 Q A h e x R B D 7 l w 9 A A V K i W s J Q X w S y L w n u p F 7 n w m y u C z 4 G f r s N v R 1 d W L b d t 3 4 O 4 P 3 Q 6 T w Q x / T w R 7 w 1 n J g 8 a B R p H A v I I I 1 O E w 7 E 1 2 5 N a U Y O B U B y Q U j G d R a C B X U F A + B r y 9 A U h j S j j 6 7 S h a m I M 2 h w w n + j M n Y y Y C K 4 o d b z w L b 9 9 p G L P y c e X N H 0 U E G n F / A 5 4 Y s n R S s p q k Y I J x W O h 9 D 7 V n n D 4 s o F D H H 4 6 T x a R z a G X o c X M 7 J 0 j G 5 V M n 1 N k i T z m A K o s c G h N Z m U g U H n I j T p 4 8 B Y 2 G f G 2 5 h h q q C w U F e W h o 6 k Z p e R V K c 9 T I y h r + k F 4 / J h M k f M + A t c x 5 g j Q e w 1 K 1 G 9 Y Y u e a W R V D Y I u i j 2 D a i V G G e M Q x d P r s C d C C 5 i G O D D i D L k 6 D 7 Y G L 5 f H 5 s 2 b I N N 9 5 4 H S n B 4 R b J 1 R J A h 9 q E b v f g f g V 5 g A s L Q z B r k u 0 Q d J J 7 6 Y 9 D X 6 g W 2 9 O F q 9 U L G V k X f Y E W b 1 M I M G 6 S 6 h w 9 A 8 5 8 x s a x Z O 8 a o d j Y L C g M w 6 q L w 9 0 R g L G Y 1 O I Q x O N 8 l R J 6 Q M l G 4 Y c X C o X R 0 H g c + X m 5 U J L v r t f r x f 5 j j a f R E a + C V m 8 S x 1 7 Q e J f I x M 2 m U 6 Z S 3 C m U R p 0 o z C b B z d c h E o g i K p H h W L + S t K w E r o A E 1 9 V G h O u m y S W L P x 6 h 6 H t p u F w u N D e 3 Y s 6 c W n o m S v I + J P T s 6 P n R b a r I f W M c r Q + i R 2 E W 7 6 + d n U x c p B H o i 9 L v j W 2 B p o N Y J A 5 n s w d H p H l j u 2 0 z / B w K j B R P x m J T j 6 G m C 7 6 d X o 8 M l d l R h B w x q M z D G 5 U 1 3 1 C 3 g t / L 5 X J B J r Z G H O j 2 9 P R C q 9 W g u C g f P Q E m 1 z g a 6 X 0 G z p z u f P V B L K g t x d v r / g S r 3 I G m 9 i N Q G 3 V w u t y w O R 3 o 6 O i A U e F D 0 5 H t s K q 9 O E T x r C n X T G 2 q w 6 O P P 4 3 F C + e l z j a I B K R n n g s r s 9 7 e P u F B 6 H Q 6 s Y + J z F q b X f s 0 8 v K U q O j c h K L Z R f C 1 + + H r 8 0 N C 8 Z n f 5 k f I p K O 4 5 d w K t 5 T c M m 2 2 G i a P D 9 2 x M a z e E N k a C b a g r B D O B t x N h L D 9 3 S N U X V 4 E b z 3 3 f 1 G W U 4 H f P P 5 b L K p Y j K P H G / F v P / k J r l i w B s + s f R 6 z S i t x z 8 c + j j u u u 5 X u U o L H n n g a 8 + c v R G d 7 J 4 L h E C r K S 3 H / v / 0 M y 5 c v J z 9 W g S 7 3 1 L N J f 6 9 w + o H q u o V I B G S 4 5 Y b l m D 1 7 F h b M n 4 v O c D 7 y j T E K 8 n W o W l A O t V q D p Y s X E o n U W D B v L o J t I R j y N J h b V w s Z M + M M S E D I z R u q 5 H p 6 u G N V C 4 v F I r Z Z C N m j C A R D U J D y 8 w 3 4 E f f J 4 G i x 4 a S + D i d 6 5 b B G 3 T B R X G T 3 2 W E t t p w V m V 5 8 6 V U 0 k X W c N a s K k U h M W E j + y 4 k Q 9 n C k F D V Y Z R 6 o O f a L q Y Q l Z s I b K b 4 v M U V R l h U l O Y y K / q 5 K a w y F a 3 + N u o V F i P g H U K 4 O o v X E Z i y p M m P r q 4 8 i R + m C R h b E 3 o 1 / w X V X L s f 2 V / 8 M d d y O q s o i u I K Z L W x E o n t 3 X L 4 K u p F Z V o q X n A E o t E p 4 o x o Y l U G o q E H s H S 5 I K b g z l e h E 8 i L k i E C b p R D p W G e f C z q 1 n r S P A u 2 n e l B c V U i P O S 4 a k P t F j n T K Y O t t g c J S K X x 5 V c y F o N R M n 8 U Q i F w g Z H u X X L 4 0 L l E c Q V h S B H N F 0 o K k 0 X 3 c j Y I a Y 2 p r O G z 0 W f Y Y n w 3 F g Q O H M K e 2 F m o i I 0 M q V W D D W 5 u I p C p S d h V 4 7 P H H i a y L Y c 6 y w O 8 N w 1 h Y C U f X a W h U c r J q + S T 0 M W z Y u B G L F i 7 C i u W L h c W b K p 5 4 8 h k U F h S i p a 0 V i x Y s h N / P S S 4 b i o o K B O F Z 2 R 4 9 e h S n T p / G F z 7 z G c g U U o T I F V P J M s v D w c 4 e l J O 1 f e 3 1 9 a i a V Y n u r j 4 R X s y Z P R d H j h / G / H l z c P B Y M 9 2 P C 7 W 1 8 7 F 9 2 1 u Y e 8 2 X x n y s 7 w q h V p W F o V f F R Q N 6 W o N Q m K R o a A f 0 B h V K z E E E H W F Y K p M P 1 E v u g c a s o m B z s A H C n j D i M Q m 5 D A H E Q j G Y y w 3 w R U O w 2 2 z o 7 O 7 D y d O t M B v 1 q K y u R f P p 4 + T i e F G y 4 m O p b 5 9 n n A W h e g 4 + i / L a Z Z D I V V A Z C y E N 9 4 s S I Y f L B 2 N u J U K e X i i 1 J i R I O 0 e D X u j M u R T x 9 2 F u m Q H 9 n Q 7 s O r Q b q 1 e t g s K v Q V j t g 9 l i F i 5 b d n Y W N m 7 c h B U r l p N A + l F W W g J X l x f m o u E k H I m 2 t n a R p T S Z k s + K d B r s z U 5 k z 0 r G S w x W d l t P k Q Y n y y a T 0 H X F p a K / a 7 6 R F G e E F C F p T 6 2 V O 3 s T 9 P 3 E q E y u b y A A u U q G i C 9 K 9 6 y A j M j I L h 2 D l W Y y 1 q b j + k g 5 K z S I x Y O I R + h s 9 F t q s x J h d w y x c A y G Q v q N o 2 / h W P 6 l 6 H K Y E E U A Z U V u y O I c S k h R q t L C F g 4 g T z 1 4 z 1 x Y 4 G q j + L 5 E T b 9 P v 0 P P L k z X I V O S G i e l z 8 m I T o 8 c I V L r z j j F j 7 L R l u p d I R S n S S + t C K W 2 g G g o i p a j H r Q Y C s T 2 c q s b C U c U 5 l l a 0 c i c B Q o R i f i G s r M k C M r V Z N m S W T 0 m F M t o N B i l R g 1 C S h p I 7 z m E L e r r x O c X H M 6 C U B 3 7 n 0 V J e T X i g Q F U V d X A r S h C 3 N a A v t 5 u k N I l A W 8 h 6 6 B G a W U d F i 5 Z j v p D u 8 g L 6 M M t N 9 8 o N H k w G E A 4 H M H n P / 9 Z q F V K 7 N t / S F i T 7 d t 3 Q K 1 R w 2 A w o K i w k L R 7 E R o a G n H J k h V Q m z J 3 S U S j U b z w 4 s v 4 0 A d v F 4 L N 4 E S A u c I g 3 q f B f Y Q j w X T Q 0 + 6 V p U E h 7 H 5 7 C N I E C a M i S r + n J k E m Z c u C r p Y i G o l D Q Y R K I + I n K g x E I C U S q M 0 S R L z k h i r J 4 h i V Y / Z T M u I B I q J m / L K n s e D t D E F f p I L P H 0 R f X z 9 Z 3 5 L U J 0 N A j 3 X j m 9 s w J 6 c O y D H A 3 2 Y j U k f e v S y f Q p Y Q v n y J i f z 5 I X 6 0 r S W I g 2 E z j I k A 6 r Q h k Q G S k 1 Z i y E g j R E I J K E h T u y v u Q D g U F A 9 A Y x l e b B k m 9 + J U U w R d 6 u z U n g s I Z 0 G o 8 a A h u V e S t h / p z 1 9 b M 6 i 4 G L a T L m R X m 9 B q l 4 s Y Y j x 4 e 3 3 C 6 h g K R l u q Y D C I t R T D 3 H D 9 t T C b k 9 l V V 7 u H X P V B Q u 1 t V 4 n s 4 U j o 6 H G d 3 P Y Y V l 7 5 A T Q e 3 C b i m m x r F r r I 3 X I 4 7 V h A r l t L S w u R u w B u j x f t 5 M 5 p d X o R M 8 e i C X p P M d 6 8 e T h y 5 C i 5 l A s g C S o h 0 2 f O S r I i D r l C M B Y P J / p Q O E 5 5 Y a l K V u J w 5 3 C A L J x J P f w 5 O V t 8 s F T o s X f / O 3 A 6 H c I 6 V 1 d X i / K r i r I y P P z I o 7 j h h h t w + P B h r F q 1 E o 2 N x 4 l 8 f e 8 e o d L o 2 v 8 X X H H N z Q j a W 9 E f N o K 5 4 5 a X 4 Z 1 X / y 8 + f M + d s J I 7 Y n c 4 R V 9 H d V U F W S E f o J L g c G M 9 L q E L j 8 Y i I h D V k K Z l t y I a i Z A J l 8 H Z 4 8 H + H j X i m v F L l t 5 1 z B C h M q G I l F V d / n D S O D u D 5 M o l r Y Y / L J l U U s D Z Q u 5 f + f B 2 d N g d 6 O z q w r x 5 c 1 N 7 6 L g m c i M r h 7 h M d O q N J z N n 2 Q z R d i g 1 J t g p 5 l 2 9 q B I 6 j Q J H 6 h t F 7 O X 3 e 0 X c 4 n F 7 k Z O T D b f b Q 5 Y 1 D B V Z V Y l U h i x y V V t a 2 8 R z L i 0 p h b + X l I Y s K s g v I 6 v G e R M p f a Y M O + F y 6 a A 0 S q H Q k Y U a m n o c A W c r 3 W P Z x L I y N C n D 4 L A l H c M n q 0 K 4 P S V i m / G u E s q k o Q d z e i u C F E j 2 9 g + g b s E K I k g c c q U G u V l m N N f v I v Y T i Q J e + r w X N 1 5 / t f j e w 4 8 8 g d X L V q O r v x M 2 m 1 3 c J P v S c g o 0 c 3 J y 0 E y N r S M X x q w x Q 0 U P y m N a A K X e K r 4 7 k 1 h e E i b 3 J y H K o L j M p 5 / c E e 6 X c Q S k C K f r z t 5 F Q j E u r Q w L F 5 t h P + F B V j V p 6 t S l 9 L h l w k u Y D L x d w T M d r + z u 7 d q 1 B 3 P n 1 p 3 J 8 D G c T S S U l c O F k r t G j n S P 3 + l + d T W 5 6 s P l d E r w 2 i g O 1 0 m h U g + 6 p y z c 7 e 1 d K C k p E E L f 0 9 M H W d A I H Y V S M S 6 9 o g f E L m K v X 4 6 c b A m k g S j t j y N r F l 3 / W V z L S L z r F m q y s E a 9 K F F 5 z w S 8 Y U c c S s t I j S M l a x X B u t f W U 9 x w g 2 i w O M V g / q 4 Q f G Y D 8 u L 9 2 N R f e E 5 k 2 t a w n o L s K K x 1 N 8 O o j G J R a S y j U P B P 7 d 1 3 G H P m L x I d n c E I d 1 Y n s K e F O 0 G T x 5 x L 8 D W s K I v A 7 q f 4 g t w X z q a m 4 T j l I d d m 0 P X h N D c r 3 M n I T 5 D c J o W G t D z F q G + + + R a W r 1 g K s 8 k k l F k a f U f s y J 0 / u t S I 3 a j d r c o x i 1 l r 8 y I o J m s 6 F D I K 8 O V B N 0 I K T l i M D e 9 A A B q K n z Z t 3 y 6 U q 9 f r h Z 7 c w 9 t v u 0 X E h 1 u 2 b U d v b y + u u u o q 7 N 6 9 R 1 g + 9 n b u v P 0 W + v b g A + D Y j B N f b G Q 8 7 U F S G m F I S E H L O d F A + z k P E g 1 F o M 5 S i H b g h h t h r L C L n u m q 8 u H V 8 R c s o d J Y o H B A q 0 n 2 9 o + E x + t H P B Y V j V p U V J j a S 8 1 G k n O y 3 o e Y S Q a / 1 E Q x V j 8 9 q D z k y P r g k u S J Y l E G t w 8 L 2 W S w + / m f 4 s 4 7 b 8 f p p m Y K 6 H W o r a i E 3 e 3 A i Z M n s G j R I h Q W F A j t z Q / 5 k U c f w d e + 8 k U h U C x c B l X S H W A w u U / 0 y 8 U g y b M F 9 6 V w R / l I S O g 3 w 8 E o a f H h v 5 F W L C M F Y y h O 9 M k x O z d K 7 R q H u 8 2 P m D E o B F K h I B f t S D 3 d 6 w L h F f B o u K A 7 P G Y S g 5 E p Q c F K 5 v L K Z J z n 8 4 X I r V O I r B v D 7 n D T e z m 5 e y F y / Q c t Y R r 2 U B i J j g A p W S Z 2 0 u 2 a C K w A M q X n w z 4 K n O j r S s P k S t g 8 3 d Q W o b j o 3 p G k s o 6 Z c M E T i i G N R 7 H Y 4 o Y l b 1 B 7 7 d n 3 D u r r j 2 D u n L l o p o D 2 h u u v x 9 H 6 Y 0 J q r r h 8 N V 5 c + w p s 5 P c X l x S T p t q H j 3 z + 2 z h + c D N c D h u i 9 M A W L V 2 J 7 N w i e K J q d L i G B / Y M j j V q c y P k R s a F F Y g n p K R 1 5 b Q d I z 0 n R 7 6 B Y r d A E H L 6 L O K O w F Q + S H g O 4 H m Q X I i s E 1 s N D t R X j t B k 3 O j b T 6 t E g e V 0 Y N Q k s K I 0 T E G 9 R 6 T C i 4 u L 0 N 3 d J e o e D W o D m k 8 3 Q 2 X k 8 i 5 y d 4 g c P O S i p n o W O p w y i r W G / y g r F U 4 J c 8 X A h u M q c s l C c L c n Y w y R K S R B 5 k 5 f p U q F P X v 2 i c w h u 4 G r 5 q + C I Y O i S 6 O b X E w u X O X x T i y C 7 G 7 O z S d B T o F J I Z M p 0 N b e Q Q T K p m e 6 l 9 y 2 d l x 9 9 T V Y u 3 Y t s r O y c f O t t 0 G n k i L a 0 Y 6 j N h f K y 0 p F 5 3 K c n v O J E y f h 9 n g w j 1 z R j o 4 u + o 0 E Q h R 7 L V o 4 n 8 4 + s V h 7 B s g y k U 9 o o W c 8 W b C i 8 X Q G o M 1 R Q U 6 W i 7 P 4 Q / v D 3 x O E Y l i U Y c y K O 8 k E q 6 A 2 c 5 a P H 1 G y u p 2 z M H v 2 H s C 1 1 1 x N J p s 0 V 2 q / r z u E h p g R Z n V c D O U 2 0 V 8 e j u 0 g 9 4 j B X V 3 h E S E F Z 8 K q h 7 h N Q 8 F C l 2 4 8 D w X 7 6 n 2 v I l p W g x 3 a Z c m d B D 4 z u z S c I J g M d j Q p p z S u S 0 J P s M C S w J x U 8 o F T u + v W v Y 5 l S 5 Y h v y A P u / f s Q U 3 V b B w / d Q K 5 e X l o b m p C U 3 M T 5 s 2 b j 0 s v W Q U l s 4 b g 8 E v F s I m 0 2 8 p T C X D L 8 Q 3 o S J m 4 m v w w V Q 5 x v 0 S t H 3 0 o A n G g s 7 M T 0 Y E E y h Y W i + 2 z Q d q N P H q 0 g a 5 z T s q i J F D f q 0 R t d h B 9 3 R Q L m t T w R g J 0 L 8 0 w G u i Z W k w i T r J a s 6 A j l 6 + 1 t R 0 l x Y W k R O 2 Y T Y p j M t b L 1 e F B Q K 1 D v n U I I 6 Y A H x E y E S Q 5 M p G y M S j F E J r 3 D K G M 5 D a t K O M O 3 g T 5 v A G y C M m H v W f v f l R X V c J s N p 9 5 M A x + J v 4 + P 3 R D r F o a 7 I q x Q P H Y H y a U v W k X T p 4 8 S Z b t M l T N m i W O 8 Q f 8 5 G q q Y L e 7 Y a J 4 T C a V C d f H 6 / J B q t a g x S m H I z y 2 d h 7 Z 9 z Y e n A E p 9 r V N 7 H q o 4 h E s 1 H t g L N a J + w v Y A 6 L o N U f R h 7 6 Q F e Z S k 0 g b 2 5 t d K F i Y k / p W Z g T o 3 n l A H w + H y R 4 x r 4 c v R J a 1 x 0 0 W a j D + E k J O L 0 m q D 4 o 7 h A 8 f P o Y V K 5 a c 6 Z c 6 1 2 h r G E B h p f l M N 8 q 5 R r p L 4 V y A w w x P p / / d q + X L h O M 9 h 9 D U f x h Z u n x y N z L 7 4 j p l X A x 3 z z H E s f m 0 G p 0 u B b L z 5 A i 1 u + C 3 B X G i + Q Q q Z p W R L z 6 8 b 4 p d F s M Y P f / s s v M k M l n a O H L 0 c W z Z u g 2 f + u Q / i H 6 O N z d u h N f n Q 4 D c u Q M H 3 i F 3 q o d c y w a E I x H R E S o h E 7 X u t X X I L 6 u D P z q a B G l K x + I S N A 3 I M O A j F 8 s 8 a K 1 Y e w 3 S P g k 1 k a + C 4 q G A 2 4 Z A j O y E Z P C 8 f K 1 G s i S L N H 5 U V 1 D k o i E i 8 H g h U h 4 K r Z x i G B V i + i z 4 + 0 N Q W 8 g N U c u h M C t F i n k 8 e M k i 6 a g N + L d H x l R 8 + q A t D A 1 5 A 2 m w s h q q s D i m U p C 1 6 z n e B 7 P V B O l Q v 2 c C K G M h x K R j k y Q e j a O r 2 Y G S 2 d n j p r 6 n h 2 T i i v V D 1 E / u s D w q 0 v M 8 s k E m k 4 m 2 8 P k C Q o H w v k i E Y l F q E L 5 3 9 g a k Z K F Z N r i O M P 0 s / Y E Q b c u h o n j y v B H q n Y 4 d F B y d x o 0 L 5 u G p 3 U 9 h T s H q 1 C f D w T F I q Y V u i u S j j P 7 y g D I u i p 1 b L U N M G c H J I 0 0 o N B S T u y I T J U o q v Q L O F s 8 w 7 T o R F t I 1 c K d G W V k J l i x e i L L S Y u T m Z K P W c w K l K 6 5 C b W 0 1 c s i 1 i P R G s d 9 h g q 5 o Y U Y y p c G N z I 3 N Y G u Y a 0 y g 3 y O l a y e f O y E R L t V I I X b Y b f j V W 3 1 o 7 H K i r i R P P H C G l Q g / W + k m I s e g 1 C m w 9 q X X U H + s k e I i s i 5 u L / 7 0 8 C P C 9 a l Z X I f H H n + S r E Y 9 X l + / X j z k 2 p p a O k 9 m 1 1 M Q K s N 1 M P i a p Y h B Q e Q c S q K R Y F c r I g u j u b U V a o p F Z S R U s j E I M P Q 8 a T K N P D c P w 2 D v g 1 P i 5 p y x r f / Z 4 q c / + z l X h G J W V R W u u f F a 1 M 2 Z h 1 t u v V 3 E m o 9 S G / 7 v r 3 9 N H k 8 2 5 s 6 t x d J l K / H V r 3 4 F X / v 6 N 9 F C 9 7 l q 5 U r c 9 7 3 v 0 9 8 V u O v u j + D j H / s I / s + 3 v 4 e H / v Q w 7 r 7 7 r v P n 8 r 1 + 9 G H c d + s H M S u 3 B B / 5 7 b d R m l 2 X + m R s c P u z o G k U c Q R c f T A a D R Q o s 6 Y g O v F n d A y 7 h C R L U J I g K T S c F h 1 b I M Y C a y c u b Z K q i T Q U U Y c C 9 H t S B W J D x g V l g t 3 r x P y i K / C J l a V i 8 p E 0 K z h W 4 w l I F N I E q n N j I u v H F n I k 7 E S q T z 3 c L K z L P 9 + 2 W k z C w i h x d a N m R T I 9 P d i Z S A J I A s B a l f v B B j w R s r Z c m h M R x C P e C l f M E 5 R g f 7 s C C 4 s j w 4 J v T u G P k 6 w S c D a R 2 5 e q s R w P g U A A b + / c j X l F 8 5 B X k 7 n / 7 8 + P P I G r r r y C r k t K p D 8 i x l V x A o U z h m V l Z d i 0 Y S M + f M + H Z s A i Z c Z 9 3 / 0 h / u 1 7 P 8 J v H n w A 9 Q 0 N + M H 3 v 0 d K 1 I p / + f Z 3 8 L v f / g b / 8 I l P 4 b 7 7 7 s M f / v A H l J S U 4 J 6 7 P 4 R v f + e 7 e O y x R / D / f v 0 b 4 f J y L e S O t 9 9 G T m 4 e P n n v x / C v 9 / / 4 / B G q x 9 W G r a e e I C E w o q a w A p 9 f 8 + H U J 5 M D F 4 R K S I t y 2 p w J I F e w y 5 h 0 S / g V i 5 I J l 6 t o D 9 0 e H Z t 2 S T h L M + w 9 E W 4 o 6 f h c H M 9 G i K Q j E Y / R X p 7 s Y g x s q D + E Y x 0 h z M p J V R O k C J U G l w U F S f v b y A 3 k R E S V d T D j x Y j F Y s L d u P e P x w U Z H v 2 n y 7 H n V A T F z m 7 U r p x 4 a H k a A w 0 u W O s G Y 4 N W s o x s 3 R l 2 n 3 T Y X I h e f w g G n V r c d x o B u k Y V x V c R e x y q 7 M w C z p k + 7 u N J w + F 0 Y q D f h q y 4 F d k 1 o + M S n l 6 M M 4 P s K r a 1 t 6 O 4 u F h Y c o / H B 1 l E j o Q 6 D p N x 5 q z S W P C 0 B W A o H T 7 Y 9 W z w 7 q i D D M g 3 l e K u J d + B R p k 9 Z T K l k X Y Z l E o W C N b W y T K U e D y a T B W T j E R J V f N I V T F H I 3 3 G L k k 4 E i Z B 8 o r 3 D p d T W L X + g Q H h M / N 7 p 9 s p i O h 1 2 c h n T v 6 V k M X z e 9 3 i 9 6 a K f G M c e Y a 4 s C s 8 K Q m n r U e S i S G s D S k C f a o 4 9 F e v 1 I u x O x 3 m A j H S d S j o 9 s Y E k 8 n V T n G g n e e I S L r K D H b l R g 4 T X / f q a 9 R W E v z l 2 b / h h b W v 4 k V y K Y N h C W T k l u 1 p 3 I e e r n 7 S w n v Q 2 d U n P q e o D s c a T p D 7 0 4 7 9 B w 9 T z L m F 2 p w 8 B K k M + / Y f I H d t d C z M 9 8 1 9 T W o 1 x R h k F r l G T 0 H b v E 9 L S g 8 U p 0 y H T N 5 w s i L F R 3 + n i 7 g k g p B 7 c s m j y e C 8 E Y o h J U F X j K P x x w N n m x I S 7 s n X k J 2 i 2 5 A q h e s T S y S D e p l y x B B 7 9 o F S 4 I 5 g A / n / L r c 7 O f K U v s 6 d s l 6 f F / 6 g X + y T J K I w G I 0 I 0 b Z a o x V / l c r h i Y 9 x M U T j 9 3 s l m F 8 Y E R p 5 P L g 9 d D 1 k s f / r 3 k X C W v 3 o 9 j K c H p C J v j C P 3 Z k 6 K o l T A 6 T V U + 8 z g T s g N V l q u D s G h 6 B z p 2 r x k A Q J o 6 Z m N r V N D L O r q 0 S t 5 A 0 3 3 i B S 6 E e O H M G a y 1 e j q 6 c H t c W z h S W v 5 W N J W d X V z i Z L 6 s O y J Y t R k J d L n 8 m x f c d O 3 H T D d X D 0 2 F N n H k S 3 K z m b U h q s 6 J i E n K U M O a I w F h l S n w x i Z H y V C X p l H E q 6 J 0 5 c M X j 4 + + G u 5 B B / T 5 8 f r h Y / x W R + 2 C j 2 H a u x T C V G q I w q x N t b 8 N b m b b A 5 3 D h a f w L N L e 1 o b e 0 k z 0 c l C m R b 2 z r p + f j F A M f 6 Y 8 f J I r t J C T v Q 0 H i S z i L F H x 9 6 F I 2 N p 8 5 / 2 n x / 2 3 P 4 0 R 2 f S m 3 N L L j i P a 1 B + K a 5 i k F G F o g U 5 T C w l e J Q R R I L I y J R c 4 f 6 p D D M 5 R v h 7 v F v X F k 9 W h N y j Z m M Y i Z 2 h 7 g v 5 Z s v 2 I S l e u D z l 6 B A n 5 z h l R H 3 K y H V T n 0 S S C 8 R S l + c u W B 1 L H B H L 3 v B 2 3 f s F o p r X s F c 6 A s 1 k K u 4 U e h F 3 g B P S W C z O S h 4 5 x g r g e Y j H T D S M R a D B Y q e B j y 4 Y T + + + I X P 4 c W 1 L 4 l Y a d 6 8 e b B T n B e V m e D s O o a A z w 2 P 0 4 P m t m b c f P P N 6 O z s Q k d H O 6 6 5 5 m o c e u c Q j h 6 p x z e / 8 d X k B U 0 B n m 4 f 4 h Q 3 a v M U Z 4 b 8 M L h 7 w d X m E 4 q B P R O V Q Y 2 Q L 4 x Y K A q l i e J j f w x Z V S Y 8 + 9 w L Z E k 1 F J 8 b c d W a K 0 i x R f H y K 6 / i k k s u Q X 3 9 M e H d 6 L R a Z r z o U G f l z N M y a N R a 1 N T W X D i E 6 u 7 q w u M U 8 F X O q s J d d 9 + T + j Q z n n / u r 6 Q h v f j E J z + d 2 j M 1 s L C w K 8 c W j U n G u j C t D 9 M x F j c K 7 + M U K x e 8 8 l E T N d R 4 h G K s q Q q L 3 0 v D R e 7 m p t M J r C 6 i e I 8 0 4 W c e P i X I x O C v r / 3 W E v q b P N 7 X S Q + y a O w y n 0 x w t w V h L J 0 a m R h s T T g D + P s / P I w 7 L r 0 N L + 1 6 B S V F p e j p 7 R J j q 0 6 e P I 0 D B w 8 g P y 8 f j c c b U Z B b i B U r F 4 l r z b H m I N A f Q 3 1 b P U 4 3 n x J V 4 z k 5 u b Q / G 8 u W L s K z z 7 y A y q p Z W L p o E T Z s 2 o g F C x c g G A g I C 8 f J m N y c P H R 3 d 2 L O 3 H l Y t C D d y T s 5 s C J k Q p m K p z b i g J + 5 / S T F n b W j y 5 0 y g S 2 s O 0 g K x U f h B M m Q R h 4 X X R A 8 A d E F Q 6 g / / P 4 B f P F L X x b 7 t m z e h A M H 9 o v E Q / X s G j g c d p E V W r F i J V a u I j e k s x N v v r k e n / z U Z 8 T x 4 0 F J A s w a l 2 9 8 K J h Q 6 U l e e G 5 2 L r J N g + d H C I Z C Q r g 5 O c D u F 7 + 4 g J M 1 H J + P 3 c 2 R m I h Q j G t q e L w n B / V h u J w u 7 C A X Z X F F F r 7 5 8 B 4 i L G n / E f j G r X V E x G T S w N P h h 5 F c u c k g E o z C 3 x 8 k l 2 Z q w s V o 7 F W I a g + G t y c E f b 5 K t I O 7 x w O 9 1 Q D O e v P t s V f G f 7 l D M 6 o N w k n 3 U 1 5 e J r 7 H 2 q e x K Y z s e I j i F C l p c D o + L h V C r z D Q d r Z q U m 7 d Z B H s J 0 W o T X Y t T B U h L y k 6 9 f j D P Y Z i e 5 M S l 1 U m v Y W e I w P Q m n Q k D 3 H E I 3 Q N Y u 8 F g D l z 5 u K 5 v z 6 D w 4 f f w b a t W 8 T w d h Y i f u 3 b u 0 d M z H G Q t C L j 6 a e e w J o 1 V 4 n 3 E 4 G F P x P Y z 0 5 / x O 4 W P 1 w W G i 7 O 5 F 5 v 9 p 3 5 G I 7 J 2 M 2 R y c k 6 0 D E J T p 1 P k D 4 f D x u P 8 3 l J U L 0 e f P a x V j z y 1 i l 8 4 + G 9 w g J m w q 9 e b s D / 2 9 C d v D 4 l X U 8 o c 7 / S S L C A I D a 9 x 5 t r G P y N k M 8 v / v J w G X 2 u T o x F 4 v e c B E r / j Y T C 0 G v 0 I u u 3 e f N W b N q 0 l W K O V t T O U i K n 2 o C 8 K h 2 0 B X q R T T N V a K G 1 q h F 0 h B A 8 h 8 k A d Y 5 0 W m R K Q i J I N V m k 5 x c M e y O Q K 6 X k B d B 9 k a K z V B o u 7 B j q 9 7 / 7 L b 7 0 j 1 9 J b c 0 M W I z T b h j / T z J C Q k J W S O y Z G i Z j o R i s J K 6 s k + G u X 2 w X F i + J i b X 1 B 1 e V 4 r Y C e n i p s q v x 4 O 7 w w F C o J 1 0 w d S t g 8 w 2 W I 7 k 6 3 O R C D f Z F O d v c F C v p h 2 n z a J j n c Y i L T n U G W / P X X 3 8 T V 1 x x G Q y G s S 0 k W 6 u A I w h Z Q i H O J 4 b e u N x Q a / U I u W m / m h Q Z v X j i H i n F b y M H P Z 4 r e L p 8 4 n e 0 W W O n z 1 k J 1 n c r k W + K I U c X g 6 e X r L I n N m x 4 D O O C s V C Z M N N k Y r D Y c 3 K C X 1 y V I S Z u T H 4 0 Y 2 B r 8 1 Z 9 G E 9 + c w 1 v p V 4 T Y / P R H m i s c s S 4 f D s D B r z J + k S G J K 6 Y F p k Y 9 s C g W M Q D M j G f H i s a F i q V X g n 5 l o d S n y b h 6 / G L i V X S Y F f 5 2 m u v w p Z t O + H x e E Q F u N 1 u F 5 l B f n E f V i A Y p L Y m F 8 2 s g M o q g 8 Q Q h w 8 u 5 L S 9 i M M t B + H T u q E p U E K X q 0 F W j V G Q i U c S e 3 k E 9 z m G o Z A s K J H J 3 T q Y B B q K o 9 0 K 2 P w y z C + k e J D I J B C R j S I T 4 3 2 V 5 Z t p T N Z C D c W c Y u A r D + 5 K b Q 0 H n 6 E i V 4 / f f 2 G J 2 G Z B j E W C I v B W K j Q k i I O C z 0 T S y C k K S + 2 y n / I g K 8 M D H x c c 0 9 B 1 p 4 f K B 9 l 6 E F E 4 W 8 Y d 0 T x Y k i v U E 9 G 4 0 O r p 8 i 5 f v x 8 a i z p p t V K l T l 1 u i k O D Y T h 6 W + D x e l F d U Q g f u b l 6 n V a U S v G 8 F M F g S L j b / f 0 D g m j z 5 t X B a r V C r d E g R I T j M q p I J C y m I G t v 7 0 B h Y Q F q a 2 u E a z 5 T 4 J H K 2 l z l M A v 8 D s W 5 C 4 l M Q + F q S 8 2 n M U J n z d y V X c S k I J e R x h + j s F S l k O F j V 1 S I K Q M C P o 8 g E 4 M n U Y k m Q m K y k X Q W T G Q u h 5 x m r J q 6 8 f D w w 4 / j f 3 7 1 G 7 S c P o 4 j R x t w u L E R P f Z + v L l x M 3 w u O 0 7 X H 8 B G e u 8 J R r G 7 c R + 9 3 0 I x p w p b 9 u 0 Q q 3 B w P 0 4 o k q C / O 5 B P s t Z c / z a W z q / E m t W L U V S Q J / q 6 C g s L s W T J I l R W V o j p n B c t W g i j y Y z L 1 6 y B Q q n G a + s 3 i M l g u F R J o V K h u L Q M e / c f w l V X X S k G k a 5 b x 3 W K m S 3 J u Q A P + 5 f F h 7 t + T C a 7 f 3 h 7 S i U c U 6 c 2 h u C i h T q H m I 6 F Y s i k f v x h / T E S x u H V E A 9 9 Z T W y l Y M d s 5 n g 6 w 2 I / h S X K R s V Q 0 b v 8 t A E Q x U F 6 p L J W S k u i f r f X / 0 K c m Y m W S q l Q i H m 4 L v u 2 m v Q 3 t G F e f P n w W w y i m W J i g q L k J + V h 6 g 0 g s N H j i I e j a G g q A C z K s r R c P w E H A 6 n q I s b s N m w h A i D R I R e J J A Z X F D u 4 G X D m J w J V g 6 b 3 Q m t R k f u Z d L S c e d / g p x w F a d i C Z y N 3 b f v o C h Y H j q / x b k E J x s 4 w 8 w d v g x 2 d X l 4 z Y r S 5 L N w d Q b p M z n U q c + H 4 o I h 1 P N / + B I K 5 T t S e 5 O w q W 7 H L f / w 7 6 m t C x / T J V Q a h 5 q a s K O x L 7 W V x P o f X Q O / Z 3 T 1 w U i E b G T R h s y i 1 t 9 o g y 5 H C 2 3 2 x H V q J / p k m J 2 b F G B O L k Q 9 E j p X B v W b A g + v 8 J J Q G c u S y Z G I P y L m U u R Y h N X 2 K 6 + 8 j l t u u Y G P H N 4 O Z 5 E d H Q m e s o t H Z L P V S / f d n U s E B 2 J Q U 2 y X R o 8 r g V x 9 T M y y q z Z S u + Z y N c 7 o 3 5 2 6 X z B D y M + W 4 a o 5 r m E v s 3 6 w r + d n / / 5 j o Z 1 + 9 8 B v U n u S e G v j B p G + / X v A v V f O T r 0 b x K 0 / 2 w R f d O K S J 4 U p D n / v Y F 9 a T m 0 2 4 p N c 0 D v X k I D 9 h F u 8 e H b e 8 c g 0 0 O i A n 2 K r N J k Y H G P F e L J 8 g U S S T K T W J U w m Q S K 6 j n N I J k Z u b q 6 Y x 2 / D x k 2 i W u F c I + h O d h e k 0 e d V U P s m k F N n g q G I y M Q J z Z Q V H Y o L h l D j g f u k L F l Z o p + K l x r 9 / n e / g 3 / 7 1 x / i X 7 7 1 D e z e t R O b N 7 0 l C P e f P / t 3 0 S F 8 3 j E N 6 8 R 4 a u u J 1 L t B h M k a S D D 6 w Y 1 E M C 6 D R B X F w H E X 3 O 0 B 2 E 5 7 h B Z l n O w f V E w j w d Y m 0 e U W G a u s 2 c a M k 1 w O h T Z H f S Y 9 P h T x K L t 1 q Q 0 G 8 Y u H a i T f j 0 3 Q s w G X B 1 1 9 1 R o c P 3 F S J D a m C 4 5 D W S k 7 H A 4 0 t 7 S J G k + J h b Z b P e L z n S 0 q s R S T d 8 A l t s f D e 4 J Q T z z x G C 6 / f A 1 a W 1 r E z W d n Z + O u u z 8 s O n t N Z r O w U j w + 5 Z r r r s c m e v 9 e x P Z j x 7 H 1 2 H B 3 L 4 1 9 L R N r Y E 7 3 a 8 w a W G e b Y D 7 8 O 2 S V 6 0 X G q t M l Q 6 d D C s 8 Z C z K I / o G o m K z S M m v y / V U y q K H Q j C a U T C M X z + Y M B I m Y V a Q M 6 D V N H T M h e D j I 0 i W L x c 8 d P H h I 9 I H x T 7 k c L r y 1 a T O a m l o w M D A g y M L j t j h 9 z 6 / e 3 n 5 0 9 / T g 9 T c 2 4 t G n X 8 X a V 9 5 E Q 8 u A i B N 5 8 l R e T 3 j v q Y N o 3 t + N m k Q f / D 0 U 4 x m T 9 y 0 U B V v c D F b 3 g o m h 1 j / 6 e S w 0 8 v C A Q R y N f B r X 3 v P T 1 N a F j z M x l H V O a s / k U V e s w l c f 3 J L a A k 7 l f F b 8 r e r / k / j L w p o u 1 U m / f + G b n E 5 P P j 4 e m s H V 5 J 4 e r 5 D h w 6 3 1 u O y S l d i 7 + x 3 M L q q A q Z j H K C X A Y 8 T 4 A B a 8 n f v q 0 d 3 e h B U r l q G 0 p F B 0 r K b P N x I 8 J z n P V 8 F r P e X U D Q Z r X F U S 6 I 8 i S A o t q + L c z M 8 w X f C M s 3 v 2 7 E X v g E O s j n n b L d d D q 9 M h F A o h F o 3 C 5 X K L W a K K i / N F A W w i z o X J c l H s G g q G o F T z + L l B e D x e v E T x 4 N U L r 0 T B n M l N n H r B E M p G W m S k L 8 w T r 7 A F e q / g b A j F W F w u w + c e 2 A G e D K a 7 / G t i X 1 H f 9 y G L l I j + G B 7 j x Z z y k f C q l C p U F Z r w 4 4 8 v R S H F Q E P h b P L j i d e f w H X X X i e 0 c X 5 + H j o 6 O o V A F d D 7 k t I S M f U a L z T Q d L q J h E o m J q k p L y v D X R + 6 f b i l I X j 6 f E h E E 6 J C Y i R 4 w Q B T K V m 4 i Y b / z h B c g e T s T V w m J k q Y 6 T L 4 + r m K f 7 y 1 e t M j n 0 f e K 3 1 C r 8 F 9 / Q N 2 r H 9 l I + 6 8 8 x b o e O r j C X D B u H z Z V i v K y s u H v d 5 L Z D o X e K c 1 G S t p t H L 4 D w Q Q 6 Y 7 A H W w R A i 8 n 1 4 b L l H g 1 R 5 6 X j i c J 6 X Z H Y V Q P u h 3 p 6 c g i g T A u W b 1 a Z K k v v X Q 1 u c Y V C I Y C u O q q K 9 D d 2 y 0 q v 9 0 u J 0 r z i 7 F 8 6 T J c d e U a 3 H 7 b b b j + + u t S g j Y I q U y O x / / 2 N C R G L h S W I U y a n 9 f u 4 m W E v D y Z S Z Q 9 n / N D p v o e h S A T g 4 u d U w a c / q Y m s h k H / / O r / 4 c n n n q G Q o U w N m 3 e I Y Z t b K a / r 6 1 / U y y H x P 1 h 3 N n 8 9 L M v 4 o p l l 0 L D y 4 d M A h e M h f r q f 3 8 J O 9 3 D 0 + a 3 l t y O + 7 / w H k y b T 9 N C M T o G O r F 2 T z u O B e 5 l K U G u 4 k O w S m + H J E z C O 2 L Q J O P + D y / E w s J B E r D G l c b U S M g n L j z 1 d Y W h K x x / S I i j y Y V 2 f z e W L F 4 k x v 9 w G Z H P 4 8 M b G 9 5 A O S k 9 n u x / T l 1 V 6 u h 3 F 9 F Y c i q 0 6 c D n D 8 B k N O L N D Z t Q f + w Y L B Y z L r / s c n J 9 i / D c 8 y + I j P L y 5 U v h 6 H B j 0 Y o 5 G e P G T L h g L J T M J I O 7 0 D X s x V N i M Z 5 9 5 m l 8 7 j O f w v Z t W 8 V 2 S 3 M z d r 6 9 A / 1 9 y S C + s a F B / H 2 v g i 3 J n G I F l s + S C T I x u C 8 0 7 u W A P i k w m c j E u P + Z d 4 a V 4 r B 2 5 q U 5 J 4 O J J o N 0 d 7 o h 1 8 m x Y F 4 t x S R B W L P N K C 7 M R W l W C W Z V V u L W D 9 y I u X X V 6 U t 8 V 8 B D / 3 k o T m O v f M p k 8 n r 9 5 N A l z Z h O q 0 E 0 G i H r f D m + + u U v 4 O M f v Y f I V M B O I O 6 + 6 0 5 8 9 C N 3 i f W d 5 y q a I F F M 3 g K f 1 3 n 5 G N 2 u Y 1 h T u w i v 7 1 + H k 4 n h a e N F y s W 4 g g L C f f v 2 Q q 1 S Y f 3 6 1 9 F w r B 5 7 d u 8 S 0 w 6 f b j q N n u 5 u I t d 2 Q b b 9 + / e J s V Q 8 1 u i H 3 / 8 e j j c 2 4 E 8 P / V H 0 q J e T J p 1 p N P X 3 o N 8 d Q 5 Y u l y V 7 0 q 9 r 5 u v w t T / u w D M 7 W l J n I t / d / z f h T m V r r 4 N K W p T a O x r / c v t c l J i H W K h 4 A o 5 W m x h q M R E C d g r E 9 f I x M 3 z c c R k h U v P i Z k k k E H f 4 I d X I U V 0 7 S / w W o 8 k m R 9 a Q G Z V m A h w j c f k P D 3 z k y + X B f F P F X 5 7 9 K / b u O 4 D T z a 3 o 6 O r F s Y b j 2 L p t B 3 I L y 2 A l G d m 1 Z x + R V I 6 H / / w o H A 4 X 1 F o d H K o s I U 9 6 P c W J K T K O h w v G Q k 2 E f / r G P + P a 6 6 7 D s u U r c N X V 1 4 h 9 A Q r O h w a V P J a J N f T q S y 6 F n + c 8 o G O / 8 c / f w o 7 t 2 0 R W 6 0 L F h i P + V O X 5 I O Z Y H k O d 9 X c w y l a k 9 o z G s 9 9 c B X v D W 2 L M l k y h R p x u M e q h 9 z l q 9 N s c R B S Z G B S p U K j Q 0 d l L b S W h b Q W 1 k R R + e 4 C E N C r m X B g L 7 C F E g o O d x W E H 4 A 3 E i V A p s U n J 1 6 w M C x Z w 9 k z d f y q 1 d X b Y 3 6 G k a 0 6 Q c j k 7 0 n 7 g A z f j A 3 d / F h + 4 / W 7 U 1 V R j T m 0 N P v P p T 8 D W 2 4 G 2 9 j Y U l 1 b A S e 7 s H X f c i U s u v Z S + Q S 6 l y g S j w U A k n h x V L p g Y 6 u s P f g X r Y i + n 9 i b x S d 1 n 8 I N P n F c D O i U M K z 2 a I n g 2 p F + u z V x 1 P h a u m J u H z 1 2 a j d / / / v f 4 x 3 / 8 R z z y 5 0 d E M F 5 W W i r m A N f r d C g u L s E O s u B L l i z F M Y o V 7 i R h U W t U 0 H j V Y g 4 F f y 9 p 3 8 J k J Q Y T L Z Z K n b M V C P u j c J x y I m + B F Z 4 e n 1 j 7 O O 2 G n 0 E m 6 W G i 0 X 5 W b q O z a F M D X 4 4 7 J B X z 0 5 8 N W h 0 y l F m G K F X 2 D s a 5 N p f H g 6 f + 9 h b u v e t q a s f J 1 U M y L q b N z y H O h l B y m Q T / + 9 L b q a 3 J 4 6 l v X g 6 t J D l G a O C 0 C + Y S I / w U Q 1 l K k n 1 C X A H A 9 X m + X j 9 k P C k o x U 3 e f o + Y 0 9 v T E Y R K S + T K S 1 r 2 t S + / h j t u / w B + / O O f k Z V f j d p Z t d i 6 c x v u v O F W x O g n M s 5 p M U R 6 O J Z 7 8 6 0 t u G T 1 S m z e s h U 3 3 3 Q j u e l v 4 N J L L s G J k y f F K h u 3 3 3 J T 6 u i J w X M 3 8 P n H K M a f N H h a b J l 0 a m L O i u B Y Y y N C i g I s q Z q 8 D F 4 w L t / F t P n 0 0 O N M z s M d C U S g p n g o w M I D B R I b / 0 R W J Q B f d 5 i 0 f A z 6 I g 0 0 V h m 0 O Q o x h 5 5 M I Y O 5 Q o d o J I a + Y 3 a 4 W g M o y C v A u t f e Q C 4 F 4 3 K J T M w R I Z f K E S V C a i f I B j J 4 N c o 5 C 5 a L O e A L C w q x a d M W V F f P x u G j 9 a K Y t a u z K 3 X k 5 M D Z + M m T i a 0 P v 5 g 4 b M 3 4 f d K q T Z V M D F Y w V b M q U b 9 n A / y B y Q 9 q v G A s 1 P P f + j w K D i e z e G n Y r v o Q b v 3 e z 1 J b F z 7 O x k I x f v v q z t S 7 0 e A 0 L q 8 7 Z S v 7 C Y p c 3 4 I i l i f 2 P / L V V S i 2 6 u E g g T 3 d L U F N O c V H X e F x C e B q 9 c F U N j p p k V 7 i k 4 U p 6 o z D P e D B g M a I 6 s G 1 7 E Z j D O n h k q d i c x w 2 h w N Z G R S j z S 8 d N y b a 2 6 4 U S 6 5 O j D S B B s G e H H t 0 R C W x f T b o p n Z V y G W w Z k 1 u Q f Q L x k L l K W W 4 M m o f 9 j L T j T D S a f N 1 r 7 4 i t h l v r H 8 9 9 W 4 4 H v r j H 8 R E L + O B M 4 F D Z z l i X A i p 9 6 L s s e e K 4 F U g e i u / g a j M h t a s 7 6 H X 8 L / 4 6 S 3 Z e O S x J / H m j o N Q G 0 x o f O d 1 S H f 9 N e M S P m n w J C 8 x O h e n n 0 d C V 6 B C o C 8 m Z k y S S 0 K w z J q A T O O A 1 8 d i y 5 l Q Z M E z Z J L L N J h M U b q G o a P 5 m Q i u Y P L Y y Z G J M f T c L M 6 8 g g b L D b / S V i v 9 m s h 2 c K M M / 4 5 R p y a 3 d S M i X P w 7 C V w w F m r 7 d 7 + E q 3 c 9 n 9 q b x M a b v o T L v / 0 T P P r I w 3 C 7 3 Q h z T V Y s J u I C 1 q L 9 A / 3 C t e A q g q q q a h w 6 e E B U p f M x D r s d J 0 6 c o P 1 V o o C S Z 2 V l V 2 d 2 T Y 0 4 7 g t f / D L e e m s D B v r 7 c e l l l 6 O p 6 T S c p E 1 5 + H V v T 4 8 4 j v u 7 u C L h + P H j + P R n P o s 1 V 4 4 / 0 9 L Z W q h e e x e e 2 9 m a 2 h o O v u f G 0 K e g L E 1 2 M O Y E 8 / C f l / 5 R L O M j V x m g I w H K y 9 O Q N T D A d q o P m t z M 6 X C R V m 9 x w p 9 l H T W L b B q J X g d C b z w P 9 b 2 f S + 2 Z A J O Q o A G f F E Z V Q s z 0 O h R M I l t A K m o R C w 2 x l G U Z D y z 0 Q + 0 A n 2 / k l 3 h f B o 1 x B k M t 1 0 T H A i + v f x t X r F 4 A k 3 H i W s U L x k J N h A 9 + 8 C 4 0 N z d h F h G H K 8 2 Z U F x t z u B 0 + a Z N G 0 X F e T o 9 b s 3 J E a n P 8 o o K M Q D t l l t u Q 2 l Z G W p q a s X n b 7 z x u s i A H X 7 n H a F J 0 + B z c Z 8 D H 8 c k f D d T 7 6 / s 6 0 i 9 G w 0 O + G P u K M L N Y U T a I y j S l y A v J x t m I 7 l 7 3 X 6 4 + 5 3 Q y L l I 1 Q W T I Z K R T N x m k U B M z J f A Z U o j 5 y p k + P q C 8 M d 0 U N z 6 y d S e c w P u N + J W 7 i B X 0 E 1 W i C f E 4 b k r W p 1 y W M l a F R k n Q y Z u / 8 F n l c T I L / E x I w m S t l j p V x q Z j h 2 N F Y u r x Z p Q k 8 F 7 w k K 9 V z C T M R T j S M / H R B + Q R C 3 F t 9 b 8 E D d U 3 y r c J m + L j 2 I f H Q q 0 M o T s M W j 0 S n j 6 / T C U 8 P T J S U u l 8 j v w / K a 9 2 L d v H 7 7 8 5 S 9 C p t I h y 6 j D g Q M H M H / B f K i U C r i 6 P W j u a 8 W C e b y 0 U A J t H d 3 k H m / B J z / 5 c c Q n V C a c S Z P i 7 V 1 7 s H L 5 0 t S + s d H m l K F 0 D A s 5 O a S / O 5 Q g j P T + t K 1 g w o w 8 h j G x Z U q D J 8 d 5 f v M p X L c 0 H 9 b s 8 a v O L 5 h K i U B 2 P o 7 W r E b z y p v P v E o v v x Z m 6 / h L W 1 5 I G F Y p M U W s m a P B X 9 9 u h l O z H h 2 W / 4 B d 9 x K y / L e L z / i B s p X t 8 z w P q S G 5 y t 6 d c z + G A m M x P L 1 h S B V x q N V 6 S D Q q m L K U k K o h Z m Y N e U L w D w T h 7 Q 3 C 7 Y g j G A + i d 6 C X 3 O J s b N u y G W 9 t 2 o R V q 1 c T q Q 7 C 4 / W h 8 d R x E r M E K i v K h I t 5 4 k Q T / M E g S o v L 8 O B D f 8 L R o 8 c w f + F i P P v s c 3 j j z Y 0 4 1 n h c V B 3 w 9 M n / 8 R / / B R 1 Z 9 s N H j m D F 8 u X k W i a F l f u R O t 1 S G M j d 4 + s e 8 E s R j i W Q p 2 f B n 9 A k k f f A 7 j 2 f i w m Q 1 v 3 8 P X 7 P p B l 5 D t 6 X P j Z 9 f P o 9 H 5 v + 7 u T I x O C 2 n 1 1 i w o b N u 1 C Q b x V V + m P h g r F Q f w + Y r o V a W i H D Z 3 + 7 X c Q T 6 X F Q j P R Y K J v N R u 5 m H D 3 R r 0 O R I x f j n b 6 8 + D 7 0 H X Q J 1 3 b Z 0 q X o o b i P 6 + v 2 b X 0 N X / r i 5 4 k Q o 6 s X u D 9 K l l D D 6 3 A j F k 1 A o Z R h 7 / H 9 K L T m o z i 7 B C q z T B S B 8 g T 5 D J f L T 6 5 Z F A 8 8 8 F t o 1 B r c d v t t y C Y N 7 f V 4 8 O d H H k F p a S n u v O N 2 H C K 3 e f O m z U T O V X Q t y 0 S F u l p n h F 4 5 V L S Y Q J k s x W Q x k g R j W a a Z A S u Y / Q c O i 8 r 9 L M v Y a 3 V d J N Q 5 x H Q I x a H O L 9 f u x K v f v x I a h R S V / 1 K G K M V C E r U E d b L H U k c l c b j z Y y l C J f D M v V s g c 0 u g y y a 3 j r 7 H D 7 G m L B 8 + l 5 M 0 6 j i P l D 7 q r R 8 Q I 2 y z K 0 1 i S m R e 9 m Y s c O y W j j H J x t B / C e z e e w B v r F + P H / 7 g u y R B v I + t C F k G + k w s M 0 T C N z Q u n R h M l M m G 8 y O J k 7 Y 4 M w 8 e p / b 0 i 5 v w k T u 4 e i L z L L a T v Y u L m A T i J F j R 2 O T n y G a w S / S f 9 1 6 G 1 s 4 e + E I x Y X 2 k F C O x 3 P z q 3 l o U W I Z U m b O Q s u z Q a 8 C n h l q l I X F K z i / O Q n 2 8 p Q t Z 1 g l G l p L 8 Z R X l w D o r u W r + e G R i s G Y W 6 W / x 2 0 n X a + X y x U S m + 8 T 7 5 D 7 + k z y O Y 6 2 p k Y n B x z N R p m t l W I z Z Y p 2 N B Z w Y W q 0 e 9 9 x 2 J V 5 a t x l + f + b O 3 o u E O k c 4 2 n E C T + 7 8 C + q 7 1 u N g 2 8 b U 3 s m h 1 x X D n E p y u c j S l G n L S D h J g L n u h v 5 9 5 5 Y y Q S x + J e W X / i M Z 1 j b 3 I R r 1 D 5 v h l O F y 9 K f e Z U b 3 w X 5 I d a P d w f M L t j K M k e L I R J s I f E z 6 + 4 w 0 s f h 1 L s R 7 8 H z x h B Q 9 I Q t u u n Y V 9 u z d j x g p E Y 4 J D 3 U p 0 N C n o F i R 4 t v z 7 f I 9 u f u / U Z U 7 8 0 M r Z h o n e o 7 g s S / + G E a N H h 9 5 4 A e 4 e + l 3 U p 9 M H r U F 5 N Y 1 7 c T X n / k 4 J B o p X r h 9 C + Q q F S T k A s r J R b v u 5 8 s g T 7 l 8 L 3 9 4 N 9 T Z / K A H U V u a g 4 B / / A l d v J 1 h K P N V Y p k f b 0 i S c f H s i c D r 4 v 7 q 1 7 / B h z 9 8 D w o L 8 v D T n / 4 X P v G J j 2 N O X S 3 2 H z y E J Q s X I B y N 4 f 5 / + z F u u / V W r F 6 1 A o 8 9 8 R Q + 8 f G P 4 o W X X h E x H y c v e D m f O + + 4 D W 9 u e I u O u w n h c B R r X 3 4 F d 9 2 Z T M a M D 7 Z m 6 f t P W s 4 k h r d J E k M / H w 9 M z P S L z 8 9 / B 0 m p 6 G p A p K i G T p U Q C 8 Q p l C q x G A K v b M l 9 n I z z T q i / F + x u f h 2 z c i W o K S j H n 7 a + i T s W T X 3 1 P c a C M h U 8 r i 7 I K R Z J w 9 H k g Y S 0 4 5 1 P X Q a F N b n c z l 9 v 2 g R z 5 W A V 9 O y y A o R 8 w 5 c N z Q R b o x s O a x a 0 i g Q K T d N z s a 5 Y c w 2 2 b H m L 4 j 8 J F i 9 d g Y P 7 9 + A H P 7 q f 3 M A f 4 I Y b b 8 K m D e t x 4 w d u w + v r X s H z f 3 s R K 1 Y u x 6 W X X o 5 / / 8 l P 8 P g T j 6 O i o h L z 5 8 1 D b l 6 e 6 I A v L i 7 C k i V L 0 N n V J S Z Z + e C d t 6 G A P j v 3 Y H e U F z X P Z L m Y B k n 3 N Q 2 J V E F t n a q Q 4 P X A i E i + Q A B 6 j Q o 2 p x t 2 W z 8 O H H h H z L B 7 5 Z o r R C f 7 u b C J F 0 F Y W n Y 1 u W 4 m r D / S i h v m T G 9 l R Y Y 0 H h p G J g a v O 2 S e p c M j + 6 P 4 a G s U 6 3 Z E o L U M D 4 o n Q y Z G j N z K K m t 0 2 m R i 3 H L L L X j 8 8 S f E 4 t V f + f K X 8 f o b G 9 D d 1 Y 1 Y L C J G U d s d T v z P L 3 + J R x 9 7 X C w U w K v D 5 x N B 1 r 2 2 T h T L b t + + H R / 7 6 E e g V M j x C z r u t t t u x X P P P Y 8 / / / k R v P H G e l x 2 + Z U k w E P d u H O D b o + S W Z L a G g p u C y b T 8 N / k f r V Q R I K H H 3 0 K T p c H p 5 p a s W P H T l H V 8 e R T z 8 C S n Y d e u r d V Z I H b 2 5 M j r S 9 a q A s E X F W 9 t D Q K h z s 5 u W I m N N 8 + D 5 W c s K A H b / v 3 r c i q H i y F K b N O P C O P u 8 O H R J Y O p o m X l 5 o Q Y m 4 6 M d M Q C S O 9 Z 6 v J s w 5 J 5 a n 5 + S i + 4 P 3 R W E x U j U t l F I P Q P u 7 T 4 Y 9 5 C i + Q w P I Z 4 r G o 2 M / h o b A I v B g 5 f Y e P n z n w u U e S a 7 S V + v V v H q T b k C C P F A K 7 d S a T E a d P n 0 Z W V j Z O 0 d / F i x f D m p 2 F U N C L 2 p r a i 4 S 6 U H D V X B U 6 u n t S W 5 l x + r Z 5 M M s l s M i l c P 9 8 K 8 z l S U L V V R R N O P 8 5 z x D r a g / B V K 4 R w n r O 8 Z 6 S o u l b 5 + H g h k z e O E 9 e 0 3 S 6 + a L L d y H g x o V a N H e M T S a e v o v 9 f t a d n P z j u V E N v F 5 M C u H A 2 F Y t D V 5 T S p G n n h k y M W b q v O c c 5 5 L 5 g + d S K Z U o K S m 6 S K j z j e s W 6 B A k 7 a b I l J w i d H X 3 k e / e g p 7 e f k Q F m c j a 0 N / v v n g K p 2 z k K p K r p F B P P C F L I i K F X j s z U n 8 u R X R m k Y 6 V z j 1 4 z a p 9 e w 9 c J N T 5 h J L c t w / 8 + w b c / Y t t y M / N R V V p A c z m b P z 8 1 V b 4 4 h q Y 6 P 1 3 n 2 v C q u V L U J C f g x A F H z H x 4 h l N n f j N u k Z 8 7 Z F 6 B H 0 T T 2 I v W D h D O N Y z u T n r z h + E b U + + n Q F w f x R P C u T k R Q Y u x l D n B w q K 1 B 9 Y t w v e U B w Z l h k 6 A 6 5 m 4 N U g e C 7 u z z 3 / Y R Q o y d L Q d 7 9 9 4 + M i T c t Y 9 / 0 r E P K P 7 f Z x / N T e F U F Z 6 c T L 4 k w H P W 4 Z 8 o 0 k s B e k J E 2 P S A G y 6 B r F 5 K w Z T 3 f 9 0 s u v 4 7 b b P n D R Q p 0 v F G X J x V I 1 a T J l G k H L 4 I w Z z 9 H A K W a f P l d Y p 5 f m f f o M m R j 3 / H L 8 Y R 9 S m R R m y c Q z y U 4 X T K Z + 7 8 y I E m c E p w L u r E 6 C i T R 1 M v H a w H v a N e j x y M X k L h O B V 2 v c v m M X b r 3 1 Z v I u L B c t 1 E z i Q + H k l M w n w 9 f h s P 5 / x f s 0 7 l y u x 7 X 3 v 5 n a S o L J w i n m T G D B 4 q U 3 e X K V T P j B 3 Q u w t H g c U / d u Y R r S x F 8 5 2 K n A / P y I K N / h K o 4 B n x x W X R R 6 V Q x 9 X j k s m i g 6 X E r M y o p C x 0 N B k l 8 l 8 L e H N x q n 7 3 k Z 0 a m g y y W D R R s n q z T 5 G + A B p 7 y Y d r / d i V y r F X q 9 9 i K h Z h J p Q g X D C b y q P 0 b v k g + + I l e K f / n z 8 H n c x 0 N a Z O K R O K S K s S 2 B X i P H r z + 7 A h b F 6 E W d H U 1 u W C q N q a 0 Z x F l L U / p u p 2 J d h i o S / v 7 k y N T p k s P m k 2 F B 4 f S t t 9 3 u E M v l q N U q s b r J R U L N E D h G s u 6 t h F E r h d t P G n f B d p i z i v D S n g Y c O G 1 L H T U 1 x C I 8 T F y S K o h N C 9 5 w 5 J s 1 + N 2 n k 8 P 8 G f v b l Z h n 8 c D T 5 Y N 1 9 t j j e M 4 Z p i h N b E n o j u j d U A L x f U 3 2 R G k y T Z 5 I D G + Y Y l H l 1 K z Y Z H A x h p o B X F a V g F X j R D c u Q z C S g F o J 5 H b f j w K 9 B / t O 2 a Y q c 4 O g 5 z 9 8 r o j R Z 3 r o C w t T 7 w j 0 c Y 3 E C 3 e 3 / 9 0 h U y Z w C d F f / z W 1 M R q j y c S Y S g u l Y 6 X J k Y N d 5 1 a n c k b I x L h I q H O M 6 + c p 0 E s + N a 8 O U b 7 m v 0 F h D 8 J R Q B 7 r g 1 q j F x 2 r o + 3 K x J D E Y 5 A r p S l C p Q V u 8 E y v f f 9 K K M l y x Y d E 8 f 7 e K L Q F C u R U W 1 J 7 z j 1 4 A K J U m j l t z u V G Q o L v / r f U H r p i K U / l z N e Y J A G n n B k J E k W 2 v j M J v h T + 5 T L z 1 M a s T Q U X C X U O s a A 4 h u a u 5 B I 7 i 4 v C Y v o y n / F W u B M V U C 5 + C E r J 9 M c h x c m 1 S Q i B S x M m K X x M o l f u u 1 T M d v T M 1 x Y i F h 0 U F k 8 f + f Q z V h q R x N 5 9 B 4 V t 6 O u 3 Y d f u g 9 i z / y B 2 7 U k u H C 4 q P G R K v P z q 6 3 T t M r x z t F 5 M 0 d z T Z 6 P r k u G t T V v x 8 J 8 f w + Z t u z B g c 6 F v E o t C n w 2 4 + Q 5 1 T W 7 h t O n i I q H O E d S K B A J + d 2 q L G j Y l x z n L f o T 8 a 5 4 V T 7 P X n l l g t K r B o J p X z e N A l 7 V 1 W m P H R U 6 d J z n h 7 e S L i c T 4 6 O U V R K L R Q f X R / W 6 Y y n k W 2 N S O G Q I v S s b B + N s 7 d 6 O / v 1 d k v X g 4 A x f J K p R K H D h 4 E H f c c T v e 3 L B B V G r v 2 L F D T P E s V g V R a k R 1 + t 6 9 + + i 7 / V j / x h t 0 R l I c G c X y 7 E W V V d G S o s l N B z Z d X E x K n C P M z n a R S 5 F 0 X 9 o c c p R a M l u j J 3 f 2 Y y / X D B G M W g X u + + A 8 a C U B F O b l 4 J 5 f b I P H 4 x G F l j w / o N l k R j A Y g E a j R T Q a R T g c Q j g S w Q 8 / s g y L 8 h L Y t H k z c u d c i S N v / Q X / + K X h k 1 L 2 1 d t h r T G P G t E 7 E w h F Y t C o l J A r l G I I f C w 1 y y o L F v O Z C S K T S R A M h S m e V C B C f r B U E i N C q Y U V 4 w W m I 3 R / P J t Q O D S e w L O b m D z j c P C + k f c 5 3 J K P j t N m B h c J d Q 7 A j 6 w y y 0 O P N C o e I 4 c F 4 0 1 y X 1 6 Y g 5 a u 4 U P V e U G 5 L z 3 0 j h g / Z N D r x d T L b K 1 4 P V 1 / w A + j w Y h f / M N c 5 F n N 6 G 9 t F B q f R 4 q W l 5 c h E o 7 g h u u v F u e J h m I I 9 E U h 1 c a g G 2 d q 5 5 k A T 4 G 8 d d t 2 o Q w u W T V 8 X S v u o O Y Z f v v 6 + s V w B x 6 a I S w u / R P D + q c M / k 6 a L B N h Z s j E M 1 H x d X A 9 Z R o X C X W O s L w 8 A q f b i 2 B E I t y / q a K u o h g 3 / W S D K L m L R 3 l c U V J Y u P M w / c D W / 3 A N t m 3 d i m X L l p A Q J q 3 h U H B F e T y c g L F U d 8 Z d n D H w b D I M M W A v + V t y u Y b a w I G G h k Y 0 n T 6 N e T w q N z c X a 1 9 6 m e 5 B i h B Z n / z 8 A m R n Z c F i y c L p p i Z 0 t L d D r 9 f h k / d + X J z j 3 C D d / u k 2 m B l C s a u 7 d e t 2 X H b Z J W K N X s b M + w P v E e Q a E q i x h l C e N b 3 E w b 5 W h X i M T K Y e z 6 D G m i w a m j v w w G f m I z G E T I w 0 m Z g g f q 8 b S 5 c s y k i m W J g s 0 0 A Q p r L k 6 h k z i j S Z G O T m J l L b s V g I j z z y G L q 7 u 8 U S r C x w z S 2 t K C k u x o f v + T C y L N l o I h L 1 D 9 j w 6 q u v k n v r F u 7 t F V d c M S j 7 Z w 1 + C t w + o 9 t o O h i S N B 2 F e D y G 9 o 4 u H H r n M H p 7 e y k 2 d F 6 0 U G n k m 2 R 4 9 v c / x E c / + w 2 o D d n o b z + B v q 5 m 5 O X m w O 7 0 Q K W z I B p 0 o 6 y y B m 9 v 2 4 T Z N b P h d r s w d 3 Y Z f I p S t N s T W F G l g c P e B V 9 I A l e Q C 0 b J 9 Z q C o H z n y R M I Z S B L G g / + 4 2 r k a s O j C G U 7 7 h K d v j l z L T N P J h b Y V K w 4 F L w G L q f Q G R w X c S y V H q X L l y R G 9 G a 4 N n Y F + X v T H 5 1 7 d t a H l w j i u s j p t B s X x e 7 Z e x A r l i 8 W 7 t + + A w c v E i o N o 0 a K p r 3 P o 6 C g E P M X L U d / d w s 9 K g W a T j W Q + 3 J S T G x Y f / Q w 5 s y d j + v u + A w c 3 c e h 0 6 k R i K m w e m E l P P 4 A W n t 9 k M R H l / 1 M B k X W L N z 1 y x 2 T S n O / + K 1 l J K B J Q X K 3 B a A v p O B + i F W b c Q y 1 U C m w E C W X k U n h X Z E q / p G p E Z G T H z z b E o N n y O 2 l m K 6 9 v Q v V V R U U r 2 p E V 8 d U 4 K f n v m X b 2 7 j 9 t p v F W r w X C Z W C X i 2 F W u I j Y i n Q 3 d a I 3 O L Z 8 E T U k C U C C L r 7 4 L Z 3 I z u v C L G Q H 1 K l H l p F B B K F C h o u g z g H i E l 1 2 H i 0 B 3 2 u I L 5 2 c y 0 c D h s C C S 2 + + 8 S B 1 B G D s B p V e O J r K + H q d s P n 8 M J S P j h 6 9 9 0 A W x W e Y H M U h s R T 7 w 6 h p m 6 d + N p 5 L o i + 3 n 6 U l p Y Q g e T C Q s X J g n J N 3 n Q v n B N E W R Q b X i T U N M B D L u Y U h k U W b h T Y H R K C N X l 4 u r x i 3 n F z + e j i 1 d e O u r H + 4 O i l N N N 1 f e u + f w k i 4 Z k b m j F t X K C E Y r C r 1 t H Z i b l z 5 g z L 0 J 0 L X E x K T A M U / + P t B r J c p N E y + f 5 T n d s 7 H p N A Q + 7 C S F S X F W U k E 6 f G e Y 4 J 7 m O q 7 7 o A y X S B g x f R O 3 H i N A K B 6 b n n 4 + E i o a a L e B R r / / Y y n N 4 Y H C m f n C F G 6 p D l m E q Q a y r R E T F H Z x c / 9 F + b s a j C g r / + 8 2 q 8 8 M 9 L + L Q i p S 4 j I q V j p r r 8 C 3 3 4 + U x i 8 m 0 8 F D q d T q y i k X T x z i 0 u E m q a M F s s W H X N n V A g g v a W F r F k K b t 7 y f i C r B O 7 f l O w U g G n P / V u E M 9 8 f S n + 9 Y 5 y y B N B c a 7 v f 3 A + y R C d P z U K U S G T n q l K e G + D r X z a f Z u M G 8 f H T M / d Y 7 C y K y k u E g m J q X g S k 8 F F Q k 0 R 3 G A 8 q p P X P r q s T o / K A i 1 M q j j m V Z e L u R + 4 b 8 X t 8 d B f 7 6 T z T 5 x m z n F v I Q 4 m H + 7 c W c V i 4 s p 4 b J A s P o c f t V a 1 G M 6 e x i v f v T z 1 7 u z A p V L n F 3 x P X M O X x i D B h o 6 8 T S Z C h h J p c m T g 9 s X z P 0 t t J a F U q b B / / 0 E x W 9 G 5 x E V C E U Y u p D w W 2 O V a U x X E / I I I F u a H E O q L I 9 w d x + J F 8 + H o 7 4 A y 6 k f Y 7 0 O 2 R i r i q + S q T R M j 4 A x A X n c V v H 1 J K + V 1 j R 6 A K A 2 r o d M O u o V 8 L X 7 f Y D H u 2 a D Y n H l V + L P C N L y x 5 F d Y J N P t x t a e t 9 n y 0 2 u S 7 T k S 3 A E r v f u H q a 0 k t B o N K i r K E Q o G 4 X K 5 R J 0 h x 8 N s s b h v K h S O T M t 6 n f c l Q c 8 3 u N s n 0 + L N D G 3 A g 5 h M D p 0 8 C r P H j j m m A A L 2 A C K + E O K e B D R 5 M g Q d A c T 9 C V i K s s T 6 Q U c P 7 U N V d a U o b P X 4 k k t 5 s v C z l v R 4 / R Q Q D 4 9 5 H M 0 u x M i j k 1 l 1 U B m U 2 H v 4 N O b N K j j z M H v 7 7 a i v b 0 B 5 T T H F T Q r 8 5 e 1 O s Z + x l T t 0 J S r M z l d P R 3 7 P g K + v h a y U R X O u W T U d 8 D U w i f i V v i s i F r m 6 o 8 E Z u r G F n t v O Y D B C L l e i q b U d X q 8 P F n L V p R I F O r q 6 k Z d j x c H D j X h x 7 T p 4 A y F 0 9 d r Q b Q 8 j 4 B n A 2 z v 3 w G x O z s y r U k 2 + a + R 9 S y g m E j + K o Y + D h 6 1 f P f A k g p J i 1 B l C y C f N n R P z I k 8 T Q W G Z V g z w c 0 Y V k E R i M B a o x I L Q m m w 1 g q 4 I I s E I 3 t q + C b f c c i v 2 7 t 0 L i 9 m C h x 5 7 C i d O n M K C + X O J W E p y B b 0 w G E 1 4 b f 1 6 H D 9 x E j K p H F v 2 b E d E H k N p a R H + 9 s J L O H 7 s M G r r 5 m D t C 8 + T 5 V u E X b v 2 Y N 7 8 + W K d 3 Y c f / j N u W b M U W x o G x B A I l z + E + + 6 c C 2 u W B Y G A H w N e q Z j A Z E w w S Z k 9 G W B S J y s a z j + S F i n 5 l 9 2 7 c e 7 n D P E y Q y 5 X 4 Y H f / Q H L l i / H U 0 8 9 j a 6 u H j z 5 9 D N C u f G i B b z a v 8 W k x f J l i 1 B a n E 8 E s y D L o K D v K T C b l K L T 7 c H m L T t R X l 4 s Z o a d D N 6 3 h M r 0 m B Y q + 2 B d e i X U i i B 0 e S o o 9 U q x w h 9 b D k 5 R y 5 Q y 6 A w y G L N U k A 2 Z L E V j U S H m l W H R q v l 4 7 P E n R P y 0 / o 3 1 + N c f 3 I f j T a 1 i a Z Z Q J D k 8 Y W D A h p 7 e X p i I W J 0 d X V i 9 Y j V O n j 6 B O X V 1 c D n d U J A 2 3 L n p d X z m s 5 + D k n 7 j 5 O l m L F g w H 2 t f X C t q 4 q 6 5 d A k i p z b h 8 t I E K u W d q C Q i q t V E c n K J m E y n B u T I 0 o 5 h a Y g x n O X P R J w L g 0 x p p N u W L 2 o 8 Q v F n f G z m 4 1 R q e i 6 x B F 5 7 7 X W s W r U S X p 8 P 1 1 5 z N S 6 7 7 D J E o z F s 3 b Y N 8 + b W Q k P u H 7 + 4 s p 8 z g E a j Q W z r t B r k 5 m R h x 9 u 7 U V 5 W I q r o J 8 L 7 p m N X R i a p I i s G T 0 i K P k / q U d B z 0 P o 8 q F a H E A 2 H o N D L o F B o o S 8 m A k m l C P B s N u S i 8 Z I l e T n Z y R M R A h H J q O m m g s 4 Q Y g k 6 I b m P c V k E B o s B 0 U g E 4 U g Y 0 Y Q M p z t t 9 H t x y G U K B M m y s C D w 4 s d y N Q 9 r l y V H 2 k r k y L e a o J V G i Y B h 8 F A m G R 3 P y 8 T I F A r Y 7 S 7 x k D V E z G A o Q l p T g R D 5 / k P X 1 O W 8 x o B P i n B U I g x S g S k m z n N e M L y J p g E + w U R u K L t 9 Y 2 f 8 Z G S l O J n B Q + 1 5 9 Q z + y w v G q V R q a L R q e u 7 j J y X 8 f j 8 R b z d W L F 8 o K i E m w v l q 6 n c d l d k x + A Z O w a A M I d D x N t S u / c i L H E b I u Q / m K g O a A s 2 Q W x V o c z Z j 2 + b d 5 N 6 p x Y p 6 O 3 f v x 2 O P P o G D 7 x w h g k X I B d g O T Y a p X t V m F X Q W J V Q 6 I h V Z K 3 e n k z S a F A q 5 D J G A C 3 k 6 s i C S I A z u K G a V 5 Y v x U l J l Q g T M Z 4 a t J 6 J Q J f x E o C S Z G E w m 8 Z f I q d L o i J A S R C I h + n 6 c t C z / j d L 3 S K D E K y 6 U R K 4 + j m J z D C W W p K D 1 e q R i s p h W + 7 m t C p h J J B M Q g 2 R K J L h B + P q H v i Y W X x 7 N H I 1 G q G l i 9 J c L i 6 P Q 6 1 T 0 X B K j y M R D Z X j 5 H a 6 k 4 B c n K d R k q e b N q 4 X d F Z h U k u J 9 4 / K p w x 1 w U i M F v A 7 I E h S A t r V Q r L M H B p 0 B D z 7 0 I J p b W t D U 3 I z b 7 r g d L 7 7 8 o v C v u 7 o 6 s e a K K 9 D a 1 o a T J 0 + L 6 Z A b G 4 9 j 6 e I F Y z Y u u 4 Y q o x z u t i D i 5 O Z p z E l X Q v j r F B B 7 f V 5 Y s 7 O x 5 0 g 9 u R U q M Q q X t S W D L Y 5 e l V l I + O c y z 3 E 5 4 j p G l D 0 x w X j Z T y a i W Z N A u 1 M u 4 q V 3 B f T b 0 8 X I W s H B p M T Q k 6 b f 8 z 1 P L O z j w U 3 x E i 9 E H S a v h K d V Z m K x M o x F o 6 L e b + 2 r G 1 B V U S x c w f H w v i G U p + 8 U j j c c E 5 m f 0 v J K l N e t g E E V I z 2 n Q O 3 c G u T m 5 l D M o k B x U R F 6 O n o x q 2 o W 6 m p r 8 J v f / F a s s M f k W j B / A W m u A d T U V K f O O j a 0 O S r 4 + s I U g y W n T O b O x J 5 D N l j M 2 Y j I v S i w G t D e T C Q 1 m E V s x V D I Z D C o M 7 J G x D g 8 z m r U m r j D g h 9 6 P 0 E w l C Y T K 4 S k k I 5 / / I U H v m a 2 X 7 x U W x p T v 4 d k 1 b k T P p 8 f N p s d 7 e 2 d 2 L f / k C B Q 3 Z z Z q K i o E O 7 e i y + + g r 7 + A Y q D c 2 D J t t K z U o 5 b / / e + K 4 5 l j Z 3 q P 8 V S v V 1 o f X 3 e 8 K H i 9 i Y n 3 G Y r S s x R 4 Z p N F 4 5 T P l i q d O T y R e H t C o i H Z a 1 J T u l l t 9 s A p R E 9 N o q L K B B O o 6 Y k B 8 F A 5 o W n W 8 h l K 6 c 4 M I 0 k K a Y m T K 6 g V J A q E E 4 k 4 8 A p F v J O G W c l X f z l m b G m E X K h d + 3 e Q 9 Z H K c a 8 s V L j 9 L h O b 4 C f v A i T i U f g J k Q f F Y M J H I Q J W Q Y p 1 O P 0 W 7 5 v q 8 3 z V E H k e R z I n T d 8 z r p Y N A Z n k x e x g i y Y t T y Z / 1 k 0 T 0 g F v 8 O L o C c I Y 4 k G c v V g l o g z T o e O d 0 J D Z F K Q m 6 i h + I j j q d K C H G h k g x 2 4 P P F J N D I 4 N V g f x U P R k A 9 6 R Q T B c F B Y V Z 1 O P + l x P N x B 2 u N R k K I g Y Q l I U Z U V x d B h T O c c Z y 1 d Y y c c z h Y 9 P b 3 C C v G i 2 V w w O x E 6 X A r h e m d r o 9 B S / M s J L o N q O O F n W D 1 d u B j w y 2 E g t 2 s k Z O Q 3 q 3 V a Z O t j Z 0 W m s D d M b q Y H 2 n w F D C P I p F B o E A l H M b 8 y H 0 Z Z C C v m 1 8 L t c K A s P 0 s 8 k E g 0 L g J k u U K N 7 / / g R 0 I m 3 U 6 y W l I F L L o E 3 P Z e v L 1 r L 1 p b O / H m x m 1 o 6 3 E L i z f Z U a 8 F x p h I X L D 1 j X B m M o 1 U c k M y R n x 4 f j B z b O f 5 y P f s 3 S 9 m l J o M i k 0 R k o m 4 I B M 3 k Z 7 I 1 N A 3 f I m g 9 y 2 h 6 o o S C P s j s D W O n i s v 7 A 8 h Z J t + j Z e r 3 Y 2 + Y z Y i R r K U S D G E T A w W V 7 v T D b V W Q w 9 0 H x 5 6 6 I 9 Y s a A O B / b t x c 7 t m / H A A 7 8 T E 0 e + v v 5 1 r F y 5 C n 2 9 T j F V 1 0 9 / + l P 8 4 u e / g N f j F I S 7 9 L J L k Z 1 l R s u p e j z 3 w j o 4 n Q 6 x f z z w s I 8 0 K r O T s z Q N I k m u q a 5 c M S 6 m 5 p G O A R l Z g 3 N P L H b z O M n A p U a T R Z 4 h 2 b 7 s a f O t 1 e W G R K L n 1 I A S n r D 0 / U s o r t / r 9 Y Q h G 1 E K x D B z 3 J M 5 j J k Q H N c Y r d k o W p a P r I r k T D g j w a 7 d i y + + i E 2 b t 4 r p w q 6 5 5 m r 8 8 U 8 P k s W Q 4 s S J k y g q K h b x V g c F y t d c f S V 2 v L 0 N T z 3 9 p O h z K i s v R T A U x S W X r s H v f / 8 g l i 1 f h l U r l u G W m 6 / D c 3 9 7 h X x + Z + p X J g f u U 2 t x y E B G E e H 4 E H H g a v k L C D q l B D Z / a q X 4 1 L 6 z B Y / U X b Z 0 E Q K B o H h u 0 w X H 2 l X W M A z K + P s 3 h l o o 6 R V z C O i K M v v O g d 4 I N H n T G 2 v k b P I g 4 A q i Y H F O a s 9 o c D I h n V Q 4 3 d S K 7 T t 2 4 F O f / I T o J + H 9 S U v D x 8 T F h J B P P v U 0 l i x e j M K C X P C s q 3 z t X E K T n l y T J 8 D k S W M 2 v V 2 P a y 6 d B 5 M h N a 0 V x W e T T V y w s H Y 5 E i i 2 p M h 0 r o K r c y R h f H 1 c d 9 l s k y F C l y g n l 9 y s j i E / Z T W m A w e 5 2 t u 2 7 8 T 1 1 1 1 9 J t t 6 N n h f E q r O 1 w k F u b 6 5 c w a r H 4 a C R 8 Q G b V H o C 6 e / h O b A c c e Z j N 5 0 o C I O R D Y / i v i a T 6 b 2 M C n G f 1 Q c Y P N r 0 + a 9 q K w o g N G o R x a 5 h J y x m k z Z D J + 9 o V e B O X n n e I z V O Z c w J n z y p G x Y + r 0 y 9 P n k Z C k i U + 5 j 8 1 F 7 v f D C S 7 j l A z f C b M 7 s U U w F 7 z u X T 8 K 9 3 0 Y 5 r H X J S u K h E E M E 2 G r I J A i 4 / S L I D 4 c H y / o z I T 0 n 3 V B 0 H + y H K d 8 q 3 k v J m k j I l e M 0 L Q e / Q 8 + T 6 T 2 v V 8 t D K Y L 0 i q / 5 1 J l h F W 3 O i a 1 F s g N Z h 6 u v W o 7 C o i J S 4 V q 8 t G 4 T + g c G R P o 3 / R u c w H A 4 k p U A Q 8 G U 5 Z m A 2 E p y c o K H o I y J V A J D T J 2 c e h + J J N u K 7 z W N 5 G 8 O 3 u f Z g s / H v 8 P z a K T P n a O P o s 7 q w 4 A n L h R K s p 2 T x 0 8 E t U q N S y 5 Z O e y a z w b v j Y 7 d y b b O B O D s 1 S U F L h g L e D L I 4 b q E H w 5 P 0 p 9 M n 9 L v x S S Q y S V k y R Q Y 6 O 8 / 4 w 6 w w L A L l X a j 0 u f h w Y G e z o C Y b C V r l h E y d f K a W U D 7 + / v E N G T t b W 3 i w b G 1 4 O H X 6 f n o g s E w 2 s g i G j U S a B U s n H E E g n 7 x u T z V E T a R 5 u 2 0 9 c C o 1 Y t a Q a 1 G C w M R K 9 t s Q E V p o e i I 3 H / w C E x k s f j 3 1 r 6 2 D Q 6 3 F 1 q 9 E U Z d s u e / r 6 8 b O p 2 B m N y J n j 6 3 K B A 9 c 5 9 0 K 0 O 7 U b m t + O 5 2 7 9 g i + m z Y F e v t 7 i S 7 E Y e L i N r d 0 S r q G E W f j t 8 r + n q 8 H j c p p y D F K z 5 x D T K 5 A i 6 n H S q 6 1 o n g s F H 7 a 3 W i L Q c G + k Q X A 3 8 / 2 f Z 8 X X R 1 5 P 6 a 6 V b S + 5 p O n 4 L F w h 5 I 8 v O x X n y 8 g a 6 z s 7 M b 2 d m s B D M f N 9 n X e 8 P l O w e E k s Z j u K w 0 C K W O N T 3 f / G h w 3 J L U e l z 6 L 4 e n 1 w + N W c U 1 q 2 J / m k x c n q L T 6 8 V x a U T c Q H 3 j U S x Z t U A c F 4 4 k S 1 d 4 B C 9 b D j 4 f n 4 O / n 8 7 E 8 f a A z S Z K k d K f 0 d d E Z z O T g G d V 4 i z U Z G b m e X 7 r S 1 g 5 d w V a e 1 v R b + / H 7 J J q t N B 7 q Y N c 2 9 x c B A M B W K 1 W U f r E A + u U + g g p C j u O v t O B G 6 6 5 E q 3 N J 5 C V n Q u T J U s c 6 / M H 4 P G H k G X S i f K o r K x s I m v S b f R 6 P d C K z m g J 4 i T k L O g n G g 6 j Z u 5 i c Q 9 C t E g Z C D K m k b q / s c D T N H O f m z 9 1 b o 4 P A 3 6 f + I 6 G y M S / y a V f j P H c 1 9 6 e T u T l F 8 F G V t l E L t x k X F 3 G m + v X 4 e p r b 6 S 2 H q 5 o p 4 q / W 0 I N r Y i 4 t i a E g Z N O W K s n 9 p F Z 2 I N B I o w u q T k D f X F o c o c 3 M h d O G o 0 8 c C 3 5 s O y f + w i O 3 P t 1 r J q / G g 8 8 / l t 8 4 + t f p T h m C 5 5 9 9 j n M n T t X E O q z n 7 5 X H J s J a V d w Z O c s E 9 N B V j M r O y u j M H p D f r J q R r p P s o 4 B L 0 x k B f n 6 p a R 1 W f P G y Q 3 r 6 e u B 1 + V B X l 6 e O I e c y M m C 6 Y 8 N k J W h e w 2 E 8 e Z r + 1 B c V I D O j m 7 c f f f t q b M P g q / D 5 X T A Y D C J I f h e L 1 u w Z F s O 0 P n Z 7 X O 7 n D D Q v s 7 2 Z n I 7 D X C 7 n V h 1 + b X i G A Z f v X 2 g n w S 9 F z V z F i Y V C J O O 9 v N 7 f s Z t b U 0 o K a t E g E i v H m G 5 2 L L L q L 3 5 H N a c 3 N T e 0 e h s b 0 F R S b l o 0 2 6 y m i U l Z a l P x g b / f g d 9 j 1 c J K S 2 d + P j x 8 H d H K O + J l 6 E 2 W N H d d g L l s 2 o R 8 N h w x a I r s H b T i 6 L E 5 F r S x p n g b P H S A y Y 3 T 6 r E g K 8 L x W V F k J K p C N n I Z 4 8 G o M 1 S I S H l G Y c 4 s 5 Y g V 8 d H A p S c R 8 / Z 7 I X M L M N m c o H W r F q D z T s 3 i 9 r A b d t 3 I D c v B 9 W z q n H J 6 u X i 2 E z g 8 y U X P k 6 5 l X S 7 r B A Y L B g s 0 J l 6 8 g + e O o x + Z z + u X X a l i L W 2 H N q O X E s + f U I u G c V B Y g g I X W + O O Q d B h x / V V V X J L 6 Y Q j D v p t 6 J Q J s x i S q 0 Q x y U k V N y 3 N R J 8 D b 5 A B C r S I S e b O j C n t v I M y f k z d k / 7 y W 3 M z S s U 9 8 O E T m c g G W l 1 w N b O 6 / E Q Q W 3 C C v m I n G w R F y 2 7 B C 2 n G 0 W N X W 5 e A S x Z V n F e d p f Z f W R L z R Y s 4 C P l U E D x 4 R g I U A z F v 6 s l 5 c I k 5 G v 0 + M I w 6 p P T L f N 1 j g Q X x b K 7 2 0 m u q s P p R h W 1 E 6 f U p w P J 3 h O O x A V d 1 j 8 F M j G i 3 T u o 4 e Q w Z B f B K H U j H g 0 h 2 5 o t J q 4 v K S k i f 3 l Q 8 7 l a q f F J e p l I p r L B / T y D E V s g e 5 M b W a m V 0 + O x B L l g X v i 7 w 2 L a L 5 V m c D 5 s Z 7 M H U q 6 w s M i h 0 C n Q 0 d C N n K J s K D R y M S h x P L D w d f e Q I J L W H c s 9 8 X i 9 Y g x U c j h 9 W j T p X h N B h G I u n G j p g 9 l g g I G s l Z K E z h f w w + F z Q 6 f S i f F c e S Y r e v t 6 0 e 3 t I z d U A V 8 w I C w V k 1 G p U J G r W A u t z E q k j O H w 0 U Z 0 d v f i 0 h W L y W U a n b h h s I A 3 t Z O l y L X C r J X j 6 K G 9 0 B u M c N p t K C o t J 5 J 4 S C F V k h I Y F M r B q y Z L R T E R C z Z b t Z z c A l I a E S h V a m F Z 3 S 4 7 s n P y h C L h Z 8 Z j y J h c Q 8 F W e D w 3 u K 3 l F E r L k 8 q D J / A P h G J E K L W Y J + J A 8 2 G Y 6 F o D o Q D F n A Y M u G 2 o z S 4 T 1 8 H g 3 + X F 3 6 K R E M o q K k V 7 T Q W S Q y d 7 E r t 3 b E P Z w h v J h U i g P E c q + i I U 0 h g s e j k 6 7 H E U Z / E + C j n P h y 2 b A q E S A 4 f I g k h h K V 4 E n T K K v J g T l k K j a H y P N x m P s O Z 2 t Z K A W p U U T 4 3 W + t y g D H d L A F l V g 6 V J T o c D c k 0 C g S C R Z 8 A M j S X 5 X S 4 p Y u K k 5 y T n 7 0 f i I c S l P s Q C d O 0 O I w z F 6 j O f p 5 E W C j 6 e S T V W L Z 4 j Q B q V T s O L l P X b H C j J l o l 5 E p h Y 4 W i Q X m E E w + S 8 x f 0 w a C 3 o s / X C T f d q J v e M 5 6 9 I k M U t M J n F b + z d t x + z Z 1 c J y 2 r 3 O O A l N 7 E i r w y + W G / q 1 z j t q 6 D r l p N Q 2 U R i w j J i U B 2 f h z u d O f v J 7 4 U 1 l S m F e 1 V Z U U Y x o w s m 0 + j u g q F 3 z x Z B x E V u F 3 R 0 n R 2 t p 4 m I F Y K o T r J c O T n 5 o n 3 4 H v s o J i o s H u 6 G c c z G f X F j g c / D a 1 G N B F v N K H 2 X 2 5 y J 0 j 7 Q g a C X Z L 6 4 E C r l 8 P P 1 9 3 b D 5 W H L p S V 3 O T + j Z c s E 2 Z f + 6 V / u j 4 S D + N M v v 4 0 F l 9 0 J k 0 a C V x / 7 G V a u X I 4 O l x x 5 y j 7 0 B 7 S k 7 S Q I T a 7 k 6 b y h / / T b p N H o I b t b c P z w T n S R C 9 L U 1 I L 6 h k a x o B k T y n G K Y p I q 8 x i W I 5 n p 0 6 q 1 U J u V w 0 g S l r o g U 3 A N F 7 l 9 Z l 7 Q j H x 6 i p F j D h W U h s F z s Z u h k C s R h Z 9 L 7 y A 1 h C C L a c S 5 0 t a F z 8 c r F f K x X P 2 Q j t f S c P g l Y t l / n T J Z E c 4 v b v 9 c C 7 k 9 J A g 8 B K X H S 1 Z Y E 6 I o y I c B 0 v Q x S R 4 J u R 0 H T h w i b a 9 E j O K n X k c f u h 1 u l F p z y J W V w W S 1 4 L W 9 b 2 D P 8 X 1 E w j C c X i d O d j W j P J / c t F S 5 E f + V E x G z L V a y V s e x c + d u 1 N V U i 2 t m d 6 q 9 v U 0 s + c k K Q E V W k y u 0 j + w n r 4 B c R 8 5 M + s m a 8 k x C e r 0 R E b L q P F K a M Z R Q e 9 7 e T F 5 D r o j F O I P H 2 U A + g n O H H F V x V r C v r w + n G g 4 j h 1 x I t n h M B G 5 7 P o 4 t H G c o p U O s 9 V B 0 d b b B m I H U L r 8 b D 7 7 8 Z 7 T 0 t U I p z 4 I / 6 I Q z 5 E B j x 3 E Y d S b o 6 b m n w d f E W T + O 2 w 4 d P E h K z D A p N 1 B y x x 1 3 J I p L K 3 H d v f e L D F O 0 / y C K Z i 0 W m r z f J 4 d W K c H p / S + j e t m t 8 A Q n b y 3 O G U Q j T h 3 8 H J c Z 7 S J F P v Q c f U d H V 5 i n w V q R h b z / p A N F c / P E P m / Q I T J Q W o O c H r Y K 0 X i Q N H S c C A K o 5 S a K s c h f z 2 Z B l 4 v v D 9 g G o B 8 x U l r u M 0 N p J I K S A L B Q c F 8 J x 0 u 8 n X 6 l 4 Q t L B J H G g 7 A M H L f I J P B H + x G O E K F J e I 9 3 U O y X V w m D O i K u x W L I p r 8 U t 5 C A O 4 m k c o R g t R h x / P h x l F R b y A v R Q i V N C n M k 4 U c 4 7 k n + w B C E P U p 0 d n V R H D h L W F S x s v s Q D L 1 2 T l B o t H o x y p W P 5 f 6 i r g E f S v P N g l B 7 6 j t I M Z l x x V x q N 1 L i T D y u l I 9 T z C O V 0 L n J C j B x f J x i j 0 Q x 0 N u B 3 P x i i l c 9 a G 0 6 S e 8 L y R L H U T d 3 k X g m 3 B e V J G M S n O R I z m 2 Y E J Y t N 3 9 0 r O U n V y 9 E 7 p x F n 4 w T T 3 a 4 6 P q I L O k h 0 k P A m U V O x H B 7 7 9 q 1 E 6 t W r U p 9 M j Y k G w 5 7 E k 7 / 2 A + Q 9 U a 2 Q Y o B z / Q E + 6 w x T U I V m + P Q k 0 Y q L N c I c q X h a v P A V D r 4 E N L g R u s m w d F G j Y g b I m I S F Z f X B p k 6 C p 0 8 h 0 T R D q 0 8 l 9 p D A l 9 k Q D x Q h L m / x 4 A g v e c x T U w U M b a J r C Q L O o P n l V P J j H B 3 B G E p S c Y k L O x s o T L 1 z P P d D r n c C Z H 8 n W Q S g L N 6 j E B E g d N 9 2 a j N 6 y O i x 6 G T J Z U D C 6 v T T 4 E + x V N 6 o 1 9 U U T D 4 8 6 F u X x p 8 7 W y x m h o G K F C v z K i h m 0 4 c E y u F W K 1 5 4 P W A t d Q e 7 M p x + t 3 t t A v X T q 7 P I 3 I r h Z f A 9 Y p c v 8 j J E i Z j h C x l m q g i d U 6 u X D 8 R U 0 / t z 9 n C z v Z W O j 6 E 5 p M N q J u / N N k 4 1 E i 8 j 1 3 d g o L 8 M 5 N V 2 g c G h C X 1 u h 3 w k V t Z N 2 c + C o u K x W c d H Z 1 i 1 D S 3 + V M b n x W Z z p K s Y n E N r T 2 t m F 1 e D d u J U 7 B k 5 y S T I H S s Q q m D o 7 8 T e U X l a G 1 p R n V N D f 1 e k q Q 8 6 x T D Z E q 6 3 w z h p l 7 Q W b 5 p k o m x p s Q L h T b p R 0 d i 5 K 7 2 h h A J R G C Z N T i Y b y h 4 n R + O O d g 1 i l C Q z I 3 D V o Q T F B p S K B G K U X T y p G A y + Q I R F + R h H Z R 6 h X i I P K K 3 s L D o T G K B B Z 2 F U S H R C e 0 f 6 9 H C W D z Y d 8 X f 4 Q f B w s T g c 3 a 0 t a O g q P D M O a a K Q M x O p I p A T V a A M 3 i M H p c O + S Y f 5 B I N W a N k g u W P f 3 4 S H 7 3 3 m j O C k E R K U o e A C a W V 5 a C D 7 o 3 X f i r I H z t d P R m M p y g 4 Z s n J S y Y G h o I t M T 8 L z g R y p p N J x w L P h P 3 N b 3 8 v V q G n i x N W l 8 m Y Y 7 W K + G n + v D l Y / 8 Y G k S U 0 U S w 4 e / Z s t L S 2 U w h w C m W z K n H T t d f h x K n T O H z 4 M J T 0 n O U U Q 8 k h E 9 O F s b L r I 1 I X F p V g + b I l o n i 2 v r 4 e 3 T 2 9 4 n q 4 G 6 S o s E C M a e O F I U 4 3 N Z P S l q K 6 u u r v k 1 D z V F 7 k l Q 4 m C r y d E e i L M g f 9 D H 5 g A R 7 D 5 w 5 D n z c 4 Z w A L P Q s Z W y d G m l B p + I i k P N 0 Y g 7 N J I y 0 O p 6 R j i Z D 4 q 5 T y u r d J o j B 5 0 v 1 L 6 W 3 u x O U B b L V F 0 0 v X n s G Q J o v E f Q g n v G j q z U Z l n o 2 I l g W Z R I F n X n g N 1 1 4 / j x T G 6 K S M V E K u K V O J / k b j X i J U L p w U o 7 3 w 4 i v 4 0 J 2 3 Q p 9 h l Z D J Y j x C j Y d d 2 z Z C Z z B C b y k g l 9 U A J 1 n E b G s + W T 8 N j h z a K y w j x 5 b l l d V k F Z 1 E K D l d p x l N p 4 6 J P q 2 5 C 5 f T c b t x + V U 3 i f M d b D q K N r J K Z q O F r F x I z G m o U q p w 0 / J r h b f R f K K B j p I I K 9 n e c l L M O J V X U E L P z I 5 F S 5 a P U E T D 8 X d J q K W K A V g q q e F b / N D m K q B M W S r G 0 F G W x C P s a Z O T 1 o l C C w 9 K 6 P e s V U k t n i Q T 9 8 r L 4 I v 2 i f c j C e V s c Z 9 Z 0 y m d a h 8 L 0 R C 5 O d y J Q 2 A t x + d n S 8 T v u Q 8 q E N f A r I l P 2 z q d Q Y Y m C 8 R s O N C W i 0 W l X c K 9 s 5 F g h B I O m M x D q z 2 Y R h J h k T L B 7 r B j 7 U u v 4 Z O f + G h q z 9 Q x X U J x f 1 V a h o N h r j P k C W 3 k o n T J a C J r z I Q g F 4 7 b l C s d 2 P 0 d D w 3 t J 1 F b U i 1 i N o 7 j E n T u P q J B c T Z P O U b X y R m 9 l O x x C r 6 s Y r a I 8 z z k y v b 0 9 J D 7 W z 0 G q Y D / D 6 r 4 7 e O r n E y t A A A A A E l F T k S u Q m C C < / I m a g e > < / T o u r > < T o u r   N a m e = " P a s e o   3 "   I d = " { E B 2 A 5 A C 3 - 3 7 1 9 - 4 D B F - 8 F A D - 1 E B E 0 2 8 E 4 3 D 7 } "   T o u r I d = " 5 5 d 0 f 3 c 7 - a 9 d b - 4 d 1 7 - b d c c - 6 c 8 d 8 b 2 b 9 d e 8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B o U A A A a F A Y W x t k k A A D K 6 S U R B V H h e 7 X 0 H f B 3 V l f 7 R k 1 5 R L 5 Y l y 7 b k 3 n A D T L A d M B h I S C g L B k L + u y F Z A t n A b x f Y h E A S I J S E 0 E I P 5 R + 6 I T R D w G D A p h o M r j K u c m + 4 q f f 6 p F e 1 5 z s z I 4 2 e X i + W Z L 3 P H s 3 M n f v u 3 J k 5 3 z 3 n n t s S 7 r 7 j h s 4 J E 8 f R 6 J H 5 9 P m X a y h Y j J 8 4 k e p r q 6 m + v p F + e M 5 c M h o S 1 C v d a K 5 q J 1 u H j Y a O y l J D e q O 5 p o 2 c d q J 1 O 7 e q I X 2 D h I Q E K h h R S C d O G a m G d M P t 7 q S W 1 j b a t H U 3 T Z k 4 m r 5 Y U U w X / v g M 2 r R l F x W O H E Y F w 3 I p L T V F j a 2 g p c N N 6 R a D e t Y b N q u d 2 p u d l G h O o P T s Z D U 0 O m i q s v I 7 d Z H B S J Q 9 L F 0 N j R 0 q m 9 2 U n 2 7 g d 6 g G M G q P N p L R a K K M / G R 5 t 9 R J 5 L A 7 q b 3 J T o n G B E o N 4 p l r D j e S I S m B j B m J t H L N F p r z v W m U m Z F O S U m J c h 3 P 2 F z b T o m J i W R K N s o 7 b b a 5 K M 3 U S W 6 n m w y J B u r s 7 C S T x U g p m W Z q q r R S A n + S 1 G y L x I 8 F D I W j x 9 C 4 o n w y c h 7 P O n O O G u w b 4 y d P l f 3 B A w e o o a F J j t 1 u 2 f W C w + 6 g x K Q k v E u v w A t I T U + j p M Q E y j S n q a F 9 A 7 z 4 i r K j 5 H C p A S q c T h e T q V W u Z 2 e l U 1 t b O 0 0 a P 4 q W f P Q V D S / I o 7 y h O Z S a 0 l s 4 / J E J M K e Y + L 2 5 q L X W S p 1 M 2 G j C k p Z E m U M z 1 L P Y w s V 5 N 3 Q 6 e 5 A J s N u c 8 s 6 E T A D v j O Y k I Y i t V b k W C B o R A Z f L J Y f 6 3 y W Z E i l n e B p l D L V Q v Z O o r L a N s i x J X E h b m W h W a q 1 r p x Z 1 7 + p I o L x R Q z m B B G p C I e 7 5 o a O E x I s u O P v P B U M z C d / 0 i 6 / W q s G + U V 9 b I 3 v 9 g 5 V X 1 N D Y U c P V s 2 4 k p 5 u o 0 5 n A L 9 d O t j Y H W R t s 1 N G K Y 9 7 a H U w o B z k 6 n N T C D 9 f Q 2 k R 2 B 6 u q P k Y 7 l 3 r D c r O 6 B K S d N W x Z e Q 2 t X V 9 C L S 1 t N H F c I Q 0 d m k 2 T W V N l p K e I Z j I Y / J P H F 8 w p R r K 3 u c j e 7 p R 3 F S 1 A 0 K o O 1 Z G T S + v 0 I T 0 1 Z 7 T B S o c y U p L A l x 5 I S m L t 4 E 4 g c 2 p P T W B k b e F 2 J X B B m y A a x B 9 a 6 t u l s D G l G a m 1 T S l 4 L B Y z X + k U I r t d b i E d 3 n + y y U D D h q V S k 8 N J t T Y r 5 Y 4 q I M u Q N M o d n s 6 F S w o l m h K 4 A F O I L L L r M j D R 2 p j g B k q C N o k S E k 8 5 a c q f 2 / j F F + S x E F k y q a 6 m W r 0 U P G b M + h 6 X y J 6 v V C l h O q w 2 c t n 4 B T j c Z G a 1 e 7 C 8 g q o b 2 6 i h q Z W a + S V V N T T S o f L D / Y J M Q G t L C + 3 / 7 i h N Y O L g x X f Y b L S O y f T D c + b Q q M J h l J y c z J u Z E v E R Z c / P r b E v R C T w b 9 1 Q 7 2 4 D C x 4 L Z Z j p e I M l 1 S T a H 2 Z f L O F i 2 U z k f H t m H e a Y y 8 E E Y D L o g X h t D V Y x o 8 0 B z K 7 6 s i b K G J J O 5 j Q T Z W W m i Y n d 3 t 7 B B Z u V 2 q z t 5 G D y K C q M i a u S I p X T H J a b Q a l s S l u Y t O 1 2 J i T v B b w z s g Z L T j O z t j S w b D q 4 w E d Y o n y L a E C K i P K y c i r e u I N G 5 K X T 3 N k n i r C E g q 0 b 1 k v G v S E j N 4 W y C l I p e 0 Q 6 u Y 1 G K q u q p N r 6 S q q u r 6 K K u i q q b 6 5 T Y / Y v 1 L a 6 R d h B K p v D I W E Z L K A p F h M l 8 f s x m 4 x k i A I B 0 n K S + R 5 u a q p u U 0 O i A P 4 U D R W t V F t e r w b E D r 7 e g G L A e J c J g 9 H A 2 h N k 8 A 9 U F 9 q a r G T k O p P F b K Y z T p s l d d b 0 9 F S + 2 k k 1 t Q 3 0 6 R d r y c a F H k x z T + D z p H k p 6 A E Q K K c g X U j Z w i Y h t J 2 S 5 8 i Q e N a Z s / + M g / Z 2 G x 0 6 V E q l Z Z U i R K H A a D L R p L G 9 T T 6 u F 7 L Q 8 Q F v b k 5 z 3 Y b t X K / q H 5 o o E M p K S y k 3 L 5 / a u P 6 U m m K h n O w s S l b N j R 4 Q U n n / a M E i g e u Q n U 4 D m 0 A Q o v D M R z 3 q S p t F 2 + W N 8 e 0 M i h Y 2 l e w V p 4 x n 2 W J t s o k c W V i 7 e C K R T T 1 H h 5 s s A c z c 1 C w L p T B 5 D E k w I R P J y A W y 2 c y a N z W Z 0 t K S K T M j j f Y f O E r j x o 4 k E 8 t g O K Y 3 T F J H B 5 u B b I b C Q e Z g S 8 m S g u / s H e 0 t N m p v t k m V p a P V w e d c f W n h 6 k y z n R w 2 R z e h I g E q j D n 5 I 8 j M q h V e v 6 r G d q 4 3 2 e j A k R r a s n U n 7 e O H P n C w d M C Q S U N Z W Q U d 4 V J + 8 v g i S u G X j A 8 K O i m y w 3 9 Z i j q 5 k u s p T K E C N n x b Q 7 t s 0 F i R w M U l r Y u t B Z h a c A L E G q k Z Q 7 j + 0 v s F o M 6 M l + W N U H h f d i s 0 g t t v H u t K m 6 i + s o k y 8 x S H l Y F L Z y E W a y 5 s d r Y c v j t Y R i O G 5 5 G J v 0 0 S h 4 U K p A l z G 5 5 H F 9 e x i A s 2 V F E c 7 S 7 Z Q J q 2 p g 4 h k Z P D U S 9 1 w Y P I 5 E X B k G T m / P C W y F r X Z e c 6 H d z m a t p x e I G B 6 5 U z J o 2 g f L b L u 0 1 h 7 Z V F y C Q d O u C o a X F S 5 r D Q n A g w J u B Q 0 u r 3 8 G o 5 b G 7 K z O e K e B S 0 X S C U N 7 p o e F b v S j 1 K c m u D n Y Y U 9 X b b w 7 l Q c 7 i J h d F A O c O 9 e y N d D h f Z 2 9 x U f b S O R k 0 f p o b 2 B B x G V q 5 L r V i 5 g X 5 w 1 m x x E M G F r g H v J t T C z t M 6 A 3 n q y p p Z I 9 k p s y C F k t l a g R z A o e K t z h s V D X U 8 o 9 N p o 8 q q G s o b X k j J X I o p w D 5 6 Z A L g b X K x A j e l B O 9 x a m C B M 7 K 5 C H N 6 W 2 c y 7 X a b 6 J C L z S J T I g 1 N i T 2 Z g C Y m T n q K s Y f g t s F C s c I p 4 Z I 2 H 0 1 G t T g o 5 d 2 s w J J M X B f l 3 3 o D P J 8 w w 3 K 4 7 g 0 t 4 g m k C Y 3 k d D m J 9 Q U 1 N j Z L 3 c p k V J o j b G w N d d g 6 y G 5 3 8 J d K k D q W 0 8 l p 8 m 9 h U e E c 6 Y J A 3 Z u i s U A U X O / o s I u z L J H r Y b Z O O 1 X V 1 J G Z 6 9 A 2 u 1 P S M h p 7 O 5 L i h A o S p U d L K X N o A a V y q R o L o N S 2 W 5 1 c n + r + q P 4 A r b R y 1 X p K G 1 L A F W 8 D r X c n U w c L l t W R Q F U G I 4 0 w s d m X o E p y D J H G h K h r d l C q R S 0 I + J Z N 1 U o D a m 6 R o n 3 w K L s P 1 1 F Z Z S N r + n R p f 0 S 9 O y n J S B U H a y g z F 0 6 G n s D 7 S O g 0 U C c / A z Q t h J 2 f G l d w I A T g a g w l m 4 1 0 u K y W S k s r a E R B r h A M Z E I T x 9 Z t e 6 m x q Y X S M 1 L F R w A T E U T A 1 s H a z c F 7 x O 3 e + D q T z c H x c F 5 b 1 0 g b N + 8 U r y / q b m m p F v r q m 4 1 0 8 F A Z D c n O F J M P x I M Z i u 8 F c z t u 8 o W I k 0 + Z R c O y f V d a w w U E p O Z I E 2 V k p U m j Y 0 t j K x W M H 6 J e 7 Q k I V 2 m D S z x Y K V x / O W w w 0 0 6 X k i c H l / 5 c N S F T c i I t M L Z I W K z x 2 V f r 6 d y z T p V j k K X T k U i m d D a L d J p l 2 9 5 y G j l i G F l Y y 6 P O B c K U 7 q 6 h 0 S c U E u s T N V Y 3 7 M y W t n o b Z Q / n + h M n g / e j k Q m A w 4 u t M L J y f b G h o Z 5 M L N R r 1 2 0 m C 2 t n K 5 O n Y H g B T Z 9 S R F W V V X T k S K U 4 T u A V b G v v I J v N T r l D s q i p u a d n F V 7 d m d M m S F 1 5 + 8 7 9 T C I z z Z g 6 X h w g q D N p m g t Y v q J Y G v W z s z K k D o f r L t a M A Q l 1 4 + / v U Y / i A O D K R c + O Y C F i w H + 8 W C 0 + A W H D b + D a 9 a a o U B I q H 1 g 5 Z 7 0 m m 0 A E j w n F p 1 y u y 3 G s g F u 5 W A h R p 9 D y o u X d 4 P G O o F H x D p y c d 5 T s 2 l X J L v / p 1 Q 7 E 4 W i r 8 k w H 2 L r u P f l d h 5 M 1 F F u M z f D S O d m 0 Y z s S + Y H G w P u B 4 w J u c b 4 q Z N C a Q Z A u 4 i g k 7 Q Z M w Z r a R u k N M 6 q o Q O L A r F Q c H o o G x m + h w d A + C Z M Q J I X D L T 0 t h Z p Z K 8 Y J F S L M b G K E C p g S a L c K B Z o n C c L g W Y c Q O e A g f a i d z 9 j g k I u 4 n m z w + 1 k j B u 4 B g d T n z R e Z P I G c u V R T C f F R x 2 H 7 T r m o g 5 h 9 Y K p H c l v X v c 9 / u + N z N O p g 8 8 + S p N x f C O u l J M I 1 / J F C Q O e 8 0 A A N 4 w Q B O Q 4 K T r R / e U s H A D l d L j b T N X O R t R 4 a + o 9 N z f U 4 g s 3 m k F I q F O j J J B 8 1 C I i H D r K E k h X d E T z g + Z l N L G A W p p S J P z T 2 s Q S e A T n q Q X Q 1 L J g e B 4 i h C b Q i r 7 2 f D + 8 4 A Q W K 1 x f W M w y 3 T D E p + f H l f Q M Q j P y B y H L s s S V x n t C 1 K T n Z w l r J f 8 8 V 0 Y D G R G k T y 8 r M o J y c L O m 4 G y d U G I A Z g d I p V D h h + I e A r u / J e z 2 J 4 d X z B Q g B h A a a D f + i D e Q D t / f k j R C A 9 3 5 k s A f 0 8 X z l U v r q e d 4 o A O T J g y 2 1 o g Q Q G Y U m 3 n 2 c U G E C 5 g E Q y r d D h 9 F g B U 4 D 4 g t J + B i a C v f z V 3 J q w C + U X 0 U P 4 D S I w 4 V z D 8 A J I v k M U f g B M R O R s B 5 4 R v U w P K i k 8 k j 2 W C B O q D A B I Y D 5 h 3 Y O T 3 n w B o f q H Q o H P Y Q V 9 / J z Q w i S N x M x U t j t i t s D h Y I e u B f q E + G Q S Y N n + Y D c S 0 H l I 8 k E + O Q D g h M I P 0 t h I 0 6 o K C A Y E w N a B U M O I g E q + 0 I u 3 n q V 6 j E C 3 M S 4 l c m E O o U a q A J k Q l i 4 P T K 0 1 + Z J R p z J 8 / l 4 R H R Z 6 q + I E y o K g G c o U J 1 K u q t 4 S m Q 4 4 C Q g i K w U v A L 2 P M g b D c K h A I B j w F P 5 y P 1 V M o W l m f j 3 / g i D Z w w 0 V i o w w s h X F N C v C H W 0 v p L + / b k / q m c D D A G + n 8 Y l Z Q x P Z E B a 0 F Z e S c P X o D F 9 y W o o Q A G g F Q J i 2 o l 5 p z g f g L D r T N h L B k F Y X 2 k o 9 U V v 8 F b 1 1 9 c X Y R I G U 8 + M B a J O q B 8 8 c g 3 N + M v l s j 3 8 6 S t q q H d c + e L t t G T z l + o Z 0 e J N y + m p n 9 2 q n v n H n U u e D p j + s Y Q M N P S B 2 9 5 9 k t 7 b u F w l g u 8 e 0 T 9 7 5 l a a d N s C 2 f 6 2 d K E a S v T S y i V d 4 b P v + T n V t T W L Y C 9 c 8 0 G P 8 N o W Z U q C K 5 6 / l a b c f g l d s / C v c h 4 2 O L 9 o s 8 H 8 D I C Q A S S W 5 w h P Y E E S p C H m q 5 9 3 h m s 9 3 P J 6 S H D 3 N a l T 8 c t V i N S 3 O i K q d w e Z b j j 7 3 6 n k r n / J 9 s n 2 1 T 0 I 4 4 l X f n U P X X z S 2 e o Z 0 R k T T 6 b c t O D G 8 N x 9 8 X V 0 8 4 + u V M 9 6 A 4 T b X 3 1 E P Y s t 8 P F 9 F K a 9 4 H Q q g x W 9 I T s t g 1 b f + g r t u e 9 9 W r V / s x A E Z H r 7 2 0 8 l D N u 1 Z 1 5 O P 2 f C Q C D h V r 7 v k u u 7 w l / 4 Z j E d r q m g X 5 1 x C e 3 6 6 3 v U Y m u j / V U R v A P m E Y s o P x 9 6 V y f I E I W o 9 G A P g o u i n Y K I 1 9 8 c 1 R H l B i b a u Y / 9 N 9 W 2 N t L 6 g 9 t p 0 r D R P Q h y 3 6 X / S 5 / t X C f H v 3 r 5 L t k D 2 j G E X i M c t N W V C + + k i 5 7 8 X z l / h U v f P 7 z z G M 2 9 / x c 0 7 8 G r 5 B 5 6 4 D o 0 F O 5 7 3 e v 3 d W l G k A j X 3 t + y g i 7 9 x 0 2 S P u J o W l N / P + Q D v 9 X f S x 8 H 4 d r v E E 8 L 8 8 w X S t w / s R b y 1 B S e O F J X S X P v + 4 X E + / G j / 6 O G e s f 0 k R O o 0 d p E X + x Y R 0 9 d c Y s a S n T 1 v I s p O y V T i A I z R 6 s v 7 a s 8 T B P z i 6 h w y D A 6 Z / K p Q g A j a 8 P x H O Z k U y 1 Y w u u h O V u i X u g H k Z k u L g W K G w T p j i U i e l W F O c P o s x v / 0 a V V x u S O k L 2 G g s x c S j U H H j A H g Y c A Q a t d N u s H X Q K 9 9 r s S + v C G J + m s S a f Q y 6 u X S J g 3 r O T S / J l f 3 E 4 3 / f A X 9 N j n r 9 G V 3 7 + I F p w 4 n x b / 9 y N C 8 D e K l 9 G X N z 0 v 6 X + w 9 W v 1 V 0 R T C s b S 0 1 f c J s f a v Z b y 9 i Z r B O A D J q X 2 u 9 Y O a 5 f G 6 5 m v D 6 R g a X f Y R F M 8 8 R 9 / p B d Z U 3 h D E Q v 7 h r s W 0 e 5 7 3 6 c c l R S + s K 1 0 H 2 V x H G g t 7 P U Y k 6 u M j o Z m v H X x k z S Z z b u s l H S 6 a O Z Z I o D g w b z 7 r 6 Y 7 L 7 p G T E O X 0 y n 7 Y I H f u 5 x w O n D 5 H 6 Z p 5 w 1 i L j K C q t 6 o c X z l G n m D e S f 1 R Y 4 k z Q U 4 6 G N E X P b 8 d t G D X d r j Y G 2 Z 7 D V U N N V S m 6 1 d P f O N X R X f 0 T / X f S S a 4 J H P X 6 V 9 1 U c l / O K Z 8 4 W s 4 4 Y W y r k v z B t / E o 3 P K x K C e M P 2 s v 1 0 9 i O / l v T 3 M i m 0 / C 4 4 i Q V Q h X Y v F B K p J o u Q Z F x e Y V d h c f a U U 2 k H p w P o 8 5 W U a K B a a y M t K 1 k l m u c / X 7 y D D t S U S j x v O P O B q 2 n y n x b Q x i O 7 1 J B u N L Q 2 0 2 n 3 X y n p X H 3 6 x Z S b n i l h 0 F R 6 H K w t 7 y q Y H 7 j s B n r l 6 r v p q 9 3 f U h K b Z C A A C q j z p 5 0 u 2 k l z g s A T G Q y n R D g 5 o h A p e l w S a I L v r + 6 k Q b g R F D 8 Q C X U 8 O E t U U g X 1 u 9 g g Y p P P l G Q U 4 T p 1 z D T a U 3 m o S 7 s A t y 1 + g s 4 9 Q Z n r r 9 H a I o K M 3 7 T Z O y R M j / + c c 2 F X 3 c t f 3 S g c Z C a n d W m a l X 9 Y 2 E U S P b T C A M J Y 0 9 I g x 1 u O 7 u 0 i 3 5 e 7 1 t P U E e P l W A 9 8 O 4 j H m R N n d d V z n v v l H X L N E 3 B O / O 7 c K 0 R D n V w 0 R Q 3 t h r 4 O d c m s c y T s B 1 P n 0 P W v P y D H A O p U D U w w k A X A / U 8 d M 5 1 O H j W Z F m 9 c L m G z x 0 6 j W y 6 4 W r x y G I p g N G E u B k w q I 5 f 9 Q s w 8 / g 8 t E p Q m C Q F I z 6 e j Q Y d u M k F L Y u 8 b n n U o k E p + 2 k e I i F D Q T n / 4 8 V X q G d H C q + 6 m B z 5 Z 2 F X v + P G 0 0 7 r q V F N H j B M t 8 b M X e n v x Y K L B x N F + F w 1 n A r S H V o f 6 4 3 l X d 2 k o r S 7 k C W h F X P + v f / 6 F H v 1 / N 4 u m u m L 2 e V 2 / g 0 k K L e g J 9 B K Y P W 4 6 a 5 M s 0 S z Y 4 N H z h o v Z D L 2 F S Q U N t c m L h v I G 1 J l O H j W l K + 1 n v / 4 X v f r r + 9 W r C l D i w y n x x B e L p P 6 G Q u G 8 x 9 U 6 G k v n t S / f T S 9 8 8 x 4 9 s P Q l u u W d J 4 R 4 / / F s d 7 1 M D x H G K B M J g N Y D U f x p J 1 w X 0 5 Q P g t V k y G u 3 d 0 / z 9 C m X + g J h D 9 / A R / t m 7 0 b R J q i j / G z 2 + e q V b s D p A O c A 6 j L e h L G / A I 4 G a K V w N S M 0 g J T o 6 n k g o M H U n 5 v d H + D Y W P D k b + m U 0 V O 7 N K E 0 s n J 6 3 g R J E + R g 6 0 I Q a P S k V q k V G V S C Q C t p q f k T 9 m D z W l L s u z 7 d 1 w h b Q 8 H E g 1 s c p X d 5 o z K b r C f g 2 o a Z 1 Z / J F A 1 g y m l f P R c 8 A c E K l 0 w A H B s b 7 1 r U w 6 w U I Y U k e o M q w b i M H j t u J 5 w U b i G h 5 i T Q I / y c 9 Y R G D g E n K g W O n 8 S V u H 7 a n g Y I 4 g M M o w R o C I y h C Q Q X C 4 3 d Y + o x j G U K Z X Q t h E / / e y E L / w k k j C K 0 / E f u p K a B Y / G Y I Q z n Q W q J Q P C n N b 0 B 8 Y F g 7 n t c a q g 4 Q o e N J R Z z 8 H h 2 7 u w a b R s k h A i K / A l w D k p 4 0 z h 6 S D w W c h C v S 3 D 5 J / g d T D N k S y G d c i l c Q A s C Q Z O J 7 y 3 k C 1 A g D A T E C R U l Q C g x 1 4 M v 2 E Q H K Q I j / e M 8 h B a k 0 q 4 H A 4 1 U I v 9 q W n q S B Q M h F x N L 2 9 R 6 v b J F g J D J w f l W J v 5 X z w c w 4 o S K I r Q Z c b y h h 6 y L q l C P d Y A G C w V a M o q Z p r Y d R Q A Q E p o u k o 6 l U j f j h A I l g X i y c d 6 B Y z E p 5 7 F A n F B R h C 9 B D E X z 9 C l U F S e a K g y I J c u P G o j Y U r 9 S 3 x X 2 k R Y E / Q l x Q k U R 0 V x n K B S I i Q U B 7 a E G Q 0 d X g R B 2 O t 1 E 8 Y U u M v F / M T P 9 R x 9 w i B M q S h C h H i i a y A e k l w Q Q x m P A F Q / 4 I w j I B I e I D J k / z o i k I U 6 o C J C Y l C h d e r A p 0 0 6 p F z y g u B s C F / t w n 4 c D 7 b 4 R K i g G E g o 3 D 8 E x B H U m X / U l u w N z 4 q k n f o F I / W e z O z t p x Z q t t H L t 1 j i h I k E o C 9 M F m u Y S P s B Q 2 q J 6 I 5 L f q h B O B E c M b / B H B r j S x f P n I 3 k Z b s + k H G i a q 9 H a K d N B n z l 3 B s 3 j L U 6 o C I A Z j 4 K d n w 9 k M f P m T V 4 S u D Y f r n b q R h Q l M Y y s g A j S x U j 1 2 u k h p l 4 i v w G + 5 q v x G b 1 H M F P r Q A F a S M r q 7 L I U b l Z K d 0 E Q J 1 S E w E o O f p q f e g B m n 5 m U m V 3 1 m z l C L k B g 8 S + S 0 h 1 1 I M 3 9 3 l W X C g H Q P h g 6 4 f l L j U y o N x 0 P 3 j y Y d 6 X 1 b m q w u m j E E B M X B O o F F X F C R Q H h C G D U E U E W t A 6 s I v A i 8 2 E I P t 8 f v 9 L X p T S P H t 7 P 8 e I a x 7 K 5 u e k G y k 3 z r k 3 j h I o C M C K 2 r w A u i 7 k V o c B q D a z K L E e h s 1 P 7 v T 4 X m n t c x 7 E B D T x h h w O r y i v n 3 h A R o b Z u 3 U o f f / w x 2 e w 2 u u u u P 9 N n n 3 1 G D Q 0 N d N N N N 9 P W k q 1 q L P 9 4 5 5 1 3 1 K P Q U V 5 R T k 8 + + a Q c Y 7 W 6 D z / 6 S I 5 9 o b G x k T 7 / / H P 1 L H o I t C L H v n 3 7 6 Z p r / 5 v e f v t f a k g 3 t L A 3 3 n h T l k n x x I o V X 1 N 1 d c / e / H V 1 3 a u 7 Y 0 Z a U Z C h c 0 A 0 y O r V a / k b v C s e y 2 5 z L 4 G e f / 5 F / q Z / k X t X V V X T j T f e R E 8 + 9 b R c / + t f 7 6 V H H n 2 M v z W / z y + W 0 6 2 3 3 S 7 v H 2 b f / g M H a O 3 a d X T D D b + R d M P K W H 8 E P 0 Z Z g 5 v G F A 3 z O 1 A z 4 A q G c 0 / r n n R F D y y V W L K 1 h L Y w q c r L y m n u 3 D m 0 j M m 1 r W Q b 3 X z z T f T c c 8 / T O e e c Q 3 X 1 d f w B 7 h H y r f h q B Z e k i Z S e l k Z 3 3 H k n J a e k U F l Z G Y 0 Z M 4 Z u v / 0 O a m l t o X 3 7 9 9 M 7 / 3 q H p k + f 3 h V n 3 d q 1 t H z 5 c p o z Z 4 6 k 9 8 k n n 8 q H c 7 t c t G T J B 1 R S U k K n f u 9 7 f O 8 S S u H 4 D / z t b 5 Q / L J 8 / + q N k S U 6 m j P R 0 u u / + + 5 W l R 2 w 2 q q 2 r o 4 c e f I g m T Z p E b 7 3 1 F p P s C 8 m X 1 d p G 9 9 5 7 H 4 0 b N 5 Y F / A 1 W 7 4 d o 2 r R p 6 h M r O H j w I J P 4 K V p X X C z P / M o r / 6 S 3 O b 8 T J k y g h x 7 m + 5 n N V F S k D N n / 9 L P P K T 8 v n x 5 / / O / 0 9 8 c f p b 1 7 9 9 K R o 6 X 0 5 f K v K J n z t X v 3 H i o t L a O h Q 3 M 5 j X d p V F E R v f r a 6 7 R 0 6 T I a P n y 4 h G / f v k P S w v t c v v x L y s v L o 0 s u / Q l d 9 G 8 X c r p P 0 N E j R z j O d v q M C 4 q 1 a 4 v l 3 e T m 5 v J z d o i g m y 0 W 2 r F z J 7 / T d + m 7 7 w 7 y P U b R H X f c y S Z e I o 0 b P 4 7 D D l B d b T 1 t 3 r y F v u D 0 Z 5 8 6 m + m U Q O s 3 r K e b f n c j P f T Q w / T t t 9 8 y u e 6 k t N R U e v / 9 J f x N k u n c H / 6 Q N m 3 a R O e f f 5 5 8 8 5 E j R l B 2 T j Y t e u t t m j l j B m V m Z E n h W l A w T P J 5 + P B h G j V q N P 3 t b w / J N 9 / P 3 / n A g e 8 o j W U B z 7 z i 6 6 / 5 O 2 X Q P / 7 x D L V Z r T S R 3 6 c v V J X t V o + O D V D G V D S 5 a U S 2 Q Z Z b 9 Y e w N R T W M p 0 + Y 7 o c V 1 R W U n p G O r V b 2 7 k 0 q 6 K s r C x q a 1 V W h 2 t v b 6 e M j A x K Z U G / 5 t p f 0 7 J l y + g p L u l A D m g 0 f I x n n 3 u O S X A / v + A D X J r v o 4 s X X N Q j z u Y t W + R Y S 2 / P n j 0 i n M 3 N z S L I C x Z c T B + x d t q 5 a x c t W v Q W P c i E K h x Z S D k 5 O X I / p H / n n X f Q K a f M o h 0 s o K t X r 6 Z H H 3 u E l n z w A e 3 a t b s r X y + 8 8 C L N n n 2 q l K w Q v l N O O U X u q Q e 0 X G 7 u E D p l 1 i x 6 m 4 U H y 7 L 8 8 s o r a f H i 9 + T 6 a a d 9 X / Y A i I z 3 k c n v A + Y P 8 m p t a 2 P t X c I l f 7 U I G Y 6 f f v o f d O Y Z 8 y Q N v I O r r v o l L X 4 P a y C x d m P B K y 8 v l + O c I T m E B c B A 5 D V r 1 s k 7 x + 8 3 b t x E v / j 5 z + W 3 f / n L X a y p l 9 I r / 3 y N n n 7 q C V p f v J 7 2 7 d 1 P F 1 5 w A a 1 n Y r y 0 8 G U 6 4 Y Q T 5 L 0 q q k 0 x F 9 P S U 2 n j h o 1 U z y S A m d b U 1 E w P P P A g X X 7 5 T + S d p z C J x o 8 f L 9 Y I y P f H P 9 5 K 8 + f P 5 2 c 4 Q t n Z 2 T R 2 7 B h J S + t I v / D l l 2 n T l s 2 i r Z D P E v 7 O z / P 7 v f b a a y T / u 7 g w w b O t W r W a C 4 W j V M 9 a d 9 O m z U y 6 U W T r 6 D 1 F Q l / C z h b 9 8 K z g q B K V O t S P f n Q u f f D B h 1 T I J f M Z Z 5 5 B z z z z D M 0 8 c a Z 6 V Q E E y p i k m E Z j x o x m 8 l n p s k s v l f O C g g J 6 6 a W F V M a l t c Q z G r v i n H f e e T S V B W D Z s o 8 l b k p y C t X X c 4 n K L x / Y s n U L / Y v N x r F j u y d o W b R o E e f h W S G x x W z p S n / L l q 2 U Z E x i k 6 m O X u N S E d p E n y 9 o B e C C C 8 + n a d O n S b r e s G H j R v r k 0 0 9 p 6 r S p k o + 3 m F j D h x d I v j X A p Y 7 7 Q d t h Z b y H H 3 m M C 4 0 H 6 f T T T 5 e V 9 b T n A U Y W j m T t a K W f / / w K 1 h w 9 l 9 L U k K R L G 6 Y h N E I H C x 6 I g l I e G g d C + d x z L 8 o 6 R 8 m s m V 5 6 6 e U u 8 9 B k N o E n T I q x 1 N 7 R T j / 9 6 e V d l R t o 7 B V f f 0 M j R v D z M 8 n w T j K 5 E L z t 1 l t p 2 t R p U h D c c + / 9 9 J v f 3 k j z O P 8 n n X Q i a 5 1 H 5 J 3 m Z O f Q D L Y m U I c C m Z A k v I V X X f 1 L O v m k k 8 Q s x H q 2 F 1 x w P h X x c 7 7 1 9 t t 0 l L V 0 D R c o 6 9 Y V U 3 5 + v u T h 9 N N P Y z I V 8 T t U K i j g u l o t 6 3 O E s s Z e n w 4 w R B 3 o 2 W e e 4 1 J 1 4 K y b v X n z Z v p 2 w w a 6 5 t e / V k M U e N a j K i o q 6 M E H H 6 a L L v o 3 O u u s + R K 2 g T U A T L 2 p U 0 + Q 8 3 A h 3 j O V d B B g z Z t 2 3 f U 3 0 J N P / F 0 J x z 8 u L r V 4 X o E v 7 3 k Z g s y S D G L D 1 Q 1 o x 6 V l R 0 V z z 5 9 / p o Q r b U 6 K F 0 / c 5 i 6 3 F E J n n 3 0 W m 6 Z D J U 4 k 0 A j l + Q g l x Y r 2 7 o / o U 0 L V 1 t V S Z m Z m l 4 Y Y C E D d 0 W 6 z i 1 b Q I 5 B j I p o A g S B l m q A p 2 q F T V k D H a u X B A O 1 O I K E 3 7 6 B q C Q p Z A c S V F Q c 9 l u 1 E P s Q l r h J O W T 1 Q v R h F I D 9 Y w V 1 b C T J Y Q t l d y m / N g Q d S 9 w L a F h u s n Z S b F t o D R c X k C x e 5 Q 3 I H F J k A 1 B 0 9 y X Q s o Q m 7 4 o 1 T w Y c g R 7 B k A h D f l / A j X H 9 N W 5 6 0 B / i e M E 2 R D p p z Y 0 U m A O m C T J r G A o J p T I f / A F l v w a L W u t 8 G g t V O 9 P l X x S G T C e h T Q h 1 P C O W D R Q L t N v j U 0 E r Q T v 7 I 4 Q s g p N Z 2 F A w k v m g k N Q D A f a E p h V h q W A w B j Y z 7 1 7 d 1 U h N r j 2 C A n g w p p g R l p f g g H x e j c M 6 Z P 1 s 9 C w 1 x Q g 0 g o F T u V O t L o p X Y 1 J J 6 D J / 6 r S t 5 g T g / d P 1 m A g o b I i A O d i o R s T 8 W R N I D 9 8 t O T a B U c 4 K 0 C 1 l t g T K u k A p 9 7 s o b v a u 1 u t Z O O l D Z 7 V k E o c I d 2 h Y n V J Q Q b O k X C S C 7 E C h U / l H 3 c W l D 7 v n m o d 5 f 0 T h u + R 0 6 + A Y i h m i i J M U B A W j j n / o C y C q q r G g X w k k r a 5 9 A Q H m T l 2 H o i o u / j S 0 d t G L 1 F k p j s o 3 L t 0 h 4 p I g T K l o I I J C R A k o B Q g H t Z F D H E 6 F u g 0 1 k P L B M 9 Y B m q i H f o X R b w m 9 w P 9 x X 8 w L 2 J W D O Q X N j G E U g Q O u g H D h c 0 U w 7 9 p Z S a o q F 5 p 9 2 o u K 0 i N L 3 i x M q S u j h J I g R p M 4 j p F I D d A j n / p r p K F 7 D Y M D R 9 P c J 1 c y M F T K S E 8 j B z 1 D Z 5 K Z W H y Y g s l 3 T 4 q a K q n o a m Z 9 B U 8 a P D N u s 8 4 c 4 o a I E b e n M W A F 1 J 6 n z + C B O K L e X J N R k Q v m d Q j z l B 5 g y z V s D d F 8 A z z A 0 3 U D 5 m Q Z q 4 6 r Q l t 0 V T D D l O T / 7 a j 3 V t n R S W W M n 1 6 M M N G X M E K l T 6 a q P U U W c U F F C L P k k 5 p 5 a Z / L U C u I Y E N O N T T F E D A K I J 5 p G T c o f M S R N / E d 0 i a c M x f A 1 j L 0 v g d w N z U i g E y c X i L N i z 9 E W O u 3 7 3 6 P c 9 A Q a m Z 1 A l i i 2 0 P g o 1 + K E G h A A A X j T h B g f E 9 p C M 9 W E I E I S D u e 9 N P R 6 f H B c l 2 v 8 G 5 B f T y J / 7 n M t T f w m Y M + L P o D k T 5 d 9 L X s p J q K 8 I a n i D Y w F f B W g g 4 J Q x c X r 1 a P A Q C / o Y I A e 0 x o S k 3 w 3 x a M v n X 6 4 h T + g j 5 t P 8 A f U i I R 4 i o C r 7 U C s M X o 4 F i B g K h H 2 7 N n H Z F J + K 9 q G I X U n N T r C E / m 3 P u + N q L q k r d Z 2 / / n U I Z R 4 S D d U Y C 2 5 y q Z O q m / t p O p m N 1 X x h o 6 s T e 2 d V N f U R t k p x 1 6 8 B 8 V i A e 8 t + Y B y T / s + l 2 R + H 1 V Q V V k l Q z 8 C o b 6 + g X J y s u V Y u u X 4 Q E t L i + z T 0 9 N l 7 w / o t D t k y B D 1 T A F M M 6 a N 7 I U E v K u r r 5 c e 7 3 7 B 8 f G 0 l R W V M o R C / + R C K B W S P p 9 7 u 7 e W B v 5 o m g l D Y P B M v e J 6 g d c 0 P Y B 7 p 9 V U 0 6 S i Q u m G F g y K V 7 5 H H Q 4 i Y x L / 1 q w G M v C K W t j U S z W x S R o l L m n v x x t w P 8 9 L g 4 J Q i 5 l Q 2 8 a P p 0 O q c M f R f z A 0 O Z l + m p p M 0 0 a O 6 E U o C C z g d L m k 0 I L w Y m n T 4 t U f C t E z L N 5 7 a G i / 8 8 G D m K L P T L 6 P l i 6 l 6 6 6 7 n t a s X a u G + M a X X 3 4 p A w v j G B w A I Z R p x R R S Y D Y k K E j w A 8 M 7 4 C b P 5 M 0 X t N / 1 B Q x 5 w 0 d y H e D Y d l A t L i 6 W s T x P P / 0 U f X / u X H r z z T e p r a 2 N X n j x R d q y Z Q v 9 / g 9 / o P X r 1 9 P a d e v o m 5 U r 6 d D h w z K m C C N x E R c D A x 9 + 5 B H a s X M H / e 5 3 N 9 H O X T v V l O M 4 H g A y B L M o X V + R x h d Q E B i q y 0 v J 5 e w 9 l 0 E s s W 3 7 d p o 2 b a q Q 4 q m n n p K R t h i a j t G 7 Q E d 7 h 4 w C x i h a D G u v r a 2 V k b I Y g Y u h 3 h j V e + G F F 9 C r r 7 5 G p 8 8 7 n d 5 b 3 H / H x 8 T R v w C h 1 0 z C c O H r 9 y B 4 n 5 h 8 l 1 5 y C T 3 3 7 P M y c h X I G z p U B q a 1 W d t o 4 c K X a c q U y R K O o d X Y 0 J F z 0 8 Z N V H q 0 l L K z F E e A 2 W S m E c O H M / n a 6 W c / + w 8 J i y O O Q N B r t X C J 5 U 8 z D h q n R M W 0 a V T b z + Y q i I M o w 2 i k e V y s e 3 N K + E J 8 x G 4 f 4 3 2 u c 5 1 x 3 n n q m X 9 g d q a Z M 3 v O h + E N B / Y f k F m D U F i h o u z A R P c 4 5 g q 0 3 s 2 K o f A A 5 r U I h L 3 7 9 t P E C e O l W 0 9 i o t L p 1 V t p q M U L B p s 2 b 6 G T T z p R P V M g Z g 9 X + v V t V 8 G m 2 d L a y s 9 U G V T c Y N M 8 s n s P j R 1 d F F t C 4 e P 4 0 S z R Q p 9 5 + Y 4 p W I J y u C Q M Z j M 7 H F 7 D P b d k t 0 v 2 2 b y l 8 Z c a Y j Z R Q V o K 5 V r M c q x t 6 c w I b P o w X 1 s K 0 j S Z K N d s p q z E J E 7 L e 7 x U j u c t 3 N t m 4 e f R n y P P u b w f m t I z n 8 G m m c 0 F R r B x g 4 2 n b 5 O O G Y K 9 h 1 / 1 E h h h z 8 s 3 k L B 7 7 1 4 y F R Z S A w t X o K 2 8 u Z k M G R l e r + m 3 S i 6 p 3 S k p 3 W F 2 3 p x O 3 t u p j r d q a z s 1 2 p 1 U 1 d Z G L U z o D k M S 1 X N 4 f Y e d 4 / M e 8 W y 8 x 8 Z h O K 9 o b i F X c r K S n h N p K u G e W 3 k L 3 5 v j e b u m 3 6 x u N z W W V 8 h s Q h q 0 X h P 6 L k Q Y h Y F p z b Q Z i P w B z q O m p q a g 4 m K C z G D j Z W V l k s U S 3 J i k m M 7 L F y 6 5 V Q 0 4 a O p Q e y d N o l I m w W D C W S O G U + H R o z R v 3 m l K A H 9 p z Y x k D k n b j p P N S / T E 2 L F j O 8 1 Q 5 1 n 0 B 5 A J c / E F E x d z 8 Q U b D 6 Q / H u p Q / c b k e / m V V 6 i y q p K + + + 4 7 Z R J G D 5 S W l t K q 1 a t l e + 7 5 5 8 m t z a g Y J G w u F 7 W x B h l M W 6 + u V l r p y 3 v t E r r W o C 9 f H N F B v y E U Z l R 9 9 N H H p M 0 J M 6 C C O G j g x Z z Z N 9 / 8 e / r m m 2 8 k z q p V q + R 6 T U 0 N f f r p p / S b 3 / y W j n I p H E c Q 0 E j E m 9 b X b S C t y T Q Q 0 G 8 I Z e T K + I U X X t g 1 4 T / a n t C 5 E t M M Y y p g z F 4 K I q E t 6 i e X X U a L 3 1 1 M 3 3 6 7 g f 7 + 9 8 f p j T f f l N / E 4 R / Q R m p 3 1 z h i h H 7 l 5 c N 0 v J g f H R / + F T Y B p 0 y Z I u G Y z 1 u D v m c 3 t N n z L 7 w g P S j i C A w x 8 3 i L G 3 i x Q 9 w p c R x D 7 5 T Q y A Q 2 e W v b C t a B E H d K + M e g I B T G Q 4 2 b r 8 w v H g h H S 0 u p c O R I 9 c w 3 q m u q K W 9 o n n r G m l N G 0 / a W V A g g o B e W X s u z q V 8 A E + g P z c + j R P S 0 9 t M 5 F C t 6 B O O O T m V t X l 1 S o h C K 0 8 T 4 Q l 8 O i M F I K B Q y 3 g q X S D A 4 e k o s W U I L L r 5 Y P f M P D C d B D / h A 2 L 5 j B 0 2 b O l U 9 8 z 2 3 O Y Q P 0 L c F d X h a 2 v I F O m n H t m 0 0 d f o M M n W 6 / M 7 z E K y g A i t X r h Z T G v e w O 7 v n B / f E Y C G U R i L R 2 I x o E 6 p f 1 a E G K r B E T t j g D 6 s 4 C p T 5 7 o B o z y Y k z g j e f J F p M E E j E P b R J h M w a E y + W A 2 B h z f S 1 x B p w N s Q e O Q C 5 p c e h W l p Z D 1 0 k G Z J i e 4 / n y F r K H 7 2 T s 6 j P 5 4 O F g 0 V a w w a p 0 R / H w L / y w k T K I / r Z S f O n M F n 0 S P U N 0 y o e U w o f 3 U y I E 6 o 6 K B f m X x o b / r T 7 b f T P f f c K 0 t K l m w r U a 8 c / z C w 9 o T I d 8 1 X H i 2 I u a c e x x F z 9 C t C Y Y F k L I 5 8 + + 1 / k l 4 R r 7 / + B r 3 6 6 q t C t J t / / 3 v 6 p 3 q M F e f R S + K D D z + U I f A V l c o Q i Y E M W I 3 S D a g f T i A Z C x y v J O 8 3 X 8 / l d s m C y F j Q T M M l C x b I M p p P P P k k 3 X f f v T K 2 C M d / u v 0 2 m n / W f N q 1 a x f d / 8 B 9 s l D 1 Q A f k K y Z T G 6 P u F I t 0 I 4 Q z 2 p q 4 n 6 D f E C r R k M h 2 9 C h 6 6 O G H W T O 9 L h V 9 k 0 k h 1 9 g x Y + i F 5 1 + g g w c P d h 2 D a O V l 5 f T S i y / J E P o 4 e k O W n G F V 4 A 5 Q J + s L Y H D j 8 a i l B o 1 T o r 8 P g f / B s G G U W 1 s d 1 c q + y + G m V W v W 0 B l n n h 6 w u 9 G x d k o 4 W E M l Y X Q z H x 9 P T o n B 0 b A b p S H w c J E n q d 2 0 t e H d M F 0 g G L 7 g b Q g 8 p k j W z D D U m 6 B A U k x G 2 r 9 j R 0 w I d S Y T K h C O N a E A P D r q j t 4 I 5 W K q O S C Z i O C B p 1 Z / R u c m 9 c 9 u Z I O m B q w f v u 5 v 8 z c E f g i b o N q w b W 1 4 d 3 5 q M m V z e A 4 f Y 9 O u a 5 v 3 I f D d w 8 9 z u M 6 I f U o s 1 l d h W f Q i j / 0 G v v K G n i Q O P 5 m 3 d h r o f U c G 1 X Q G 1 6 D u S 2 O A 0 D a 1 H x j m Q y 9 v U F Z 0 x P z o H f b e b Y W e Q F x P D A 5 C R Q P 8 b T F x i j d 0 1 f k D f A A N m L Q z y K g R A R 5 D f 4 3 O / R G 9 u m X 5 w W p n C i 1 z + J 8 z H u t E f V f W I t 8 G V U q s d I g V D 7 E 0 6 M Z t B 2 j P d 5 W y S r z V 3 k l p F p J 1 e G 3 O T t k 2 b N k j C 7 j Z H B z f 2 0 J u X l 7 t o O k p 0 T 5 r F r W x 9 g k E h 9 0 u Y 7 M 8 0 f X u 1 A O n 0 9 l j W I k v g D y A f t i J Z u p o x 8 C s n G x K r a y I q s m H l T o w U P O M M / q n y a d B M / k s G V n S o y M Q H l z 1 h X q k Y G Z i B 4 0 x s E p R A R I 5 + d l B I M x A i w I P a 0 M h v L y m m b I y 0 m V d X Y R D C + E b e L P a E Q 4 N 1 m K 1 U 2 4 m y 4 T u u / l C v K d E P 8 G v J k 6 g o T V R d k q w R K 1 a 3 X / r U B o Q b 2 R R E a W o k 5 g G g i e h g A X G Z v V I g b 7 Q 0 u A t L F J 4 p t n v T L 5 D h w 7 J k P e X F i 5 U Q + I I B X B y Y K L 9 g Q a l n 0 j 4 K H X 3 7 P j r j T j R J h P g m W a / I x S m Y n 7 w o b / R 1 V d d J R 4 3 9 J C o r a u V h Q S 2 b d 8 m w y v Q S + L O O + + S u S R u u u l m 2 r 5 j u / r r g Y t o c c D F p o 7 U 0 T g 9 r M k b C y G K B e D V i w Q b X M n q k a I 1 9 P u Y Q L u H s h P I O 1 e P + w W q q q s o N S 2 V b d v u b N l t d l q 5 c p U s J F B T X S O 9 I 3 b s 3 E l 3 3 / 0 X E R z M f b 5 0 6 T I 1 9 s A F P o w z Q q E C 4 I 5 P T O A K A S e I Q Y U D z S k R D W i P H N N H 1 + 6 h 7 A S 4 X 7 8 i V H 5 e v i y o 9 d j j j 9 M n n 3 z S Y + E A O A A + / e w z S k t N l W m Q s b 4 U V t 8 Y V j A s K O f A Q I C + t A s H U i J L I s r a S j 2 W C Y 3 j m G D Q e P m c s 2 Z R u 9 v d V W r J e r N 8 4 l m K t b a 2 U l p a m n r m G 1 g T N i W l 2 8 z w B b t d 8 S w m e f E c C g M k A 5 0 0 k z V t U l k Z T Z 0 x g y w y D a V v + K r s a 4 t Y 6 4 m E 8 V B d E 1 3 6 Q V 8 7 J Y Y V j a a M r O B 6 S n h z S g C e j o m + w O D o K b F k C V 1 2 6 S U 9 e j Q 4 n G j E c 5 P J Y 7 R t t A U Q w g f k j x o t + y 7 o D X y V 1 T t K S i I m F J L S j 3 0 a K I Q q K C y i d C 5 U g k F / J l S / c 0 r E A q h H e H Y P M i Y Z Z N W M P k G P 2 j I L P 0 6 1 I L / F m 2 8 o y q 6 b S A M N h r A f X N m d k h j 6 K v K x w K A g F B o L P y 6 r p K W l F T 2 2 Z R 7 n 2 A 5 l Z f c K 8 9 x W V t e q K Q c P o 0 5 g I P z K W W 8 C h E M J 4 S f S 5 I N A I 3 P 7 K 5 I 4 3 5 1 Y t S B U 8 O P i i U c a e j b a y z t W X n I X P M 9 j g e O e U E q h n U A r q 6 r o 9 Q M H A m 4 f 1 9 d 7 D d d v e 5 p D N y 0 S N U L h q 6 p C I H / k o B v m h N C F C h 1 0 P d d 7 G o h I D l M a p y f 2 H k U g p q / H 6 8 C 5 P 1 J 5 I 2 G o O O 4 J 1 W 8 8 g P y h k t R u S A q 3 d F 8 b h 7 y F k 1 N N A C K U g 3 6 D Q P V H T 5 z M p t 5 Y X b e j Q P A k m R 7 e S B g q I i L U 6 j V r Z N C f 0 + W U 4 e g a s D o G N i w 6 7 Q 0 Y x v 7 O O + + o Z w p u v + M O 9 S h 6 Q J 2 i P 4 x W 1 U q + B P 5 j Y t E X s 0 y X L d Q f z C x I b P S o I c E D A p C E f o K R F q 3 9 C C B V U h D v 4 p y k V i p M i P 6 C 6 9 r 3 C g c R E e q E K V O k L W j / / v 1 U W V l J f 7 z l F l r x 9 d c y H w S 2 D p u N 3 n n 3 X e n V 4 F B X m l + 7 b h 3 d / d e / U n N L i 6 z m f u O N v 6 O 9 + / Z S S 7 P S z w 5 z 1 G H u i E c f e 0 w m a U E 3 J C x l g 7 k l t m z Z Q s X F x f T 5 5 5 / T L b f e K j 0 l c B 2 / 9 4 4 + F j K + P c Y + K Y f K f B H g E g R G v w n J J F Z o g J m n L K D G a R u P L 2 M D h M K 7 w X v x 3 O D N w 5 b O 5 j E K l G i X J Z 6 a S s a s B Y m I v g J 6 K a D X 9 Y c f f k S X X X a p T N q v 1 0 p w s X 7 z 9 T e U l p 5 G 6 9 Y V i y Z b s W I F / e m 2 2 + Q 6 t N j c u X N o y Z I P 5 B z Y v X s 3 m U 0 m + t 2 N N 5 J D b c P 5 6 q u v p H d E e X k 5 7 d y 1 i 3 b y 8 Q P 3 3 y / 3 T k l J o Y + X f S z x P B F J S R M p l K m P F a L g 4 0 R T U + K R t D Y n n B 3 P D b j Q 3 J 6 b J / T C H w u E 4 j 2 N u F g 7 8 a Q T q a K 8 g p Y t X U Y W s 5 m S L d 2 N n T h H V 6 K x Y 8 f S v N N P Z 9 M k S V b X e O 2 1 1 1 g j N d P I E S O 4 B H f T 5 T / 5 i f o L o o J h B d L V a P n y 5 a L 9 J k w Y T 2 Z O B 1 2 Q o P 2 Q 5 s G D h 0 T z v f j S S z R 5 8 i T 1 l / 6 R a 7 H Q 6 P T 0 q G z J u q E Y 3 i B E 5 j 0 + Q 7 S 9 b l J A 8 K a U o g k D 1 q t 3 v O L 4 b 9 h l e V u y 5 E P 6 6 e W X y q m i t b q H o H s i 0 o Z Q R e B h 4 C l a S W v Y x X i f Q A j U E I q 0 Q a K t W 0 t o 5 s z A D a b A Q G n Y j U 9 0 O V A g B O o 2 E 1 C y B z M l c 7 i Q e g 0 n H w t n i N v l l o k w Q 7 B A 4 o g h 9 G K k H R / / h F J h w z h m H f A C o s k r z U E A R L t O g / q S N r E L h m T E 0 T f w l B d 9 w a Y d D 4 q v A 9 f A G 6 V l 9 P S e f b I 9 u / 8 A / f + 9 y v H T u 5 X 9 U 7 z / v L J a 1 m 7 S J g k J Z Y y O Q t A o O w g 4 T c 1 L C K C + F N d O f Q N 8 3 2 D e / X F H K K z T p G 3 g g 9 F o p E 7 e 7 2 P b f 3 V l V Y 9 t T R X v s a n H 7 b r Z T G U a K 9 6 C n T Q E L z v a w i 6 m K f 8 H S W N h Q s Y R P I L 9 t s e c U I s W L a L y i n L 1 r B t 1 9 X W 0 a d M m a d M K B p 4 N w 3 h i k 8 e i Z 1 g P y c B P q B + w G A 4 C k Q o m m Z R g U R R 6 S Y / 3 c S / e w M I x J Z S b K x m b N m + W d i u s m 3 T f f f d L D w m s 7 n 7 + e R f Q j h 0 7 y O 6 w i 1 s d D b e N j Y 3 0 5 Z d f S s M w Z u / B M P i y 8 j J a u m w Z N b L G A f k w R P 7 I k S M y D C O W o m f 3 k 3 q s X O P Y R V v r x R E 6 5 H s E i W N K q O L i 9 e J 2 x W j c D l s H t V n b p L c F 1 r W d M 2 e O T L W 1 a e M m 6 W F x / f X X 0 b 9 Y C 2 3 Y u J G u u / 5 / q P T o U R k G j w G A B 5 h I O E Z D M X 6 z n E k X a 8 H T V W V 6 Q N M k 0 a w 7 i Y O D / 8 X N v P 6 B U G T r m B J q 6 d K l 9 M j D D 9 O 1 1 1 x D q 1 e v k Y Z e D Z g f w m a 3 U 2 Z W F u 3 Y v o P e e O N N G j N 6 t B A Q x 2 1 W K 1 m S L f T e e 9 1 t E B g i P 3 n y Z G k c h h f P l 9 B H B f x W 7 Z g h 0 R P M K L 3 j I F K A T P 2 l D 2 I c o W N A N O z W 1 N b Q 1 y u + p p / o e l T 4 A t a 7 N b B A 6 k u V t 9 9 5 j x y z T q Z 2 r b c 3 Q + k l 1 h M T 0 9 O p c + 8 e m j t v n h r S E + h f p n X a 1 B o t Q Q D o K O w N S b 3 T D L Z h F 5 q u Z K v W E K p 2 o P W B Y B t M g X j D 7 r H F M d V Q 4 W L I k C F 0 w Q U X q G e + k c A a z 2 5 3 s i m I 4 e 1 w F C j C j 1 7 c V 4 w Z R f 8 1 f m z X 9 p / j x i n b + O 5 t T n 6 e x A 8 F i u A z A S I w + Y S U q u 0 I / 0 n c E T F w M S A I B S 9 d c n L g C V E 6 u U 6 F F T I w c 5 K d N w w A B a l m y r q 1 H t B k V u F c F 8 Z P n K g e 9 Y Z + S E F h Y a F 6 5 J 8 A K A y w + Y L C e T A p g Y q K u t P 0 B / 2 9 A 2 H i x A n q k X 8 E m 2 Z y c k r Q c U O J h 3 S P B w w I Q o W E T j c l Y t 0 h J i E 8 h q j f T G D t 4 w k M D e g i l Q 5 D 8 7 2 v A O 8 5 5 0 F 2 d p Z 6 p A K X P c g J p K W l y u Y L 4 o B g V s F E 7 Z W m D w Q b D 8 g P U u s G m 6 b J Z I x 6 P h E P 6 U Y C F E z 6 r a 9 w 3 B C q h 5 b g N 4 q V M j A M x O F U 1 i t R T E A 5 7 I Z 2 H s Q H w J g l v + D b h / o d 4 w 6 I 6 A E F k r 7 e r O H Y k o v o / w C f Z b / 2 v 7 q 9 W w A A A A B J R U 5 E r k J g g g = = < / I m a g e > < / T o u r > < / T o u r s > < C o l o r s / > < / V i s u a l i z a t i o n > 
</file>

<file path=customXml/item10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scripcion xmlns="a1d72683-5064-46db-ae9e-de1cb2f75e7e" xsi:nil="true"/>
    <lcf76f155ced4ddcb4097134ff3c332f xmlns="a1d72683-5064-46db-ae9e-de1cb2f75e7e">
      <Terms xmlns="http://schemas.microsoft.com/office/infopath/2007/PartnerControls"/>
    </lcf76f155ced4ddcb4097134ff3c332f>
    <TaxCatchAll xmlns="fce19927-d3a4-4df7-85db-5be9dade8c61" xsi:nil="true"/>
    <_x0023_REGISTROS xmlns="a1d72683-5064-46db-ae9e-de1cb2f75e7e" xsi:nil="true"/>
  </documentManagement>
</p:properties>
</file>

<file path=customXml/item11.xml>��< ? x m l   v e r s i o n = " 1 . 0 "   e n c o d i n g = " U T F - 1 6 "   s t a n d a l o n e = " n o " ? > < D a t a M a s h u p   x m l n s = " h t t p : / / s c h e m a s . m i c r o s o f t . c o m / D a t a M a s h u p " > A A A A A E A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x X C u e K w A A A D 3 A A A A E g A A A E N v b m Z p Z y 9 Q Y W N r Y W d l L n h t b I S P s Q 6 C M B i E d x P f g X S n L S U u 5 K c M r p K Y m B j W B h p o g N b Q Y n k 3 B x / J V x C i q J v j 3 X 3 J 3 T 1 u d 8 i m v g u u c r D K 6 B R F m K L A O q E r 0 R k t U 6 Q N y v h 2 A 0 d R t q K W w U x r m 0 y 2 S l H j 3 C U h x H u P f Y z N U B N G a U S K / H A q G 9 k L 9 I H V f z h U e q k t J e J w f q 3 h D E c s x j v K M A W y m p A r / Q X Y P H h J f 0 z Y j 5 0 b B 8 m l D f M C y C q B v D / w J w A A A P / / A w B Q S w M E F A A C A A g A A A A h A F e H S 9 R Q A Q A A 3 g M A A B M A A A B G b 3 J t d W x h c y 9 T Z W N 0 a W 9 u M S 5 t j J L P T s M w D M b v l f Y O U b h s U j R p f 8 R l 2 m k g w W F M g g o O E w e 3 N S M s i U u a o r G q T 8 U j 8 G J k K 5 o 0 y r r m E s n + n N 8 X 2 x n G T p J h D 9 U 9 m A R B 9 g o W E x Z C p G D E p k y h 6 w T M n 4 W V K z Q + c r 2 J U f V n u b V o 3 B P Z d U S 0 7 v a K 5 R 1 o n P K q k j + X y x k Z 5 y X P o n r g g o c y J R a D j i Q k x P 1 T O y 3 2 Q w s m e y G r Z 6 R y b c L P F L N u h R N F w e e Y c c G c j z K H G 1 c K V v C F X Y G R W 4 j l 9 5 d h 7 z k y i y l Z B z X l n p k g A / / D D 5 l A U l N c Y Q q + U n u r V E v O c y N j m c r / M m 9 o 9 9 Z u j b s c 9 3 e 2 9 4 k b 0 l E t U f Y O X X g E R d b 7 R Z 0 q 2 B 5 1 4 h 5 9 K E a v y L H 7 t 1 / C 5 E o J z s W v y h 7 J R d W o J s 7 g J K h u 6 S z s 9 A S a L A z b W x i c 9 1 C f b R N 7 1 J 4 9 P M 8 + 2 p o m 7 L g 9 d t R i x o d 9 L H u d Q J o G 7 O Q H A A D / / w M A U E s B A i 0 A F A A G A A g A A A A h A C r d q k D S A A A A N w E A A B M A A A A A A A A A A A A A A A A A A A A A A F t D b 2 5 0 Z W 5 0 X 1 R 5 c G V z X S 5 4 b W x Q S w E C L Q A U A A I A C A A A A C E A x X C u e K w A A A D 3 A A A A E g A A A A A A A A A A A A A A A A A L A w A A Q 2 9 u Z m l n L 1 B h Y 2 t h Z 2 U u e G 1 s U E s B A i 0 A F A A C A A g A A A A h A F e H S 9 R Q A Q A A 3 g M A A B M A A A A A A A A A A A A A A A A A 5 w M A A E Z v c m 1 1 b G F z L 1 N l Y 3 R p b 2 4 x L m 1 Q S w U G A A A A A A M A A w D C A A A A a A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P A A A A A A A A N w 8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Y T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y L T E y V D I z O j Q 2 O j I 1 L j Y z O D Q 3 M T h a I i 8 + P E V u d H J 5 I F R 5 c G U 9 I k Z p b G x D b 2 x 1 b W 5 U e X B l c y I g V m F s d W U 9 I n N C Z 1 l H Q m d Z R E F 3 P T 0 i L z 4 8 R W 5 0 c n k g V H l w Z T 0 i R m l s b E N v b H V t b k 5 h b W V z I i B W Y W x 1 Z T 0 i c 1 s m c X V v d D t N Z X M m c X V v d D s s J n F 1 b 3 Q 7 T 3 J n Y W 5 p e m F j a c O z b i B x d W U g c m V w b 3 J 0 Y S Z x d W 9 0 O y w m c X V v d D t U a X B v I G R l I G F j d G l 2 a W R h Z C Z x d W 9 0 O y w m c X V v d D t E Z X B h c n R h b W V u d G 8 m c X V v d D s s J n F 1 b 3 Q 7 T X V u a W N p c G l v J n F 1 b 3 Q 7 L C Z x d W 9 0 O 0 1 1 a m V y Z X M m c X V v d D s s J n F 1 b 3 Q 7 S G 9 t Y n J l c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h c m d l d E 5 h b W V D d X N 0 b 2 1 p e m V k I i B W Y W x 1 Z T 0 i b D E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m Z m Y z c z N j c t N z M z Y i 0 0 Z W Y 1 L T g 0 M D I t M j U w Y j A 4 M G E 5 Z T A 5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0 h v a m E z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M y 9 W Y W x v c i B y Z W V t c G x h e m F k b y 5 7 T W V z L D B 9 J n F 1 b 3 Q 7 L C Z x d W 9 0 O 1 N l Y 3 R p b 2 4 x L 1 R h Y m x h M y 9 W Y W x v c i B y Z W V t c G x h e m F k b z E u e 0 9 y Z 2 F u a X p h Y 2 n D s 2 4 g c X V l I H J l c G 9 y d G E s M X 0 m c X V v d D s s J n F 1 b 3 Q 7 U 2 V j d G l v b j E v V G F i b G E z L 1 Z h b G 9 y I H J l Z W 1 w b G F 6 Y W R v M i 5 7 V G l w b y B k Z S B h Y 3 R p d m l k Y W Q s M n 0 m c X V v d D s s J n F 1 b 3 Q 7 U 2 V j d G l v b j E v V G F i b G E z L 1 Z h b G 9 y I H J l Z W 1 w b G F 6 Y W R v M y 5 7 R G V w Y X J 0 Y W 1 l b n R v L D N 9 J n F 1 b 3 Q 7 L C Z x d W 9 0 O 1 N l Y 3 R p b 2 4 x L 1 R h Y m x h M y 9 W Y W x v c i B y Z W V t c G x h e m F k b z Q u e 0 1 1 b m l j a X B p b y w 0 f S Z x d W 9 0 O y w m c X V v d D t T Z W N 0 a W 9 u M S 9 U Y W J s Y T M v V G l w b y B j Y W 1 i a W F k b y 5 7 T X V q Z X J l c y w 1 f S Z x d W 9 0 O y w m c X V v d D t T Z W N 0 a W 9 u M S 9 U Y W J s Y T M v V G l w b y B j Y W 1 i a W F k b y 5 7 S G 9 t Y n J l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Y T M v V m F s b 3 I g c m V l b X B s Y X p h Z G 8 u e 0 1 l c y w w f S Z x d W 9 0 O y w m c X V v d D t T Z W N 0 a W 9 u M S 9 U Y W J s Y T M v V m F s b 3 I g c m V l b X B s Y X p h Z G 8 x L n t P c m d h b m l 6 Y W N p w 7 N u I H F 1 Z S B y Z X B v c n R h L D F 9 J n F 1 b 3 Q 7 L C Z x d W 9 0 O 1 N l Y 3 R p b 2 4 x L 1 R h Y m x h M y 9 W Y W x v c i B y Z W V t c G x h e m F k b z I u e 1 R p c G 8 g Z G U g Y W N 0 a X Z p Z G F k L D J 9 J n F 1 b 3 Q 7 L C Z x d W 9 0 O 1 N l Y 3 R p b 2 4 x L 1 R h Y m x h M y 9 W Y W x v c i B y Z W V t c G x h e m F k b z M u e 0 R l c G F y d G F t Z W 5 0 b y w z f S Z x d W 9 0 O y w m c X V v d D t T Z W N 0 a W 9 u M S 9 U Y W J s Y T M v V m F s b 3 I g c m V l b X B s Y X p h Z G 8 0 L n t N d W 5 p Y 2 l w a W 8 s N H 0 m c X V v d D s s J n F 1 b 3 Q 7 U 2 V j d G l v b j E v V G F i b G E z L 1 R p c G 8 g Y 2 F t Y m l h Z G 8 u e 0 1 1 a m V y Z X M s N X 0 m c X V v d D s s J n F 1 b 3 Q 7 U 2 V j d G l v b j E v V G F i b G E z L 1 R p c G 8 g Y 2 F t Y m l h Z G 8 u e 0 h v b W J y Z X M s N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Y T M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Y T M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Y T M v V m F s b 3 I l M j B y Z W V t c G x h e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E z L 1 Z h b G 9 y J T I w c m V l b X B s Y X p h Z G 8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Y T M v V m F s b 3 I l M j B y Z W V t c G x h e m F k b z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h M y 9 W Y W x v c i U y M H J l Z W 1 w b G F 6 Y W R v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E z L 1 Z h b G 9 y J T I w c m V l b X B s Y X p h Z G 8 0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I n x h A f B N r R p q j d M d L t Y n c A A A A A A I A A A A A A B B m A A A A A Q A A I A A A A A l O c K 0 j e o 9 t I V I Y C H c F X s U o m O p 7 F 4 v X A 5 H 1 v X k 3 f F A d A A A A A A 6 A A A A A A g A A I A A A A M j 9 X s m i w W v 2 q l T R f 0 2 t U P u B L t T q 0 k X Q j Y h h p r u A 2 b 0 F U A A A A E I P O G y f Z e a P a 4 + 2 3 l Q K R W 2 P P W I M t W 5 L a g 1 r / 6 Q J i + 7 Z M s V D f 1 v 8 s 8 6 x 9 C Z D W + o F N A I P B F U h Y W u L U s p H g U 7 s Q H C L V l k a 5 U I C a k I I g K v H W E J u Q A A A A C V N h k 6 i f q A k 2 5 o H u y n A d S g f D a A w 0 X c y x u D / r R M F E H L L Q + G 0 U h / g b h o z h 8 v n e j Y 3 M + N 3 s H R s J L e 8 R 3 O I s o p 6 o z k = < / D a t a M a s h u p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6 6 c 3 7 a c - 0 0 1 b - 4 9 f 4 - 9 e 0 9 - d b c a f f 2 4 d 8 d 5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 2 5 0 0 0 0 0 < / D u r a t i o n > < T r a n s i t i o n D u r a t i o n > 3 0 0 0 0 0 0 0 < / T r a n s i t i o n D u r a t i o n > < S p e e d > 0 . 5 < / S p e e d > < F r a m e > < C a m e r a > < L a t i t u d e > 3 . 9 3 6 9 1 5 7 4 7 0 8 1 8 2 3 9 < / L a t i t u d e > < L o n g i t u d e > - 7 6 . 3 9 5 2 6 5 3 5 3 4 2 8 < / L o n g i t u d e > < R o t a t i o n > 0 < / R o t a t i o n > < P i v o t A n g l e > - 0 . 0 8 7 2 5 1 6 7 0 1 5 2 4 7 0 8 1 7 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A 3 Q A A A N 0 A Q I r Q U U A A E Q s S U R B V H h e 7 Z 0 H Y F v X d f f / 2 B v g 3 n t q 7 2 3 Z k i X b 8 R 6 J 4 6 R p m 8 Z J 2 i Z N 2 q R J m 9 E 6 i d s k j Z N m N c m X n T b D a R O v y L Y k a 4 v a 1 J Y o i h Q p 7 g G S I A B i 7 / H d c w G I I A V u S q I k / G y I e A 8 P w M N 7 9 9 w z 7 r n n C l 6 r t Y U x A 9 Y U + a C V h 6 J b E f p t Q t T 3 S 6 N b g F Q U x n 3 l 3 u h W h G A w C J F I F N 0 a H 4 / b A 7 l C H t 2 6 n v 7 + P u T k 5 E L f 2 w u V W g W d L i X 6 S o R 9 z W O / 9 2 a R K 7 d B q l B C Y m u B z + 1 A w B 9 E S W U F G i 9 e R M X C R b D 7 5 e h x 6 + D w D N 8 O k Z B d p 5 G X 9 q Y g D v k h E A o h l o j g 8 Q Y Q Y u c g l o p R V 6 f H v M o M i G V S 9 H S b k Z u t h k w u Q V g g Q F e n G W W l a f C y 4 4 O B E E L s x K X s N Q n 7 D J f L F 9 m W i d m P E i M 8 o x Y 3 t 2 G 3 b G a c 6 p L i 4 N V I g + 2 x R A Q k R x v i j S G G L y j g j T q + c d h s V i 5 U k 0 E m l 0 W f j U H 0 B t G N 6 u 7 u j W x E q e + T R J / d W v o 8 W n Q O i a E X V X M B W r B 8 K S Q K N d y 5 9 0 O X o s W V I e 0 I Y S J u h T A R J E h d P V b W O E K 4 e H m Q 3 U s B B O z i 2 h x + n L s 0 w I Q N U C k l a G 4 1 w 2 r 1 8 N f A B F A U D O A C e 1 2 p F O P s J Q P a 2 s w Y G L C h v c u K h m Y T W t s t k I g E 0 W + 5 M 5 m x h o o n X h N 5 A w I c a b t e E E r S A t C G e p G V l Q 2 z y Y S 0 9 P T o K 2 A 9 Y Y j d F y H T N H o o l A q o 1 R q w z g 9 i s R j G w U F k Z G Z G j x z G b D Y j L S 2 N P / f 7 / T h 6 9 B j W r l 3 D b q q S 7 z P Y R a i b I 0 I V Y 3 O F B + J R X V m 8 F p W L w / C w 6 0 f Q 7 7 8 d e 3 Q x E 5 x A 8 D Y 8 8 R k y Y w 0 V T 0 w T M W s G M t Y o C n S B 6 C v D S J k S I 2 E i S J j I n A t H W 4 z T 4 e R / 8 / L z k J q a y s w F M R c m I j U q N K N J S R k 2 7 y Q S C a o q K + F 2 u 7 F z 5 y 5 0 d f V A L b I x Q f N F j 5 g c I a 8 P V r O d N 3 p 6 q J g 8 C k K B a 0 I g Q p D / D v H k L N b r q G k Z 3 w S N C R M h F t 6 e j f J u F C Z i V g U q x v G O i G Y q S r v e p E t R B G M W G o d 8 o 6 G h I f 5 c r V H z v 4 l w O S P C N h q / z x 9 9 F i G / I B / p T F A f f f R h 5 O X l s M + 2 I u z 3 R F + d H M 2 t J v T 2 O e B 3 u q C R h u D 1 + O C w e 3 H m f A / X G D 6 X B 0 G f D 2 f P 9 U T f M X V O M 1 M 5 R r w A j c b P O q k k t w + z a v L F 8 0 B V p B H v Z / 7 V a J N F I w t j b f F w k M L j 8 U A u H 7 / X J q E j r Z U I o 9 G I j I y M 6 F a E W N D j y o A E P d a p q R J q w n T K s b 8 x R m / P l H l Z f h S k B H G 5 X 4 I + W + J z Z O 4 L Q u x L 1 b I Q H N 4 b 0 v 8 l m U V u y B 0 i X y r G p v L r t Y P d G z E N H e w v E a I W M w E 6 n Y 7 / 7 e 7 q Y o 6 w F S 6 X i 2 + T D x U v T I 6 o 2 R i L I E 5 V m A g 6 m z N n u 9 G v N 0 P K L E 6 3 3 Y m w z w s X + + t 2 u J m P w 3 7 D k C N y 8 A y 4 Y p D w 6 5 B I m D R M g I j 1 x 3 / A B T k p T L c H N + Q u k S / V Z o o 0 k t H O d z z U o A I h A Z R K B Z z M v B o P C l Y Q c o W C C x c F H Q J + P z P B I k J J D A w Y o F a r o l v M T P Q N v z Z V y g q 1 y E i V Q x h m D Z s J f G e P F e Y h D z q 6 L O x 7 A z A O u a N H X k + G a q S p m 8 r M X J 0 8 A K U 0 z E 3 G N O X 4 0 c 1 0 h Q e F z P 8 s z w j g 2 P p / 4 J E x 8 t k I 0 l i E Z O r 9 R J K b w A 0 z + Y h s d Q i L 8 3 y 4 O i h G t 0 X M T Z f R k M B R 1 I v w M b + E g h A x 4 Y l B Q Y t 4 w Y l h t d q Y A K m Z N o o c 7 3 D Y e W Q w B m n A 2 s 4 J Q u 6 z D P 0 e V + c h Z J c u R f 3 J v S h Z 8 x x a j / 8 G K S n M X B W r o W T q r f H S O T z + 7 g + g Z v 9 O L F i 8 E v U X z y A v v x B F p Z W w i Y p h q H s V N o c H m V l Z 7 J o J m K m b y T o R N S R S B Q Z C + c z h j 3 w X X Z E b d v O S T I u R L X e W G X A I c a h F h s r M A L Z U J g 4 M B J g C i I W M p V I p A o H r I 4 N j 6 R k R 6 7 l J m E j g 6 H 0 S y b C j H 2 G s d 9 5 A 2 F c 6 b W a 0 1 R 2 C v q u V j 8 d l 5 x b B z z R x + 5 V z 6 G h t R E 5 u L i z G X i y c X 8 1 M R w P K K i r h c V j Y a 8 0 I s l 4 n q 2 Q l s v N L 4 a b g p F g F q 8 0 K s T I d V 6 8 2 8 0 H W G C R M Q s H k R U o c Z 4 o n u T H c U A 0 V D w U p a K D y 4 B g h Y w o P b 6 7 w w m 6 z Q 6 M d 1 j J u 5 i s p o m N K M c x m E 9 L S h s e v S K C M x k F k Z m Z F 9 0 S w e o Q j o m m 3 G m 7 u i T 0 w B y K B G t q O B W z I r P P f p a H m O 4 k b q q H i s X s E Y w o T Q b 5 U n V 7 C h Y l M P 6 8 n o t F C s R Y X R 2 w g N w a Z g 6 O F i X B G g x 6 3 G j o L p S T M / K g Q l t r P 4 3 5 m 4 q 4 q 9 G F F v o / / l Y r D U x a m 8 X z T J L e O m 3 Z b T n Z N 7 M s Y H C L Y 3 U E + Q E u R P I I G Z W N R Q B K c Q a O Z m z 1 D J h P X T A T 5 X B Q m t 0 T H s 2 J 0 m C O D w r c K E i S K 1 p G P u K H U y 4 M k h 5 T r c a J D B o U k h F R l C C m K E O 4 r 8 3 I N L m d C N 1 n I V C a y N e M H O J L c X G 6 a y T c V Y m N Y s V S k v / / U Z / D 5 z 3 8 e 7 W 1 t a G h o x O O P P Y L v f v + / s G j h I p i Y + f f + Z 9 + N L / z r l + F w O r H t j V f 4 e 0 n D d Z q F 6 H J o + f a t Q M W E a X 2 x j w 9 0 x 0 c c y e + h g A 2 x I I c i l f z p N e h Y e g / t n n M 3 J 8 m 4 z E n D I d b 4 S J h o 0 J c i e V 9 5 8 d + u Z V X U H D r C 9 r M e 3 + 1 C T k 4 2 3 n 5 n N 1 T s m P z 8 P P 4 + E k S Z X I 7 i r J s b 4 Y u H h C Z T F c L h 1 m F h K k q J B F w o c t d n F / E H D X w f b o 2 k a 5 F O 6 + 7 p g 8 n Q i 3 L p V a T 4 m 5 C l 8 i M F A 9 f C 5 U n m N n N S Q 9 E 4 z Y q C 4 Z S i W C Y E h c l 1 u o j G M R g M y M r K 4 g m x Z C J S o E K p V M H n 9 f I x r d y 8 X H 7 c 8 X Y p X P 7 Z 6 z d U 0 j A K m W B k a 0 J M s 4 T 5 o K y C m W o X e i c O f l B + I y U N j 4 X C 1 w 2 1 N h W / + f H X 0 d t x F W 7 W m T z 6 2 O M 4 s H 8 v X v j G z 2 D w j 8 w G S T L 3 m J M C R Y 6 6 O B g Z Y 4 r 5 S Q 6 H A x p N J P o 3 e i 4 V + U 6 6 l B R Y L F a k p k a S Z Z 3 M / F O p V L j I G v q g c 2 Y C l a k O Y k k e M 8 2 i 2 6 M Z K 7 N + q t D n q y Q + u A J i b C 7 3 M n M v z D S T k J u E d B 1 I s 5 F f 2 D 7 K N 8 z X B a F l 5 m W j Y W 5 l 1 d + N z F m T j 4 S J B I c C E f S I C R P h c g 0 n y l J D S 0 l N 5 W Z e T H v R P m q I F o s F S / O n l m m e i E X Z n o T C 1 N X V x f 8 e b R 9 b m F J V E Y E Y i 3 S 1 g J m 2 k e f U d X i D E i Y 4 Q h x o U e B g i 5 K b h A R d A x r T y k 8 J Y n 6 2 H 3 n a 4 W B E r 1 W U F K Y 5 w p w O S s R z U c 8 a j N u I 8 m x R V E O J I Z N J u b l H 5 h 8 J U F p 6 2 r U s i 4 H + A b 5 N w i W S D E + C n A 5 0 P v E J u K T 9 p D I Z J G L x i H l M o 8 n S i a A J D c D u d P M B 3 J 4 e P a R S C f w + L 1 L T M 1 E w / x 4 Y 2 8 9 A L J G z n i 2 E 7 q 4 O J j g h 5 B R W w K 1 a y D + D 0 p i W 5 Q + b v 5 Q l E Z s 2 M n p c j 8 b y g i F B M p B x C 5 m T A r W 5 3 J N w r p H J Z O J T M + I J k B Z j f 8 k E p E R Z 0 l Q 0 R 8 p m s y M t L R V 9 + j 7 u T 4 2 X 0 T 0 e O k U I q 5 k J S t C Y G H 2 + O G p u s s 1 r G i Q R X D M Z T i E j O x 9 K l R Y G f S c 0 a T n o a j y B 7 O I F E O o q I A 7 b I f T T 9 H g 1 Z K x z I K 1 K I X E L I j 4 g J R r T D Q o z c 4 / + 0 r 9 B e s 4 2 Y p n o 9 D V V m X 7 u y 7 W a x L A 4 A 3 w u W m k m u y Y u I c + Z T H J z m J M m X 0 1 r J J O A G i 8 1 s M H B Q b 4 / 3 u y L Q Y 3 b y f w r I l O l R t a Q C X q 9 n g v T w M A A 5 I q I O b Y w Z + S 8 q c m y P E 4 7 C J m E 0 C M G J Q G P B / 2 G c O Y a D I b y 0 W n X w K 1 Z x A M L m Y u e x H L j V T 7 u N O h W Y y C Q h 2 6 7 F i 1 m B Y y h 3 G v C R N B 3 0 J w o E j L S S D Q A T p 9 L D D b u A a x X 0 V e / n S c j m + x + G B u 2 o + f k r 5 G r t P J k 3 A y l B x r r c a w u 8 q H t x M v M R 7 s + t W u y y M S R 3 x u 7 B M n B 5 e u Z s 5 e E e v 4 r g z K u b V x O F z O H u n m u H 4 e Z d + S g 0 5 0 l 8 0 + r 0 3 E f w 8 u c D H 9 5 B f L y 8 t m 2 C N n Z 2 a B k c X q N 2 F g 6 s l D M R P D g y D g z Z u O n q U w F u y e M Q 3 k P o y 8 y d j 0 t 6 C c d 2 P U 6 j D 3 N e P v V 3 6 I 4 x c c H w c k E P n v 2 L E L s u h B + X w D b t m 2 D N O z B Q H c L t L 4 W q E e 5 f O l i I 9 J l r g k H l n s u b E O h v B d F C g P k 1 r N c + 9 p b 9 i J X 1 A G N + z J c H Q e i R 9 6 9 z E m T b z T x N R j I d z K a z E h N 0 a F v Y B D p T B O R z f P m t r e x d u 1 a O J w O d H d 3 s / 3 p W L N 6 O d 7 Y t h 2 P P f Y I 9 u 0 7 g E f e t Z W Z S 8 y / s g v R E F e V K U a O J o i Q z w 6 B R A O D U 8 R T h E a P / 9 D F I g G n L H a d R g G L e 3 b 6 J L m / D 7 Y h I 5 S 5 S y B 0 9 S L g c 0 G q 1 C E k S Y N K 6 k d P S x 1 S i 1 Y i 7 D H C L 4 2 U E N A p K J 0 p j C G X A C 6 / g J t / q c o w j E x z b b p v P W T R D k h A V V X 4 E 3 b + T O s T 8 b 7 f y 9 / 8 E O b P X 4 j H n / 0 Q + n z X 1 + 2 I I X W 1 w 9 D T g s q q K j Q 3 X s T i V Z v Q 2 3 q J T 7 / p H z R D p k y B N H d 1 9 O i 7 k 9 t C o I j q r E h k i 8 a Z + g Y M K C k u w v k L F 6 H V 6 n D 4 0 C H M m z 8 P T U 1 N a G t r x / P P / x V c L j c K 8 v O Y y a d k + 9 r Y L 5 W g u C C T R w 9 j N B v E r F E G k a 0 Z v g R k Z l J g w + r 0 Q 0 f F J E Z B Y 1 x X r 7 Y A W S t h d E z d J 0 u E T C L A x d 0 / x o n j R / H C N 3 6 K n 3 3 n B d h Z x z B k H M R X v / Y 1 b u L 1 D V q g 0 m b i N 7 / 8 I d 7 7 q R 9 H 3 w k + Z 8 r K h D q + Q p I g Y E d 5 m h d u Q S r q m e 9 I M 6 R p U m c M 7 p c x I S M B U W t S U J 4 F 9 L P O S a N W s s u k Q r d Z C J N / Z I b J P b 0 7 0 V 9 x L 1 r d I 8 3 u T I 0 A R n v E z 0 t y G w l U P B q 5 E G u L a I I f z Z O i 6 R s R I e A / h L W + o S E L H 4 / i 4 X P m Y 5 H 5 Q 5 q N T C I 6 L h h g 2 9 G o R 0 9 3 D y 8 K Q w P E M p m M J + a S i U i m 0 9 G j x 1 l D M / B A A H 0 P z d V a u H A + y s p K m U m q 4 O + f L a i 5 U 4 C S f R P T i m F e u o t + U b o q B L 2 V N X 7 m v 5 B 2 p e N 8 g Q l u G f v d 9 5 Z 5 c a R 9 7 I B J q t Q J Y 2 c d B E E 3 0 n P L U L N v B 9 a s 3 Q C L q Q + t b R 1 Y 9 O D f R Y + M E A u A J B m f 2 1 K g i C y t A H U H f o 1 n n n 6 a T + 8 4 f f o 0 V q 1 Y x h s k F W m k X D 4 y R c K s F V B G Q z x U 2 E U i H d Y + F G L P z s n m Q Q z y u 4 j W 1 j b U 1 V 3 C M 8 8 8 x b c J p 8 s F t 9 P J y 5 m N F y 6 / H S D B l D A h T S S c a t Z h O T x x K i / K B t s J n E x Z D 7 U k C J 1 a i t Z L R 1 B U v R I 2 8 w C 0 q b n M Z N V D m 1 4 E C d O A Q Z 8 T c n k k 7 c r g l I z Q o H c y o u c + + s U X o 8 9 v K 7 Q K p k W C d t T V 1 z M t J M G 5 s 2 d Q W F T M I 4 J k I p E w v f 3 2 D p w 8 e R r L l i 2 O v i t C L M u C N J j d b r 8 W i o 8 3 B 2 m 8 i M a e C o u L 8 d n P f g 6 n z p z H f R s 3 s l 4 6 h D 3 7 D u L 4 v t f x w H 2 r 0 V F / F L K 0 0 u i 7 b i 9 i j V z h a Y d O q 4 I / J A L V 0 y M h I 4 2 o l E Y G 1 W m u F r l h / c o i n n N Y L r M x i R T g w u k D 6 G u v h 9 2 s h z D s g Y I d r 1 J p c P 7 o 2 + j p a E J m q h Z N 9 S f Z N S y H M 5 r P e K d z 2 2 o o O V M w Y k G I 3 W g R 6 2 2 D C A y 1 Q J 2 S A 2 o j S 4 q k 6 O j s Q n Z W F o 8 M S s a J 7 9 K P j 9 1 q 6 k 0 p 1 B w j E A i g q b k V b / x p G 9 d e 3 / 3 2 N 7 H t r b f Z K y I c r z 2 F f 3 7 h 6 z h 8 Y D c y F w 1 r s d u R 5 i P / g z W r V u J S 3 T l U V 1 U z c 1 i M 9 v Y O F B Y U o P H K F W z a v A V 9 + l 5 0 d O l R v u Y 9 c E f z E X k V W P Y / z T K m T k z C 7 E I + V h e 9 h P z a s t e j c Z C 7 g t t W o C Z i R Y E P a c r E d / J Q q 4 z d d A H z M 4 a j h y a n E F 0 W E R 9 3 I q 3 l 9 X p 5 b m A / M w f X r l v D s y I G m c b S a L Q 4 2 j n s s N P E Q Y q w 3 S g 0 M t Y w W a u M L 9 N M 3 5 a q C M P s j n y v 3 + u E z R Z A e m a k M t R U y d a J u I m X q m L + J r t k L n 8 I a p k A X n + Y m 3 + d x g A X k v x U E X q H m P / J r t k K 9 S B O 2 8 a O C N 6 t 3 L E C F Q 9 l h + f p Q j j Z m T g j v C I j w E t E E x T l q 6 0 9 i d W r V 3 F z h 4 I a s c F c m 8 0 G o 2 k I Q m U O r v Q 4 8 d C K N B 4 2 H 3 J R 0 I C y 0 I O 8 4 d H h N B j r Z R 9 5 c p J F Y q i R J v I z B v u H M G T 1 I i d L x U u a q T R K 3 v A t b q C 7 0 8 j O T 8 g 0 K d A z 4 M C C i h R Y b V 4 U F E + 9 o U t F I d a 5 R M L v o 8 l Q A R Z P J O 0 p B g 3 y e p l p S J a C x D c A j 5 h Z B 0 w 7 a e Q C W F x h J q T s u j j D 3 H x M E d u Z O S G H 1 c s O Z t e H g i 9 0 T a n h 3 W k V Z u 8 K g R q P Q P 8 p Z O j k O H v m F A z 9 P V D I F f j 4 x / 8 W n / r 0 Z / D + 9 7 8 P y 5 Y u w T e + + S 1 8 5 1 v f Q J t J j D S x C W f P 1 / G S z 1 3 M r M z N z U V D Y y P K y s p Q U 3 O Q m 5 l 9 / f 2 8 x v r n P v c 5 / O A H P 8 Q n v / A t u I Z 6 4 E t d G f 3 W u Y f W e 4 U J b z d M J g v U G g 3 E Y g n T 0 m 5 U L L o H o s A Q j I N G q F U K 9 H Z 3 Q i y R o W L F A z A 5 g E w t 0 + y X j y K V + U v H j x y E L i U D J R X z I Q p 7 2 T U 9 j Y 1 b H s b Q 4 A B S U l O g U s p 5 V k t 7 R z s q q x e h r f k y i l a + m w n g n W M T 3 v U C l c u s p C M 7 f o 1 l a 7 d A D h v 6 e t q R n Z n F t I I V R Y U F T G u E + P I s C x d U o a e 3 F 7 R U j l Q q g 0 I h x 7 Y 3 3 8 Y 9 G + 7 h + 7 O z M v j 4 V F V V J X p 6 e l m j 6 c C K 5 c u Z 9 v D D b L b A 5 h V C m L M + + q 1 z j x y F H d b B L l i G j P A z V U Q m r o B p l c y y t Q i 7 B x H 0 D P H q v j a 7 i 4 + b C b U l s P m k X L N S S D 1 V N I S w S I o w + 7 1 D w R R k S C x M E z F N G t R C E v Y g L J R B F r Z A I t e w z 2 f X 1 G N j g i m G y a e 7 5 n P d C d z 1 A j U a X + c e P P r g f d G t Y W i G 8 J k z Z 7 F q 1 Y o J y 0 a f O 3 c B 5 R V l 6 O 7 q Q X F x E f O 7 1 D w r f K z Q M Z m I 5 N T f b q w P X Y Y 0 L R 2 H L D n R P U m i L n m S G N L i h 3 C s n Y I W 0 R 0 M E q Y D B 2 u w Y s U y H D 9 + k p l F Z h g M F J 4 f P o g 0 2 c W L l 3 D 6 9 B m o V E r o t F o s W r S A C 1 P k d f 4 n I b e j M B F N m k X w 7 3 o 9 u p W E S A p U l D 9 8 9 2 + g C 3 R w J z s U C u I n v / g d d u w / j c Y B G X 7 0 0 / / G o 4 + 8 i 5 d / 3 r J l E 4 8 A k t B Q J g V x 6 V I 9 L l y o w 7 x 5 V e x R j e r q K r 4 / R m 9 0 I b r b k R y 1 F 2 k K m u 5 P g R N B J M I o 9 / P n F B g 5 u 3 F k R g U d R 8 e M f n 6 3 k B S o K E G m Q t w u G + p q f s 8 b Q k 9 v N 5 o b L 2 H v W 7 / F 5 f p 6 n h l x 4 K o c T Q Y x 8 v J y u R / l S V 3 L a / + Z h 4 a w b N k S n r q U a I o J F W M Z j 7 m 8 B l T j q V 2 Q i k N o P f I r K C w n U a 0 b h K 3 r F P r O / Q F X a 3 7 O K + L G 2 H j l / 5 A t 7 E Z H 7 W 9 R q H U j T 2 m D y H Q K V d l C l K S H k S E y w t S 4 E + V Z A u S n A E W p Y R S m C V G g S b x U 0 e 1 I 0 o e a A T / / y n M o L i r i G e 9 U h / y j H / 4 g / v b j f 4 + H H 3 4 Y L V e b c f 7 8 B f z u d 7 / B q 2 + 8 h c U b n k L Q Z Y B M l 4 9 v f + l j e O 4 f f x b 9 l O m R o h R A 5 u 3 F k C C f B w X I b F S I / f C G J P D 5 w z y T x O m L h K U d 3 b V Q F 6 6 b l v O f L R 2 E Q E S Z 9 U o M G A z R w X M J B A E b P C 4 X T K H h E P 3 a b C f 6 b A 4 0 1 5 9 B V k E 5 L M Z + P s u 5 6 c p l 2 K w 2 r F i 5 A g a j h W m t E K 9 m R Y H z 5 S v X Q i C R o 8 u e w s P w t z t J g Z o B y k A / B E E X C t I E 6 B l 0 Y c 3 i U l 6 p i B J s L U N W Z G V n o c / s h W n I g o C 6 E v a e M 0 j P m w + Z J A y j T z c j 3 0 l k P o u q h S u x 7 f c / R m l p G e o v X c T i J c s w 0 K 9 H b n 4 R p D I 5 a 7 Q u e J n / 1 9 L c i I 8 F h 1 D 7 1 H 9 E 3 0 0 J x k w I 3 Q b 0 t F 5 G 5 f K t U M k E C A Z 8 c P g l k D C N K Q z 7 Y D e 0 Q M I 0 s T q r C j 3 m y U 1 M J O 1 O G R S U P U H j e D R w L v f p e U q T R 5 o L t 4 / q f d C E y c h f f h x 7 3 5 3 S C J M C N Q t Q i e W V N E 2 e X U k f M 4 F o j d x 4 b k Q i L T X a X F 0 Y v q A Q I t C q J V L 0 N J 1 A Q f U 6 5 M i t X K P 0 W Y L o s Y q h V k j g 8 g Z 4 N s j G 2 h / B 8 t C H k N J 4 F H X Z 1 S j M T s P Q k B m H D u x G e X k F / M E g 0 t M z m U a x M A H z M I G S Q y J T w p + + L v r N S c Y j K V C z R G l 6 A G X s s Z 8 J D 2 V d U P Z F j B u V m U 7 Z C n T z S N N l M d e N n p e m e t D d 3 o w D 5 / Q o X H A v Z H I l E y j m w + i 8 f G 5 U c b o Q n a Z I y J F M R a V M C K c n x I 5 h J q I n k v n g 8 Q M q u Q A K C e s c g k Y M + t L h Z m Z k I l I o a 8 M Z l 0 J x l 5 M U q F m E 6 o x f b W m D P K U Q K / L d y E l T o M U o v m E 1 1 r M 0 A k g d D R C E Q + j p M 0 C r V s J u s 6 G o p B R H j 5 1 A M E z a y 8 / 9 u T X r N 6 K y r A h / / O M r + P K X / o U H W C Y L m X G J z F M V E 8 a M Y B O 6 B 2 z Q p a T C o O + G 1 W r C w k X L m J l r R S B 1 e f T I u 4 e E U T 6 z c x C N + r P M i U 3 2 P O N B C w G Q j 6 C T + f l f T 0 C I h 1 d n Y U X W A L x 2 I 3 a + s 5 v 7 W X 6 3 l f X 8 A m h l k e t J F W R n C t X H 8 A V C 6 O r o 4 H O 3 U r V K a D V q K J Q K p K f q s H L j I 1 i y o B J Z m e l 4 8 M E H e G Y + T a 5 c t W o V 1 0 x F q c M a l M 6 N T E j b 1 V 0 8 H z G 2 T c e p p B F N R k J F G R K U G U H Q V I 1 C u R N C T T H f p j A 6 V W 5 a v e k p X l D G 6 5 1 5 P c T b k e s 0 V N v g Z b Q O H s C K 0 n k 4 1 N i A d 6 / 4 V P S V J P G Q u a V w 1 M H u k y A n Q w e P z 8 d X B H n 1 5 Z / h 2 / / 5 E j 7 0 / F / j 1 T + + j P f 9 2 V / i x Z d + C O N A D / J K F m L I b M I f f v 1 D P P z h b 0 Y / a e p s r U p c e P P t 7 T v x x O O P 8 u e n u q R Y U z R + o 2 4 y S H h I v G T w E m y 5 x d B o V D j Z p U D f h T d g t d n x w O P P 4 Y 3 f / w x K h R z v f 9 9 z 2 L H z H b S 2 t e P B P 3 + B m 4 V b C m z 4 / T t H s G D d E 3 D 7 Q r z 4 D A m j p e M 0 c i v X s I 7 5 z s n R m y z X C d S + x t / h n x 5 9 A u V Z h X j / T z 6 H L F U 5 R C J m W N / l D D k t 2 F z 9 X m j k k V L P R G V W E F 1 m E a / m a r a z n l 2 h w M J s L 6 4 a J Z E i / / I A R G I Z w q E g 8 1 / E U I p 9 3 F + R y R X o M E 5 d S z G l w a f B J y o E S l k b N N B 8 7 7 3 3 w O Y R M I G S X e f L j Q f N c v 7 + D / 4 f P v g X H 2 S C s x 1 p 6 Z k 8 A X j n z h 1 8 5 u 3 y 5 c t x 4 f x F F B U X o 3 D e e u j d O q 7 F L I 1 v o V f f i 0 p 2 b F p q K j v m H M o q q l j H Y U T Z m m d h t N 9 d Q n W d Q H W Z m 3 G x 5 2 3 M z y 3 E o N 2 C r z 3 7 m e g r d z f / f e g d S I T z k K a a e G p E r j b I G z X N r Y q V 5 v J 4 v d h 2 p B s Z R Y v 4 d i K o U G W s B t 9 Y U I 2 J 5 Q n K S 9 P U E k K r 1 e K S X o w B R 8 R v S y R 8 s w X N w m 2 3 K L k P 1 3 b p E L K q N j O z k J 2 L O 8 y r L z H X 6 q 4 j Y V D C 5 b X h e P s r + N 4 H P h 3 d k 2 Q q A h W P m v l Z q w r 9 M B r 6 + L S I A d a z J y r 2 T 8 J E G o U W H i A f q 9 8 m 4 l G 5 e C i K S I 9 E / G n b m y g v K 8 O S J Y t h d A h x Q S 9 F q i I a z r + B u P 0 C n v u Y J E L C o I R S p m U 9 z L B p k 2 T 6 O L x C v h q 9 T q f j V X C p 7 B f V G a Q a g F T N l j Q I L e o t E 4 V 5 e J 1 W N 7 R 5 h M h h W o 5 W N n Q 5 I t 0 8 C e Z Y w k Q 8 8 / R T f C C Z B p Y z 1 C H + u f H C 9 I 2 X v o 3 X 3 3 g T X / r K V 1 k 3 K s Y 7 u / f j D 6 + 8 z j M 7 L D Y X 9 / U O H j o G I T N R X W 4 v X v j y v 7 P X 3 + D v / Y s P f p j / T Q R 1 B E m G S S h Q S W a X 8 z 1 S X G j q h 0 a X w Y t s U k R w Y W 6 A m Y Y h P v e I I m i t T G s p R T 6 I X N 0 4 r 5 e h a 0 j E Z w H f X 2 L j r 6 8 r n l j T Z G V m Y u / e / d G t k d x / / y Z 0 d H a i o 6 M j M v P Y O I h z Z 8 + h v b 2 d R w U X z J / P g w 9 7 9 + z l s 5 a 3 b t 2 K X b t 2 s e 8 W o o T 5 T b 7 I i n A J I e G l h 9 r X P q f z E m 8 G Y 4 5 D n e 1 6 D V 9 + + k P o 7 + v D b 3 / z P y g r r 8 C z 7 3 2 O v 3 Z g / z 5 s 2 f o A f z 4 e V x o b M Y / d q D u B 6 Z p 8 M b r P v Y 7 2 q 4 3 o 6 W z D 3 3 3 u P 3 D 6 4 G t Y u + 4 e / O q X P 8 c / / f t P 8 Z 0 X P 8 n H b j I z U v F n z 3 8 a 6 x f n 8 k B D Z 2 c X M n L L m Y a a X H B h 3 / 6 D e G D r / d G t x F B K E H 0 2 j S 1 R i U q K G N I 6 x i K R E H 5 / A B K J m L / O j u T C P J r I K x F 2 7 d 6 H 9 R v W o 6 2 1 l a d A B Y I B t B l C C P o 9 S M / M g U g Q R H 9 v J + u 6 m V k o V i A l L Q M + 5 x C f a N j v H q 4 y d a c w o U D 9 4 u c / x U f / + m / 5 T T h U c x D n z p 3 l 5 X w L i 4 r Q x X o 8 q g x E d f H c L h e U K h V K S k p 5 1 v X e v b t R W V m F 5 S t W Y u / u X f i X F 7 4 c / e T b k 5 k K V L q K C s E A G R o B F E z z m F 0 C Z C h 8 q M 6 J R O g u 9 U u Z 7 y T k d S j o m l K V X J 3 M h 4 C F C V T R P G b K T a 4 u + 4 4 d u / D w w w 9 e K 5 U 2 m 7 S b R c y 3 E 2 N 9 y f C 5 7 G c C b L E 5 U F i Q j 3 M X L q I g L 4 9 1 t l v R 0 2 9 E z f 7 d W L R i I 1 Q y E V + y 1 W o x o / F y P d Q p m e z 3 + J C 5 8 L H o p 9 w 5 T C h Q x 4 4 e g V 7 f i + p 5 8 / H W t j / x x M + C w k J e x F 8 i k S K / o A B H j x z G k N n M M 6 4 r K i p 5 h d X W 1 h Z + U 2 m / 1 W b F 1 7 7 + E h 9 Y v F 2 Z q U C N B Z l / i a J 6 V A 3 3 4 X I r Q s 4 B v q 0 p X g W b x c i f j 4 f L 7 c b x 4 7 V Y t H A B L + B C d d g V C g V S 0 1 I h l c x s + I P G t o p S g 9 z / i 4 d K t p G 5 S E u 0 E t T 5 1 t V f g V G 2 l G e 4 0 8 A w P c h q j N d 4 X A n e Y U w o U J O B t B i V L v 7 Q 8 x + J 7 r n z u F E C N R 5 U L X p L V g t U B U v h a L 2 M c M b k p p o H m F 9 G k y A J q U z K M 8 4 P H j y E x x 5 7 e N q d W i A g w F W T C P O z R 5 q e 5 G / V 1 z d g y Z L r h w M s n / o o z n 7 y 5 T t S c M Z i V g T q b u B W C B S x s S w A p b k e 8 p e + B N d 3 X + e C I q P B n g R Q U R T S b F 6 v H 1 K q O R Y H T a D c t 2 8 / 8 3 f W 8 V r v Z G n Y 7 A 7 + n A r L T J f R 6 x 2 P h s b V a M n U R C U A S F t R n X q b e / z B X 9 J u t A S P 7 c Y N q c 0 a y S j f H K d 3 K A y P U I q v p D 0 B U Y i Z c 7 W 1 6 B 8 w 4 v U / v Y 2 m q 2 3 4 9 W / / D x f q L u O t t 9 9 h f u q L u H i p A T W H j 0 b f P Q w F H D Z v v o 9 r K 6 o 1 S G N i 5 P f Q c q o + 3 / Q W o y P T 7 m t f / x Z E E h l 6 e g e w d / 8 h f P V r L + F A z V F u 6 n 3 + i y / g 5 M l a v P z N 5 5 E n 1 f P x N r L 4 K j M C 2 O g 6 h c 3 l g N x 2 H r p A O z L E R s h d z R C a L 8 B y d S + c 7 Q e g C f U j Q 9 i P w M A Z X D 7 8 e 2 j 9 7 b C 1 7 k e K f O 5 m X y Q F a o 5 T k S 3 k k / P E 8 x Z A K g x j w Y K F T H i 2 M 3 8 l E 6 d O n e J V b q k w D C X F 5 u X l 4 c K F C 9 i / P 3 H o n I J F m Z k Z 0 D J h U j K / i s x 0 0 m p U x 3 0 6 k G k j l o j g Y X 7 b H / 7 4 B 7 z r w S 3 4 7 G c / i z f f f B N v / O k t f P G L / 4 K u r m 4 e d t d J P X y x b c p D L E 4 L Q L 5 s C f P p A l i 2 d D E 6 G 0 + i K A 2 Y X 1 2 F n p a L T G N W Y e n S J W g 6 d w A D X Q 1 Y u m I t 1 G o V G i / W I l U j g z R g i J z A H C R p 8 k 2 S W 2 X y 3 V 9 i h d j d x 5 + r 8 5 f A 6 X J y s 4 5 q u l 9 i 2 u j U 6 d P 4 8 I f + M m I / R U P g B P k 2 E 2 E y m 3 m g I l E d j K n w 6 1 / / D j k 5 2 V i 7 d j V S U 1 O j e y P Q O l 1 d 3 d 2 8 A 6 B c v 3 h I i 1 F 0 m C p I l Z Z G s t b J N L z U J 4 X R m b i v p 5 8 5 l 3 2 y C T X U 2 y 9 + F s e e 2 z j i s f c H L 0 V f T X K j M f u H G / t P 9 n b w K e k U Z g 8 F A 7 z 4 5 t O n 9 3 E B o w R c G s 4 g Q Z q M M B E k f K S h Z o L V a s P 8 B Q u w a d O 9 3 E 8 b z Y 4 d 7 6 C s t O Q 6 Y S J O d 8 n 4 4 u K 5 u Z E l h A i j U 4 R l + T 6 s K U o 8 T D D X A x w T C l S q 1 4 n 7 B 5 t G P O S e S J W a 1 1 5 9 B R 9 5 / q 9 w 5 P A h v t 3 Z 0 Y E T x 4 / B M B A J 9 T Z d u c J v f p L p U 6 C K L M g t z 1 + B 1 2 s j 4 3 7 x p P 7 o f 6 L P p g 4 V 7 P R 6 x / b 0 u 7 p 7 + A I J 8 f e Q n g 8 N D c F o N P H K u U 6 n A 2 v X r O T + V G 9 v 7 7 X o I k G D x E u Z S X d t b e R R r C r 0 Q q f T w s e O i 0 G T N A m t P I x K T T / U k u n 5 d 7 e K M d e H 6 r M 2 Y N O 8 Z e j a v x 2 l P Y 3 R v R H a K 1 e h + J 4 t O H f u D D c Z 9 u 7 d g 8 a G y 9 w B 7 e v T o 6 2 t F X 1 6 P W p P H O N j V D Q Y f L j m I K 9 0 8 5 U v v c A E r R G / + u U v + F h W c U k J v x l z n f O d L R A J M q C Q q q J 7 b g 4 L S j P w g Z 9 f R V 6 6 E o c v D + C D m 0 r x 1 3 / z c T z 1 1 D P 4 6 E f / B k 8 + 8 Q R v 5 G 0 d n f j 8 F / 4 V 6 9 a v h 4 h p n b 9 6 / q N o v N I M r y + A y w 2 N z K y j h h v k 4 0 U x a L y Q q t w W F R V G 9 4 z E 6 X R G 7 u + + / e x e n u I C 1 l B / m f s 4 t O T N 0 i W L r p m L 9 F n Z 2 V l o a L j C / x J B p j W p H e T k J A 7 3 U / S O 3 n f q 1 B l e Y X c 0 e 9 7 Z j g c 3 V K P d P L P x s 5 v J j I M S n / y H T + P B h x 7 C y l W r r 6 U j k V 0 c 3 6 v R R S P W r d / A b G o X P / b T n / k s j h 8 7 y s O u S c b m b J s D V p c P m z 6 2 C F q F m A + y f 4 l 1 S p 1 d H f j e 9 7 + H h i t N T I s M 4 a W X v o V H H 3 2 E m 1 0 f Y Y J G t d d p z e H t O 3 b y Q p y f + M Q / 4 I U v j c x W o Y 5 s M R M K o 8 k U 3 T M S q j 8 4 O G j E Y 4 8 9 i g 8 x P 2 3 r 1 v t x / 5 b N P E C g Y Y / R n D l z j p l / 8 6 J b Y B 1 r J 5 + / t X P X X j Q 2 t e A r / / Z 1 t L R 1 4 c j R W v z 0 Z 7 9 i p i n w u S + 8 w L M t f v D D n z A P c L g 5 t r M O g h Y b v 9 2 S A S Y M S h z 9 4 s e w p X Z k u d 3 9 j 3 w M 9 3 7 u q 9 G t u 4 N b E Z Q g x b 0 4 x w G b T w K D 1 c M s B i 3 8 P i 8 8 X h / k N G D L / s r Y X y o D L W I N j 4 S J w u P R d 7 N O j S q + D m t / 6 u P i j Q H q 9 H b t 3 o u t T E j G M s s c D i f P z 0 v R T b z 2 1 B u v b 8 O 7 3 / N 0 d C s y D Z 5 W 7 B 8 c N D F / r x p u t q 2 Q y 7 h Z 6 P H 4 + B w x O l + a 6 U w r e l R X l f N z J h + Q y l o v X 7 6 U f 0 5 D v w R 6 2 + y n U t 0 I J h T / z O c + i v 3 / 8 K M R j 6 K n P h B 9 N c m N Z F m e D 1 k a M S r S w 9 h Q J u P C R J A w E S R M B A k T / 3 t N m I h I X b x 4 R m 1 y Y R G L a J G 1 h H 0 q h 7 T R 8 W M n J h X o E D P z M B 4 6 v / y 8 H C x b u h B X W 1 p 4 E R m J m F a c D D M N p 4 B S L k F W R j r M Z h O q K k u 5 M B E 9 P T 1 Y E K f p a M r L 7 U I y b D 5 J b p a G o v l F t P r i z Z p n 5 H A 4 s P O d v X j u v c 9 E 9 1 y P 2 W x m j y G + o H d s 8 Y N E n D 5 9 F g s X L R z h p 8 V D A R U S Y h K Y 3 N w c q F R q 7 D 9 4 G E s X z + e 1 4 U n D 0 m A z / f K V K 0 d W T L p d F g m f U K C + + b M / o N M x c k b m 8 l w h / v o D t / e 6 s l P l Z g m U S B j G S i Z Q F O W a T c i 8 o / E e v 9 / P U 4 X I d z 1 5 6 j R v u E e P H M O z z 7 6 H 1 4 5 I x B 9 f e R 3 3 b l z P B 4 7 7 e n u R m 5 / P 9 5 M G p M + N / S V T r r d X j 7 K y y C L e p P l I 6 z Q 0 N P K l V f m x b D / 9 s o c e i v j b A / 1 9 0 G h 1 f N C Z z o v y E M W U x D g K b 1 C A 2 g 4 p T 2 W K o R R 5 4 Q r O r d n C E 0 b 5 j t R 1 w q h d i q A q 9 9 o j S 2 j G m s W V P G z + n W 9 / i w c d q q q q + f v 2 7 N 6 F 8 o o K / j w e m v d D F 2 y s i A 9 B 4 f e c n N x r Q Q y C Q u + 0 S v t o 8 + V m c 7 O i f E 5 T N y + m P 9 P M 8 N F Q 7 p 6 f a Y i 0 9 D R m M s r 5 S i L z 5 1 U j P S 2 N m 2 q U M U 7 a I R 4 7 0 1 7 k F 1 E w g g Z u i Q A T S J q u Q 1 y p u 4 S e j k 6 0 s n t U V F b G 7 x s t / U M T G C k o s m f P X j h d L s y f P 4 / n C 5 K g l V e U 8 7 9 0 P w 1 9 / e w 9 U n i c L p y o O Y j 2 p i Z k 5 u a h 4 e I F d D I T U c L 8 K g 3 z 3 W h w 2 N D b h Y F L + + H s u Q R 5 y A S d 0 I a g t R t + Z Q E / l 7 n C h B r q G / + 9 A 6 2 S k Z n E y 0 U N + M Q H H s H L v / s N N w f o I p M 6 p 1 6 P o j K D x k H k s Q s j Y Y 5 u W V k 5 L l 4 4 j 1 R 2 4 6 h 3 t F m t a G 5 u R g U T O h I w u 8 P O w 7 x V 1 d V M 7 Z / H R z 7 y N z h 8 u A b G w U G s 3 3 A P 2 t v b Y B k a 4 j e R J j v S c R 3 t 7 d y J p i j W h 5 7 / M D Z t v v + G C 9 z N 0 F A S U R h r i 3 w Y 0 H f C Y h n C w o U L R 3 Q u M 4 G u / Y 6 d u 7 B w w X x U V o 7 s 8 G h x 7 o a G B v Z 9 C / h U D 8 r v C z D z i 0 y 3 j I x M d k 9 H X l t K d 6 J w e W d r K 5 x 2 B 1 T M D C x h 9 5 M 0 E E H C 2 9 r S h p L S E i 5 Y Y 2 G z 2 N n 3 + H H 2 6 B G e W 0 g e V F 5 h E Y a M R n j c T q a 1 F F B r t e h q a 8 W S 1 e v Q f q U R Q X Y 9 f L 4 g F q 6 9 H / W 1 e y E u f 5 y v 4 z t X m H F M 8 p l n 3 s M b P c 3 o f e 9 z 7 + c N m 2 p k s y e 8 M R w 8 u J + P P 9 E N J d I z M p i g b G D H U 3 k y E R 5 7 7 A k + F l V d P Y + / d 9 + + P c y 0 y M f F i x e v 3 S C C P k u l U v H j b H b b H R d 6 p y n k m 8 q 9 v E o S j c k s W L C A d T x X e S Z B j P j r M V W G h i z Q q D X c z x n 9 O S k p O m z Y s J 4 f 0 9 b W w f 2 l V L a P 5 j e N F i b C 5 Y w M N h e z e 7 h g 2 V L + N / 4 z q b O r q C w f V 5 g I b Y q G a 8 w H n 3 o K 6 7 d s w T 3 s o d Z p s W L 9 O m z Y s h U r 7 9 m A 6 s W L + O v Z e d l Y u H o l Q n n 3 I V j 0 L t T 1 S R E q f m x O C R M x I w 1 1 N 3 G j N R Q J 1 G i o E z p / / i I G B p j / w b a p U 7 m H N X z K L p g q u 3 b t w U P v e p A 7 M I m E Z C q Y m A a h j n E 0 N h s t M B B i H R y Z l h n T G k P q 7 e l C f s H 1 g 7 w U Z Y x 9 X r t J g l b T 3 A y j T / i L N 8 z P w W Z 1 0 4 j H + k W R R M Y 7 l Z v t r Y 1 V z Y i y w d e s W Y U n n n g M T 7 I H r a J I 5 t a P f v Q T H D t 2 g p t W k 4 V M O a Z G Z i x M R B r z a R O h 1 a Z w 0 z 4 j M 4 u v 9 j 4 d S J h c z p E L s P n 9 v h H C W Z r u R 6 a K u R f U O 5 B m n O h x E 5 l Q o D a t X 4 m / e O a h E Y 8 V S x Z E X 7 0 z o V t w s 6 r 3 0 P e M V x 5 s N P n 5 e S g v K 2 E m 2 j o c P X b 8 u t y + s d i 4 c Q N 2 M h 9 q J m Z j I n o 6 O 7 n 2 s N u s 0 T 0 R x s s R n I h Y 0 I O g x Q + o 1 M J o l u T 5 s a U q c Q L t r W T q O v k u g E L X s 9 C R T w h 9 x Z L c q S V / k p 9 J p c c I M v / O J P C J E k H + 6 p o 1 q 3 l t w J k S S y 0 z m w Z R U F w M L / O R 5 Y q R 0 U / S U k O m i W t g J I L / x q j 2 p e I u i W C H 8 K K g d J / W F P m x o t C P e 8 p 8 S F d R G D 9 6 0 C 0 g K V A J C I Y E 8 M W N d 8 w m + 3 / 3 A t L E Z h x 9 5 a v I F v U i U y d m W i a E L 7 / 4 N d Y Q h D y 3 z e 5 w 4 e e / + B U u 1 T f y / R c u 1 k f f z R q z 2 8 0 F g x o d j d 2 s X L W C 1 + K b z K x b 8 r 3 i s 8 G n C 1 W 3 I s L h y D U i j e I J S v n S P Y d b h r V J K v O j p v t 9 F C E m c 2 0 8 P + x Y m 5 R r K a 0 i h D R l i A + G L y / w Y U u l F 0 v y / d D I b q 6 5 R y Q F 6 i Z T d / E 8 0 j U y v O 8 v P g o v p G h q v s q 7 W 4 q 0 0 X S i T 3 7 y E z z R V a n S 4 N / + / a u o q a m B I + p T k F Y 4 e P D w t e p C B P l Z 6 9 a t 4 b N 3 J 4 p 2 k n k o k 8 1 O x g E J d H x g Q i M P w e e P d E T x N T F J 6 G l V / c H o l J 4 p E V U 1 7 S Y x g l H h j e f e 8 s Q + J A V F s t Q h r C 3 x c c 1 F w x E 3 i 2 T q 0 S S Z r S i f X O i F L y y D J G S H T 6 j B 6 u x B 5 s x r W E N k D d 7 r g l g s 4 V P S Y x k D k U l 7 z L R h X d + R I 0 e x e v W q S I B h F B S s I G 1 A U 2 K o V z 9 w o I a v x E G Z 5 H m 5 u V w A B g Y M S E t L 5 U J 4 K x j o 0 3 N z M T M r G y q N B h a 3 E C l M u w z Y q b g M e P n p 2 Y D S q d R x p q L V I 8 T p r u v 9 s B t B U k P d Z D w h 1 m O z x u M V a H g j G v C m 8 m L 7 F / U S n r 0 Q q + 8 Q S 7 + h T p r C 0 T T z d d 2 6 t Q m F i a A x u q t X W / n i a 4 c O H + Y z a C n V i L L E y S T s 6 e 7 h 4 1 q z N V A 8 H b K j g / 0 k T A Q J E 5 G h C s 6 a M B G j O 4 z 4 N Y 9 p Q b l N F d 4 x c y U p S D Q i x 3 i K J D X U J L m R 4 1 B S Z p J s L P O O C I S Q + X b i e C 3 E E j E W L 1 7 E B W a 6 k K m 4 e / d e O B 1 O v O f Z s Z N g b w b 0 u y h A c r N x + I R Q S y M C P B p a D c U 0 Z E d 6 q o Y J d w h X B 8 U w u 6 Y n V U k N N Q c w M b M s X p g o 8 P D O O 7 t 5 D T 3 S S j M R J q K x 8 Q r X W L l 5 u d E 9 s 8 s Z Z k 5 x y 3 Q C K A R + o 4 X J w U z f R C Q S J o p O D v T 1 o T Q t g B W l U v 6 X l n m l b H 8 a a K / M n P r 0 + 6 R A 3 S A m u 4 7 u 5 n I P 1 N a T 0 a 0 I n Z 3 d f L W M 2 W h 8 l P Z F P h i N F V E J s R v B q i L f p M w k q W z m m e E G h 4 g H K c Y i F o G c D D K 5 n J m h k U 6 G c k x H U 5 w a 5 G X P p k J S o G 4 Q I s H E A r W l w o M r j Z d 5 I Z N 4 W l t b Z 6 y V C D L 1 K P P b 4 b B j 9 6 6 9 f D 7 T Z D A Z j H C 7 P L B b b T D 0 D 8 B i t q C 7 e w A t B i E G e v X M r 5 t e s 6 G I X z y 0 1 K y A / U e + p E g s Z f 6 d l O 8 T i s R 8 m w I p 9 J y + j 6 o z i c X s / Q I R H N 5 w Q o 3 Y 1 d E + b p g 9 H q t l i H 8 f B Y F 8 H h / z X 9 X s u 8 V 8 m 7 4 v t g y u m O 1 7 s N q H V J U Q 2 V q g K E 3 I F + / O l L v 5 6 6 O Z c P p G k g h T n b 7 h D 1 0 f 5 o 2 H J 8 G m 0 d p Q A j 6 G d O n S Z a S m p v D 8 P b q h V M d u u l h Z b 1 t X d 4 m b e h R i r 6 g o R w 4 T J g r N 0 / d N x L 6 3 3 k R B c Q k 0 u h S o N T r s e v 1 V B L w e D L Z d x O K V a 3 j 4 n R Y i m A o 0 7 0 m t H l n / b 9 v L v 0 V u Y Q l r x G K e b n R g + 5 t w M p P t y s U L f G z r a k M D 2 q 5 c 4 Z r t 6 L 4 9 q D 9 7 B p U V h b h c e w A 2 x Q L k 6 Y Y D G S 6 X k w 8 m e 9 1 e 1 i E Y 4 G A d y Y X a k 9 C l Z f D f U X / 2 L M 8 z t L N r o 9 F p m Y k t x D u v v c q v f V F 5 B Q I + H 7 b 9 / r f o a W 9 H 3 Z l T q J i / i N + L + j N n o E 1 J h d z b j 4 Y j O 9 B 6 r g Y L y 7 P Q c e E w R J n X Z w w l g x K T Z L a D E t S s R 5 s T b 7 + 1 g 5 d J p q L + 0 4 E a A C 1 c v W j R A m R k Z E x K e O K h 4 0 m r U e 9 M N c / B t C w V 1 K S a f 6 Q x a B 9 p g F A o w I + j x 2 Q g c 5 M + e / T 5 + L 1 + i C S k E W h Y g L Q Q d S 4 + r i W 8 H j d f 3 J t + E 0 U + 6 a s o p 4 + E W U q p S O z Y m N 8 Z q 6 1 B 0 E x 9 u 8 W C C 6 d q I W G f Q 9 k c 6 z b f z 8 4 d T F B q o W J C T Z n t / f p e J o A 5 / D f I 5 L J r w R K H z Q G N V s N n F i t V c i Z o 1 H m I m M Z 2 c 0 G k 0 L 8 N m X A G p c z 8 F P L z i i c p U J P A 7 n b g X 1 / 7 I b O P 0 7 G x 8 q l Z m 2 R I J t 9 o C y U + q 3 q q H D t 2 n G d R T H e c 6 c i e v b j 3 X Y / A z U x E y s 0 7 t n c P N j 7 0 M P S d H V A w E 7 T u 1 E l k 5 x c w f 2 M I C o U S W 5 9 8 i j W o i a M R + p 5 u 5 B U k L l U 2 E 0 g Y a N 6 c 0 2 F D P t N 0 k d 8 d y a 4 g 8 4 3 G 8 t g V Z Q 8 S W P J H w 2 i q r 0 f V w g U 8 e T c + Z 5 A w D g w g Y x y z 2 M S + K z 3 z + g 7 1 4 F U 5 r + 5 E j C l Q h 5 p / i 7 + 9 / 9 3 R r b u b 3 x z 7 I 5 5 a s Q k h d g N / z x r t g w v + K v r K 2 F B U i U K 1 4 0 F r Q 9 F 6 u 7 M B N a 6 a m s M 8 m D E d S E t 0 t b X z y a J O J l A 0 L Z 0 a V 2 3 N A a y 8 5 z 5 0 t z O / T q O B i f l U y 9 Z t Q F t T I + Y v o f W f J h 4 / o n M b r Z 1 m E 6 N h g P k 6 M t b g B 5 C a k Q m r 2 c j O t 5 2 d f w 6 K y s p x 4 e Q J p G d l o 7 u t j Z 0 H s G b T Z i 5 M c o W C d W D D 5 0 8 Z F i S I i X A 6 7 c y v H W m y x h O r e T G m Q J 3 u O B h 9 l q T V c A w v f z x S N u 3 5 X 3 w D 7 1 n x G f 5 8 p q w v 9 k I 1 S / l m f X 3 9 P A t i t O N / q y E T 7 U Y P J n M z k J m k R q M B I q G Y C 0 l G T i 4 T L B M 3 G T N z c r h v 5 X G 7 u D 9 m Y g L o s N u Y n 0 Q + 0 P D 1 p 5 A 7 z R w e D Z m 6 n q g J 2 t f b j Y K i k u g r w x x q l U c W l B t L o J I M 0 2 W + g p P t b 3 J 7 e W 3 p k y h O n 3 j d Y L L v x 6 n O d Q 2 V N D x i i c 3 p Q B r g 6 t U W X k l o p o X / Z x v L k B k p q W n R r d m H I n t F J Z G i M M Z B A w 9 M T I a x B p g T m d y k A W k M L b + o G I d 2 7 k R B a T k T U B f 3 6 c i / c r L X 8 s r m 4 e q V p q R A z R W 2 V n q 4 O T I d t m 9 / B 1 u 3 M j N m j L S k W 8 V M / M H J Q H 4 e m a a E y y + A 3 u h F R e 7 Y O X s k R D 6 f F y b j I N P m G Q n H r E j b k a D F m 6 h 9 v T 3 I Z b 4 j c W D H D i x b u x 7 h U I C Z w D o c 3 7 c H Y q k U c q U K 6 Q X V S Y G a K 6 h k I W Y C T n 4 G b g x q A K + 8 8 j q e e + 4 9 1 z W E u Q B N Q K Q 5 U z F o S I A 3 O A p m s O d 0 t j y w w c 4 7 8 p y 9 G t 3 P e x j 2 G u 1 i T + i f M T F Y f F A q J F D L h n 8 / f S K N Y 9 F b v T 4 P Y q v b C 4 U U N a S I J S U f U 1 k 1 2 q a I p h B e D z M L p c x 8 Y 9 o n V j j U Z r V A q 0 v h z w U C u s a R c x Y y 8 5 I + 3 G F j p q J W i 5 o W c X J g d 6 7 g 9 F 4 f g p 0 M p A W o q A v 5 K S R M 5 D M Y + v s x a D D w 1 B p K Y + K N 9 B Y R B g n E 8 P d / / T + + i d d e 3 4 a m 5 l Y U F p X i 2 e c + w B v p I 4 8 + i S e f f h Z O l x v f / d 4 P e D m y x 5 9 4 G k b T E B o a r 0 T f P c z o 6 f 9 Z K V J 4 b I P R r Q g U 8 j + + f x / O n T i G p r o 6 N N c 3 o J 8 P T A O 1 h 2 r 4 m B M N 7 r 7 z 2 i s 4 e / w Y d r / x K g 5 u 3 4 5 D 7 + x g 1 8 5 7 b S q + 1 T z E s + R 7 u 7 u x 9 8 0 3 c G z f X l i H r P j 9 T 3 6 E P / 3 2 N 9 z 3 2 s k + Y 0 G K O a m h 5 h o 0 N j X c x 0 6 O v X v 2 Y e s D W y Y 0 r 2 Y S I A i y 9 5 K g K t U q 6 H S p 1 P 1 P C h K m r s 5 2 F J e U 8 e 1 / + d e v s P f r c P / 9 m / H k U 0 + j o K A A Z 0 + f w P y F S / n g b G d 7 C z 7 z T 5 / H u r V r 8 M + f + w I a L l / i e Y 3 v e f e T / P 3 x 0 H p Y p F X i 6 e / X I y 0 l H V K 5 j H c w N E Y l l c j 4 S o s U R q d r F P A z s 0 4 q Q i h A 0 U f S N E x T s d d o R Z G I 8 N O Y G X 1 a G F c u X c L Z Y 0 f w 5 x / 7 O O + 8 S A B 9 X i 8 c T k e k v q F a z a 8 N f W b 7 k D S p o e Y a 5 3 q m N m + H G o 2 G N Z a z J 0 6 g p a G B j / x T R K v 5 0 m V u k j S x B k F Q Q U o J a w x t z H G + e P I k 3 z + V X E F q i L m s 8 e t S U h F i 5 g 7 5 I 5 O C N d C C w m G T r 6 C w g E 8 v o W V C K f H 3 x a 9 8 h a 8 Z / M t f / g L H j h x B r 7 4 f J 0 + e 4 g V P 3 / + + 9 0 H G / J M f / + Q n e O 2 N N 6 O f E I G m y I 8 W J i I n J w 8 W i 5 k / 5 9 E / m g 7 D h C Y Q o E R X W o i A B m r Z a b H z J 2 E i K C r I r E y m F V 1 M M L z s l A P 8 O N q f w 3 5 z U W k 5 F x g i E K D v p Y I 0 G k h l k u j x J I w C d A w x c z C p o e Y e i U q K j Q U J 1 G n W E L P y 8 p G V m w u 7 x Y r j B / Z i 8 6 N P o J n 1 7 t W L l / J K R G / + 7 8 s o r a r i o e L D e 3 b x 4 q I P M g 1 B Y y 8 T Q e Y V 1 d q 7 p J d g c V 4 k A 5 t S h F x u J 1 9 f N z 0 j i / f e Z r O R n w 8 5 / P S X w t j 5 + Y W 8 5 + 9 o a 0 V J W T l / 7 8 S Q e h i / W Z I 5 S 8 m t 4 6 H v 7 U F e N J g w E V a L h Q c 5 C o o i w k 9 a i O Z u k c Z q 6 B h i v y k N e S n X q 2 U S W r q G X W Y h O u 3 a p E D d D G i + 0 1 R q V C z M 8 S N 3 C h P u y G S h H v j w 4 a O 4 9 9 6 N 3 P m m R k k 9 L L 1 G Y y h S K Z l A J I D k q 0 X 8 G v I R x s r O J n O K s g n I p I m Z k l Q U Z X Q W P Q 0 C U z r P Z G h p b k J F t G T 3 T K D M c O 0 Y y + v Q 7 y L h J u 0 7 1 u 8 b H T I 3 9 O l Z Z 5 T H n w 8 O G G D o 7 e X P z Y O D 2 P L E U / x z 6 s 6 e R X 5 h P g b 7 + 5 C a m Y 7 6 0 2 d R w n 7 L w m X L 0 N 5 8 F V 1 6 E 6 p X b B w 7 O T b J 7 J G o H s J 4 D D p E U y o t R o 2 I e k o q w t L S 0 s K n b M S K Y e r 1 e r z 1 1 o 5 r G e 0 R H y F C r A d u b b 6 C t I x M / h m U K U F j O 0 G 2 n 8 a P S N P E o M w O G l u L 2 8 X T c T T a y R X e p O K X 8 V D D 9 7 F z J d + M Q s 8 D z P + h x h t k X 0 L L l Y 7 F e J q J n y 8 7 d z I H a Y x o t F 9 J f l p s 8 J s y z u V y B b w i H U x O I S 8 y U 1 W g 4 Q O 4 1 E m Q V u 5 m m v X c 8 S P I Y 6 Y f m Z k 0 F p X D t C 6 t a R V i 1 4 s 6 q M b L j d A w U 9 h h 6 k 9 q q L n K x l I P 5 H E p e f E N m 2 4 i 1 z 4 8 J H z 9 I t X b t r 2 F F C Z Q F C l b t 3 4 t D h 4 8 h G e e G X + 1 F L v d h v 0 H a r B + 3 T p 4 v B 5 0 d 3 X z 8 s w T B T r M r G G N V f j y R k B r + t I y O D E 8 T G u 2 m 0 S Y n z 2 y A 6 J O h Y I F i c q Q x T Q X 9 S 1 U z y J T z T T W + D 9 z B G Q C k 4 a j B w n i + d 5 h v z e p o W 4 B l E U x U S / W Z R F f 0 1 K t b Z 3 4 5 n 9 + m 6 + 4 b r X Z 8 J 3 v / R e 8 X j + O n z j J F 4 7 e v O l e f l y M e f O q e a H + i s o K 3 t M 3 X W n G v P m J T S 0 S x s O H j 3 A z 6 N 6 N G / k C a 1 S H o r 2 9 E y U l x S M E O R F u t + u 6 J N M b C a 1 + H 7 + w m 0 Q k g N s v g k 4 + s l O h a K a + u 4 t r q n h t R 5 k b s c F g + m l q 2 d R q M J 4 7 f o I J o w Y u Z g 7 7 I c U 5 / c j f P g W 5 T D J b T C Y l i T C 7 I n c 6 z P 7 7 5 C f + j p t k u b m 5 v G e s K C / H 2 b N n J m z w B P l U N D 5 F P S t V R q L n Z O r V X a z D / v 0 H s I 5 p p f n z R 6 Z T x Y r F T M S N z t O L h 8 5 Z r h j Z g B s v 1 M E 7 0 I j e z q 7 o n g j k A 1 K A Q Z e S w k x K P Q Y N A / z 6 z S Q N i n z R R a t X c b P Y C x X O 6 K 8 3 d Z M m 3 x x n K h G / s a A 8 P 9 J A 5 H s 0 M 2 1 V V F y A x s Z m r F + / h g t o I q 5 c a U J 5 e S k T x v H D + N T I q P F K p D K e X U B + x 1 g Z 2 z N l d G S P O h M a q L 1 4 + i T u e + g R J m z D i c H t L c 0 o r a i K b s 0 O 5 E N J Z X I m 2 C E c 6 1 D A 7 b t e d J I C N c d Z m u d j N v 5 I c 2 Y m 0 E q C K p V y w i T a r q 4 u p K W l I 4 U 5 2 9 Y h y h R w 8 k q w F M i g S B e l 2 t A U + Y x s W v J G C J v F y m 1 Z W l O K g g E 3 A g r R 0 5 S L y d D W c h V l F Z X R r c T E I p 7 R r c i / T E i H 9 4 2 E N C T 5 X 5 c M G j g C i b P 6 k y b f H E d v l U B s N k W 3 Z g 6 t R L h 7 z 7 7 o 1 t i Q 5 i J z k A a K m + r r k M K E 6 3 x t L f a / / S b O n z i G U 4 c P Q c v M K V q 9 c O e r r 6 C 5 v h 4 1 O 7 b z m b 0 3 C t I O k 6 W 4 N J K Z M R 6 H d + 9 i w i / F y Z o a N F 6 8 y K f b 0 w x d 4 4 A h e s R I S N h o G G E s Y S K S G m q O o 2 L t c 2 X 6 E K S a 2 c s k p 5 o T 5 E v F l 3 R O B P l a N Q c P Y f P 9 m 6 O m X y x 7 P D J V n q a q U + Y A b d N + i j z S G F F 8 G J 2 0 A E 0 f 5 y F s d h y l B N F 7 K Q L H Q 9 v 8 8 8 h P p L E j M U L B E D e t 5 C o V D 6 l H X + b Q e 2 i Q e D L Q u U 8 0 c / n E g Q P I L S 5 i 5 5 s C s 8 H A t S 7 N 2 q V 6 G Q u X j 1 w 0 O 8 b h V t m 4 Y 4 p J g Z q j F K W L E G C W h 9 c 5 B I F U i + X 5 P t 4 4 K S V m p p A / R Q t J U w H N y U B C o u / r Z + Z i P 1 / v 9 t F H x 6 5 5 0 d X R h q J o 3 h 7 R 2 d L G h S A U 8 K P + w n k + v f 6 + h x 9 D d l 4 + 9 r 7 5 O t N y a Z i 3 Z C l 6 u z p Q v W g p 3 n n 1 / 1 B S W Y 2 u 9 j a s u X c T 0 r M y r 5 l g J C Q U N i c z d D K M H s C d L i 6 f g B f d k Y n C O N o + / g T O p E D N U S p z W e 8 a 9 K L + 5 G 6 + g u H i h f N x / P g x f O r v / y 5 6 x P S h N X T J h 5 r O / C m q G 0 4 m 4 9 I l i 1 B W V n Z N w x C k W f i q G X H Q 6 7 R K h 4 h K S 0 d H h S n a R t F B a n g k L K S x e C C D N B f l 1 d F + 9 h / l I g a 5 B h y G A h O k Q W j C H w k Y j T P R u B S Z Y 7 H P p V C + z + P l n z V 6 M H k 6 0 F j X 0 b b x B S l G U q D m K D Q 2 k q k R w B u g c R L W W F g P W Z 3 l h 0 4 2 9 W q m o 7 l y p Z k J Q w m P y E 0 X a t j 7 D 9 a g r K S E N 3 5 a h N z C f L 3 M 7 L F X + S e O 7 t 3 L S 5 H V 1 u x D M d N E L r s N u Y V F / L 0 0 D Y J S p J a u W R 0 9 e i Q 0 Z h Y v w D F o 0 i A F C 0 j I q B h M T C t R Z a M c p g l n S m 2 n D A 7 v x M M T x P V n l + S m Q o u 7 J Y I 6 8 w H W 1 1 l c g N k Z h s 3 N G l N 4 5 u Y e 0 d j Y O C N h I i h 8 / c D W L S g t K + W a 6 s y Z s w g x w Z 8 I N 2 v 4 + u 5 O p D H / z W I y Q p e a h g u 1 J 5 g P M w i f 2 8 3 8 q n H 8 k z E + f 8 i r 5 K Z j Y X H J C B N P p Z l c S t R E T C U N L K m h b j E S d v / j 1 1 M a j 9 H p S N O l p b W V L 3 F D q 3 3 M F h R M u F R / f R X c 2 c Q w 0 I e s 7 M i 4 W W T W b Q B 1 v b R 2 F L u O T D U s z K X Z t x S 0 i I S + O 9 p a r t W b i J H I L J 0 I S g o + M k m T L 6 m h b j G T F S b i a L u c + x 0 z g X L c u j q 7 Z l W Y C P J r + v v 7 o l s 3 h v h B 5 u 9 + / / v 4 5 n 9 + D 3 J / L 4 q 1 L u R p 3 N D 3 D 6 K v 3 4 B v f / f 7 6 N H 3 I R A m b R X R a r E x J B K m z v Z W v m + y 6 G 3 D W m 8 i k r l 8 t x k d 5 u E c v + n Q 1 N T M F 2 0 b y 3 y a L t R g a T 2 q / P z 8 W f / s G J Q Z H v v s 2 p N n e J W n 5 s Z 6 2 K 1 D e O v N P 6 G v r w 8 e r x e D g 0 Z e h t o w O A i 1 W s t M S S c v D x Y z c y n 9 i E x P M g 8 p + 5 z 8 t v F g P w 1 9 k x S q p M l 3 m z K d l C R y r E U h F 4 / y F c c V T p k N K O J G i 8 I 9 + e T j C Q M H M 2 F w 0 I D M U e X B B M z k I 6 h 8 M 4 X H + / o H 4 H G 5 e E I w C T c J A W V 7 F B c V T j z U w A 4 O h k I 8 R y / R 1 B B a m O B g y + Q G l Z M m 3 2 0 K V S q l 0 l l T 4 a J e i t / v a u R 1 H G Y b G k R d u W I 5 H z C e b S j t a T T h k J 8 / e F g 9 H I R G K U O 5 Q g r L k I n v o 9 c K C 3 I n N 2 7 H t B 5 p K x I m 8 r 1 o r I u E M s Z U p n Y I a Q W I J L c n x 9 t l O N M t n X T 2 O g 0 O 5 5 Q s w P b z / k m / Z y q k Z 6 T B Y r F w x 5 / G h C j M P X q u 1 l S g R t 3 b 3 Y W i 4 p G B h U R 4 v R 5 e f N K g 1 2 N w o D + 6 d + r Q 4 D m N a 5 H W 6 + 5 s j + 6 d P E K J w A v T l d 3 X 6 p m V Z A o h F Q u g k o Z Q k B Y R T f o 7 l T k j S a b P V K 8 z L f x 8 4 K o c d U z 7 U G b F e C i l Y T y + X A 5 l y I g D F 8 w I 7 N g W d d l n B / J x q I f v 6 e 1 F Z 2 c n T p 4 6 j e 3 b d 3 L h m g 5 U C T a / s C i 6 N T 7 p G Z m Q l J Z B l 5 a K r J y Z r 9 R I A 8 S 8 u h M j T l l N C J e Y r O w s / P T f / p L v o C y P Q 3 / 8 D 2 Q q v d B b Q s i R G T B g D U E t T 0 r U z W C 6 m o O W V q l h d n 5 9 n 4 T b / G N B c 6 I 8 / R f x w P I 0 y B 9 / 9 3 V R Q w F r E i 9 9 6 z s Q i S X 4 7 D 9 / k f k q I g w Y j O j s 6 m E C c p b y F 2 C z M x O M 9 e S f / P t / j L 4 r A v l O e X n 5 K C 0 t R X l 5 O d a v W 8 t N q e n O m a L V 4 q + D m W f H 9 u 1 j G s m H m p 0 7 2 X e O D B Z Q K W b S M v S g 8 x n 5 P J J z S N A + g r Z j x 9 F n x V 6 n e h q U / E u 4 p 2 B a i / q 7 W 1 4 0 s Z 7 g P Z / 8 L 3 4 z T V 3 n s G b L e + E P C u D 0 C R E W q d F x f j v S 8 q r h m 3 5 w K c l N g l b 8 o E i g V h 7 i G i k e G q M 5 d + 4 C N m + + j z U g 4 P 9 e e Q 1 W m 4 M 7 7 p E F 1 C I N 5 w 9 / f J U L x p / / 2 Z / h L a Z h n M z Z Z 0 0 O K 1 c u x 3 e / / w O s X r W S R 8 Y O H q z B Q w 8 + y N 4 x d i 9 g s 9 u R H Z 3 i E Q + Z h f G D s K N x M T 9 m r P E i j 9 M F i 9 n M M y w i x V q G v 5 9 M z C O 7 d / O K T 7 R o G v l 0 2 / / 4 v + j v 7 k V 7 c z M y c / J g M g z i w s l a X h e i q 7 U V + 9 9 + i 2 d + n D 1 2 F L 1 d n S i v n s / V U u z 8 e q 2 T X 8 R a 9 K N X T r + Y M 2 / z t Z 5 R q M q F k / m V J E x E I B h G S f k 8 W F x j X 7 Q k c 4 9 + O 9 M s d i E K U 4 Z 9 5 E A w w C u z X r p U z w W G s h u q q q p w o r a W T + u m / D 6 B I I z c v D w s W 7 K Y v X 4 G W 7 d s 5 t P u q y r L m a Y R Q a 1 W s / f m g i Y T P v L w u 2 A e o r W i x o 6 A 0 b q + e / b u Y 9 o m k 0 9 F p 5 6 f a y 2 J h G e h 8 3 J d 7 D k J A g + 9 M / + H v o M m L I 5 F R k 4 2 0 r O y M M A U A c 0 s t l i t X O h N J j N M R i O 6 O z q h T c 9 A a n o 6 + 1 1 K l M 9 b g O b G B h S W l W O A m a O V C x d B K p P y q S l y p R I S Z q q K m K 2 9 8 c F 3 8 f O h J X G M h n 5 4 / Q H + 2 / x e d s 1 a D b y W e Q y n n X x F D z / P W C i f s u 2 T Y f M 7 n P g J i u f O n U d B Q R F z u G k q f Q 4 T s C D E T D P R + J F c o W I C p W Z 6 a P p B h P F 4 7 b U / 4 e m n n + D C N N Y 4 F Q k U C R y N G Y 2 V t x e D g g Y / / N G P s W r l C n i D Q n S 1 N 3 P T M j Y l Z S n r E E i Q a U y K O g A F e 6 1 b 3 8 e s r C C E 7 P e v X L 4 M V q b p T j M / r 7 S y g h e u d D q d X O i p d g f 5 f f R 8 7 Z r V a N L 7 0 N g + C H 1 X C z x u d o x C y Q Q 6 H x 6 X g y m i E P q 6 W 5 n v K 0 R + S V V S o O 4 G l J I w K l T d O H z 4 G J 5 9 9 h l e 2 v i R R 9 4 V f f X m Q B n z t G z n Z K Z e k G B R o u t Y t f f i s X k E a D N J s C w / k p V O N c h H F 4 0 R S e Q w 6 H t x 9 X I d V m y 4 F w f e f h M u Z o o u W r U G K W l p y C 8 u Z h p 3 O N z f 1 F C P 6 g W L e E E X W i T g Q E v k 8 x y 2 I a i 1 4 5 9 / U q D u E g p U V l T n R V Z W P 3 G i F m v X r h m h A U 5 1 S r F m G q t / T J Y z Z 8 5 x H 2 w s 7 T Q a 0 k B j D b T S d I p u / S A k A S s T i E z 0 u r T M t A 1 B J q K 1 d q 8 / v t k Q W V W + K t P H h Z W d B K + D E f n 9 N D A 8 M o O f j o m d Z 0 O / Z A q p R 8 D / B 1 F 5 2 l V n C D M 5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 N a m e = " C a s o s   i n g r e s a d o s "   G u i d = " f d f 5 7 4 e 9 - 9 f c 2 - 4 3 e 5 - 8 5 e d - 3 1 2 c c 2 b 2 4 a c 8 "   R e v = " 1 6 "   R e v G u i d = " 1 c 1 a 0 a a a - 4 8 7 1 - 4 5 8 4 - b 0 8 9 - 2 0 e 0 4 0 0 f 6 d 6 e " 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 V i s u a l T y p e = " R e g i o n C h a r t " 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 N a m e = " D e p a r t a m e n t o "   V i s i b l e = " t r u e "   D a t a T y p e = " S t r i n g "   M o d e l Q u e r y N a m e = " ' R a n g o ' [ D e p a r t a m e n t o ] " & g t ; & l t ; T a b l e   M o d e l N a m e = " R a n g o "   N a m e I n S o u r c e = " R a n g o "   V i s i b l e = " t r u e "   L a s t R e f r e s h = " 0 0 0 1 - 0 1 - 0 1 T 0 0 : 0 0 : 0 0 "   / & g t ; & l t ; / G e o C o l u m n & g t ; & l t ; / G e o C o l u m n s & g t ; & l t ; A d m i n D i s t r i c t   N a m e = " D e p a r t a m e n t o "   V i s i b l e = " t r u e "   D a t a T y p e = " S t r i n g "   M o d e l Q u e r y N a m e = " ' R a n g o ' [ D e p a r t a m e n t o ] " & g t ; & l t ; T a b l e   M o d e l N a m e = " R a n g o "   N a m e I n S o u r c e = " R a n g o "   V i s i b l e = " t r u e "   L a s t R e f r e s h = " 0 0 0 1 - 0 1 - 0 1 T 0 0 : 0 0 : 0 0 "   / & g t ; & l t ; / A d m i n D i s t r i c t & g t ; & l t ; / G e o E n t i t y & g t ; & l t ; M e a s u r e s & g t ; & l t ; M e a s u r e   N a m e = " I d   c a s o "   V i s i b l e = " t r u e "   D a t a T y p e = " S t r i n g "   M o d e l Q u e r y N a m e = " ' R a n g o ' [ I d   c a s o ] " & g t ; & l t ; T a b l e   M o d e l N a m e = " R a n g o "   N a m e I n S o u r c e = " R a n g o "   V i s i b l e = " t r u e "   L a s t R e f r e s h = " 0 0 0 1 - 0 1 - 0 1 T 0 0 : 0 0 : 0 0 "   / & g t ; & l t ; / M e a s u r e & g t ; & l t ; / M e a s u r e s & g t ; & l t ; M e a s u r e A F s & g t ; & l t ; A g g r e g a t i o n F u n c t i o n & g t ; D i s t i n c t C o u n t & l t ; / A g g r e g a t i o n F u n c t i o n & g t ; & l t ; / M e a s u r e A F s & g t ; & l t ; C a t e g o r y   N a m e = " c a t e g o r i a   P Q R "   V i s i b l e = " t r u e "   D a t a T y p e = " S t r i n g "   M o d e l Q u e r y N a m e = " ' R a n g o ' [ c a t e g o r i a   P Q R ] " & g t ; & l t ; T a b l e   M o d e l N a m e = " R a n g o "   N a m e I n S o u r c e = " R a n g o " 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 / & g t ; & l t ; T T s & g t ; & l t ; T T   A F = " N o n e " & g t ; & l t ; M e a s u r e   N a m e = " D e p a r t a m e n t o "   V i s i b l e = " t r u e "   D a t a T y p e = " S t r i n g "   M o d e l Q u e r y N a m e = " ' R a n g o ' [ D e p a r t a m e n t o ] " & g t ; & l t ; T a b l e   M o d e l N a m e = " R a n g o "   N a m e I n S o u r c e = " R a n g o "   V i s i b l e = " t r u e "   L a s t R e f r e s h = " 0 0 0 1 - 0 1 - 0 1 T 0 0 : 0 0 : 0 0 "   / & g t ; & l t ; / M e a s u r e & g t ; & l t ; / T T & g t ; & l t ; T T   A F = " D i s t i n c t C o u n t " & g t ; & l t ; M e a s u r e   N a m e = " I d   c a s o "   V i s i b l e = " t r u e "   D a t a T y p e = " S t r i n g "   M o d e l Q u e r y N a m e = " ' R a n g o ' [ I d   c a s o ] " & g t ; & l t ; T a b l e   M o d e l N a m e = " R a n g o "   N a m e I n S o u r c e = " R a n g o "   V i s i b l e = " t r u e "   L a s t R e f r e s h = " 0 0 0 1 - 0 1 - 0 1 T 0 0 : 0 0 : 0 0 "   / & g t ; & l t ; / M e a s u r e & g t ; & l t ; / T T & g t ; & l t ; T T   A F = " D i s t i n c t C o u n t " & g t ; & l t ; M e a s u r e   N a m e = " c a t e g o r i a   P Q R "   V i s i b l e = " t r u e "   D a t a T y p e = " S t r i n g "   M o d e l Q u e r y N a m e = " ' R a n g o ' [ c a t e g o r i a   P Q R ] " & g t ; & l t ; T a b l e   M o d e l N a m e = " R a n g o "   N a m e I n S o u r c e = " R a n g o "   V i s i b l e = " t r u e "   L a s t R e f r e s h = " 0 0 0 1 - 0 1 - 0 1 T 0 0 : 0 0 : 0 0 "   / & g t ; & l t ; / M e a s u r e & g t ; & l t ; / T T & g t ; & l t ; / T T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7 0 8 5 6 1 0 2 0 0 3 6 4 2 5 0 7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0 . 6 3 5 7 0 1 2 7 5 0 4 5 5 3 7 2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 N a m e = " C a t e g o r i a "   G u i d = " c 5 0 c 8 2 3 0 - 6 2 2 0 - 4 d d d - 9 d 0 8 - 4 8 b b 7 a 9 d 1 0 8 e "   R e v = " 6 "   R e v G u i d = " d b a 0 c f 2 9 - 4 1 9 d - 4 0 7 0 - 9 1 2 1 - 9 a 3 7 e 3 b 3 9 7 d 2 " 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t r u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5 & l t ; / C o l o r I n d e x & g t ; & l t ; C o l o r I n d e x & g t ; 6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 N a m e = " D e p a r t a m e n t o "   V i s i b l e = " t r u e "   D a t a T y p e = " S t r i n g "   M o d e l Q u e r y N a m e = " ' R a n g o ' [ D e p a r t a m e n t o ] " & g t ; & l t ; T a b l e   M o d e l N a m e = " R a n g o "   N a m e I n S o u r c e = " R a n g o "   V i s i b l e = " t r u e "   L a s t R e f r e s h = " 0 0 0 1 - 0 1 - 0 1 T 0 0 : 0 0 : 0 0 "   / & g t ; & l t ; / G e o C o l u m n & g t ; & l t ; / G e o C o l u m n s & g t ; & l t ; A d m i n D i s t r i c t   N a m e = " D e p a r t a m e n t o "   V i s i b l e = " t r u e "   D a t a T y p e = " S t r i n g "   M o d e l Q u e r y N a m e = " ' R a n g o ' [ D e p a r t a m e n t o ] " & g t ; & l t ; T a b l e   M o d e l N a m e = " R a n g o "   N a m e I n S o u r c e = " R a n g o "   V i s i b l e = " t r u e "   L a s t R e f r e s h = " 0 0 0 1 - 0 1 - 0 1 T 0 0 : 0 0 : 0 0 "   / & g t ; & l t ; / A d m i n D i s t r i c t & g t ; & l t ; / G e o E n t i t y & g t ; & l t ; M e a s u r e s & g t ; & l t ; M e a s u r e   N a m e = " c a t e g o r i a   P Q R "   V i s i b l e = " t r u e "   D a t a T y p e = " S t r i n g "   M o d e l Q u e r y N a m e = " ' R a n g o ' [ c a t e g o r i a   P Q R ] " & g t ; & l t ; T a b l e   M o d e l N a m e = " R a n g o "   N a m e I n S o u r c e = " R a n g o "   V i s i b l e = " t r u e "   L a s t R e f r e s h = " 0 0 0 1 - 0 1 - 0 1 T 0 0 : 0 0 : 0 0 "   / & g t ; & l t ; / M e a s u r e & g t ; & l t ; / M e a s u r e s & g t ; & l t ; M e a s u r e A F s & g t ; & l t ; A g g r e g a t i o n F u n c t i o n & g t ; C o u n t & l t ; / A g g r e g a t i o n F u n c t i o n & g t ; & l t ; / M e a s u r e A F s & g t ; & l t ; C a t e g o r y   N a m e = " c a t e g o r i a   P Q R "   V i s i b l e = " t r u e "   D a t a T y p e = " S t r i n g "   M o d e l Q u e r y N a m e = " ' R a n g o ' [ c a t e g o r i a   P Q R ] " & g t ; & l t ; T a b l e   M o d e l N a m e = " R a n g o "   N a m e I n S o u r c e = " R a n g o " 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3 9 & l t ; / X & g t ; & l t ; Y & g t ; 1 8 4 . 6 6 6 6 6 6 6 6 6 6 6 6 6 3 & l t ; / Y & g t ; & l t ; D i s t a n c e T o N e a r e s t C o r n e r X & g t ; 3 9 & l t ; / D i s t a n c e T o N e a r e s t C o r n e r X & g t ; & l t ; D i s t a n c e T o N e a r e s t C o r n e r Y & g t ; 1 8 4 . 6 6 6 6 6 6 6 6 6 6 6 6 6 3 & l t ; / D i s t a n c e T o N e a r e s t C o r n e r Y & g t ; & l t ; Z O r d e r & g t ; 0 & l t ; / Z O r d e r & g t ; & l t ; W i d t h & g t ; 3 1 1 & l t ; / W i d t h & g t ; & l t ; H e i g h t & g t ; 1 7 9 & l t ; / H e i g h t & g t ; & l t ; A c t u a l W i d t h & g t ; 3 1 1 & l t ; / A c t u a l W i d t h & g t ; & l t ; A c t u a l H e i g h t & g t ; 1 7 9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4 & l t ; / M i n M a x F o n t S i z e & g t ; & l t ; S w a t c h S i z e & g t ; 2 2 & l t ; / S w a t c h S i z e & g t ; & l t ; G r a d i e n t S w a t c h S i z e & g t ; 1 5 & l t ; / G r a d i e n t S w a t c h S i z e & g t ; & l t ; L a y e r I d & g t ; c 5 0 c 8 2 3 0 - 6 2 2 0 - 4 d d d - 9 d 0 8 - 4 8 b b 7 a 9 d 1 0 8 e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2 & l t ; / M a x i m u m & g t ; & l t ; / L e g e n d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3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6 2 6 d 5 1 6 d - 3 0 5 0 - 4 c 5 8 - a 8 e c - d 1 2 d e 6 2 b 1 b 8 0 " > < T r a n s i t i o n > M o v e T o < / T r a n s i t i o n > < E f f e c t > S t a t i o n < / E f f e c t > < T h e m e > E a r t h y 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 4 . 3 5 6 2 8 2 5 2 5 2 5 2 4 3 7 3 < / L a t i t u d e > < L o n g i t u d e > - 7 6 . 0 5 0 9 7 9 3 1 1 5 6 4 8 5 9 < / L o n g i t u d e > < R o t a t i o n > 0 < / R o t a t i o n > < P i v o t A n g l e > - 0 . 1 2 9 5 9 9 2 1 9 1 7 3 0 4 6 6 2 < / P i v o t A n g l e > < D i s t a n c e > 0 . 2 6 2 1 4 4 0 0 0 0 0 0 0 0 0 0 4 < / D i s t a n c e > < / C a m e r a > < I m a g e > i V B O R w 0 K G g o A A A A N S U h E U g A A A N Q A A A B 1 C A Y A A A A 2 n s 9 T A A A A A X N S R 0 I A r s 4 c 6 Q A A A A R n Q U 1 B A A C x j w v 8 Y Q U A A A A J c E h Z c w A A B o U A A A a F A Y W x t k k A A D K 6 S U R B V H h e 7 X 0 H f B 3 V l f 7 R k 1 5 R L 5 Y l y 7 b k 3 n A D T L A d M B h I S C g L B k L + u y F Z A t n A b x f Y h E A S I J S E 0 E I P 5 R + 6 I T R D w G D A p h o M r j K u c m + 4 q f f 6 p F e 1 5 z s z I 4 2 e X i + W Z L 3 P H s 3 M n f v u 3 J k 5 3 z 3 n n t s S 7 r 7 j h s 4 J E 8 f R 6 J H 5 9 P m X a y h Y j J 8 4 k e p r q 6 m + v p F + e M 5 c M h o S 1 C v d a K 5 q J 1 u H j Y a O y l J D e q O 5 p o 2 c d q J 1 O 7 e q I X 2 D h I Q E K h h R S C d O G a m G d M P t 7 q S W 1 j b a t H U 3 T Z k 4 m r 5 Y U U w X / v g M 2 r R l F x W O H E Y F w 3 I p L T V F j a 2 g p c N N 6 R a D e t Y b N q u d 2 p u d l G h O o P T s Z D U 0 O m i q s v I 7 d Z H B S J Q 9 L F 0 N j R 0 q m 9 2 U n 2 7 g d 6 g G M G q P N p L R a K K M / G R 5 t 9 R J 5 L A 7 q b 3 J T o n G B E o N 4 p l r D j e S I S m B j B m J t H L N F p r z v W m U m Z F O S U m J c h 3 P 2 F z b T o m J i W R K N s o 7 b b a 5 K M 3 U S W 6 n m w y J B u r s 7 C S T x U g p m W Z q q r R S A n + S 1 G y L x I 8 F D I W j x 9 C 4 o n w y c h 7 P O n O O G u w b 4 y d P l f 3 B A w e o o a F J j t 1 u 2 f W C w + 6 g x K Q k v E u v w A t I T U + j p M Q E y j S n q a F 9 A 7 z 4 i r K j 5 H C p A S q c T h e T q V W u Z 2 e l U 1 t b O 0 0 a P 4 q W f P Q V D S / I o 7 y h O Z S a 0 l s 4 / J E J M K e Y + L 2 5 q L X W S p 1 M 2 G j C k p Z E m U M z 1 L P Y w s V 5 N 3 Q 6 e 5 A J s N u c 8 s 6 E T A D v j O Y k I Y i t V b k W C B o R A Z f L J Y f 6 3 y W Z E i l n e B p l D L V Q v Z O o r L a N s i x J X E h b m W h W a q 1 r p x Z 1 7 + p I o L x R Q z m B B G p C I e 7 5 o a O E x I s u O P v P B U M z C d / 0 i 6 / W q s G + U V 9 b I 3 v 9 g 5 V X 1 N D Y U c P V s 2 4 k p 5 u o 0 5 n A L 9 d O t j Y H W R t s 1 N G K Y 9 7 a H U w o B z k 6 n N T C D 9 f Q 2 k R 2 B 6 u q P k Y 7 l 3 r D c r O 6 B K S d N W x Z e Q 2 t X V 9 C L S 1 t N H F c I Q 0 d m k 2 T W V N l p K e I Z j I Y / J P H F 8 w p R r K 3 u c j e 7 p R 3 F S 1 A 0 K o O 1 Z G T S + v 0 I T 0 1 Z 7 T B S o c y U p L A l x 5 I S m L t 4 E 4 g c 2 p P T W B k b e F 2 J X B B m y A a x B 9 a 6 t u l s D G l G a m 1 T S l 4 L B Y z X + k U I r t d b i E d 3 n + y y U D D h q V S k 8 N J t T Y r 5 Y 4 q I M u Q N M o d n s 6 F S w o l m h K 4 A F O I L L L r M j D R 2 p j g B k q C N o k S E k 8 5 a c q f 2 / j F F + S x E F k y q a 6 m W r 0 U P G b M + h 6 X y J 6 v V C l h O q w 2 c t n 4 B T j c Z G a 1 e 7 C 8 g q o b 2 6 i h q Z W a + S V V N T T S o f L D / Y J M Q G t L C + 3 / 7 i h N Y O L g x X f Y b L S O y f T D c + b Q q M J h l J y c z J u Z E v E R Z c / P r b E v R C T w b 9 1 Q 7 2 4 D C x 4 L Z Z j p e I M l 1 S T a H 2 Z f L O F i 2 U z k f H t m H e a Y y 8 E E Y D L o g X h t D V Y x o 8 0 B z K 7 6 s i b K G J J O 5 j Q T Z W W m i Y n d 3 t 7 B B Z u V 2 q z t 5 G D y K C q M i a u S I p X T H J a b Q a l s S l u Y t O 1 2 J i T v B b w z s g Z L T j O z t j S w b D q 4 w E d Y o n y L a E C K i P K y c i r e u I N G 5 K X T 3 N k n i r C E g q 0 b 1 k v G v S E j N 4 W y C l I p e 0 Q 6 u Y 1 G K q u q p N r 6 S q q u r 6 K K u i q q b 6 5 T Y / Y v 1 L a 6 R d h B K p v D I W E Z L K A p F h M l 8 f s x m 4 x k i A I B 0 n K S + R 5 u a q p u U 0 O i A P 4 U D R W t V F t e r w b E D r 7 e g G L A e J c J g 9 H A 2 h N k 8 A 9 U F 9 q a r G T k O p P F b K Y z T p s l d d b 0 9 F S + 2 k k 1 t Q 3 0 6 R d r y c a F H k x z T + D z p H k p 6 A E Q K K c g X U j Z w i Y h t J 2 S 5 8 i Q e N a Z s / + M g / Z 2 G x 0 6 V E q l Z Z U i R K H A a D L R p L G 9 T T 6 u F 7 L Q 8 Q F v b k 5 z 3 Y b t X K / q H 5 o o E M p K S y k 3 L 5 / a u P 6 U m m K h n O w s S l b N j R 4 Q U n n / a M E i g e u Q n U 4 D m 0 A Q o v D M R z 3 q S p t F 2 + W N 8 e 0 M i h Y 2 l e w V p 4 x n 2 W J t s o k c W V i 7 e C K R T T 1 H h 5 s s A c z c 1 C w L p T B 5 D E k w I R P J y A W y 2 c y a N z W Z 0 t K S K T M j j f Y f O E r j x o 4 k E 8 t g O K Y 3 T F J H B 5 u B b I b C Q e Z g S 8 m S g u / s H e 0 t N m p v t k m V p a P V w e d c f W n h 6 k y z n R w 2 R z e h I g E q j D n 5 I 8 j M q h V e v 6 r G d q 4 3 2 e j A k R r a s n U n 7 e O H P n C w d M C Q S U N Z W Q U d 4 V J + 8 v g i S u G X j A 8 K O i m y w 3 9 Z i j q 5 k u s p T K E C N n x b Q 7 t s 0 F i R w M U l r Y u t B Z h a c A L E G q k Z Q 7 j + 0 v s F o M 6 M l + W N U H h f d i s 0 g t t v H u t K m 6 i + s o k y 8 x S H l Y F L Z y E W a y 5 s d r Y c v j t Y R i O G 5 5 G J v 0 0 S h 4 U K p A l z G 5 5 H F 9 e x i A s 2 V F E c 7 S 7 Z Q J q 2 p g 4 h k Z P D U S 9 1 w Y P I 5 E X B k G T m / P C W y F r X Z e c 6 H d z m a t p x e I G B 6 5 U z J o 2 g f L b L u 0 1 h 7 Z V F y C Q d O u C o a X F S 5 r D Q n A g w J u B Q 0 u r 3 8 G o 5 b G 7 K z O e K e B S 0 X S C U N 7 p o e F b v S j 1 K c m u D n Y Y U 9 X b b w 7 l Q c 7 i J h d F A O c O 9 e y N d D h f Z 2 9 x U f b S O R k 0 f p o b 2 B B x G V q 5 L r V i 5 g X 5 w 1 m x x E M G F r g H v J t T C z t M 6 A 3 n q y p p Z I 9 k p s y C F k t l a g R z A o e K t z h s V D X U 8 o 9 N p o 8 q q G s o b X k j J X I o p w D 5 6 Z A L g b X K x A j e l B O 9 x a m C B M 7 K 5 C H N 6 W 2 c y 7 X a b 6 J C L z S J T I g 1 N i T 2 Z g C Y m T n q K s Y f g t s F C s c I p 4 Z I 2 H 0 1 G t T g o 5 d 2 s w J J M X B f l 3 3 o D P J 8 w w 3 K 4 7 g 0 t 4 g m k C Y 3 k d D m J 9 Q U 1 N j Z L 3 c p k V J o j b G w N d d g 6 y G 5 3 8 J d K k D q W 0 8 l p 8 m 9 h U e E c 6 Y J A 3 Z u i s U A U X O / o s I u z L J H r Y b Z O O 1 X V 1 J G Z 6 9 A 2 u 1 P S M h p 7 O 5 L i h A o S p U d L K X N o A a V y q R o L o N S 2 W 5 1 c n + r + q P 4 A r b R y 1 X p K G 1 L A F W 8 D r X c n U w c L l t W R Q F U G I 4 0 w s d m X o E p y D J H G h K h r d l C q R S 0 I + J Z N 1 U o D a m 6 R o n 3 w K L s P 1 1 F Z Z S N r + n R p f 0 S 9 O y n J S B U H a y g z F 0 6 G n s D 7 S O g 0 U C c / A z Q t h J 2 f G l d w I A T g a g w l m 4 1 0 u K y W S k s r a E R B r h A M Z E I T x 9 Z t e 6 m x q Y X S M 1 L F R w A T E U T A 1 s H a z c F 7 x O 3 e + D q T z c H x c F 5 b 1 0 g b N + 8 U r y / q b m m p F v r q m 4 1 0 8 F A Z D c n O F J M P x I M Z i u 8 F c z t u 8 o W I k 0 + Z R c O y f V d a w w U E p O Z I E 2 V k p U m j Y 0 t j K x W M H 6 J e 7 Q k I V 2 m D S z x Y K V x / O W w w 0 0 6 X k i c H l / 5 c N S F T c i I t M L Z I W K z x 2 V f r 6 d y z T p V j k K X T k U i m d D a L d J p l 2 9 5 y G j l i G F l Y y 6 P O B c K U 7 q 6 h 0 S c U E u s T N V Y 3 7 M y W t n o b Z Q / n + h M n g / e j k Q m A w 4 u t M L J y f b G h o Z 5 M L N R r 1 2 0 m C 2 t n K 5 O n Y H g B T Z 9 S R F W V V X T k S K U 4 T u A V b G v v I J v N T r l D s q i p u a d n F V 7 d m d M m S F 1 5 + 8 7 9 T C I z z Z g 6 X h w g q D N p m g t Y v q J Y G v W z s z K k D o f r L t a M A Q l 1 4 + / v U Y / i A O D K R c + O Y C F i w H + 8 W C 0 + A W H D b + D a 9 a a o U B I q H 1 g 5 Z 7 0 m m 0 A E j w n F p 1 y u y 3 G s g F u 5 W A h R p 9 D y o u X d 4 P G O o F H x D p y c d 5 T s 2 l X J L v / p 1 Q 7 E 4 W i r 8 k w H 2 L r u P f l d h 5 M 1 F F u M z f D S O d m 0 Y z s S + Y H G w P u B 4 w J u c b 4 q Z N C a Q Z A u 4 i g k 7 Q Z M w Z r a R u k N M 6 q o Q O L A r F Q c H o o G x m + h w d A + C Z M Q J I X D L T 0 t h Z p Z K 8 Y J F S L M b G K E C p g S a L c K B Z o n C c L g W Y c Q O e A g f a i d z 9 j g k I u 4 n m z w + 1 k j B u 4 B g d T n z R e Z P I G c u V R T C f F R x 2 H 7 T r m o g 5 h 9 Y K p H c l v X v c 9 / u + N z N O p g 8 8 + S p N x f C O u l J M I 1 / J F C Q O e 8 0 A A N 4 w Q B O Q 4 K T r R / e U s H A D l d L j b T N X O R t R 4 a + o 9 N z f U 4 g s 3 m k F I q F O j J J B 8 1 C I i H D r K E k h X d E T z g + Z l N L G A W p p S J P z T 2 s Q S e A T n q Q X Q 1 L J g e B 4 i h C b Q i r 7 2 f D + 8 4 A Q W K 1 x f W M w y 3 T D E p + f H l f Q M Q j P y B y H L s s S V x n t C 1 K T n Z w l r J f 8 8 V 0 Y D G R G k T y 8 r M o J y c L O m 4 G y d U G I A Z g d I p V D h h + I e A r u / J e z 2 J 4 d X z B Q g B h A a a D f + i D e Q D t / f k j R C A 9 3 5 k s A f 0 8 X z l U v r q e d 4 o A O T J g y 2 1 o g Q Q G Y U m 3 n 2 c U G E C 5 g E Q y r d D h 9 F g B U 4 D 4 g t J + B i a C v f z V 3 J q w C + U X 0 U P 4 D S I w 4 V z D 8 A J I v k M U f g B M R O R s B 5 4 R v U w P K i k 8 k j 2 W C B O q D A B I Y D 5 h 3 Y O T 3 n w B o f q H Q o H P Y Q V 9 / J z Q w i S N x M x U t j t i t s D h Y I e u B f q E + G Q S Y N n + Y D c S 0 H l I 8 k E + O Q D g h M I P 0 t h I 0 6 o K C A Y E w N a B U M O I g E q + 0 I u 3 n q V 6 j E C 3 M S 4 l c m E O o U a q A J k Q l i 4 P T K 0 1 + Z J R p z J 8 / l 4 R H R Z 6 q + I E y o K g G c o U J 1 K u q t 4 S m Q 4 4 C Q g i K w U v A L 2 P M g b D c K h A I B j w F P 5 y P 1 V M o W l m f j 3 / g i D Z w w 0 V i o w w s h X F N C v C H W 0 v p L + / b k / q m c D D A G + n 8 Y l Z Q x P Z E B a 0 F Z e S c P X o D F 9 y W o o Q A G g F Q J i 2 o l 5 p z g f g L D r T N h L B k F Y X 2 k o 9 U V v 8 F b 1 1 9 c X Y R I G U 8 + M B a J O q B 8 8 c g 3 N + M v l s j 3 8 6 S t q q H d c + e L t t G T z l + o Z 0 e J N y + m p n 9 2 q n v n H n U u e D p j + s Y Q M N P S B 2 9 5 9 k t 7 b u F w l g u 8 e 0 T 9 7 5 l a a d N s C 2 f 6 2 d K E a S v T S y i V d 4 b P v + T n V t T W L Y C 9 c 8 0 G P 8 N o W Z U q C K 5 6 / l a b c f g l d s / C v c h 4 2 O L 9 o s 8 H 8 D I C Q A S S W 5 w h P Y E E S p C H m q 5 9 3 h m s 9 3 P J 6 S H D 3 N a l T 8 c t V i N S 3 O i K q d w e Z b j j 7 3 6 n k r n / J 9 s n 2 1 T 0 I 4 4 l X f n U P X X z S 2 e o Z 0 R k T T 6 b c t O D G 8 N x 9 8 X V 0 8 4 + u V M 9 6 A 4 T b X 3 1 E P Y s t 8 P F 9 F K a 9 4 H Q q g x W 9 I T s t g 1 b f + g r t u e 9 9 W r V / s x A E Z H r 7 2 0 8 l D N u 1 Z 1 5 O P 2 f C Q C D h V r 7 v k u u 7 w l / 4 Z j E d r q m g X 5 1 x C e 3 6 6 3 v U Y m u j / V U R v A P m E Y s o P x 9 6 V y f I E I W o 9 G A P g o u i n Y K I 1 9 8 c 1 R H l B i b a u Y / 9 N 9 W 2 N t L 6 g 9 t p 0 r D R P Q h y 3 6 X / S 5 / t X C f H v 3 r 5 L t k D 2 j G E X i M c t N W V C + + k i 5 7 8 X z l / h U v f P 7 z z G M 2 9 / x c 0 7 8 G r 5 B 5 6 4 D o 0 F O 5 7 3 e v 3 d W l G k A j X 3 t + y g i 7 9 x 0 2 S P u J o W l N / P + Q D v 9 X f S x 8 H 4 d r v E E 8 L 8 8 w X S t w / s R b y 1 B S e O F J X S X P v + 4 X E + / G j / 6 O G e s f 0 k R O o 0 d p E X + x Y R 0 9 d c Y s a S n T 1 v I s p O y V T i A I z R 6 s v 7 a s 8 T B P z i 6 h w y D A 6 Z / K p Q g A j a 8 P x H O Z k U y 1 Y w u u h O V u i X u g H k Z k u L g W K G w T p j i U i e l W F O c P o s x v / 0 a V V x u S O k L 2 G g s x c S j U H H j A H g Y c A Q a t d N u s H X Q K 9 9 r s S + v C G J + m s S a f Q y 6 u X S J g 3 r O T S / J l f 3 E 4 3 / f A X 9 N j n r 9 G V 3 7 + I F p w 4 n x b / 9 y N C 8 D e K l 9 G X N z 0 v 6 X + w 9 W v 1 V 0 R T C s b S 0 1 f c J s f a v Z b y 9 i Z r B O A D J q X 2 u 9 Y O a 5 f G 6 5 m v D 6 R g a X f Y R F M 8 8 R 9 / p B d Z U 3 h D E Q v 7 h r s W 0 e 5 7 3 6 c c l R S + s K 1 0 H 2 V x H G g t 7 P U Y k 6 u M j o Z m v H X x k z S Z z b u s l H S 6 a O Z Z I o D g w b z 7 r 6 Y 7 L 7 p G T E O X 0 y n 7 Y I H f u 5 x w O n D 5 H 6 Z p 5 w 1 i L j K C q t 6 o c X z l G n m D e S f 1 R Y 4 k z Q U 4 6 G N E X P b 8 d t G D X d r j Y G 2 Z 7 D V U N N V S m 6 1 d P f O N X R X f 0 T / X f S S a 4 J H P X 6 V 9 1 U c l / O K Z 8 4 W s 4 4 Y W y r k v z B t / E o 3 P K x K C e M P 2 s v 1 0 9 i O / l v T 3 M i m 0 / C 4 4 i Q V Q h X Y v F B K p J o u Q Z F x e Y V d h c f a U U 2 k H p w P o 8 5 W U a K B a a y M t K 1 k l m u c / X 7 y D D t S U S j x v O P O B q 2 n y n x b Q x i O 7 1 J B u N L Q 2 0 2 n 3 X y n p X H 3 6 x Z S b n i l h 0 F R 6 H K w t 7 y q Y H 7 j s B n r l 6 r v p q 9 3 f U h K b Z C A A C q j z p 5 0 u 2 k l z g s A T G Q y n R D g 5 o h A p e l w S a I L v r + 6 k Q b g R F D 8 Q C X U 8 O E t U U g X 1 u 9 g g Y p P P l G Q U 4 T p 1 z D T a U 3 m o S 7 s A t y 1 + g s 4 9 Q Z n r r 9 H a I o K M 3 7 T Z O y R M j / + c c 2 F X 3 c t f 3 S g c Z C a n d W m a l X 9 Y 2 E U S P b T C A M J Y 0 9 I g x 1 u O 7 u 0 i 3 5 e 7 1 t P U E e P l W A 9 8 O 4 j H m R N n d d V z n v v l H X L N E 3 B O / O 7 c K 0 R D n V w 0 R Q 3 t h r 4 O d c m s c y T s B 1 P n 0 P W v P y D H A O p U D U w w k A X A / U 8 d M 5 1 O H j W Z F m 9 c L m G z x 0 6 j W y 6 4 W r x y G I p g N G E u B k w q I 5 f 9 Q s w 8 / g 8 t E p Q m C Q F I z 6 e j Q Y d u M k F L Y u 8 b n n U o k E p + 2 k e I i F D Q T n / 4 8 V X q G d H C q + 6 m B z 5 Z 2 F X v + P G 0 0 7 r q V F N H j B M t 8 b M X e n v x Y K L B x N F + F w 1 n A r S H V o f 6 4 3 l X d 2 k o r S 7 k C W h F X P + v f / 6 F H v 1 / N 4 u m u m L 2 e V 2 / g 0 k K L e g J 9 B K Y P W 4 6 a 5 M s 0 S z Y 4 N H z h o v Z D L 2 F S Q U N t c m L h v I G 1 J l O H j W l K + 1 n v / 4 X v f r r + 9 W r C l D i w y n x x B e L p P 6 G Q u G 8 x 9 U 6 G k v n t S / f T S 9 8 8 x 4 9 s P Q l u u W d J 4 R 4 / / F s d 7 1 M D x H G K B M J g N Y D U f x p J 1 w X 0 5 Q P g t V k y G u 3 d 0 / z 9 C m X + g J h D 9 / A R / t m 7 0 b R J q i j / G z 2 + e q V b s D p A O c A 6 j L e h L G / A I 4 G a K V w N S M 0 g J T o 6 n k g o M H U n 5 v d H + D Y W P D k b + m U 0 V O 7 N K E 0 s n J 6 3 g R J E + R g 6 0 I Q a P S k V q k V G V S C Q C t p q f k T 9 m D z W l L s u z 7 d 1 w h b Q 8 H E g 1 s c p X d 5 o z K b r C f g 2 o a Z 1 Z / J F A 1 g y m l f P R c 8 A c E K l 0 w A H B s b 7 1 r U w 6 w U I Y U k e o M q w b i M H j t u J 5 w U b i G h 5 i T Q I / y c 9 Y R G D g E n K g W O n 8 S V u H 7 a n g Y I 4 g M M o w R o C I y h C Q Q X C 4 3 d Y + o x j G U K Z X Q t h E / / e y E L / w k k j C K 0 / E f u p K a B Y / G Y I Q z n Q W q J Q P C n N b 0 B 8 Y F g 7 n t c a q g 4 Q o e N J R Z z 8 H h 2 7 u w a b R s k h A i K / A l w D k p 4 0 z h 6 S D w W c h C v S 3 D 5 J / g d T D N k S y G d c i l c Q A s C Q Z O J 7 y 3 k C 1 A g D A T E C R U l Q C g x 1 4 M v 2 E Q H K Q I j / e M 8 h B a k 0 q 4 H A 4 1 U I v 9 q W n q S B Q M h F x N L 2 9 R 6 v b J F g J D J w f l W J v 5 X z w c w 4 o S K I r Q Z c b y h h 6 y L q l C P d Y A G C w V a M o q Z p r Y d R Q A Q E p o u k o 6 l U j f j h A I l g X i y c d 6 B Y z E p 5 7 F A n F B R h C 9 B D E X z 9 C l U F S e a K g y I J c u P G o j Y U r 9 S 3 x X 2 k R Y E / Q l x Q k U R 0 V x n K B S I i Q U B 7 a E G Q 0 d X g R B 2 O t 1 E 8 Y U u M v F / M T P 9 R x 9 w i B M q S h C h H i i a y A e k l w Q Q x m P A F Q / 4 I w j I B I e I D J k / z o i k I U 6 o C J C Y l C h d e r A p 0 0 6 p F z y g u B s C F / t w n 4 c D 7 b 4 R K i g G E g o 3 D 8 E x B H U m X / U l u w N z 4 q k n f o F I / W e z O z t p x Z q t t H L t 1 j i h I k E o C 9 M F m u Y S P s B Q 2 q J 6 I 5 L f q h B O B E c M b / B H B r j S x f P n I 3 k Z b s + k H G i a q 9 H a K d N B n z l 3 B s 3 j L U 6 o C I A Z j 4 K d n w 9 k M f P m T V 4 S u D Y f r n b q R h Q l M Y y s g A j S x U j 1 2 u k h p l 4 i v w G + 5 q v x G b 1 H M F P r Q A F a S M r q 7 L I U b l Z K d 0 E Q J 1 S E w E o O f p q f e g B m n 5 m U m V 3 1 m z l C L k B g 8 S + S 0 h 1 1 I M 3 9 3 l W X C g H Q P h g 6 4 f l L j U y o N x 0 P 3 j y Y d 6 X 1 b m q w u m j E E B M X B O o F F X F C R Q H h C G D U E U E W t A 6 s I v A i 8 2 E I P t 8 f v 9 L X p T S P H t 7 P 8 e I a x 7 K 5 u e k G y k 3 z r k 3 j h I o C M C K 2 r w A u i 7 k V o c B q D a z K L E e h s 1 P 7 v T 4 X m n t c x 7 E B D T x h h w O r y i v n 3 h A R o b Z u 3 U o f f / w x 2 e w 2 u u u u P 9 N n n 3 1 G D Q 0 N d N N N N 9 P W k q 1 q L P 9 4 5 5 1 3 1 K P Q U V 5 R T k 8 + + a Q c Y 7 W 6 D z / 6 S I 5 9 o b G x k T 7 / / H P 1 L H o I t C L H v n 3 7 6 Z p r / 5 v e f v t f a k g 3 t L A 3 3 n h T l k n x x I o V X 1 N 1 d c / e / H V 1 3 a u 7 Y 0 Z a U Z C h c 0 A 0 y O r V a / k b v C s e y 2 5 z L 4 G e f / 5 F / q Z / k X t X V V X T j T f e R E 8 + 9 b R c / + t f 7 6 V H H n 2 M v z W / z y + W 0 6 2 3 3 S 7 v H 2 b f / g M H a O 3 a d X T D D b + R d M P K W H 8 E P 0 Z Z g 5 v G F A 3 z O 1 A z 4 A q G c 0 / r n n R F D y y V W L K 1 h L Y w q c r L y m n u 3 D m 0 j M m 1 r W Q b 3 X z z T f T c c 8 / T O e e c Q 3 X 1 d f w B 7 h H y r f h q B Z e k i Z S e l k Z 3 3 H k n J a e k U F l Z G Y 0 Z M 4 Z u v / 0 O a m l t o X 3 7 9 9 M 7 / 3 q H p k + f 3 h V n 3 d q 1 t H z 5 c p o z Z 4 6 k 9 8 k n n 8 q H c 7 t c t G T J B 1 R S U k K n f u 9 7 f O 8 S S u H 4 D / z t b 5 Q / L J 8 / + q N k S U 6 m j P R 0 u u / + + 5 W l R 2 w 2 q q 2 r o 4 c e f I g m T Z p E b 7 3 1 F p P s C 8 m X 1 d p G 9 9 5 7 H 4 0 b N 5 Y F / A 1 W 7 4 d o 2 r R p 6 h M r O H j w I J P 4 K V p X X C z P / M o r / 6 S 3 O b 8 T J k y g h x 7 m + 5 n N V F S k D N n / 9 L P P K T 8 v n x 5 / / O / 0 9 8 c f p b 1 7 9 9 K R o 6 X 0 5 f K v K J n z t X v 3 H i o t L a O h Q 3 M 5 j X d p V F E R v f r a 6 7 R 0 6 T I a P n y 4 h G / f v k P S w v t c v v x L y s v L o 0 s u / Q l d 9 G 8 X c r p P 0 N E j R z j O d v q M C 4 q 1 a 4 v l 3 e T m 5 v J z d o i g m y 0 W 2 r F z J 7 / T d + m 7 7 w 7 y P U b R H X f c y S Z e I o 0 b P 4 7 D D l B d b T 1 t 3 r y F v u D 0 Z 5 8 6 m + m U Q O s 3 r K e b f n c j P f T Q w / T t t 9 8 y u e 6 k t N R U e v / 9 J f x N k u n c H / 6 Q N m 3 a R O e f f 5 5 8 8 5 E j R l B 2 T j Y t e u t t m j l j B m V m Z E n h W l A w T P J 5 + P B h G j V q N P 3 t b w / J N 9 / P 3 / n A g e 8 o j W U B z 7 z i 6 6 / 5 O 2 X Q P / 7 x D L V Z r T S R 3 6 c v V J X t V o + O D V D G V D S 5 a U S 2 Q Z Z b 9 Y e w N R T W M p 0 + Y 7 o c V 1 R W U n p G O r V b 2 7 k 0 q 6 K s r C x q a 1 V W h 2 t v b 6 e M j A x K Z U G / 5 t p f 0 7 J l y + g p L u l A D m g 0 f I x n n 3 u O S X A / v + A D X J r v o 4 s X X N Q j z u Y t W + R Y S 2 / P n j 0 i n M 3 N z S L I C x Z c T B + x d t q 5 a x c t W v Q W P c i E K h x Z S D k 5 O X I / p H / n n X f Q K a f M o h 0 s o K t X r 6 Z H H 3 u E l n z w A e 3 a t b s r X y + 8 8 C L N n n 2 q l K w Q v l N O O U X u q Q e 0 X G 7 u E D p l 1 i x 6 m 4 U H y 7 L 8 8 s o r a f H i 9 + T 6 a a d 9 X / Y A i I z 3 k c n v A + Y P 8 m p t a 2 P t X c I l f 7 U I G Y 6 f f v o f d O Y Z 8 y Q N v I O r r v o l L X 4 P a y C x d m P B K y 8 v l + O c I T m E B c B A 5 D V r 1 s k 7 x + 8 3 b t x E v / j 5 z + W 3 f / n L X a y p l 9 I r / 3 y N n n 7 q C V p f v J 7 2 7 d 1 P F 1 5 w A a 1 n Y r y 0 8 G U 6 4 Y Q T 5 L 0 q q k 0 x F 9 P S U 2 n j h o 1 U z y S A m d b U 1 E w P P P A g X X 7 5 T + S d p z C J x o 8 f L 9 Y I y P f H P 9 5 K 8 + f P 5 2 c 4 Q t n Z 2 T R 2 7 B h J S + t I v / D l l 2 n T l s 2 i r Z D P E v 7 O z / P 7 v f b a a y T / u 7 g w w b O t W r W a C 4 W j V M 9 a d 9 O m z U y 6 U W T r 6 D 1 F Q l / C z h b 9 8 K z g q B K V O t S P f n Q u f f D B h 1 T I J f M Z Z 5 5 B z z z z D M 0 8 c a Z 6 V Q E E y p i k m E Z j x o x m 8 l n p s k s v l f O C g g J 6 6 a W F V M a l t c Q z G r v i n H f e e T S V B W D Z s o 8 l b k p y C t X X c 4 n K L x / Y s n U L / Y v N x r F j u y d o W b R o E e f h W S G x x W z p S n / L l q 2 U Z E x i k 6 m O X u N S E d p E n y 9 o B e C C C 8 + n a d O n S b r e s G H j R v r k 0 0 9 p 6 r S p k o + 3 m F j D h x d I v j X A p Y 7 7 Q d t h Z b y H H 3 m M C 4 0 H 6 f T T T 5 e V 9 b T n A U Y W j m T t a K W f / / w K 1 h w 9 l 9 L U k K R L G 6 Y h N E I H C x 6 I g l I e G g d C + d x z L 8 o 6 R 8 m s m V 5 6 6 e U u 8 9 B k N o E n T I q x 1 N 7 R T j / 9 6 e V d l R t o 7 B V f f 0 M j R v D z M 8 n w T j K 5 E L z t 1 l t p 2 t R p U h D c c + / 9 9 J v f 3 k j z O P 8 n n X Q i a 5 1 H 5 J 3 m Z O f Q D L Y m U I c C m Z A k v I V X X f 1 L O v m k k 8 Q s x H q 2 F 1 x w P h X x c 7 7 1 9 t t 0 l L V 0 D R c o 6 9 Y V U 3 5 + v u T h 9 N N P Y z I V 8 T t U K i j g u l o t 6 3 O E s s Z e n w 4 w R B 3 o 2 W e e 4 1 J 1 4 K y b v X n z Z v p 2 w w a 6 5 t e / V k M U e N a j K i o q 6 M E H H 6 a L L v o 3 O u u s + R K 2 g T U A T L 2 p U 0 + Q 8 3 A h 3 j O V d B B g z Z t 2 3 f U 3 0 J N P / F 0 J x z 8 u L r V 4 X o E v 7 3 k Z g s y S D G L D 1 Q 1 o x 6 V l R 0 V z z 5 9 / p o Q r b U 6 K F 0 / c 5 i 6 3 F E J n n 3 0 W m 6 Z D J U 4 k 0 A j l + Q g l x Y r 2 7 o / o U 0 L V 1 t V S Z m Z m l 4 Y Y C E D d 0 W 6 z i 1 b Q I 5 B j I p o A g S B l m q A p 2 q F T V k D H a u X B A O 1 O I K E 3 7 6 B q C Q p Z A c S V F Q c 9 l u 1 E P s Q l r h J O W T 1 Q v R h F I D 9 Y w V 1 b C T J Y Q t l d y m / N g Q d S 9 w L a F h u s n Z S b F t o D R c X k C x e 5 Q 3 I H F J k A 1 B 0 9 y X Q s o Q m 7 4 o 1 T w Y c g R 7 B k A h D f l / A j X H 9 N W 5 6 0 B / i e M E 2 R D p p z Y 0 U m A O m C T J r G A o J p T I f / A F l v w a L W u t 8 G g t V O 9 P l X x S G T C e h T Q h 1 P C O W D R Q L t N v j U 0 E r Q T v 7 I 4 Q s g p N Z 2 F A w k v m g k N Q D A f a E p h V h q W A w B j Y z 7 1 7 d 1 U h N r j 2 C A n g w p p g R l p f g g H x e j c M 6 Z P 1 s 9 C w 1 x Q g 0 g o F T u V O t L o p X Y 1 J J 6 D J / 6 r S t 5 g T g / d P 1 m A g o b I i A O d i o R s T 8 W R N I D 9 8 t O T a B U c 4 K 0 C 1 l t g T K u k A p 9 7 s o b v a u 1 u t Z O O l D Z 7 V k E o c I d 2 h Y n V J Q Q b O k X C S C 7 E C h U / l H 3 c W l D 7 v n m o d 5 f 0 T h u + R 0 6 + A Y i h m i i J M U B A W j j n / o C y C q q r G g X w k k r a 5 9 A Q H m T l 2 H o i o u / j S 0 d t G L 1 F k p j s o 3 L t 0 h 4 p I g T K l o I I J C R A k o B Q g H t Z F D H E 6 F u g 0 1 k P L B M 9 Y B m q i H f o X R b w m 9 w P 9 x X 8 w L 2 J W D O Q X N j G E U g Q O u g H D h c 0 U w 7 9 p Z S a o q F 5 p 9 2 o u K 0 i N L 3 i x M q S u j h J I g R p M 4 j p F I D d A j n / p r p K F 7 D Y M D R 9 P c J 1 c y M F T K S E 8 j B z 1 D Z 5 K Z W H y Y g s l 3 T 4 q a K q n o a m Z 9 B U 8 a P D N u s 8 4 c 4 o a I E b e n M W A F 1 J 6 n z + C B O K L e X J N R k Q v m d Q j z l B 5 g y z V s D d F 8 A z z A 0 3 U D 5 m Q Z q 4 6 r Q l t 0 V T D D l O T / 7 a j 3 V t n R S W W M n 1 6 M M N G X M E K l T 6 a q P U U W c U F F C L P k k 5 p 5 a Z / L U C u I Y E N O N T T F E D A K I J 5 p G T c o f M S R N / E d 0 i a c M x f A 1 j L 0 v g d w N z U i g E y c X i L N i z 9 E W O u 3 7 3 6 P c 9 A Q a m Z 1 A l i i 2 0 P g o 1 + K E G h A A A X j T h B g f E 9 p C M 9 W E I E I S D u e 9 N P R 6 f H B c l 2 v 8 G 5 B f T y J / 7 n M t T f w m Y M + L P o D k T 5 d 9 L X s p J q K 8 I a n i D Y w F f B W g g 4 J Q x c X r 1 a P A Q C / o Y I A e 0 x o S k 3 w 3 x a M v n X 6 4 h T + g j 5 t P 8 A f U i I R 4 i o C r 7 U C s M X o 4 F i B g K h H 2 7 N n H Z F J + K 9 q G I X U n N T r C E / m 3 P u + N q L q k r d Z 2 / / n U I Z R 4 S D d U Y C 2 5 y q Z O q m / t p O p m N 1 X x h o 6 s T e 2 d V N f U R t k p x 1 6 8 B 8 V i A e 8 t + Y B y T / s + l 2 R + H 1 V Q V V k l Q z 8 C o b 6 + g X J y s u V Y u u X 4 Q E t L i + z T 0 9 N l 7 w / o t D t k y B D 1 T A F M M 6 a N 7 I U E v K u r r 5 c e 7 3 7 B 8 f G 0 l R W V M o R C / + R C K B W S P p 9 7 u 7 e W B v 5 o m g l D Y P B M v e J 6 g d c 0 P Y B 7 p 9 V U 0 6 S i Q u m G F g y K V 7 5 H H Q 4 i Y x L / 1 q w G M v C K W t j U S z W x S R o l L m n v x x t w P 8 9 L g 4 J Q i 5 l Q 2 8 a P p 0 O q c M f R f z A 0 O Z l + m p p M 0 0 a O 6 E U o C C z g d L m k 0 I L w Y m n T 4 t U f C t E z L N 5 7 a G i / 8 8 G D m K L P T L 6 P l i 6 l 6 6 6 7 n t a s X a u G + M a X X 3 4 p A w v j G B w A I Z R p x R R S Y D Y k K E j w A 8 M 7 4 C b P 5 M 0 X t N / 1 B Q x 5 w 0 d y H e D Y d l A t L i 6 W s T x P P / 0 U f X / u X H r z z T e p r a 2 N X n j x R d q y Z Q v 9 / g 9 / o P X r 1 9 P a d e v o m 5 U r 6 d D h w z K m C C N x E R c D A x 9 + 5 B H a s X M H / e 5 3 N 9 H O X T v V l O M 4 H g A y B L M o X V + R x h d Q E B i q y 0 v J 5 e w 9 l 0 E s s W 3 7 d p o 2 b a q Q 4 q m n n p K R t h i a j t G 7 Q E d 7 h 4 w C x i h a D G u v r a 2 V k b I Y g Y u h 3 h j V e + G F F 9 C r r 7 5 G p 8 8 7 n d 5 b 3 H / H x 8 T R v w C h 1 0 z C c O H r 9 y B 4 n 5 h 8 l 1 5 y C T 3 3 7 P M y c h X I G z p U B q a 1 W d t o 4 c K X a c q U y R K O o d X Y 0 J F z 0 8 Z N V H q 0 l L K z F E e A 2 W S m E c O H M / n a 6 W c / + w 8 J i y O O Q N B r t X C J 5 U 8 z D h q n R M W 0 a V T b z + Y q i I M o w 2 i k e V y s e 3 N K + E J 8 x G 4 f 4 3 2 u c 5 1 x 3 n n q m X 9 g d q a Z M 3 v O h + E N B / Y f k F m D U F i h o u z A R P c 4 5 g q 0 3 s 2 K o f A A 5 r U I h L 3 7 9 t P E C e O l W 0 9 i o t L p 1 V t p q M U L B p s 2 b 6 G T T z p R P V M g Z g 9 X + v V t V 8 G m 2 d L a y s 9 U G V T c Y N M 8 s n s P j R 1 d F F t C 4 e P 4 0 S z R Q p 9 5 + Y 4 p W I J y u C Q M Z j M 7 H F 7 D P b d k t 0 v 2 2 b y l 8 Z c a Y j Z R Q V o K 5 V r M c q x t 6 c w I b P o w X 1 s K 0 j S Z K N d s p q z E J E 7 L e 7 x U j u c t 3 N t m 4 e f R n y P P u b w f m t I z n 8 G m m c 0 F R r B x g 4 2 n b 5 O O G Y K 9 h 1 / 1 E h h h z 8 s 3 k L B 7 7 1 4 y F R Z S A w t X o K 2 8 u Z k M G R l e r + m 3 S i 6 p 3 S k p 3 W F 2 3 p x O 3 t u p j r d q a z s 1 2 p 1 U 1 d Z G L U z o D k M S 1 X N 4 f Y e d 4 / M e 8 W y 8 x 8 Z h O K 9 o b i F X c r K S n h N p K u G e W 3 k L 3 5 v j e b u m 3 6 x u N z W W V 8 h s Q h q 0 X h P 6 L k Q Y h Y F p z b Q Z i P w B z q O m p q a g 4 m K C z G D j Z W V l k s U S 3 J i k m M 7 L F y 6 5 V Q 0 4 a O p Q e y d N o l I m w W D C W S O G U + H R o z R v 3 m l K A H 9 p z Y x k D k n b j p P N S / T E 2 L F j O 8 1 Q 5 1 n 0 B 5 A J c / E F E x d z 8 Q U b D 6 Q / H u p Q / c b k e / m V V 6 i y q p K + + + 4 7 Z R J G D 5 S W l t K q 1 a t l e + 7 5 5 8 m t z a g Y J G w u F 7 W x B h l M W 6 + u V l r p y 3 v t E r r W o C 9 f H N F B v y E U Z l R 9 9 N H H p M 0 J M 6 C C O G j g x Z z Z N 9 / 8 e / r m m 2 8 k z q p V q + R 6 T U 0 N f f r p p / S b 3 / y W j n I p H E c Q 0 E j E m 9 b X b S C t y T Q Q 0 G 8 I Z e T K + I U X X t g 1 4 T / a n t C 5 E t M M Y y p g z F 4 K I q E t 6 i e X X U a L 3 1 1 M 3 3 6 7 g f 7 + 9 8 f p j T f f l N / E 4 R / Q R m p 3 1 z h i h H 7 l 5 c N 0 v J g f H R / + F T Y B p 0 y Z I u G Y z 1 u D v m c 3 t N n z L 7 w g P S j i C A w x 8 3 i L G 3 i x Q 9 w p c R x D 7 5 T Q y A Q 2 e W v b C t a B E H d K + M e g I B T G Q 4 2 b r 8 w v H g h H S 0 u p c O R I 9 c w 3 q m u q K W 9 o n n r G m l N G 0 / a W V A g g o B e W X s u z q V 8 A E + g P z c + j R P S 0 9 t M 5 F C t 6 B O O O T m V t X l 1 S o h C K 0 8 T 4 Q l 8 O i M F I K B Q y 3 g q X S D A 4 e k o s W U I L L r 5 Y P f M P D C d B D / h A 2 L 5 j B 0 2 b O l U 9 8 z 2 3 O Y Q P 0 L c F d X h a 2 v I F O m n H t m 0 0 d f o M M n W 6 / M 7 z E K y g A i t X r h Z T G v e w O 7 v n B / f E Y C G U R i L R 2 I x o E 6 p f 1 a E G K r B E T t j g D 6 s 4 C p T 5 7 o B o z y Y k z g j e f J F p M E E j E P b R J h M w a E y + W A 2 B h z f S 1 x B p w N s Q e O Q C 5 p c e h W l p Z D 1 0 k G Z J i e 4 / n y F r K H 7 2 T s 6 j P 5 4 O F g 0 V a w w a p 0 R / H w L / y w k T K I / r Z S f O n M F n 0 S P U N 0 y o e U w o f 3 U y I E 6 o 6 K B f m X x o b / r T 7 b f T P f f c K 0 t K l m w r U a 8 c / z C w 9 o T I d 8 1 X H i 2 I u a c e x x F z 9 C t C Y Y F k L I 5 8 + + 1 / k l 4 R r 7 / + B r 3 6 6 q t C t J t / / 3 v 6 p 3 q M F e f R S + K D D z + U I f A V l c o Q i Y E M W I 3 S D a g f T i A Z C x y v J O 8 3 X 8 / l d s m C y F j Q T M M l C x b I M p p P P P k k 3 X f f v T K 2 C M d / u v 0 2 m n / W f N q 1 a x f d / 8 B 9 s l D 1 Q A f k K y Z T G 6 P u F I t 0 I 4 Q z 2 p q 4 n 6 D f E C r R k M h 2 9 C h 6 6 O G H W T O 9 L h V 9 k 0 k h 1 9 g x Y + i F 5 1 + g g w c P d h 2 D a O V l 5 f T S i y / J E P o 4 e k O W n G F V 4 A 5 Q J + s L Y H D j 8 a i l B o 1 T o r 8 P g f / B s G G U W 1 s d 1 c q + y + G m V W v W 0 B l n n h 6 w u 9 G x d k o 4 W E M l Y X Q z H x 9 P T o n B 0 b A b p S H w c J E n q d 2 0 t e H d M F 0 g G L 7 g b Q g 8 p k j W z D D U m 6 B A U k x G 2 r 9 j R 0 w I d S Y T K h C O N a E A P D r q j t 4 I 5 W K q O S C Z i O C B p 1 Z / R u c m 9 c 9 u Z I O m B q w f v u 5 v 8 z c E f g i b o N q w b W 1 4 d 3 5 q M m V z e A 4 f Y 9 O u a 5 v 3 I f D d w 8 9 z u M 6 I f U o s 1 l d h W f Q i j / 0 G v v K G n i Q O P 5 m 3 d h r o f U c G 1 X Q G 1 6 D u S 2 O A 0 D a 1 H x j m Q y 9 v U F Z 0 x P z o H f b e b Y W e Q F x P D A 5 C R Q P 8 b T F x i j d 0 1 f k D f A A N m L Q z y K g R A R 5 D f 4 3 O / R G 9 u m X 5 w W p n C i 1 z + J 8 z H u t E f V f W I t 8 G V U q s d I g V D 7 E 0 6 M Z t B 2 j P d 5 W y S r z V 3 k l p F p J 1 e G 3 O T t k 2 b N k j C 7 j Z H B z f 2 0 J u X l 7 t o O k p 0 T 5 r F r W x 9 g k E h 9 0 u Y 7 M 8 0 f X u 1 A O n 0 9 l j W I k v g D y A f t i J Z u p o x 8 C s n G x K r a y I q s m H l T o w U P O M M / q n y a d B M / k s G V n S o y M Q H l z 1 h X q k Y G Z i B 4 0 x s E p R A R I 5 + d l B I M x A i w I P a 0 M h v L y m m b I y 0 m V d X Y R D C + E b e L P a E Q 4 N 1 m K 1 U 2 4 m y 4 T u u / l C v K d E P 8 G v J k 6 g o T V R d k q w R K 1 a 3 X / r U B o Q b 2 R R E a W o k 5 g G g i e h g A X G Z v V I g b 7 Q 0 u A t L F J 4 p t n v T L 5 D h w 7 J k P e X F i 5 U Q + I I B X B y Y K L 9 g Q a l n 0 j 4 K H X 3 7 P j r j T j R J h P g m W a / I x S m Y n 7 w o b / R 1 V d d J R 4 3 9 J C o r a u V h Q S 2 b d 8 m w y v Q S + L O O + + S u S R u u u l m 2 r 5 j u / r r g Y t o c c D F p o 7 U 0 T g 9 r M k b C y G K B e D V i w Q b X M n q k a I 1 9 P u Y Q L u H s h P I O 1 e P + w W q q q s o N S 2 V b d v u b N l t d l q 5 c p U s J F B T X S O 9 I 3 b s 3 E l 3 3 / 0 X E R z M f b 5 0 6 T I 1 9 s A F P o w z Q q E C 4 I 5 P T O A K A S e I Q Y U D z S k R D W i P H N N H 1 + 6 h 7 A S 4 X 7 8 i V H 5 e v i y o 9 d j j j 9 M n n 3 z S Y + E A O A A + / e w z S k t N l W m Q s b 4 U V t 8 Y V j A s K O f A Q I C + t A s H U i J L I s r a S j 2 W C Y 3 j m G D Q e P m c s 2 Z R u 9 v d V W r J e r N 8 4 l m K t b a 2 U l p a m n r m G 1 g T N i W l 2 8 z w B b t d 8 S w m e f E c C g M k A 5 0 0 k z V t U l k Z T Z 0 x g y w y D a V v + K r s a 4 t Y 6 4 m E 8 V B d E 1 3 6 Q V 8 7 J Y Y V j a a M r O B 6 S n h z S g C e j o m + w O D o K b F k C V 1 2 6 S U 9 e j Q 4 n G j E c 5 P J Y 7 R t t A U Q w g f k j x o t + y 7 o D X y V 1 T t K S i I m F J L S j 3 0 a K I Q q K C y i d C 5 U g k F / J l S / c 0 r E A q h H e H Y P M i Y Z Z N W M P k G P 2 j I L P 0 6 1 I L / F m 2 8 o y q 6 b S A M N h r A f X N m d k h j 6 K v K x w K A g F B o L P y 6 r p K W l F T 2 2 Z R 7 n 2 A 5 l Z f c K 8 9 x W V t e q K Q c P o 0 5 g I P z K W W 8 C h E M J 4 S f S 5 I N A I 3 P 7 K 5 I 4 3 5 1 Y t S B U 8 O P i i U c a e j b a y z t W X n I X P M 9 j g e O e U E q h n U A r q 6 r o 9 Q M H A m 4 f 1 9 d 7 D d d v e 5 p D N y 0 S N U L h q 6 p C I H / k o B v m h N C F C h 1 0 P d d 7 G o h I D l M a p y f 2 H k U g p q / H 6 8 C 5 P 1 J 5 I 2 G o O O 4 J 1 W 8 8 g P y h k t R u S A q 3 d F 8 b h 7 y F k 1 N N A C K U g 3 6 D Q P V H T 5 z M p t 5 Y X b e j Q P A k m R 7 e S B g q I i L U 6 j V r Z N C f 0 + W U 4 e g a s D o G N i w 6 7 Q 0 Y x v 7 O O + + o Z w p u v + M O 9 S h 6 Q J 2 i P 4 x W 1 U q + B P 5 j Y t E X s 0 y X L d Q f z C x I b P S o I c E D A p C E f o K R F q 3 9 C C B V U h D v 4 p y k V i p M i P 6 C 6 9 r 3 C g c R E e q E K V O k L W j / / v 1 U W V l J f 7 z l F l r x 9 d c y H w S 2 D p u N 3 n n 3 X e n V 4 F B X m l + 7 b h 3 d / d e / U n N L i 6 z m f u O N v 6 O 9 + / Z S S 7 P S z w 5 z 1 G H u i E c f e 0 w m a U E 3 J C x l g 7 k l t m z Z Q s X F x f T 5 5 5 / T L b f e K j 0 l c B 2 / 9 4 4 + F j K + P c Y + K Y f K f B H g E g R G v w n J J F Z o g J m n L K D G a R u P L 2 M D h M K 7 w X v x 3 O D N w 5 b O 5 j E K l G i X J Z 6 a S s a s B Y m I v g J 6 K a D X 9 Y c f f k S X X X a p T N q v 1 0 p w s X 7 z 9 T e U l p 5 G 6 9 Y V i y Z b s W I F / e m 2 2 + Q 6 t N j c u X N o y Z I P 5 B z Y v X s 3 m U 0 m + t 2 N N 5 J D b c P 5 6 q u v p H d E e X k 5 7 d y 1 i 3 b y 8 Q P 3 3 y / 3 T k l J o Y + X f S z x P B F J S R M p l K m P F a L g 4 0 R T U + K R t D Y n n B 3 P D b j Q 3 J 6 b J / T C H w u E 4 j 2 N u F g 7 8 a Q T q a K 8 g p Y t X U Y W s 5 m S L d 2 N n T h H V 6 K x Y 8 f S v N N P Z 9 M k S V b X e O 2 1 1 1 g j N d P I E S O 4 B H f T 5 T / 5 i f o L o o J h B d L V a P n y 5 a L 9 J k w Y T 2 Z O B 1 2 Q o P 2 Q 5 s G D h 0 T z v f j S S z R 5 8 i T 1 l / 6 R a 7 H Q 6 P T 0 q G z J u q E Y 3 i B E 5 j 0 + Q 7 S 9 b l J A 8 K a U o g k D 1 q t 3 v O L 4 b 9 h l e V u y 5 E P 6 6 e W X y q m i t b q H o H s i 0 o Z Q R e B h 4 C l a S W v Y x X i f Q A j U E I q 0 Q a K t W 0 t o 5 s z A D a b A Q G n Y j U 9 0 O V A g B O o 2 E 1 C y B z M l c 7 i Q e g 0 n H w t n i N v l l o k w Q 7 B A 4 o g h 9 G K k H R / / h F J h w z h m H f A C o s k r z U E A R L t O g / q S N r E L h m T E 0 T f w l B d 9 w a Y d D 4 q v A 9 f A G 6 V l 9 P S e f b I 9 u / 8 A / f + 9 y v H T u 5 X 9 U 7 z / v L J a 1 m 7 S J g k J Z Y y O Q t A o O w g 4 T c 1 L C K C + F N d O f Q N 8 3 2 D e / X F H K K z T p G 3 g g 9 F o p E 7 e 7 2 P b f 3 V l V Y 9 t T R X v s a n H 7 b r Z T G U a K 9 6 C n T Q E L z v a w i 6 m K f 8 H S W N h Q s Y R P I L 9 t s e c U I s W L a L y i n L 1 r B t 1 9 X W 0 a d M m a d M K B p 4 N w 3 h i k 8 e i Z 1 g P y c B P q B + w G A 4 C k Q o m m Z R g U R R 6 S Y / 3 c S / e w M I x J Z S b K x m b N m + W d i u s m 3 T f f f d L D w m s 7 n 7 + e R f Q j h 0 7 y O 6 w i 1 s d D b e N j Y 3 0 5 Z d f S s M w Z u / B M P i y 8 j J a u m w Z N b L G A f k w R P 7 I k S M y D C O W o m f 3 k 3 q s X O P Y R V v r x R E 6 5 H s E i W N K q O L i 9 e J 2 x W j c D l s H t V n b p L c F 1 r W d M 2 e O T L W 1 a e M m 6 W F x / f X X 0 b 9 Y C 2 3 Y u J G u u / 5 / q P T o U R k G j w G A B 5 h I O E Z D M X 6 z n E k X a 8 H T V W V 6 Q N M k 0 a w 7 i Y O D / 8 X N v P 6 B U G T r m B J q 6 d K l 9 M j D D 9 O 1 1 1 x D q 1 e v k Y Z e D Z g f w m a 3 U 2 Z W F u 3 Y v o P e e O N N G j N 6 t B A Q x 2 1 W K 1 m S L f T e e 9 1 t E B g i P 3 n y Z G k c h h f P l 9 B H B f x W 7 Z g h 0 R P M K L 3 j I F K A T P 2 l D 2 I c o W N A N O z W 1 N b Q 1 y u + p p / o e l T 4 A t a 7 N b B A 6 k u V t 9 9 5 j x y z T q Z 2 r b c 3 Q + k l 1 h M T 0 9 O p c + 8 e m j t v n h r S E + h f p n X a 1 B o t Q Q D o K O w N S b 3 T D L Z h F 5 q u Z K v W E K p 2 o P W B Y B t M g X j D 7 r H F M d V Q 4 W L I k C F 0 w Q U X q G e + k c A a z 2 5 3 s i m I 4 e 1 w F C j C j 1 7 c V 4 w Z R f 8 1 f m z X 9 p / j x i n b + O 5 t T n 6 e x A 8 F i u A z A S I w + Y S U q u 0 I / 0 n c E T F w M S A I B S 9 d c n L g C V E 6 u U 6 F F T I w c 5 K d N w w A B a l m y r q 1 H t B k V u F c F 8 Z P n K g e 9 Y Z + S E F h Y a F 6 5 J 8 A K A y w + Y L C e T A p g Y q K u t P 0 B / 2 9 A 2 H i x A n q k X 8 E m 2 Z y c k r Q c U O J h 3 S P B w w I Q o W E T j c l Y t 0 h J i E 8 h q j f T G D t 4 w k M D e g i l Q 5 D 8 7 2 v A O 8 5 5 0 F 2 d p Z 6 p A K X P c g J p K W l y u Y L 4 o B g V s F E 7 Z W m D w Q b D 8 g P U u s G m 6 b J Z I x 6 P h E P 6 U Y C F E z 6 r a 9 w 3 B C q h 5 b g N 4 q V M j A M x O F U 1 i t R T E A 5 7 I Z 2 H s Q H w J g l v + D b h / o d 4 w 6 I 6 A E F k r 7 e r O H Y k o v o / w C f Z b / 2 v 7 q 9 W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 G u i d = " 6 5 3 d e 7 f e - d 9 8 e - 4 1 8 d - a b d 7 - 8 6 0 c 7 5 4 8 b 3 c 2 "   R e v = " 4 "   R e v G u i d = " 9 d e 8 9 f 9 6 - 3 2 8 6 - 4 2 d c - b b 1 6 - a b 1 4 0 e 5 6 e 0 b d " 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 T T T e m p l a t e = " B a s i c A l t e r n a t e "   V i s u a l T y p e = " B u b b l e C h a r t "   N u l l s = " f a l s e "   Z e r o s = " t r u e "   N e g a t i v e s = " t r u e "   H e a t M a p B l e n d M o d e = " A d d "   V i s u a l S h a p e = " C i r c l e " 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 N a m e = " D e p a r t a m e n t o "   V i s i b l e = " t r u e "   D a t a T y p e = " S t r i n g "   M o d e l Q u e r y N a m e = " ' R a n g o ' [ D e p a r t a m e n t o ] " & g t ; & l t ; T a b l e   M o d e l N a m e = " R a n g o "   N a m e I n S o u r c e = " R a n g o "   V i s i b l e = " t r u e "   L a s t R e f r e s h = " 0 0 0 1 - 0 1 - 0 1 T 0 0 : 0 0 : 0 0 "   / & g t ; & l t ; / G e o C o l u m n & g t ; & l t ; / G e o C o l u m n s & g t ; & l t ; A d m i n D i s t r i c t   N a m e = " D e p a r t a m e n t o "   V i s i b l e = " t r u e "   D a t a T y p e = " S t r i n g "   M o d e l Q u e r y N a m e = " ' R a n g o ' [ D e p a r t a m e n t o ] " & g t ; & l t ; T a b l e   M o d e l N a m e = " R a n g o "   N a m e I n S o u r c e = " R a n g o "   V i s i b l e = " t r u e "   L a s t R e f r e s h = " 0 0 0 1 - 0 1 - 0 1 T 0 0 : 0 0 : 0 0 "   / & g t ; & l t ; / A d m i n D i s t r i c t & g t ; & l t ; / G e o E n t i t y & g t ; & l t ; M e a s u r e s & g t ; & l t ; M e a s u r e   N a m e = " � Q u i � n   i n t e r p o n e   l a   P Q R ? "   V i s i b l e = " t r u e "   D a t a T y p e = " S t r i n g "   M o d e l Q u e r y N a m e = " ' R a n g o ' [ � Q u i � n   i n t e r p o n e   l a   P Q R ? ] " & g t ; & l t ; T a b l e   M o d e l N a m e = " R a n g o "   N a m e I n S o u r c e = " R a n g o "   V i s i b l e = " t r u e "   L a s t R e f r e s h = " 0 0 0 1 - 0 1 - 0 1 T 0 0 : 0 0 : 0 0 "   / & g t ; & l t ; / M e a s u r e & g t ; & l t ; / M e a s u r e s & g t ; & l t ; M e a s u r e A F s & g t ; & l t ; A g g r e g a t i o n F u n c t i o n & g t ; C o u n t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 N a m e = " F e c h a   d e   i n g r e s o   ( D / M / A )   ( m e s ) "   V i s i b l e = " t r u e "   D a t a T y p e = " S t r i n g "   M o d e l Q u e r y N a m e = " ' R a n g o ' [ F e c h a   d e   i n g r e s o   ( D / M / A )   ( m e s ) ] " & g t ; & l t ; T a b l e   M o d e l N a m e = " R a n g o "   N a m e I n S o u r c e = " R a n g o "   V i s i b l e = " t r u e "   L a s t R e f r e s h = " 0 0 0 1 - 0 1 - 0 1 T 0 0 : 0 0 : 0 0 "   / & g t ; & l t ; / M e a s u r e & g t ; & l t ; I s   / & g t ; & l t ; / C F C S t r & g t ; & l t ; / F C s & g t ; & l t ; / F i l t e r & g t ; & l t ; / G e o F i e l d W e l l D e f i n i t i o n & g t ; & l t ; P r o p e r t i e s   / & g t ; & l t ; C h a r t V i s u a l i z a t i o n s & g t ; & l t ; C h a r t V i s u a l i z a t i o n   V i s i b l e = " t r u e " & g t ; & l t ; T y p e & g t ; T o p & l t ; / T y p e & g t ; & l t ; C h a r t F i e l d W e l l D e f i n i t i o n & g t ; & l t ; S e r i a l i z a b l e T a b l e C o l u m n   N a m e = " � Q u i � n   i n t e r p o n e   l a   P Q R ? "   V i s i b l e = " t r u e "   D a t a T y p e = " S t r i n g "   M o d e l Q u e r y N a m e = " ' R a n g o ' [ � Q u i � n   i n t e r p o n e   l a   P Q R ? ] " & g t ; & l t ; T a b l e   M o d e l N a m e = " R a n g o "   N a m e I n S o u r c e = " R a n g o "   V i s i b l e = " t r u e "   L a s t R e f r e s h = " 0 0 0 1 - 0 1 - 0 1 T 0 0 : 0 0 : 0 0 "   / & g t ; & l t ; / S e r i a l i z a b l e T a b l e C o l u m n & g t ; & l t ; F u n c t i o n & g t ; C o u n t & l t ; / F u n c t i o n & g t ; & l t ; / C h a r t F i e l d W e l l D e f i n i t i o n & g t ; & l t ; I d & g t ; a 3 0 e 2 2 e 8 - a 4 6 e - 4 1 c b - 8 4 c 6 - 8 8 9 6 d b 4 d a 6 8 b & l t ; / I d & g t ; & l t ; / C h a r t V i s u a l i z a t i o n & g t ; & l t ; / C h a r t V i s u a l i z a t i o n s & g t ; & l t ; T T s & g t ; & l t ; T T   A F = " N o n e " & g t ; & l t ; M e a s u r e   N a m e = " D e p a r t a m e n t o "   V i s i b l e = " t r u e "   D a t a T y p e = " S t r i n g "   M o d e l Q u e r y N a m e = " ' R a n g o ' [ D e p a r t a m e n t o ] " & g t ; & l t ; T a b l e   M o d e l N a m e = " R a n g o "   N a m e I n S o u r c e = " R a n g o "   V i s i b l e = " t r u e "   L a s t R e f r e s h = " 0 0 0 1 - 0 1 - 0 1 T 0 0 : 0 0 : 0 0 "   / & g t ; & l t ; / M e a s u r e & g t ; & l t ; / T T & g t ; & l t ; T T   A F = " C o u n t " & g t ; & l t ; M e a s u r e   N a m e = " � Q u i � n   i n t e r p o n e   l a   P Q R ? "   V i s i b l e = " t r u e "   D a t a T y p e = " S t r i n g "   M o d e l Q u e r y N a m e = " ' R a n g o ' [ � Q u i � n   i n t e r p o n e   l a   P Q R ? ] " & g t ; & l t ; T a b l e   M o d e l N a m e = " R a n g o "   N a m e I n S o u r c e = " R a n g o "   V i s i b l e = " t r u e "   L a s t R e f r e s h = " 0 0 0 1 - 0 1 - 0 1 T 0 0 : 0 0 : 0 0 "   / & g t ; & l t ; / M e a s u r e & g t ; & l t ; / T T & g t ; & l t ; / T T s & g t ; & l t ; O p a c i t y F a c t o r s & g t ; & l t ; O p a c i t y F a c t o r & g t ; 1 & l t ; / O p a c i t y F a c t o r & g t ; & l t ; O p a c i t y F a c t o r & g t ; 0 . 6 7 2 1 3 1 1 4 7 5 4 0 9 8 3 2 4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0 . 3 7 1 5 8 4 6 9 9 4 5 3 5 4 9 3 8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0 . 5 6 2 8 4 1 5 3 0 0 5 4 6 4 2 2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4 & l t ; / X & g t ; & l t ; Y & g t ; 4 1 0 & l t ; / Y & g t ; & l t ; D i s t a n c e T o N e a r e s t C o r n e r X & g t ; 1 4 & l t ; / D i s t a n c e T o N e a r e s t C o r n e r X & g t ; & l t ; D i s t a n c e T o N e a r e s t C o r n e r Y & g t ; 1 3 & l t ; / D i s t a n c e T o N e a r e s t C o r n e r Y & g t ; & l t ; Z O r d e r & g t ; 0 & l t ; / Z O r d e r & g t ; & l t ; W i d t h & g t ; 2 5 9 & l t ; / W i d t h & g t ; & l t ; H e i g h t & g t ; 1 0 1 & l t ; / H e i g h t & g t ; & l t ; A c t u a l W i d t h & g t ; 2 5 9 & l t ; / A c t u a l W i d t h & g t ; & l t ; A c t u a l H e i g h t & g t ; 1 0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6 5 3 d e 7 f e - d 9 8 e - 4 1 8 d - a b d 7 - 8 6 0 c 7 5 4 8 b 3 c 2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1 0 & l t ; / M a x i m u m & g t ; & l t ; / L e g e n d & g t ; & l t ; D o c k & g t ; B o t t o m L e f t & l t ; / D o c k & g t ; & l t ; / D e c o r a t o r & g t ; & l t ; D e c o r a t o r & g t ; & l t ; X & g t ; 7 & l t ; / X & g t ; & l t ; Y & g t ; 1 5 1 & l t ; / Y & g t ; & l t ; D i s t a n c e T o N e a r e s t C o r n e r X & g t ; 7 & l t ; / D i s t a n c e T o N e a r e s t C o r n e r X & g t ; & l t ; D i s t a n c e T o N e a r e s t C o r n e r Y & g t ; 8 9 & l t ; / D i s t a n c e T o N e a r e s t C o r n e r Y & g t ; & l t ; Z O r d e r & g t ; 1 & l t ; / Z O r d e r & g t ; & l t ; W i d t h & g t ; 3 9 4 & l t ; / W i d t h & g t ; & l t ; H e i g h t & g t ; 2 8 4 & l t ; / H e i g h t & g t ; & l t ; A c t u a l W i d t h & g t ; 3 9 4 & l t ; / A c t u a l W i d t h & g t ; & l t ; A c t u a l H e i g h t & g t ; 2 8 4 & l t ; / A c t u a l H e i g h t & g t ; & l t ; I s V i s i b l e & g t ; t r u e & l t ; / I s V i s i b l e & g t ; & l t ; S e t F o c u s O n L o a d V i e w & g t ; f a l s e & l t ; / S e t F o c u s O n L o a d V i e w & g t ; & l t ; C h a r t & g t ; & l t ; T y p e & g t ; T o p & l t ; / T y p e & g t ; & l t ; I s V i s i b l e & g t ; t r u e & l t ; / I s V i s i b l e & g t ; & l t ; X Y C h a r t T y p e & g t ; B a r s C l u s t e r e d & l t ; / X Y C h a r t T y p e & g t ; & l t ; I s C l u s t e r e d & g t ; t r u e & l t ; / I s C l u s t e r e d & g t ; & l t ; I s B a r & g t ; t r u e & l t ; / I s B a r & g t ; & l t ; L a y e r I d & g t ; 6 5 3 d e 7 f e - d 9 8 e - 4 1 8 d - a b d 7 - 8 6 0 c 7 5 4 8 b 3 c 2 & l t ; / L a y e r I d & g t ; & l t ; I d & g t ; a 3 0 e 2 2 e 8 - a 4 6 e - 4 1 c b - 8 4 c 6 - 8 8 9 6 d b 4 d a 6 8 b & l t ; / I d & g t ; & l t ; / C h a r t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2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1 5 8 1 8 c 2 - c 2 b 6 - 4 4 1 a - 9 b f b - f a c 6 a 2 d 6 7 a d b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 4 . 0 6 1 5 2 7 5 0 7 7 8 8 1 9 7 2 < / L a t i t u d e > < L o n g i t u d e > - 7 6 . 6 2 6 0 5 9 6 8 4 0 9 5 3 5 3 < / L o n g i t u d e > < R o t a t i o n > 0 < / R o t a t i o n > < P i v o t A n g l e > - 0 . 5 3 8 7 0 2 2 8 1 5 8 2 1 4 8 0 6 < / P i v o t A n g l e > < D i s t a n c e > 0 . 2 2 2 7 8 1 9 2 6 6 2 8 0 9 7 8 4 < / D i s t a n c e > < / C a m e r a > < I m a g e > i V B O R w 0 K G g o A A A A N S U h E U g A A A N Q A A A B 1 C A Y A A A A 2 n s 9 T A A A A A X N S R 0 I A r s 4 c 6 Q A A A A R n Q U 1 B A A C x j w v 8 Y Q U A A A A J c E h Z c w A A A 3 Q A A A N 0 A Q I r Q U U A A G H S S U R B V H h e 7 X 0 H f F x X l f d / e m / S q H d Z s i T 3 X t K c 3 k i F J L Q N v S 1 l g W U / C H W z s L C 7 L O z H 8 k G A E E J 6 S E h I n O L E i R 3 3 u J f Y l i U 3 9 S 5 N 7 / 0 7 5 8 6 M 1 U b V V u w Q / 3 8 e a 9 6 b N 2 / e u + / 8 T 7 v n 3 i t 5 b p c 7 g R m A X p V A H R y A B D D n m x E 9 s h O o W 4 m E N I j j T g 3 c Q S l q c i L I 0 s V T 3 5 g c 3 E E J 2 h 0 y m D Q J d L p k 8 I S k q U / e n z B r J d B L P Y h A h V 6 v I r V 3 O A x q C b y h B B I j n n S W j p 6 T P I R 2 t w o K m Q Q 5 m g D 6 A x q E o 8 k D Z d S 0 F m 2 M 2 l g G J C Q I p f Y P x a q y E P T K W G p r N P q 8 M h z u V q W 2 R q P I H E W B y o P G 4 / W w V q z E 0 Q M 7 U F 6 7 H A O 9 b V A o l A i H A r A W V M L T e w p 9 f T 3 Q a l U o q l o C W 1 8 X s n P y 0 N p 4 E O U L 1 q D P c 2 H I w b S v w q C R M F c E l H J A p 0 p v J e E N S R C 2 6 m E q 1 c L W 3 Y d + e T l 8 X g f 8 / T H 0 u Q B f W I I D n U p s O q V G i 5 0 e 2 C R h V C c w t y C K 0 z Y 5 / J H h v / l + g 1 o h w b 4 3 H k G W J g q 5 Q g 2 9 7 y Q a N v 4 e c 4 t k c D a 8 D F v 9 S 6 g y 2 P D K w z 9 C 9 4 G / I F / a i s a 3 H s Q s S 0 B 8 v 9 C U w B / / 5 / u o t Y Z g T b T i w V 9 8 B 4 v L q V 1 b N k H a v x s 1 B Q r 0 N G 6 n 7 c 1 4 4 7 F / R b n B C d e J 1 x F q 3 y S e t 1 Y R H 0 W m a D Q O j 9 t H w j + A 5 z Z 3 Y G 9 T N P V J Z t T k R G E 2 a b B q x T J U 5 c S g r 7 g S A y F i u r k O E d 0 s S L L m w R b S I m x e A P P s 6 6 E s X o P + o A F x Y w 3 6 Q 2 Z o K 6 6 6 Y M j E m N a V G L z v 4 I n / + R r y z D J h Z f 7 8 0 0 + h y C J F Z Q 5 Z n X w J p C T n p d m s F e V w h B T I K r P A U G m A Q W / B 0 a g B Z V Y J 8 k 0 S G D V S F G f J 0 G R T U O M Y k I g l E I m w U Z u Y Y G t m h a C V z Y h x f c 8 g G E n g k p s / D a P J g s d / f R 9 2 b l + H o u J C 7 N 2 y F g c P 7 M W 1 H 7 g b j / 7 p A d z z 4 Y / g m h t u x e 6 3 t y I n 1 4 r / v P + b 0 C j J 4 k T i m F V d i z / + 5 j / x 1 6 c f w Q d u v Q O J k A c n j x 1 E 8 8 l j 0 E n c O H x o L + Y s v 4 6 s W x x W a z a a T h y D x 9 a D B b k u X F I e F N f h 8 Y f R 3 t G J d e s 3 4 p E n n s H b B x u w v 1 0 J p a k A S r V W H D M W 3 j q p R o Q 4 y d a T L g d z 8 s O p T 9 6 b m L L L V 2 y R 4 d n f / 0 h Q 8 U t f / C K O H q 3 H i d M t u O 1 D H 0 f r 8 Q N 4 7 v n n 8 I U v f 4 O 0 l B t B v w u z 5 y 5 B 2 8 l 6 N D W d x N 1 3 3 Y 2 f / / y / 8 Z U v / R P u + + H / w a c / 8 z n E J B p o i U I 5 e X m k 1 d p x p P 4 w r r / y R l j z 9 a l f z I w d z S o E 3 u c W i l F K L l N P 6 z E U l M 8 F Y i F E w m R 9 F A a S 0 B g c Y S 0 s S h / I K Y O 3 t w G l F b P R 0 9 k M k y U P X T 4 d e R Y S Z K n 8 8 C d 0 U E v D i E J B j z U O R c R G k k H v l F m Q x P y Q D / h R U C K H y + u B W q l A L B 5 F T r 5 V H B s h i 3 S s o R H 1 X V I Y C 2 q g V K k h l U 7 e 4 0 i D P E 7 I S U G G o h K Y 1 T F E X Q F k J Y L w y J T Q E J l t W p P 4 7 E K H 7 J 7 P f f f + 1 P t J Q T J w F M s v u x K 2 / h 4 U F V b g c P 1 R 3 P v J z + A X / / E j s k w S 3 H T b h 7 D 2 x b / h q p v u w R 9 + + 0 t y C 6 T o H + j D j r d 3 4 v L L L 8 U 7 h 9 5 B W 3 s L l q 6 4 D I c O H k T A 6 8 S O n d t R X l 2 J A 6 R V j x 1 r x P W X X Q s Z h Q M S N n U Z s O G E G t H 4 R T I x X B S L x t R 5 4 q + L v A F P V A t P m G L L s A J R 0 v z 8 N x B O I K a 0 w u 4 j N 1 x m g T u s R G G W F P P l T e h O 5 M D n C i H k j 8 I d k w t X X J w j q q H v A b l + O 7 I N U p j y N d A b V d C o V F D J V f D 3 B h F 0 x t H R 2 o s t O 7 b h 6 g V L 4 F F n Q 0 J E n A r U 8 g T F w 3 E s K 4 k g W + J F b s h P f w P Q + t w o n W N E Q a 6 c L K M c Z r c H R Y o g c i J O 1 F Q p Y f N L E Y 6 d v Q x o y V J r l F L h V Z F u O G t M 2 U I R Z 4 R 5 P v O X 9 v E J d B T 4 + l O B b 3 o f Q 0 7 t S 5 4 c 8 k w y b H r 1 a Z j l P i J Y P 3 I L S q A u u g 4 q v Q p y u S K l 2 U i 5 h o O Y o 3 f D U m z I S C h O Z u x p U 6 a 2 3 h v g t i r U + d B 4 a B t M J h P M F Z f B 7 h 0 7 k J 8 q D O Q 6 7 9 6 0 F r f d e g t O N h x E w + k e 4 e J 1 O 8 f + j Q q r F L O O P g z P 7 N s g 1 Q A h e x R B D 7 l w 9 A A V K i W s J Q X w S y L w n u p F 7 n w m y u C z 4 G f r s N v R 1 d W L b d t 3 4 O 4 P 3 Q 6 T w Q x / T w R 7 w 1 n J g 8 a B R p H A v I I I 1 O E w 7 E 1 2 5 N a U Y O B U B y Q U j G d R a C B X U F A + B r y 9 A U h j S j j 6 7 S h a m I M 2 h w w n + j M n Y y Y C K 4 o d b z w L b 9 9 p G L P y c e X N H 0 U E G n F / A 5 4 Y s n R S s p q k Y I J x W O h 9 D 7 V n n D 4 s o F D H H 4 6 T x a R z a G X o c X M 7 J 0 j G 5 V M n 1 N k i T z m A K o s c G h N Z m U g U H n I j T p 4 8 B Y 2 G f G 2 5 h h q q C w U F e W h o 6 k Z p e R V K c 9 T I y h r + k F 4 / J h M k f M + A t c x 5 g j Q e w 1 K 1 G 9 Y Y u e a W R V D Y I u i j 2 D a i V G G e M Q x d P r s C d C C 5 i G O D D i D L k 6 D 7 Y G L 5 f H 5 s 2 b I N N 9 5 4 H S n B 4 R b J 1 R J A h 9 q E b v f g f g V 5 g A s L Q z B r k u 0 Q d J J 7 6 Y 9 D X 6 g W 2 9 O F q 9 U L G V k X f Y E W b 1 M I M G 6 S 6 h w 9 A 8 5 8 x s a x Z O 8 a o d j Y L C g M w 6 q L w 9 0 R g L G Y 1 O I Q x O N 8 l R J 6 Q M l G 4 Y c X C o X R 0 H g c + X m 5 U J L v r t f r x f 5 j j a f R E a + C V m 8 S x 1 7 Q e J f I x M 2 m U 6 Z S 3 C m U R p 0 o z C b B z d c h E o g i K p H h W L + S t K w E r o A E 1 9 V G h O u m y S W L P x 6 h 6 H t p u F w u N D e 3 Y s 6 c W n o m S v I + J P T s 6 P n R b a r I f W M c r Q + i R 2 E W 7 6 + d n U x c p B H o i 9 L v j W 2 B p o N Y J A 5 n s w d H p H l j u 2 0 z / B w K j B R P x m J T j 6 G m C 7 6 d X o 8 M l d l R h B w x q M z D G 5 U 1 3 1 C 3 g t / L 5 X J B J r Z G H O j 2 9 P R C q 9 W g u C g f P Q E m 1 z g a 6 X 0 G z p z u f P V B L K g t x d v r / g S r 3 I G m 9 i N Q G 3 V w u t y w O R 3 o 6 O i A U e F D 0 5 H t s K q 9 O E T x r C n X T G 2 q w 6 O P P 4 3 F C + e l z j a I B K R n n g s r s 9 7 e P u F B 6 H Q 6 s Y + J z F q b X f s 0 8 v K U q O j c h K L Z R f C 1 + + H r 8 0 N C 8 Z n f 5 k f I p K O 4 5 d w K t 5 T c M m 2 2 G i a P D 9 2 x M a z e E N k a C b a g r B D O B t x N h L D 9 3 S N U X V 4 E b z 3 3 f 1 G W U 4 H f P P 5 b L K p Y j K P H G / F v P / k J r l i w B s + s f R 6 z S i t x z 8 c + j j u u u 5 X u U o L H n n g a 8 + c v R G d 7 J 4 L h E C r K S 3 H / v / 0 M y 5 c v J z 9 W g S 7 3 1 L N J f 6 9 w + o H q u o V I B G S 4 5 Y b l m D 1 7 F h b M n 4 v O c D 7 y j T E K 8 n W o W l A O t V q D p Y s X E o n U W D B v L o J t I R j y N J h b V w s Z M + M M S E D I z R u q 5 H p 6 u G N V C 4 v F I r Z Z C N m j C A R D U J D y 8 w 3 4 E f f J 4 G i x 4 a S + D i d 6 5 b B G 3 T B R X G T 3 2 W E t t p w V m V 5 8 6 V U 0 k X W c N a s K k U h M W E j + y 4 k Q 9 n C k F D V Y Z R 6 o O f a L q Y Q l Z s I b K b 4 v M U V R l h U l O Y y K / q 5 K a w y F a 3 + N u o V F i P g H U K 4 O o v X E Z i y p M m P r q 4 8 i R + m C R h b E 3 o 1 / w X V X L s f 2 V / 8 M d d y O q s o i u I K Z L W x E o n t 3 X L 4 K u p F Z V o q X n A E o t E p 4 o x o Y l U G o q E H s H S 5 I K b g z l e h E 8 i L k i E C b p R D p W G e f C z q 1 n r S P A u 2 n e l B c V U i P O S 4 a k P t F j n T K Y O t t g c J S K X x 5 V c y F o N R M n 8 U Q i F w g Z H u X X L 4 0 L l E c Q V h S B H N F 0 o K k 0 X 3 c j Y I a Y 2 p r O G z 0 W f Y Y n w 3 F g Q O H M K e 2 F m o i I 0 M q V W D D W 5 u I p C p S d h V 4 7 P H H i a y L Y c 6 y w O 8 N w 1 h Y C U f X a W h U c r J q + S T 0 M W z Y u B G L F i 7 C i u W L h c W b K p 5 4 8 h k U F h S i p a 0 V i x Y s h N / P S S 4 b i o o K B O F Z 2 R 4 9 e h S n T p / G F z 7 z G c g U U o T I F V P J M s v D w c 4 e l J O 1 f e 3 1 9 a i a V Y n u r j 4 R X s y Z P R d H j h / G / H l z c P B Y M 9 2 P C 7 W 1 8 7 F 9 2 1 u Y e 8 2 X x n y s 7 w q h V p W F o V f F R Q N 6 W o N Q m K R o a A f 0 B h V K z E E E H W F Y K p M P 1 E v u g c a s o m B z s A H C n j D i M Q m 5 D A H E Q j G Y y w 3 w R U O w 2 2 z o 7 O 7 D y d O t M B v 1 q K y u R f P p 4 + T i e F G y 4 m O p b 5 9 n n A W h e g 4 + i / L a Z Z D I V V A Z C y E N 9 4 s S I Y f L B 2 N u J U K e X i i 1 J i R I O 0 e D X u j M u R T x 9 2 F u m Q H 9 n Q 7 s O r Q b q 1 e t g s K v Q V j t g 9 l i F i 5 b d n Y W N m 7 c h B U r l p N A + l F W W g J X l x f m o u E k H I m 2 t n a R p T S Z k s + K d B r s z U 5 k z 0 r G S w x W d l t P k Q Y n y y a T 0 H X F p a K / a 7 6 R F G e E F C F p T 6 2 V O 3 s T 9 P 3 E q E y u b y A A u U q G i C 9 K 9 6 y A j M j I L h 2 D l W Y y 1 q b j + k g 5 K z S I x Y O I R + h s 9 F t q s x J h d w y x c A y G Q v q N o 2 / h W P 6 l 6 H K Y E E U A Z U V u y O I c S k h R q t L C F g 4 g T z 1 4 z 1 x Y 4 G q j + L 5 E T b 9 P v 0 P P L k z X I V O S G i e l z 8 m I T o 8 c I V L r z j j F j 7 L R l u p d I R S n S S + t C K W 2 g G g o i p a j H r Q Y C s T 2 c q s b C U c U 5 l l a 0 c i c B Q o R i f i G s r M k C M r V Z N m S W T 0 m F M t o N B i l R g 1 C S h p I 7 z m E L e r r x O c X H M 6 C U B 3 7 n 0 V J e T X i g Q F U V d X A r S h C 3 N a A v t 5 u k N I l A W 8 h 6 6 B G a W U d F i 5 Z j v p D u 8 g L 6 M M t N 9 8 o N H k w G E A 4 H M H n P / 9 Z q F V K 7 N t / S F i T 7 d t 3 Q K 1 R w 2 A w o K i w k L R 7 E R o a G n H J k h V Q m z J 3 S U S j U b z w 4 s v 4 0 A d v F 4 L N 4 E S A u c I g 3 q f B f Y Q j w X T Q 0 + 6 V p U E h 7 H 5 7 C N I E C a M i S r + n J k E m Z c u C r p Y i G o l D Q Y R K I + I n K g x E I C U S q M 0 S R L z k h i r J 4 h i V Y / Z T M u I B I q J m / L K n s e D t D E F f p I L P H 0 R f X z 9 Z 3 5 L U J 0 N A j 3 X j m 9 s w J 6 c O y D H A 3 2 Y j U k f e v S y f Q p Y Q v n y J i f z 5 I X 6 0 r S W I g 2 E z j I k A 6 r Q h k Q G S k 1 Z i y E g j R E I J K E h T u y v u Q D g U F A 9 A Y x l e b B k m 9 + J U U w R d 6 u z U n g s I Z 0 G o 8 a A h u V e S t h / p z 1 9 b M 6 i 4 G L a T L m R X m 9 B q l 4 s Y Y j x 4 e 3 3 C 6 h g K R l u q Y D C I t R T D 3 H D 9 t T C b k 9 l V V 7 u H X P V B Q u 1 t V 4 n s 4 U j o 6 H G d 3 P Y Y V l 7 5 A T Q e 3 C b i m m x r F r r I 3 X I 4 7 V h A r l t L S w u R u w B u j x f t 5 M 5 p d X o R M 8 e i C X p P M d 6 8 e T h y 5 C i 5 l A s g C S o h 0 2 f O S r I i D r l C M B Y P J / p Q O E 5 5 Y a l K V u J w 5 3 C A L J x J P f w 5 O V t 8 s F T o s X f / O 3 A 6 H c I 6 V 1 d X i / K r i r I y P P z I o 7 j h h h t w + P B h r F q 1 E o 2 N x 4 l 8 f e 8 e o d L o 2 v 8 X X H H N z Q j a W 9 E f N o K 5 4 5 a X 4 Z 1 X / y 8 + f M + d s J I 7 Y n c 4 R V 9 H d V U F W S E f o J L g c G M 9 L q E L j 8 Y i I h D V k K Z l t y I a i Z A J l 8 H Z 4 8 H + H j X i m v F L l t 5 1 z B C h M q G I l F V d / n D S O D u D 5 M o l r Y Y / L J l U U s D Z Q u 5 f + f B 2 d N g d 6 O z q w r x 5 c 1 N 7 6 L g m c i M r h 7 h M d O q N J z N n 2 Q z R d i g 1 J t g p 5 l 2 9 q B I 6 j Q J H 6 h t F 7 O X 3 e 0 X c 4 n F 7 k Z O T D b f b Q 5 Y 1 D B V Z V Y l U h i x y V V t a 2 8 R z L i 0 p h b + X l I Y s K s g v I 6 v G e R M p f a Y M O + F y 6 a A 0 S q H Q k Y U a m n o c A W c r 3 W P Z x L I y N C n D 4 L A l H c M n q 0 K 4 P S V i m / G u E s q k o Q d z e i u C F E j 2 9 g + g b s E K I k g c c q U G u V l m N N f v I v Y T i Q J e + r w X N 1 5 / t f j e w 4 8 8 g d X L V q O r v x M 2 m 1 3 c J P v S c g o 0 c 3 J y 0 E y N r S M X x q w x Q 0 U P y m N a A K X e K r 4 7 k 1 h e E i b 3 J y H K o L j M p 5 / c E e 6 X c Q S k C K f r z t 5 F Q j E u r Q w L F 5 t h P + F B V j V p 6 t S l 9 L h l w k u Y D L x d w T M d r + z u 7 d q 1 B 3 P n 1 p 3 J 8 D G c T S S U l c O F k r t G j n S P 3 + l + d T W 5 6 s P l d E r w 2 i g O 1 0 m h U g + 6 p y z c 7 e 1 d K C k p E E L f 0 9 M H W d A I H Y V S M S 6 9 o g f E L m K v X 4 6 c b A m k g S j t j y N r F l 3 / W V z L S L z r F m q y s E a 9 K F F 5 z w S 8 Y U c c S s t I j S M l a x X B u t f W U 9 x w g 2 i w O M V g / q 4 Q f G Y D 8 u L 9 2 N R f e E 5 k 2 t a w n o L s K K x 1 N 8 O o j G J R a S y j U P B P 7 d 1 3 G H P m L x I d n c E I d 1 Y n s K e F O 0 G T x 5 x L 8 D W s K I v A 7 q f 4 g t w X z q a m 4 T j l I d d m 0 P X h N D c r 3 M n I T 5 D c J o W G t D z F q G + + + R a W r 1 g K s 8 k k l F k a f U f s y J 0 / u t S I 3 a j d r c o x i 1 l r 8 y I o J m s 6 F D I K 8 O V B N 0 I K T l i M D e 9 A A B q K n z Z t 3 y 6 U q 9 f r h Z 7 c w 9 t v u 0 X E h 1 u 2 b U d v b y + u u u o q 7 N 6 9 R 1 g + 9 n b u v P 0 W + v b g A + D Y j B N f b G Q 8 7 U F S G m F I S E H L O d F A + z k P E g 1 F o M 5 S i H b g h h t h r L C L n u m q 8 u H V 8 R c s o d J Y o H B A q 0 n 2 9 o + E x + t H P B Y V j V p U V J j a S 8 1 G k n O y 3 o e Y S Q a / 1 E Q x V j 8 9 q D z k y P r g k u S J Y l E G t w 8 L 2 W S w + / m f 4 s 4 7 b 8 f p p m Y K 6 H W o r a i E 3 e 3 A i Z M n s G j R I h Q W F A j t z Q / 5 k U c f w d e + 8 k U h U C x c B l X S H W A w u U / 0 y 8 U g y b M F 9 6 V w R / l I S O g 3 w 8 E o a f H h v 5 F W L C M F Y y h O 9 M k x O z d K 7 R q H u 8 2 P m D E o B F K h I B f t S D 3 d 6 w L h F f B o u K A 7 P G Y S g 5 E p Q c F K 5 v L K Z J z n 8 4 X I r V O I r B v D 7 n D T e z m 5 e y F y / Q c t Y R r 2 U B i J j g A p W S Z 2 0 u 2 a C K w A M q X n w z 4 K n O j r S s P k S t g 8 3 d Q W o b j o 3 p G k s o 6 Z c M E T i i G N R 7 H Y 4 o Y l b 1 B 7 7 d n 3 D u r r j 2 D u n L l o p o D 2 h u u v x 9 H 6 Y 0 J q r r h 8 N V 5 c + w p s 5 P c X l x S T p t q H j 3 z + 2 z h + c D N c D h u i 9 M A W L V 2 J 7 N w i e K J q d L i G B / Y M j j V q c y P k R s a F F Y g n p K R 1 5 b Q d I z 0 n R 7 6 B Y r d A E H L 6 L O K O w F Q + S H g O 4 H m Q X I i s E 1 s N D t R X j t B k 3 O j b T 6 t E g e V 0 Y N Q k s K I 0 T E G 9 R 6 T C i 4 u L 0 N 3 d J e o e D W o D m k 8 3 Q 2 X k 8 i 5 y d 4 g c P O S i p n o W O p w y i r W G / y g r F U 4 J c 8 X A h u M q c s l C c L c n Y w y R K S R B 5 k 5 f p U q F P X v 2 i c w h u 4 G r 5 q + C I Y O i S 6 O b X E w u X O X x T i y C 7 G 7 O z S d B T o F J I Z M p 0 N b e Q Q T K p m e 6 l 9 y 2 d l x 9 9 T V Y u 3 Y t s r O y c f O t t 0 G n k i L a 0 Y 6 j N h f K y 0 p F 5 3 K c n v O J E y f h 9 n g w j 1 z R j o 4 u + o 0 E Q h R 7 L V o 4 n 8 4 + s V h 7 B s g y k U 9 o o W c 8 W b C i 8 X Q G o M 1 R Q U 6 W i 7 P 4 Q / v D 3 x O E Y l i U Y c y K O 8 k E q 6 A 2 c 5 a P H 1 G y u p 2 z M H v 2 H s C 1 1 1 x N J p s 0 V 2 q / r z u E h p g R Z n V c D O U 2 0 V 8 e j u 0 g 9 4 j B X V 3 h E S E F Z 8 K q h 7 h N Q 8 F C l 2 4 8 D w X 7 6 n 2 v I l p W g x 3 a Z c m d B D 4 z u z S c I J g M d j Q p p z S u S 0 J P s M C S w J x U 8 o F T u + v W v Y 5 l S 5 Y h v y A P u / f s Q U 3 V b B w / d Q K 5 e X l o b m p C U 3 M T 5 s 2 b j 0 s v W Q U l s 4 b g 8 E v F s I m 0 2 8 p T C X D L 8 Q 3 o S J m 4 m v w w V Q 5 x v 0 S t H 3 0 o A n G g s 7 M T 0 Y E E y h Y W i + 2 z Q d q N P H q 0 g a 5 z T s q i J F D f q 0 R t d h B 9 3 R Q L m t T w R g J 0 L 8 0 w G u i Z W k w i T r J a s 6 A j l 6 + 1 t R 0 l x Y W k R O 2 Y T Y p j M t b L 1 e F B Q K 1 D v n U I I 6 Y A H x E y E S Q 5 M p G y M S j F E J r 3 D K G M 5 D a t K O M O 3 g T 5 v A G y C M m H v W f v f l R X V c J s N p 9 5 M A x + J v 4 + P 3 R D r F o a 7 I q x Q P H Y H y a U v W k X T p 4 8 S Z b t M l T N m i W O 8 Q f 8 5 G q q Y L e 7 Y a J 4 T C a V C d f H 6 / J B q t a g x S m H I z y 2 d h 7 Z 9 z Y e n A E p 9 r V N 7 H q o 4 h E s 1 H t g L N a J + w v Y A 6 L o N U f R h 7 6 Q F e Z S k 0 g b 2 5 t d K F i Y k / p W Z g T o 3 n l A H w + H y R 4 x r 4 c v R J a 1 x 0 0 W a j D + E k J O L 0 m q D 4 o 7 h A 8 f P o Y V K 5 a c 6 Z c 6 1 2 h r G E B h p f l M N 8 q 5 R r p L 4 V y A w w x P p / / d q + X L h O M 9 h 9 D U f x h Z u n x y N z L 7 4 j p l X A x 3 z z H E s f m 0 G p 0 u B b L z 5 A i 1 u + C 3 B X G i + Q Q q Z p W R L z 6 8 b 4 p d F s M Y P f / s s v M k M l n a O H L 0 c W z Z u g 2 f + u Q / i H 6 O N z d u h N f n Q 4 D c u Q M H 3 i F 3 q o d c y w a E I x H R E S o h E 7 X u t X X I L 6 u D P z q a B G l K x + I S N A 3 I M O A j F 8 s 8 a K 1 Y e w 3 S P g k 1 k a + C 4 q G A 2 4 Z A j O y E Z P C 8 f K 1 G s i S L N H 5 U V 1 D k o i E i 8 H g h U h 4 K r Z x i G B V i + i z 4 + 0 N Q W 8 g N U c u h M C t F i n k 8 e M k i 6 a g N + L d H x l R 8 + q A t D A 1 5 A 2 m w s h q q s D i m U p C 1 6 z n e B 7 P V B O l Q v 2 c C K G M h x K R j k y Q e j a O r 2 Y G S 2 d n j p r 6 n h 2 T i i v V D 1 E / u s D w q 0 v M 8 s k E m k 4 m 2 8 P k C Q o H w v k i E Y l F q E L 5 3 9 g a k Z K F Z N r i O M P 0 s / Y E Q b c u h o n j y v B H q n Y 4 d F B y d x o 0 L 5 u G p 3 U 9 h T s H q 1 C f D w T F I q Y V u i u S j j P 7 y g D I u i p 1 b L U N M G c H J I 0 0 o N B S T u y I T J U o q v Q L O F s 8 w 7 T o R F t I 1 c K d G W V k J l i x e i L L S Y u T m Z K P W c w K l K 6 5 C b W 0 1 c s i 1 i P R G s d 9 h g q 5 o Y U Y y p c G N z I 3 N Y G u Y a 0 y g 3 y O l a y e f O y E R L t V I I X b Y b f j V W 3 1 o 7 H K i r i R P P H C G l Q g / W + k m I s e g 1 C m w 9 q X X U H + s k e I i s i 5 u L / 7 0 8 C P C 9 a l Z X I f H H n + S r E Y 9 X l + / X j z k 2 p p a O k 9 m 1 1 M Q K s N 1 M P i a p Y h B Q e Q c S q K R Y F c r I g u j u b U V a o p F Z S R U s j E I M P Q 8 a T K N P D c P w 2 D v g 1 P i 5 p y x r f / Z 4 q c / + z l X h G J W V R W u u f F a 1 M 2 Z h 1 t u v V 3 E m o 9 S G / 7 v r 3 9 N H k 8 2 5 s 6 t x d J l K / H V r 3 4 F X / v 6 N 9 F C 9 7 l q 5 U r c 9 7 3 v 0 9 8 V u O v u j + D j H / s I / s + 3 v 4 e H / v Q w 7 r 7 7 r v P n 8 r 1 + 9 G H c d + s H M S u 3 B B / 5 7 b d R m l 2 X + m R s c P u z o G k U c Q R c f T A a D R Q o s 6 Y g O v F n d A y 7 h C R L U J I g K T S c F h 1 b I M Y C a y c u b Z K q i T Q U U Y c C 9 H t S B W J D x g V l g t 3 r x P y i K / C J l a V i 8 p E 0 K z h W 4 w l I F N I E q n N j I u v H F n I k 7 E S q T z 3 c L K z L P 9 + 2 W k z C w i h x d a N m R T I 9 P d i Z S A J I A s B a l f v B B j w R s r Z c m h M R x C P e C l f M E 5 R g f 7 s C C 4 s j w 4 J v T u G P k 6 w S c D a R 2 5 e q s R w P g U A A b + / c j X l F 8 5 B X k 7 n / 7 8 + P P I G r r r y C r k t K p D 8 i x l V x A o U z h m V l Z d i 0 Y S M + f M + H Z s A i Z c Z 9 3 / 0 h / u 1 7 P 8 J v H n w A 9 Q 0 N + M H 3 v 0 d K 1 I p / + f Z 3 8 L v f / g b / 8 I l P 4 b 7 7 7 s M f / v A H l J S U 4 J 6 7 P 4 R v f + e 7 e O y x R / D / f v 0 b 4 f J y L e S O t 9 9 G T m 4 e P n n v x / C v 9 / / 4 / B G q x 9 W G r a e e I C E w o q a w A p 9 f 8 + H U J 5 M D F 4 R K S I t y 2 p w J I F e w y 5 h 0 S / g V i 5 I J l 6 t o D 9 0 e H Z t 2 S T h L M + w 9 E W 4 o 6 f h c H M 9 G i K Q j E Y / R X p 7 s Y g x s q D + E Y x 0 h z M p J V R O k C J U G l w U F S f v b y A 3 k R E S V d T D j x Y j F Y s L d u P e P x w U Z H v 2 n y 7 H n V A T F z m 7 U r p x 4 a H k a A w 0 u W O s G Y 4 N W s o x s 3 R l 2 n 3 T Y X I h e f w g G n V r c d x o B u k Y V x V c R e x y q 7 M w C z p k + 7 u N J w + F 0 Y q D f h q y 4 F d k 1 o + M S n l 6 M M 4 P s K r a 1 t 6 O 4 u F h Y c o / H B 1 l E j o Q 6 D p N x 5 q z S W P C 0 B W A o H T 7 Y 9 W z w 7 q i D D M g 3 l e K u J d + B R p k 9 Z T K l k X Y Z l E o W C N b W y T K U e D y a T B W T j E R J V f N I V T F H I 3 3 G L k k 4 E i Z B 8 o r 3 D p d T W L X + g Q H h M / N 7 p 9 s p i O h 1 2 c h n T v 6 V k M X z e 9 3 i 9 6 a K f G M c e Y a 4 s C s 8 K Q m n r U e S i S G s D S k C f a o 4 9 F e v 1 I u x O x 3 m A j H S d S j o 9 s Y E k 8 n V T n G g n e e I S L r K D H b l R g 4 T X / f q a 9 R W E v z l 2 b / h h b W v 4 k V y K Y N h C W T k l u 1 p 3 I e e r n 7 S w n v Q 2 d U n P q e o D s c a T p D 7 0 4 7 9 B w 9 T z L m F 2 p w 8 B K k M + / Y f I H d t d C z M 9 8 1 9 T W o 1 x R h k F r l G T 0 H b v E 9 L S g 8 U p 0 y H T N 5 w s i L F R 3 + n i 7 g k g p B 7 c s m j y e C 8 E Y o h J U F X j K P x x w N n m x I S 7 s n X k J 2 i 2 5 A q h e s T S y S D e p l y x B B 7 9 o F S 4 I 5 g A / n / L r c 7 O f K U v s 6 d s l 6 f F / 6 g X + y T J K I w G I 0 I 0 b Z a o x V / l c r h i Y 9 x M U T j 9 3 s l m F 8 Y E R p 5 P L g 9 d D 1 k s f / r 3 k X C W v 3 o 9 j K c H p C J v j C P 3 Z k 6 K o l T A 6 T V U + 8 z g T s g N V l q u D s G h 6 B z p 2 r x k A Q J o 6 Z m N r V N D L O r q 0 S t 5 A 0 3 3 i B S 6 E e O H M G a y 1 e j q 6 c H t c W z h S W v 5 W N J W d X V z i Z L 6 s O y J Y t R k J d L n 8 m x f c d O 3 H T D d X D 0 2 F N n H k S 3 K z m b U h q s 6 J i E n K U M O a I w F h l S n w x i Z H y V C X p l H E q 6 J 0 5 c M X j 4 + + G u 5 B B / T 5 8 f r h Y / x W R + 2 C j 2 H a u x T C V G q I w q x N t b 8 N b m b b A 5 3 D h a f w L N L e 1 o b e 0 k z 0 c l C m R b 2 z r p + f j F A M f 6 Y 8 f J I r t J C T v Q 0 H i S z i L F H x 9 6 F I 2 N p 8 5 / 2 n x / 2 3 P 4 0 R 2 f S m 3 N L L j i P a 1 B + K a 5 i k F G F o g U 5 T C w l e J Q R R I L I y J R c 4 f 6 p D D M 5 R v h 7 v F v X F k 9 W h N y j Z m M Y i Z 2 h 7 g v 5 Z s v 2 I S l e u D z l 6 B A n 5 z h l R H 3 K y H V T n 0 S S C 8 R S l + c u W B 1 L H B H L 3 v B 2 3 f s F o p r X s F c 6 A s 1 k K u 4 U e h F 3 g B P S W C z O S h 4 5 x g r g e Y j H T D S M R a D B Y q e B j y 4 Y T + + + I X P 4 c W 1 L 4 l Y a d 6 8 e b B T n B e V m e D s O o a A z w 2 P 0 4 P m t m b c f P P N 6 O z s Q k d H O 6 6 5 5 m o c e u c Q j h 6 p x z e / 8 d X k B U 0 B n m 4 f 4 h Q 3 a v M U Z 4 b 8 M L h 7 w d X m E 4 q B P R O V Q Y 2 Q L 4 x Y K A q l i e J j f w x Z V S Y 8 + 9 w L Z E k 1 F J 8 b c d W a K 0 i x R f H y K 6 / i k k s u Q X 3 9 M e H d 6 L R a Z r z o U G f l z N M y a N R a 1 N T W X D i E 6 u 7 q w u M U 8 F X O q s J d d 9 + T + j Q z n n / u r 6 Q h v f j E J z + d 2 j M 1 s L C w K 8 c W j U n G u j C t D 9 M x F j c K 7 + M U K x e 8 8 l E T N d R 4 h G K s q Q q L 3 0 v D R e 7 m p t M J r C 6 i e I 8 0 4 W c e P i X I x O C v r / 3 W E v q b P N 7 X S Q + y a O w y n 0 x w t w V h L J 0 a m R h s T T g D + P s / P I w 7 L r 0 N L + 1 6 B S V F p e j p 7 R J j q 0 6 e P I 0 D B w 8 g P y 8 f j c c b U Z B b i B U r F 4 l r z b H m I N A f Q 3 1 b P U 4 3 n x J V 4 z k 5 u b Q / G 8 u W L s K z z 7 y A y q p Z W L p o E T Z s 2 o g F C x c g G A g I C 8 f J m N y c P H R 3 d 2 L O 3 H l Y t C D d y T s 5 s C J k Q p m K p z b i g J + 5 / S T F n b W j y 5 0 y g S 2 s O 0 g K x U f h B M m Q R h 4 X X R A 8 A d E F Q 6 g / / P 4 B f P F L X x b 7 t m z e h A M H 9 o v E Q / X s G j g c d p E V W r F i J V a u I j e k s x N v v r k e n / z U Z 8 T x 4 0 F J A s w a l 2 9 8 K J h Q 6 U l e e G 5 2 L r J N g + d H C I Z C Q r g 5 O c D u F 7 + 4 g J M 1 H J + P 3 c 2 R m I h Q j G t q e L w n B / V h u J w u 7 C A X Z X F F F r 7 5 8 B 4 i L G n / E f j G r X V E x G T S w N P h h 5 F c u c k g E o z C 3 x 8 k l 2 Z q w s V o 7 F W I a g + G t y c E f b 5 K t I O 7 x w O 9 1 Q D O e v P t s V f G f 7 l D M 6 o N w k n 3 U 1 5 e J r 7 H 2 q e x K Y z s e I j i F C l p c D o + L h V C r z D Q d r Z q U m 7 d Z B H s J 0 W o T X Y t T B U h L y k 6 9 f j D P Y Z i e 5 M S l 1 U m v Y W e I w P Q m n Q k D 3 H E I 3 Q N Y u 8 F g D l z 5 u K 5 v z 6 D w 4 f f w b a t W 8 T w d h Y i f u 3 b u 0 d M z H G Q t C L j 6 a e e w J o 1 V 4 n 3 E 4 G F P x P Y z 0 5 / x O 4 W P 1 w W G i 7 O 5 F 5 v 9 p 3 5 G I 7 J 2 M 2 R y c k 6 0 D E J T p 1 P k D 4 f D x u P 8 3 l J U L 0 e f P a x V j z y 1 i l 8 4 + G 9 w g J m w q 9 e b s D / 2 9 C d v D 4 l X U 8 o c 7 / S S L C A I D a 9 x 5 t r G P y N k M 8 v / v J w G X 2 u T o x F 4 v e c B E r / j Y T C 0 G v 0 I u u 3 e f N W b N q 0 l W K O V t T O U i K n 2 o C 8 K h 2 0 B X q R T T N V a K G 1 q h F 0 h B A 8 h 8 k A d Y 5 0 W m R K Q i J I N V m k 5 x c M e y O Q K 6 X k B d B 9 k a K z V B o u 7 B j q 9 7 / 7 L b 7 0 j 1 9 J b c 0 M W I z T b h j / T z J C Q k J W S O y Z G i Z j o R i s J K 6 s k + G u X 2 w X F i + J i b X 1 B 1 e V 4 r Y C e n i p s q v x 4 O 7 w w F C o J 1 0 w d S t g 8 w 2 W I 7 k 6 3 O R C D f Z F O d v c F C v p h 2 n z a J j n c Y i L T n U G W / P X X 3 8 T V 1 x x G Q y G s S 0 k W 6 u A I w h Z Q i H O J 4 b e u N x Q a / U I u W m / m h Q Z v X j i H i n F b y M H P Z 4 r e L p 8 4 n e 0 W W O n z 1 k J 1 n c r k W + K I U c X g 6 e X r L I n N m x 4 D O O C s V C Z M N N k Y r D Y c 3 K C X 1 y V I S Z u T H 4 0 Y 2 B r 8 1 Z 9 G E 9 + c w 1 v p V 4 T Y / P R H m i s c s S 4 f D s D B r z J + k S G J K 6 Y F p k Y 9 s C g W M Q D M j G f H i s a F i q V X g n 5 l o d S n y b h 6 / G L i V X S Y F f 5 2 m u v w p Z t O + H x e E Q F u N 1 u F 5 l B f n E f V i A Y p L Y m F 8 2 s g M o q g 8 Q Q h w 8 u 5 L S 9 i M M t B + H T u q E p U E K X q 0 F W j V G Q i U c S e 3 k E 9 z m G o Z A s K J H J 3 T q Y B B q K o 9 0 K 2 P w y z C + k e J D I J B C R j S I T 4 3 2 V 5 Z t p T N Z C D c W c Y u A r D + 5 K b Q 0 H n 6 E i V 4 / f f 2 G J 2 G Z B j E W C I v B W K j Q k i I O C z 0 T S y C k K S + 2 y n / I g K 8 M D H x c c 0 9 B 1 p 4 f K B 9 l 6 E F E 4 W 8 Y d 0 T x Y k i v U E 9 G 4 0 O r p 8 i 5 f v x 8 a i z p p t V K l T l 1 u i k O D Y T h 6 W + D x e l F d U Q g f u b l 6 n V a U S v G 8 F M F g S L j b / f 0 D g m j z 5 t X B a r V C r d E g R I T j M q p I J C y m I G t v 7 0 B h Y Q F q a 2 u E a z 5 T 4 J H K 2 l z l M A v 8 D s W 5 C 4 l M Q + F q S 8 2 n M U J n z d y V X c S k I J e R x h + j s F S l k O F j V 1 S I K Q M C P o 8 g E 4 M n U Y k m Q m K y k X Q W T G Q u h 5 x m r J q 6 8 f D w w 4 / j f 3 7 1 G 7 S c P o 4 j R x t w u L E R P f Z + v L l x M 3 w u O 0 7 X H 8 B G e u 8 J R r G 7 c R + 9 3 0 I x p w p b 9 u 0 Q q 3 B w P 0 4 o k q C / O 5 B P s t Z c / z a W z q / E m t W L U V S Q J / q 6 C g s L s W T J I l R W V o j p n B c t W g i j y Y z L 1 6 y B Q q n G a + s 3 i M l g u F R J o V K h u L Q M e / c f w l V X X S k G k a 5 b x 3 W K m S 3 J u Q A P + 5 f F h 7 t + T C a 7 f 3 h 7 S i U c U 6 c 2 h u C i h T q H m I 6 F Y s i k f v x h / T E S x u H V E A 9 9 Z T W y l Y M d s 5 n g 6 w 2 I / h S X K R s V Q 0 b v 8 t A E Q x U F 6 p L J W S k u i f r f X / 0 K c m Y m W S q l Q i H m 4 L v u 2 m v Q 3 t G F e f P n w W w y i m W J i g q L k J + V h 6 g 0 g s N H j i I e j a G g q A C z K s r R c P w E H A 6 n q I s b s N m w h A i D R I R e J J A Z X F D u 4 G X D m J w J V g 6 b 3 Q m t R k f u Z d L S c e d / g p x w F a d i C Z y N 3 b f v o C h Y H j q / x b k E J x s 4 w 8 w d v g x 2 d X l 4 z Y r S 5 L N w d Q b p M z n U q c + H 4 o I h 1 P N / + B I K 5 T t S e 5 O w q W 7 H L f / w 7 6 m t C x / T J V Q a h 5 q a s K O x L 7 W V x P o f X Q O / Z 3 T 1 w U i E b G T R h s y i 1 t 9 o g y 5 H C 2 3 2 x H V q J / p k m J 2 b F G B O L k Q 9 E j p X B v W b A g + v 8 J J Q G c u S y Z G I P y L m U u R Y h N X 2 K 6 + 8 j l t u u Y G P H N 4 O Z 5 E d H Q m e s o t H Z L P V S / f d n U s E B 2 J Q U 2 y X R o 8 r g V x 9 T M y y q z Z S u + Z y N c 7 o 3 5 2 6 X z B D y M + W 4 a o 5 r m E v s 3 6 w r + d n / / 5 j o Z 1 + 9 8 B v U n u S e G v j B p G + / X v A v V f O T r 0 b x K 0 / 2 w R f d O K S J 4 U p D n / v Y F 9 a T m 0 2 4 p N c 0 D v X k I D 9 h F u 8 e H b e 8 c g 0 0 O i A n 2 K r N J k Y H G P F e L J 8 g U S S T K T W J U w m Q S K 6 j n N I J k Z u b q 6 Y x 2 / D x k 2 i W u F c I + h O d h e k 0 e d V U P s m k F N n g q G I y M Q J z Z Q V H Y o L h l D j g f u k L F l Z o p + K l x r 9 / n e / g 3 / 7 1 x / i X 7 7 1 D e z e t R O b N 7 0 l C P e f P / t 3 0 S F 8 3 j E N 6 8 R 4 a u u J 1 L t B h M k a S D D 6 w Y 1 E M C 6 D R B X F w H E X 3 O 0 B 2 E 5 7 h B Z l n O w f V E w j w d Y m 0 e U W G a u s 2 c a M k 1 w O h T Z H f S Y 9 P h T x K L t 1 q Q 0 G 8 Y u H a i T f j 0 3 Q s w G X B 1 1 9 1 R o c P 3 F S J D a m C 4 5 D W S k 7 H A 4 0 t 7 S J G k + J h b Z b P e L z n S 0 q s R S T d 8 A l t s f D e 4 J Q T z z x G C 6 / f A 1 a W 1 r E z W d n Z + O u u z 8 s O n t N Z r O w U j w + 5 Z r r r s c m e v 9 e x P Z j x 7 H 1 2 H B 3 L 4 1 9 L R N r Y E 7 3 a 8 w a W G e b Y D 7 8 O 2 S V 6 0 X G q t M l Q 6 d D C s 8 Z C z K I / o G o m K z S M m v y / V U y q K H Q j C a U T C M X z + Y M B I m Y V a Q M 6 D V N H T M h e D j I 0 i W L x c 8 d P H h I 9 I H x T 7 k c L r y 1 a T O a m l o w M D A g y M L j t j h 9 z 6 / e 3 n 5 0 9 / T g 9 T c 2 4 t G n X 8 X a V 9 5 E Q 8 u A i B N 5 8 l R e T 3 j v q Y N o 3 t + N m k Q f / D 0 U 4 x m T 9 y 0 U B V v c D F b 3 g o m h 1 j / 6 e S w 0 8 v C A Q R y N f B r X 3 v P T 1 N a F j z M x l H V O a s / k U V e s w l c f 3 J L a A k 7 l f F b 8 r e r / k / j L w p o u 1 U m / f + G b n E 5 P P j 4 e m s H V 5 J 4 e r 5 D h w 6 3 1 u O y S l d i 7 + x 3 M L q q A q Z j H K C X A Y 8 T 4 A B a 8 n f v q 0 d 3 e h B U r l q G 0 p F B 0 r K b P N x I 8 J z n P V 8 F r P e X U D Q Z r X F U S 6 I 8 i S A o t q + L c z M 8 w X f C M s 3 v 2 7 E X v g E O s j n n b L d d D q 9 M h F A o h F o 3 C 5 X K L W a K K i / N F A W w i z o X J c l H s G g q G o F T z + L l B e D x e v E T x 4 N U L r 0 T B n M l N n H r B E M p G W m S k L 8 w T r 7 A F e q / g b A j F W F w u w + c e 2 A G e D K a 7 / G t i X 1 H f 9 y G L l I j + G B 7 j x Z z y k f C q l C p U F Z r w 4 4 8 v R S H F Q E P h b P L j i d e f w H X X X i e 0 c X 5 + H j o 6 O o V A F d D 7 k t I S M f U a L z T Q d L q J h E o m J q k p L y v D X R + 6 f b i l I X j 6 f E h E E 6 J C Y i R 4 w Q B T K V m 4 i Y b / z h B c g e T s T V w m J k q Y 6 T L 4 + r m K f 7 y 1 e t M j n 0 f e K 3 1 C r 8 F 9 / Q N 2 r H 9 l I + 6 8 8 x b o e O r j C X D B u H z Z V i v K y s u H v d 5 L Z D o X e K c 1 G S t p t H L 4 D w Q Q 6 Y 7 A H W w R A i 8 n 1 4 b L l H g 1 R 5 6 X j i c J 6 X Z H Y V Q P u h 3 p 6 c g i g T A u W b 1 a Z K k v v X Q 1 u c Y V C I Y C u O q q K 9 D d 2 y 0 q v 9 0 u J 0 r z i 7 F 8 6 T J c d e U a 3 H 7 b b b j + + u t S g j Y I q U y O x / / 2 N C R G L h S W I U y a n 9 f u 4 m W E v D y Z S Z Q 9 n / N D p v o e h S A T g 4 u d U w a c / q Y m s h k H / / O r / 4 c n n n q G Q o U w N m 3 e I Y Z t b K a / r 6 1 / U y y H x P 1 h 3 N n 8 9 L M v 4 o p l l 0 L D y 4 d M A h e M h f r q f 3 8 J O 9 3 D 0 + a 3 l t y O + 7 / w H k y b T 9 N C M T o G O r F 2 T z u O B e 5 l K U G u 4 k O w S m + H J E z C O 2 L Q J O P + D y / E w s J B E r D G l c b U S M g n L j z 1 d Y W h K x x / S I i j y Y V 2 f z e W L F 4 k x v 9 w G Z H P 4 8 M b G 9 5 A O S k 9 n u x / T l 1 V 6 u h 3 F 9 F Y c i q 0 6 c D n D 8 B k N O L N D Z t Q f + w Y L B Y z L r / s c n J 9 i / D c 8 y + I j P L y 5 U v h 6 H B j 0 Y o 5 G e P G T L h g L J T M J I O 7 0 D X s x V N i M Z 5 9 5 m l 8 7 j O f w v Z t W 8 V 2 S 3 M z d r 6 9 A / 1 9 y S C + s a F B / H 2 v g i 3 J n G I F l s + S C T I x u C 8 0 7 u W A P i k w m c j E u P + Z d 4 a V 4 r B 2 5 q U 5 J 4 O J J o N 0 d 7 o h 1 8 m x Y F 4 t x S R B W L P N K C 7 M R W l W C W Z V V u L W D 9 y I u X X V 6 U t 8 V 8 B D / 3 k o T m O v f M p k 8 n r 9 5 N A l z Z h O q 0 E 0 G i H r f D m + + u U v 4 O M f v Y f I V M B O I O 6 + 6 0 5 8 9 C N 3 i f W d 5 y q a I F F M 3 g K f 1 3 n 5 G N 2 u Y 1 h T u w i v 7 1 + H k 4 n h a e N F y s W 4 g g L C f f v 2 Q q 1 S Y f 3 6 1 9 F w r B 5 7 d u 8 S 0 w 6 f b j q N n u 5 u I t d 2 Q b b 9 + / e J s V Q 8 1 u i H 3 / 8 e j j c 2 4 E 8 P / V H 0 q J e T J p 1 p N P X 3 o N 8 d Q 5 Y u l y V 7 0 q 9 r 5 u v w t T / u w D M 7 W l J n I t / d / z f h T m V r r 4 N K W p T a O x r / c v t c l J i H W K h 4 A o 5 W m x h q M R E C d g r E 9 f I x M 3 z c c R k h U v P i Z k k k E H f 4 I d X I U V 0 7 S / w W o 8 k m R 9 a Q G Z V m A h w j c f k P D 3 z k y + X B f F P F X 5 7 9 K / b u O 4 D T z a 3 o 6 O r F s Y b j 2 L p t B 3 I L y 2 A l G d m 1 Z x + R V I 6 H / / w o H A 4 X 1 F o d H K o s I U 9 6 P c W J K T K O h w v G Q k 2 E f / r G P + P a 6 6 7 D s u U r c N X V 1 4 h 9 A Q r O h w a V P J a J N f T q S y 6 F n + c 8 o G O / 8 c / f w o 7 t 2 0 R W 6 0 L F h i P + V O X 5 I O Z Y H k O d 9 X c w y l a k 9 o z G s 9 9 c B X v D W 2 L M l k y h R p x u M e q h 9 z l q 9 N s c R B S Z G B S p U K j Q 0 d l L b S W h b Q W 1 k R R + e 4 C E N C r m X B g L 7 C F E g o O d x W E H 4 A 3 E i V A p s U n J 1 6 w M C x Z w 9 k z d f y q 1 d X b Y 3 6 G k a 0 6 Q c j k 7 0 n 7 g A z f j A 3 d / F h + 4 / W 7 U 1 V R j T m 0 N P v P p T 8 D W 2 4 G 2 9 j Y U l 1 b A S e 7 s H X f c i U s u v Z S + Q S 6 l y g S j w U A k n h x V L p g Y 6 u s P f g X r Y i + n 9 i b x S d 1 n 8 I N P n F c D O i U M K z 2 a I n g 2 p F + u z V x 1 P h a u m J u H z 1 2 a j d / / / v f 4 x 3 / 8 R z z y 5 0 d E M F 5 W W i r m A N f r d C g u L s E O s u B L l i z F M Y o V 7 i R h U W t U 0 H j V Y g 4 F f y 9 p 3 8 J k J Q Y T L Z Z K n b M V C P u j c J x y I m + B F Z 4 e n 1 j 7 O O 2 G n 0 E m 6 W G i 0 X 5 W b q O z a F M D X 4 4 7 J B X z 0 5 8 N W h 0 y l F m G K F X 2 D s a 5 N p f H g 6 f + 9 h b u v e t q a s f J 1 U M y L q b N z y H O h l B y m Q T / + 9 L b q a 3 J 4 6 l v X g 6 t J D l G a O C 0 C + Y S I / w U Q 1 l K k n 1 C X A H A 9 X m + X j 9 k P C k o x U 3 e f o + Y 0 9 v T E Y R K S + T K S 1 r 2 t S + / h j t u / w B + / O O f k Z V f j d p Z t d i 6 c x v u v O F W x O g n M s 5 p M U R 6 O J Z 7 8 6 0 t u G T 1 S m z e s h U 3 3 3 Q j u e l v 4 N J L L s G J k y f F K h u 3 3 3 J T 6 u i J w X M 3 8 P n H K M a f N H h a b J l 0 a m L O i u B Y Y y N C i g I s q Z q 8 D F 4 w L t / F t P n 0 0 O N M z s M d C U S g p n g o w M I D B R I b / 0 R W J Q B f d 5 i 0 f A z 6 I g 0 0 V h m 0 O Q o x h 5 5 M I Y O 5 Q o d o J I a + Y 3 a 4 W g M o y C v A u t f e Q C 4 F 4 3 K J T M w R I Z f K E S V C a i f I B j J 4 N c o 5 C 5 a L O e A L C w q x a d M W V F f P x u G j 9 a K Y t a u z K 3 X k 5 M D Z + M m T i a 0 P v 5 g 4 b M 3 4 f d K q T Z V M D F Y w V b M q U b 9 n A / y B y Q 9 q v G A s 1 P P f + j w K D i e z e G n Y r v o Q b v 3 e z 1 J b F z 7 O x k I x f v v q z t S 7 0 e A 0 L q 8 7 Z S v 7 C Y p c 3 4 I i l i f 2 P / L V V S i 2 6 u E g g T 3 d L U F N O c V H X e F x C e B q 9 c F U N j p p k V 7 i k 4 U p 6 o z D P e D B g M a I 6 s G 1 7 E Z j D O n h k q d i c x w 2 h w N Z G R S j z S 8 d N y b a 2 6 4 U S 6 5 O j D S B B s G e H H t 0 R C W x f T b o p n Z V y G W w Z k 1 u Q f Q L x k L l K W W 4 M m o f 9 j L T j T D S a f N 1 r 7 4 i t h l v r H 8 9 9 W 4 4 H v r j H 8 R E L + O B M 4 F D Z z l i X A i p 9 6 L s s e e K 4 F U g e i u / g a j M h t a s 7 6 H X 8 L / 4 6 S 3 Z e O S x J / H m j o N Q G 0 x o f O d 1 S H f 9 N e M S P m n w J C 8 x O h e n n 0 d C V 6 B C o C 8 m Z k y S S 0 K w z J q A T O O A 1 8 d i y 5 l Q Z M E z Z J L L N J h M U b q G o a P 5 m Q i u Y P L Y y Z G J M f T c L M 6 8 g g b L D b / S V i v 9 m s h 2 c K M M / 4 5 R p y a 3 d S M i X P w 7 C V w w F m r 7 d 7 + E q 3 c 9 n 9 q b x M a b v o T L v / 0 T P P r I w 3 C 7 3 Q h z T V Y s J u I C 1 q L 9 A / 3 C t e A q g q q q a h w 6 e E B U p f M x D r s d J 0 6 c o P 1 V o o C S Z 2 V l V 2 d 2 T Y 0 4 7 g t f / D L e e m s D B v r 7 c e l l l 6 O p 6 T S c p E 1 5 + H V v T 4 8 4 j v u 7 u C L h + P H j + P R n P o s 1 V 4 4 / 0 9 L Z W q h e e x e e 2 9 m a 2 h o O v u f G 0 K e g L E 1 2 M O Y E 8 / C f l / 5 R L O M j V x m g I w H K y 9 O Q N T D A d q o P m t z M 6 X C R V m 9 x w p 9 l H T W L b B q J X g d C b z w P 9 b 2 f S + 2 Z A J O Q o A G f F E Z V Q s z 0 O h R M I l t A K m o R C w 2 x l G U Z D y z 0 Q + 0 A n 2 / k l 3 h f B o 1 x B k M t 1 0 T H A i + v f x t X r F 4 A k 3 H i W s U L x k J N h A 9 + 8 C 4 0 N z d h F h G H K 8 2 Z U F x t z u B 0 + a Z N G 0 X F e T o 9 b s 3 J E a n P 8 o o K M Q D t l l t u Q 2 l Z G W p q a s X n b 7 z x u s i A H X 7 n H a F J 0 + B z c Z 8 D H 8 c k f D d T 7 6 / s 6 0 i 9 G w 0 O + G P u K M L N Y U T a I y j S l y A v J x t m I 7 l 7 3 X 6 4 + 5 3 Q y L l I 1 Q W T I Z K R T N x m k U B M z J f A Z U o j 5 y p k + P q C 8 M d 0 U N z 6 y d S e c w P u N + J W 7 i B X 0 E 1 W i C f E 4 b k r W p 1 y W M l a F R k n Q y Z u / 8 F n l c T I L / E x I w m S t l j p V x q Z j h 2 N F Y u r x Z p Q k 8 F 7 w k K 9 V z C T M R T j S M / H R B + Q R C 3 F t 9 b 8 E D d U 3 y r c J m + L j 2 I f H Q q 0 M o T s M W j 0 S n j 6 / T C U 8 P T J S U u l 8 j v w / K a 9 2 L d v H 7 7 8 5 S 9 C p t I h y 6 j D g Q M H M H / B f K i U C r i 6 P W j u a 8 W C e b y 0 U A J t H d 3 k H m / B J z / 5 c c Q n V C a c S Z P i 7 V 1 7 s H L 5 0 t S + s d H m l K F 0 D A s 5 O a S / O 5 Q g j P T + t K 1 g w o w 8 h j G x Z U q D J 8 d 5 f v M p X L c 0 H 9 b s 8 a v O L 5 h K i U B 2 P o 7 W r E b z y p v P v E o v v x Z m 6 / h L W 1 5 I G F Y p M U W s m a P B X 9 9 u h l O z H h 2 W / 4 B d 9 x K y / L e L z / i B s p X t 8 z w P q S G 5 y t 6 d c z + G A m M x P L 1 h S B V x q N V 6 S D Q q m L K U k K o h Z m Y N e U L w D w T h 7 Q 3 C 7 Y g j G A + i d 6 C X 3 O J s b N u y G W 9 t 2 o R V q 1 c T q Q 7 C 4 / W h 8 d R x E r M E K i v K h I t 5 4 k Q T / M E g S o v L 8 O B D f 8 L R o 8 c w f + F i P P v s c 3 j j z Y 0 4 1 n h c V B 3 w 9 M n / 8 R / / B R 1 Z 9 s N H j m D F 8 u X k W i a F l f u R O t 1 S G M j d 4 + s e 8 E s R j i W Q p 2 f B n 9 A k k f f A 7 j 2 f i w m Q 1 v 3 8 P X 7 P p B l 5 D t 6 X P j Z 9 f P o 9 H 5 v + 7 u T I x O C 2 n 1 1 i w o b N u 1 C Q b x V V + m P h g r F Q f w + Y r o V a W i H D Z 3 + 7 X c Q T 6 X F Q j P R Y K J v N R u 5 m H D 3 R r 0 O R I x f j n b 6 8 + D 7 0 H X Q J 1 3 b Z 0 q X o o b i P 6 + v 2 b X 0 N X / r i 5 4 k Q o 6 s X u D 9 K l l D D 6 3 A j F k 1 A o Z R h 7 / H 9 K L T m o z i 7 B C q z T B S B 8 g T 5 D J f L T 6 5 Z F A 8 8 8 F t o 1 B r c d v t t y C Y N 7 f V 4 8 O d H H k F p a S n u v O N 2 H C K 3 e f O m z U T O V X Q t y 0 S F u l p n h F 4 5 V L S Y Q J k s x W Q x k g R j W a a Z A S u Y / Q c O i 8 r 9 L M v Y a 3 V d J N Q 5 x H Q I x a H O L 9 f u x K v f v x I a h R S V / 1 K G K M V C E r U E d b L H U k c l c b j z Y y l C J f D M v V s g c 0 u g y y a 3 j r 7 H D 7 G m L B 8 + l 5 M 0 6 j i P l D 7 q r R 8 Q I 2 y z K 0 1 i S m R e 9 m Y s c O y W j j H J x t B / C e z e e w B v r F + P H / 7 g u y R B v I + t C F k G + k w s M 0 T C N z Q u n R h M l M m G 8 y O J k 7 Y 4 M w 8 e p / b 0 i 5 v w k T u 4 e i L z L L a T v Y u L m A T i J F j R 2 O T n y G a w S / S f 9 1 6 G 1 s 4 e + E I x Y X 2 k F C O x 3 P z q 3 l o U W I Z U m b O Q s u z Q a 8 C n h l q l I X F K z i / O Q n 2 8 p Q t Z 1 g l G l p L 8 Z R X l w D o r u W r + e G R i s G Y W 6 W / x 2 0 n X a + X y x U S m + 8 T 7 5 D 7 + k z y O Y 6 2 p k Y n B x z N R p m t l W I z Z Y p 2 N B Z w Y W q 0 e 9 9 x 2 J V 5 a t x l + f + b O 3 o u E O k c 4 2 n E C T + 7 8 C + q 7 1 u N g 2 8 b U 3 s m h 1 x X D n E p y u c j S l G n L S D h J g L n u h v 5 9 5 5 Y y Q S x + J e W X / i M Z 1 j b 3 I R r 1 D 5 v h l O F y 9 K f e Z U b 3 w X 5 I d a P d w f M L t j K M k e L I R J s I f E z 6 + 4 w 0 s f h 1 L s R 7 8 H z x h B Q 9 I Q t u u n Y V 9 u z d j x g p E Y 4 J D 3 U p 0 N C n o F i R 4 t v z 7 f I 9 u f u / U Z U 7 8 0 M r Z h o n e o 7 g s S / + G E a N H h 9 5 4 A e 4 e + l 3 U p 9 M H r U F 5 N Y 1 7 c T X n / k 4 J B o p X r h 9 C + Q q F S T k A s r J R b v u 5 8 s g T 7 l 8 L 3 9 4 N 9 T Z / K A H U V u a g 4 B / / A l d v J 1 h K P N V Y p k f b 0 i S c f H s i c D r 4 v 7 q 1 7 / B h z 9 8 D w o L 8 v D T n / 4 X P v G J j 2 N O X S 3 2 H z y E J Q s X I B y N 4 f 5 / + z F u u / V W r F 6 1 A o 8 9 8 R Q + 8 f G P 4 o W X X h E x H y c v e D m f O + + 4 D W 9 u e I u O u w n h c B R r X 3 4 F d 9 2 Z T M a M D 7 Z m 6 f t P W s 4 k h r d J E k M / H w 9 M z P S L z 8 9 / B 0 m p 6 G p A p K i G T p U Q C 8 Q p l C q x G A K v b M l 9 n I z z T q i / F + x u f h 2 z c i W o K S j H n 7 a + i T s W T X 3 1 P c a C M h U 8 r i 7 I K R Z J w 9 H k g Y S 0 4 5 1 P X Q a F N b n c z l 9 v 2 g R z 5 W A V 9 O y y A o R 8 w 5 c N z Q R b o x s O a x a 0 i g Q K T d N z s a 5 Y c w 2 2 b H m L 4 j 8 J F i 9 d g Y P 7 9 + A H P 7 q f 3 M A f 4 I Y b b 8 K m D e t x 4 w d u w + v r X s H z f 3 s R K 1 Y u x 6 W X X o 5 / / 8 l P 8 P g T j 6 O i o h L z 5 8 1 D b l 6 e 6 I A v L i 7 C k i V L 0 N n V J S Z Z + e C d t 6 G A P j v 3 Y H e U F z X P Z L m Y B k n 3 N Q 2 J V E F t n a q Q 4 P X A i E i + Q A B 6 j Q o 2 p x t 2 W z 8 O H H h H z L B 7 5 Z o r R C f 7 u b C J F 0 F Y W n Y 1 u W 4 m r D / S i h v m T G 9 l R Y Y 0 H h p G J g a v O 2 S e p c M j + 6 P 4 a G s U 6 3 Z E o L U M D 4 o n Q y Z G j N z K K m t 0 2 m R i 3 H L L L X j 8 8 S f E 4 t V f + f K X 8 f o b G 9 D d 1 Y 1 Y L C J G U d s d T v z P L 3 + J R x 9 7 X C w U w K v D 5 x N B 1 r 2 2 T h T L b t + + H R / 7 6 E e g V M j x C z r u t t t u x X P P P Y 8 / / / k R v P H G e l x 2 + Z U k w E P d u H O D b o + S W Z L a G g p u C y b T 8 N / k f r V Q R I K H H 3 0 K T p c H p 5 p a s W P H T l H V 8 e R T z 8 C S n Y d e u r d V Z I H b 2 5 M j r S 9 a q A s E X F W 9 t D Q K h z s 5 u W I m N N 8 + D 5 W c s K A H b / v 3 r c i q H i y F K b N O P C O P u 8 O H R J Y O p o m X l 5 o Q Y m 4 6 M d M Q C S O 9 Z 6 v J s w 5 J 5 a n 5 + S i + 4 P 3 R W E x U j U t l F I P Q P u 7 T 4 Y 9 5 C i + Q w P I Z 4 r G o 2 M / h o b A I v B g 5 f Y e P n z n w u U e S a 7 S V + v V v H q T b k C C P F A K 7 d S a T E a d P n 0 Z W V j Z O 0 d / F i x f D m p 2 F U N C L 2 p r a i 4 S 6 U H D V X B U 6 u n t S W 5 l x + r Z 5 M M s l s M i l c P 9 8 K 8 z l S U L V V R R N O P 8 5 z x D r a g / B V K 4 R w n r O 8 Z 6 S o u l b 5 + H g h k z e O E 9 e 0 3 S 6 + a L L d y H g x o V a N H e M T S a e v o v 9 f t a d n P z j u V E N v F 5 M C u H A 2 F Y t D V 5 T S p G n n h k y M W b q v O c c 5 5 L 5 g + d S K Z U o K S m 6 S K j z j e s W 6 B A k 7 a b I l J w i d H X 3 k e / e g p 7 e f k Q F m c j a 0 N / v v n g K p 2 z k K p K r p F B P P C F L I i K F X j s z U n 8 u R X R m k Y 6 V z j 1 4 z a p 9 e w 9 c J N T 5 h J L c t w / 8 + w b c / Y t t y M / N R V V p A c z m b P z 8 1 V b 4 4 h q Y 6 P 1 3 n 2 v C q u V L U J C f g x A F H z H x 4 h l N n f j N u k Z 8 7 Z F 6 B H 0 T T 2 I v W D h D O N Y z u T n r z h + E b U + + n Q F w f x R P C u T k R Q Y u x l D n B w q K 1 B 9 Y t w v e U B w Z l h k 6 A 6 5 m 4 N U g e C 7 u z z 3 / Y R Q o y d L Q d 7 9 9 4 + M i T c t Y 9 / 0 r E P K P 7 f Z x / N T e F U F Z 6 c T L 4 k w H P W 4 Z 8 o 0 k s B e k J E 2 P S A G y 6 B r F 5 K w Z T 3 f 9 0 s u v 4 7 b b P n D R Q p 0 v F G X J x V I 1 a T J l G k H L 4 I w Z z 9 H A K W a f P l d Y p 5 f m f f o M m R j 3 / H L 8 Y R 9 S m R R m y c Q z y U 4 X T K Z + 7 8 y I E m c E p w L u r E 6 C i T R 1 M v H a w H v a N e j x y M X k L h O B V 2 v c v m M X b r 3 1 Z v I u L B c t 1 E z i Q + H k l M w n w 9 f h s P 5 / x f s 0 7 l y u x 7 X 3 v 5 n a S o L J w i n m T G D B 4 q U 3 e X K V T P j B 3 Q u w t H g c U / d u Y R r S x F 8 5 2 K n A / P y I K N / h K o 4 B n x x W X R R 6 V Q x 9 X j k s m i g 6 X E r M y o p C x 0 N B k l 8 l 8 L e H N x q n 7 3 k Z 0 a m g y y W D R R s n q z T 5 G + A B p 7 y Y d r / d i V y r F X q 9 9 i K h Z h J p Q g X D C b y q P 0 b v k g + + I l e K f / n z 8 H n c x 0 N a Z O K R O K S K s S 2 B X i P H r z + 7 A h b F 6 E W d H U 1 u W C q N q a 0 Z x F l L U / p u p 2 J d h i o S / v 7 k y N T p k s P m k 2 F B 4 f S t t 9 3 u E M v l q N U q s b r J R U L N E D h G s u 6 t h F E r h d t P G n f B d p i z i v D S n g Y c O G 1 L H T U 1 x C I 8 T F y S K o h N C 9 5 w 5 J s 1 + N 2 n k 8 P 8 G f v b l Z h n 8 c D T 5 Y N 1 9 t j j e M 4 Z p i h N b E n o j u j d U A L x f U 3 2 R G k y T Z 5 I D G + Y Y l H l 1 K z Y Z H A x h p o B X F a V g F X j R D c u Q z C S g F o J 5 H b f j w K 9 B / t O 2 a Y q c 4 O g 5 z 9 8 r o j R Z 3 r o C w t T 7 w j 0 c Y 3 E C 3 e 3 / 9 0 h U y Z w C d F f / z W 1 M R q j y c S Y S g u l Y 6 X J k Y N d 5 1 a n c k b I x L h I q H O M 6 + c p 0 E s + N a 8 O U b 7 m v 0 F h D 8 J R Q B 7 r g 1 q j F x 2 r o + 3 K x J D E Y 5 A r p S l C p Q V u 8 E y v f f 9 K K M l y x Y d E 8 f 7 e K L Q F C u R U W 1 J 7 z j 1 4 A K J U m j l t z u V G Q o L v / r f U H r p i K U / l z N e Y J A G n n B k J E k W 2 v j M J v h T + 5 T L z 1 M a s T Q U X C X U O s a A 4 h u a u 5 B I 7 i 4 v C Y v o y n / F W u B M V U C 5 + C E r J 9 M c h x c m 1 S Q i B S x M m K X x M o l f u u 1 T M d v T M 1 x Y i F h 0 U F k 8 f + f Q z V h q R x N 5 9 B 4 V t 6 O u 3 Y d f u g 9 i z / y B 2 7 U k u H C 4 q P G R K v P z q 6 3 T t M r x z t F 5 M 0 d z T Z 6 P r k u G t T V v x 8 J 8 f w + Z t u z B g c 6 F v E o t C n w 2 4 + Q 5 1 T W 7 h t O n i I q H O E d S K B A J + d 2 q L G j Y l x z n L f o T 8 a 5 4 V T 7 P X n l l g t K r B o J p X z e N A l 7 V 1 W m P H R U 6 d J z n h 7 e S L i c T 4 6 O U V R K L R Q f X R / W 6 Y y n k W 2 N S O G Q I v S s b B + N s 7 d 6 O / v 1 d k v X g 4 A x f J K p R K H D h 4 E H f c c T v e 3 L B B V G r v 2 L F D T P E s V g V R a k R 1 + t 6 9 + + i 7 / V j / x h t 0 R l I c G c X y 7 E W V V d G S o s l N B z Z d X E x K n C P M z n a R S 5 F 0 X 9 o c c p R a M l u j J 3 f 2 Y y / X D B G M W g X u + + A 8 a C U B F O b l 4 J 5 f b I P H 4 x G F l j w / o N l k R j A Y g E a j R T Q a R T g c Q j g S w Q 8 / s g y L 8 h L Y t H k z c u d c i S N v / Q X / + K X h k 1 L 2 1 d t h r T G P G t E 7 E w h F Y t C o l J A r l G I I f C w 1 y y o L F v O Z C S K T S R A M h S m e V C B C f r B U E i N C q Y U V 4 w W m I 3 R / P J t Q O D S e w L O b m D z j c P C + k f c 5 3 J K P j t N m B h c J d Q 7 A j 6 w y y 0 O P N C o e I 4 c F 4 0 1 y X 1 6 Y g 5 a u 4 U P V e U G 5 L z 3 0 j h g / Z N D r x d T L b K 1 4 P V 1 / w A + j w Y h f / M N c 5 F n N 6 G 9 t F B q f R 4 q W l 5 c h E o 7 g h u u v F u e J h m I I 9 E U h 1 c a g G 2 d q 5 5 k A T 4 G 8 d d t 2 o Q w u W T V 8 X S v u o O Y Z f v v 6 + s V w B x 6 a I S w u / R P D + q c M / k 6 a L B N h Z s j E M 1 H x d X A 9 Z R o X C X W O s L w 8 A q f b i 2 B E I t y / q a K u o h g 3 / W S D K L m L R 3 l c U V J Y u P M w / c D W / 3 A N t m 3 d i m X L l p A Q J q 3 h U H B F e T y c g L F U d 8 Z d n D H w b D I M M W A v + V t y u Y b a w I G G h k Y 0 n T 6 N e T w q N z c X a 1 9 6 m e 5 B i h B Z n / z 8 A m R n Z c F i y c L p p i Z 0 t L d D r 9 f h k / d + X J z j 3 C D d / u k 2 m B l C s a u 7 d e t 2 X H b Z J W K N X s b M + w P v E e Q a E q i x h l C e N b 3 E w b 5 W h X i M T K Y e z 6 D G m i w a m j v w w G f m I z G E T I w 0 m Z g g f q 8 b S 5 c s y k i m W J g s 0 0 A Q p r L k 6 h k z i j S Z G O T m J l L b s V g I j z z y G L q 7 u 8 U S r C x w z S 2 t K C k u x o f v + T C y L N l o I h L 1 D 9 j w 6 q u v k n v r F u 7 t F V d c M S j 7 Z w 1 + C t w + o 9 t o O h i S N B 2 F e D y G 9 o 4 u H H r n M H p 7 e y k 2 d F 6 0 U G n k m 2 R 4 9 v c / x E c / + w 2 o D d n o b z + B v q 5 m 5 O X m w O 7 0 Q K W z I B p 0 o 6 y y B m 9 v 2 4 T Z N b P h d r s w d 3 Y Z f I p S t N s T W F G l g c P e B V 9 I A l e Q C 0 b J 9 Z q C o H z n y R M I Z S B L G g / + 4 2 r k a s O j C G U 7 7 h K d v j l z L T N P J h b Y V K w 4 F L w G L q f Q G R w X c S y V H q X L l y R G 9 G a 4 N n Y F + X v T H 5 1 7 d t a H l w j i u s j p t B s X x e 7 Z e x A r l i 8 W 7 t + + A w c v E i o N o 0 a K p r 3 P o 6 C g E P M X L U d / d w s 9 K g W a T j W Q + 3 J S T G x Y f / Q w 5 s y d j + v u + A w c 3 c e h 0 6 k R i K m w e m E l P P 4 A W n t 9 k M R H l / 1 M B k X W L N z 1 y x 2 T S n O / + K 1 l J K B J Q X K 3 B a A v p O B + i F W b c Q y 1 U C m w E C W X k U n h X Z E q / p G p E Z G T H z z b E o N n y O 2 l m K 6 9 v Q v V V R U U r 2 p E V 8 d U 4 K f n v m X b 2 7 j 9 t p v F W r w X C Z W C X i 2 F W u I j Y i n Q 3 d a I 3 O L Z 8 E T U k C U C C L r 7 4 L Z 3 I z u v C L G Q H 1 K l H l p F B B K F C h o u g z g H i E l 1 2 H i 0 B 3 2 u I L 5 2 c y 0 c D h s C C S 2 + + 8 S B 1 B G D s B p V e O J r K + H q d s P n 8 M J S P j h 6 9 9 0 A W x W e Y H M U h s R T 7 w 6 h p m 6 d + N p 5 L o i + 3 n 6 U l p Y Q g e T C Q s X J g n J N 3 n Q v n B N E W R Q b X i T U N M B D L u Y U h k U W b h T Y H R K C N X l 4 u r x i 3 n F z + e j i 1 d e O u r H + 4 O i l N N N 1 f e u + f w k i 4 Z k b m j F t X K C E Y r C r 1 t H Z i b l z 5 g z L 0 J 0 L X E x K T A M U / + P t B r J c p N E y + f 5 T n d s 7 H p N A Q + 7 C S F S X F W U k E 6 f G e Y 4 J 7 m O q 7 7 o A y X S B g x f R O 3 H i N A K B 6 b n n 4 + E i o a a L e B R r / / Y y n N 4 Y H C m f n C F G 6 p D l m E q Q a y r R E T F H Z x c / 9 F + b s a j C g r / + 8 2 q 8 8 M 9 L + L Q i p S 4 j I q V j p r r 8 C 3 3 4 + U x i 8 m 0 8 F D q d T q y i k X T x z i 0 u E m q a M F s s W H X N n V A g g v a W F r F k K b t 7 y f i C r B O 7 f l O w U g G n P / V u E M 9 8 f S n + 9 Y 5 y y B N B c a 7 v f 3 A + y R C d P z U K U S G T n q l K e G + D r X z a f Z u M G 8 f H T M / d Y 7 C y K y k u E g m J q X g S k 8 F F Q k 0 R 3 G A 8 q p P X P r q s T o / K A i 1 M q j j m V Z e L u R + 4 b 8 X t 8 d B f 7 6 T z T 5 x m z n F v I Q 4 m H + 7 c W c V i 4 s p 4 b J A s P o c f t V a 1 G M 6 e x i v f v T z 1 7 u z A p V L n F 3 x P X M O X x i D B h o 6 8 T S Z C h h J p c m T g 9 s X z P 0 t t J a F U q b B / / 0 E x W 9 G 5 x E V C E U Y u p D w W 2 O V a U x X E / I I I F u a H E O q L I 9 w d x + J F 8 + H o 7 4 A y 6 k f Y 7 0 O 2 R i r i q + S q T R M j 4 A x A X n c V v H 1 J K + V 1 j R 6 A K A 2 r o d M O u o V 8 L X 7 f Y D H u 2 a D Y n H l V + L P C N L y x 5 F d Y J N P t x t a e t 9 n y 0 2 u S 7 T k S 3 A E r v f u H q a 0 k t B o N K i r K E Q o G 4 X K 5 R J 0 h x 8 N s s b h v K h S O T M t 6 n f c l Q c 8 3 u N s n 0 + L N D G 3 A g 5 h M D p 0 8 C r P H j j m m A A L 2 A C K + E O K e B D R 5 M g Q d A c T 9 C V i K s s T 6 Q U c P 7 U N V d a U o b P X 4 k k t 5 s v C z l v R 4 / R Q Q D 4 9 5 H M 0 u x M i j k 1 l 1 U B m U 2 H v 4 N O b N K j j z M H v 7 7 a i v b 0 B 5 T T H F T Q r 8 5 e 1 O s Z + x l T t 0 J S r M z l d P R 3 7 P g K + v h a y U R X O u W T U d 8 D U w i f i V v i s i F r m 6 o 8 E Z u r G F n t v O Y D B C L l e i q b U d X q 8 P F n L V p R I F O r q 6 k Z d j x c H D j X h x 7 T p 4 A y F 0 9 d r Q b Q 8 j 4 B n A 2 z v 3 w G x O z s y r U k 2 + a + R 9 S y g m E j + K o Y + D h 6 1 f P f A k g p J i 1 B l C y C f N n R P z I k 8 T Q W G Z V g z w c 0 Y V k E R i M B a o x I L Q m m w 1 g q 4 I I s E I 3 t q + C b f c c i v 2 7 t 0 L i 9 m C h x 5 7 C i d O n M K C + X O J W E p y B b 0 w G E 1 4 b f 1 6 H D 9 x E j K p H F v 2 b E d E H k N p a R H + 9 s J L O H 7 s M G r r 5 m D t C 8 + T 5 V u E X b v 2 Y N 7 8 + W K d 3 Y c f / j N u W b M U W x o G x B A I l z + E + + 6 c C 2 u W B Y G A H w N e q Z j A Z E w w S Z k 9 G W B S J y s a z j + S F i n 5 l 9 2 7 c e 7 n D P E y Q y 5 X 4 Y H f / Q H L l i / H U 0 8 9 j a 6 u H j z 5 9 D N C u f G i B b z a v 8 W k x f J l i 1 B a n E 8 E s y D L o K D v K T C b l K L T 7 c H m L T t R X l 4 s Z o a d D N 6 3 h M r 0 m B Y q + 2 B d e i X U i i B 0 e S o o 9 U q x w h 9 b D k 5 R y 5 Q y 6 A w y G L N U k A 2 Z L E V j U S H m l W H R q v l 4 7 P E n R P y 0 / o 3 1 + N c f 3 I f j T a 1 i a Z Z Q J D k 8 Y W D A h p 7 e X p i I W J 0 d X V i 9 Y j V O n j 6 B O X V 1 c D n d U J A 2 3 L n p d X z m s 5 + D k n 7 j 5 O l m L F g w H 2 t f X C t q 4 q 6 5 d A k i p z b h 8 t I E K u W d q C Q i q t V E c n K J m E y n B u T I 0 o 5 h a Y g x n O X P R J w L g 0 x p p N u W L 2 o 8 Q v F n f G z m 4 1 R q e i 6 x B F 5 7 7 X W s W r U S X p 8 P 1 1 5 z N S 6 7 7 D J E o z F s 3 b Y N 8 + b W Q k P u H 7 + 4 s p 8 z g E a j Q W z r t B r k 5 m R h x 9 u 7 U V 5 W I q r o J 8 L 7 p m N X R i a p I i s G T 0 i K P k / q U d B z 0 P o 8 q F a H E A 2 H o N D L o F B o o S 8 m A k m l C P B s N u S i 8 Z I l e T n Z y R M R A h H J q O m m g s 4 Q Y g k 6 I b m P c V k E B o s B 0 U g E 4 U g Y 0 Y Q M p z t t 9 H t x y G U K B M m y s C D w 4 s d y N Q 9 r l y V H 2 k r k y L e a o J V G i Y B h 8 F A m G R 3 P y 8 T I F A r Y 7 S 7 x k D V E z G A o Q l p T g R D 5 / k P X 1 O W 8 x o B P i n B U I g x S g S k m z n N e M L y J p g E + w U R u K L t 9 Y 2 f 8 Z G S l O J n B Q + 1 5 9 Q z + y w v G q V R q a L R q e u 7 j J y X 8 f j 8 R b z d W L F 8 o K i E m w v l q 6 n c d l d k x + A Z O w a A M I d D x N t S u / c i L H E b I u Q / m K g O a A s 2 Q W x V o c z Z j 2 + b d 5 N 6 p x Y p 6 O 3 f v x 2 O P P o G D 7 x w h g k X I B d g O T Y a p X t V m F X Q W J V Q 6 I h V Z K 3 e n k z S a F A q 5 D J G A C 3 k 6 s i C S I A z u K G a V 5 Y v x U l J l Q g T M Z 4 a t J 6 J Q J f x E o C S Z G E w m 8 Z f I q d L o i J A S R C I h + n 6 c t C z / j d L 3 S K D E K y 6 U R K 4 + j m J z D C W W p K D 1 e q R i s p h W + 7 m t C p h J J B M Q g 2 R K J L h B + P q H v i Y W X x 7 N H I 1 G q G l i 9 J c L i 6 P Q 6 1 T 0 X B K j y M R D Z X j 5 H a 6 k 4 B c n K d R k q e b N q 4 X d F Z h U k u J 9 4 / K p w x 1 w U i M F v A 7 I E h S A t r V Q r L M H B p 0 B D z 7 0 I J p b W t D U 3 I z b 7 r g d L 7 7 8 o v C v u 7 o 6 s e a K K 9 D a 1 o a T J 0 + L 6 Z A b G 4 9 j 6 e I F Y z Y u u 4 Y q o x z u t i D i 5 O Z p z E l X Q v j r F B B 7 f V 5 Y s 7 O x 5 0 g 9 u R U q M Q q X t S W D L Y 5 e l V l I + O c y z 3 E 5 4 j p G l D 0 x w X j Z T y a i W Z N A u 1 M u 4 q V 3 B f T b 0 8 X I W s H B p M T Q k 6 b f 8 z 1 P L O z j w U 3 x E i 9 E H S a v h K d V Z m K x M o x F o 6 L e b + 2 r G 1 B V U S x c w f H w v i G U p + 8 U j j c c E 5 m f 0 v J K l N e t g E E V I z 2 n Q O 3 c G u T m 5 l D M o k B x U R F 6 O n o x q 2 o W 6 m p r 8 J v f / F a s s M f k W j B / A W m u A d T U V K f O O j a 0 O S r 4 + s I U g y W n T O b O x J 5 D N l j M 2 Y j I v S i w G t D e T C Q 1 m E V s x V D I Z D C o M 7 J G x D g 8 z m r U m r j D g h 9 6 P 0 E w l C Y T K 4 S k k I 5 / / I U H v m a 2 X 7 x U W x p T v 4 d k 1 b k T P p 8 f N p s d 7 e 2 d 2 L f / k C B Q 3 Z z Z q K i o E O 7 e i y + + g r 7 + A Y q D c 2 D J t t K z U o 5 b / / e + K 4 5 l j Z 3 q P 8 V S v V 1 o f X 3 e 8 K H i 9 i Y n 3 G Y r S s x R 4 Z p N F 4 5 T P l i q d O T y R e H t C o i H Z a 1 J T u l l t 9 s A p R E 9 N o q L K B B O o 6 Y k B 8 F A 5 o W n W 8 h l K 6 c 4 M I 0 k K a Y m T K 6 g V J A q E E 4 k 4 8 A p F v J O G W c l X f z l m b G m E X K h d + 3 e Q 9 Z H K c a 8 s V L j 9 L h O b 4 C f v A i T i U f g J k Q f F Y M J H I Q J W Q Y p 1 O P 0 W 7 5 v q 8 3 z V E H k e R z I n T d 8 z r p Y N A Z n k x e x g i y Y t T y Z / 1 k 0 T 0 g F v 8 O L o C c I Y 4 k G c v V g l o g z T o e O d 0 J D Z F K Q m 6 i h + I j j q d K C H G h k g x 2 4 P P F J N D I 4 N V g f x U P R k A 9 6 R Q T B c F B Y V Z 1 O P + l x P N x B 2 u N R k K I g Y Q l I U Z U V x d B h T O c c Z y 1 d Y y c c z h Y 9 P b 3 C C v G i 2 V w w O x E 6 X A r h e m d r o 9 B S / M s J L o N q O O F n W D 1 d u B j w y 2 E g t 2 s k Z O Q 3 q 3 V a Z O t j Z 0 W m s D d M b q Y H 2 n w F D C P I p F B o E A l H M b 8 y H 0 Z Z C C v m 1 8 L t c K A s P 0 s 8 k E g 0 L g J k u U K N 7 / / g R 0 I m 3 U 6 y W l I F L L o E 3 P Z e v L 1 r L 1 p b O / H m x m 1 o 6 3 E L i z f Z U a 8 F x p h I X L D 1 j X B m M o 1 U c k M y R n x 4 f j B z b O f 5 y P f s 3 S 9 m l J o M i k 0 R k o m 4 I B M 3 k Z 7 I 1 N A 3 f I m g 9 y 2 h 6 o o S C P s j s D W O n i s v 7 A 8 h Z J t + j Z e r 3 Y 2 + Y z Y i R r K U S D G E T A w W V 7 v T D b V W Q w 9 0 H x 5 6 6 I 9 Y s a A O B / b t x c 7 t m / H A A 7 8 T E 0 e + v v 5 1 r F y 5 C n 2 9 T j F V 1 0 9 / + l P 8 4 u e / g N f j F I S 7 9 L J L k Z 1 l R s u p e j z 3 w j o 4 n Q 6 x f z z w s I 8 0 K r O T s z Q N I k m u q a 5 c M S 6 m 5 p G O A R l Z g 3 N P L H b z O M n A p U a T R Z 4 h 2 b 7 s a f O t 1 e W G R K L n 1 I A S n r D 0 / U s o r t / r 9 Y Q h G 1 E K x D B z 3 J M 5 j J k Q H N c Y r d k o W p a P r I r k T D g j w a 7 d i y + + i E 2 b t 4 r p w q 6 5 5 m r 8 8 U 8 P k s W Q 4 s S J k y g q K h b x V g c F y t d c f S V 2 v L 0 N T z 3 9 p O h z K i s v R T A U x S W X r s H v f / 8 g l i 1 f h l U r l u G W m 6 / D c 3 9 7 h X x + Z + p X J g f u U 2 t x y E B G E e H 4 E H H g a v k L C D q l B D Z / a q X 4 1 L 6 z B Y / U X b Z 0 E Q K B o H h u 0 w X H 2 l X W M A z K + P s 3 h l o o 6 R V z C O i K M v v O g d 4 I N H n T G 2 v k b P I g 4 A q i Y H F O a s 9 o c D I h n V Q 4 3 d S K 7 T t 2 4 F O f / I T o J + H 9 S U v D x 8 T F h J B P P v U 0 l i x e j M K C X P C s q 3 z t X E K T n l y T J 8 D k S W M 2 v V 2 P a y 6 d B 5 M h N a 0 V x W e T T V y w s H Y 5 E i i 2 p M h 0 r o K r c y R h f H 1 c d 9 l s k y F C l y g n l 9 y s j i E / Z T W m A w e 5 2 t u 2 7 8 T 1 1 1 1 9 J t t 6 N n h f E q r O 1 w k F u b 6 5 c w a r H 4 a C R 8 Q G b V H o C 6 e / h O b A c c e Z j N 5 0 o C I O R D Y / i v i a T 6 b 2 M C n G f 1 Q c Y P N r 0 + a 9 q K w o g N G o R x a 5 h J y x m k z Z D J + 9 o V e B O X n n e I z V O Z c w J n z y p G x Y + r 0 y 9 P n k Z C k i U + 5 j 8 1 F 7 v f D C S 7 j l A z f C b M 7 s U U w F 7 z u X T 8 K 9 3 0 Y 5 r H X J S u K h E E M E 2 G r I J A i 4 / S L I D 4 c H y / o z I T 0 n 3 V B 0 H + y H K d 8 q 3 k v J m k j I l e M 0 L Q e / Q 8 + T 6 T 2 v V 8 t D K Y L 0 i q / 5 1 J l h F W 3 O i a 1 F s g N Z h 6 u v W o 7 C o i J S 4 V q 8 t G 4 T + g c G R P o 3 / R u c w H A 4 k p U A Q 8 G U 5 Z m A 2 E p y c o K H o I y J V A J D T J 2 c e h + J J N u K 7 z W N 5 G 8 O 3 u f Z g s / H v 8 P z a K T P n a O P o s 7 q w 4 A n L h R K s p 2 T x 0 8 E t U q N S y 5 Z O e y a z w b v j Y 7 d y b b O B O D s 1 S U F L h g L e D L I 4 b q E H w 5 P 0 p 9 M n 9 L v x S S Q y S V k y R Q Y 6 O 8 / 4 w 6 w w L A L l X a j 0 u f h w Y G e z o C Y b C V r l h E y d f K a W U D 7 + / v E N G T t b W 3 i w b G 1 4 O H X 6 f n o g s E w 2 s g i G j U S a B U s n H E E g n 7 x u T z V E T a R 5 u 2 0 9 c C o 1 Y t a Q a 1 G C w M R K 9 t s Q E V p o e i I 3 H / w C E x k s f j 3 1 r 6 2 D Q 6 3 F 1 q 9 E U Z d s u e / r 6 8 b O p 2 B m N y J n j 6 3 K B A 9 c 5 9 0 K 0 O 7 U b m t + O 5 2 7 9 g i + m z Y F e v t 7 i S 7 E Y e L i N r d 0 S r q G E W f j t 8 r + n q 8 H j c p p y D F K z 5 x D T K 5 A i 6 n H S q 6 1 o n g s F H 7 a 3 W i L Q c G + k Q X A 3 8 / 2 f Z 8 X X R 1 5 P 6 a 6 V b S + 5 p O n 4 L F w h 5 I 8 v O x X n y 8 g a 6 z s 7 M b 2 d m s B D M f N 9 n X e 8 P l O w e E k s Z j u K w 0 C K W O N T 3 f / G h w 3 J L U e l z 6 L 4 e n 1 w + N W c U 1 q 2 J / m k x c n q L T 6 8 V x a U T c Q H 3 j U S x Z t U A c F 4 4 k S 1 d 4 B C 9 b D j 4 f n 4 O / n 8 7 E 8 f a A z S Z K k d K f 0 d d E Z z O T g G d V 4 i z U Z G b m e X 7 r S 1 g 5 d w V a e 1 v R b + / H 7 J J q t N B 7 q Y N c 2 9 x c B A M B W K 1 W U f r E A + u U + g g p C j u O v t O B G 6 6 5 E q 3 N J 5 C V n Q u T J U s c 6 / M H 4 P G H k G X S i f K o r K x s I m v S b f R 6 P d C K z m g J 4 i T k L O g n G g 6 j Z u 5 i c Q 9 C t E g Z C D K m k b q / s c D T N H O f m z 9 1 b o 4 P A 3 6 f + I 6 G y M S / y a V f j P H c 1 9 6 e T u T l F 8 F G V t l E L t x k X F 3 G m + v X 4 e p r b 6 S 2 H q 5 o p 4 q / W 0 I N r Y i 4 t i a E g Z N O W K s n 9 p F Z 2 I N B I o w u q T k D f X F o c o c 3 M h d O G o 0 8 c C 3 5 s O y f + w i O 3 P t 1 r J q / G g 8 8 / l t 8 4 + t f p T h m C 5 5 9 9 j n M n T t X E O q z n 7 5 X H J s J a V d w Z O c s E 9 N B V j M r O y u j M H p D f r J q R r p P s o 4 B L 0 x k B f n 6 p a R 1 W f P G y Q 3 r 6 e u B 1 + V B X l 6 e O I e c y M m C 6 Y 8 N k J W h e w 2 E 8 e Z r + 1 B c V I D O j m 7 c f f f t q b M P g q / D 5 X T A Y D C J I f h e L 1 u w Z F s O 0 P n Z 7 X O 7 n D D Q v s 7 2 Z n I 7 D X C 7 n V h 1 + b X i G A Z f v X 2 g n w S 9 F z V z F i Y V C J O O 9 v N 7 f s Z t b U 0 o K a t E g E i v H m G 5 2 L L L q L 3 5 H N a c 3 N T e 0 e h s b 0 F R S b l o 0 2 6 y m i U l Z a l P x g b / f g d 9 j 1 c J K S 2 d + P j x 8 H d H K O + J l 6 E 2 W N H d d g L l s 2 o R 8 N h w x a I r s H b T i 6 L E 5 F r S x p n g b P H S A y Y 3 T 6 r E g K 8 L x W V F k J K p C N n I Z 4 8 G o M 1 S I S H l G Y c 4 s 5 Y g V 8 d H A p S c R 8 / Z 7 I X M L M N m c o H W r F q D z T s 3 i 9 r A b d t 3 I D c v B 9 W z q n H J 6 u X i 2 E z g 8 y U X P k 6 5 l X S 7 r B A Y L B g s 0 J l 6 8 g + e O o x + Z z + u X X a l i L W 2 H N q O X E s + f U I u G c V B Y g g I X W + O O Q d B h x / V V V X J L 6 Y Q j D v p t 6 J Q J s x i S q 0 Q x y U k V N y 3 N R J 8 D b 5 A B C r S I S e b O j C n t v I M y f k z d k / 7 y W 3 M z S s U 9 8 O E T m c g G W l 1 w N b O 6 / E Q Q W 3 C C v m I n G w R F y 2 7 B C 2 n G 0 W N X W 5 e A S x Z V n F e d p f Z f W R L z R Y s 4 C P l U E D x 4 R g I U A z F v 6 s l 5 c I k 5 G v 0 + M I w 6 p P T L f N 1 j g Q X x b K 7 2 0 m u q s P p R h W 1 E 6 f U p w P J 3 h O O x A V d 1 j 8 F M j G i 3 T u o 4 e Q w Z B f B K H U j H g 0 h 2 5 o t J q 4 v K S k i f 3 l Q 8 7 l a q f F J e p l I p r L B / T y D E V s g e 5 M b W a m V 0 + O x B L l g X v i 7 w 2 L a L 5 V m c D 5 s Z 7 M H U q 6 w s M i h 0 C n Q 0 d C N n K J s K D R y M S h x P L D w d f e Q I J L W H c s 9 8 X i 9 Y g x U c j h 9 W j T p X h N B h G I u n G j p g 9 l g g I G s l Z K E z h f w w + F z Q 6 f S i f F c e S Y r e v t 6 0 e 3 t I z d U A V 8 w I C w V k 1 G p U J G r W A u t z E q k j O H w 0 U Z 0 d v f i 0 h W L y W U a n b h h s I A 3 t Z O l y L X C r J X j 6 K G 9 0 B u M c N p t K C o t J 5 J 4 S C F V k h I Y F M r B q y Z L R T E R C z Z b t Z z c A l I a E S h V a m F Z 3 S 4 7 s n P y h C L h Z 8 Z j y J h c Q 8 F W e D w 3 u K 3 l F E r L k 8 q D J / A P h G J E K L W Y J + J A 8 2 G Y 6 F o D o Q D F n A Y M u G 2 o z S 4 T 1 8 H g 3 + X F 3 6 K R E M o q K k V 7 T Q W S Q y d 7 E r t 3 b E P Z w h v J h U i g P E c q + i I U 0 h g s e j k 6 7 H E U Z / E + C j n P h y 2 b A q E S A 4 f I g k h h K V 4 E n T K K v J g T l k K j a H y P N x m P s O Z 2 t Z K A W p U U T 4 3 W + t y g D H d L A F l V g 6 V J T o c D c k 0 C g S C R Z 8 A M j S X 5 X S 4 p Y u K k 5 y T n 7 0 f i I c S l P s Q C d O 0 O I w z F 6 j O f p 5 E W C j 6 e S T V W L Z 4 j Q B q V T s O L l P X b H C j J l o l 5 E p h Y 4 W i Q X m E E w + S 8 x f 0 w a C 3 o s / X C T f d q J v e M 5 6 9 I k M U t M J n F b + z d t x + z Z 1 c J y 2 r 3 O O A l N 7 E i r w y + W G / q 1 z j t q 6 D r l p N Q 2 U R i w j J i U B 2 f h z u d O f v J 7 4 U 1 l S m F e 1 V Z U U Y x o w s m 0 + j u g q F 3 z x Z B x E V u F 3 R 0 n R 2 t p 4 m I F Y K o T r J c O T n 5 o n 3 4 H v s o J i o s H u 6 G c c z G f X F j g c / D a 1 G N B F v N K H 2 X 2 5 y J 0 j 7 Q g a C X Z L 6 4 E C r l 8 P P 1 9 3 b D 5 W H L p S V 3 O T + j Z c s E 2 Z f + 6 V / u j 4 S D + N M v v 4 0 F l 9 0 J k 0 a C V x / 7 G V a u X I 4 O l x x 5 y j 7 0 B 7 S k 7 S Q I T a 7 k 6 b y h / / T b p N H o I b t b c P z w T n S R C 9 L U 1 I L 6 h k a x o B k T y n G K Y p I q 8 x i W I 5 n p 0 6 q 1 U J u V w 0 g S l r o g U 3 A N F 7 l 9 Z l 7 Q j H x 6 i p F j D h W U h s F z s Z u h k C s R h Z 9 L 7 y A 1 h C C L a c S 5 0 t a F z 8 c r F f K x X P 2 Q j t f S c P g l Y t l / n T J Z E c 4 v b v 9 c C 7 k 9 J A g 8 B K X H S 1 Z Y E 6 I o y I c B 0 v Q x S R 4 J u R 0 H T h w i b a 9 E j O K n X k c f u h 1 u l F p z y J W V w W S 1 4 L W 9 b 2 D P 8 X 1 E w j C c X i d O d j W j P J / c t F S 5 E f + V E x G z L V a y V s e x c + d u 1 N V U i 2 t m d 6 q 9 v U 0 s + c k K Q E V W k y u 0 j + w n r 4 B c R 8 5 M + s m a 8 k x C e r 0 R E b L q P F K a M Z R Q e 9 7 e T F 5 D r o j F O I P H 2 U A + g n O H H F V x V r C v r w + n G g 4 j h 1 x I t n h M B G 5 7 P o 4 t H G c o p U O s 9 V B 0 d b b B m I H U L r 8 b D 7 7 8 Z 7 T 0 t U I p z 4 I / 6 I Q z 5 E B j x 3 E Y d S b o 6 b m n w d f E W T + O 2 w 4 d P E h K z D A p N 1 B y x x 1 3 J I p L K 3 H d v f e L D F O 0 / y C K Z i 0 W m r z f J 4 d W K c H p / S + j e t m t 8 A Q n b y 3 O G U Q j T h 3 8 H J c Z 7 S J F P v Q c f U d H V 5 i n w V q R h b z / p A N F c / P E P m / Q I T J Q W o O c H r Y K 0 X i Q N H S c C A K o 5 S a K s c h f z 2 Z B l 4 v v D 9 g G o B 8 x U l r u M 0 N p J I K S A L B Q c F 8 J x 0 u 8 n X 6 l 4 Q t L B J H G g 7 A M H L f I J P B H + x G O E K F J e I 9 3 U O y X V w m D O i K u x W L I p r 8 U t 5 C A O 4 m k c o R g t R h x / P h x l F R b y A v R Q i V N C n M k 4 U c 4 7 k n + w B C E P U p 0 d n V R H D h L W F S x s v s Q D L 1 2 T l B o t H o x y p W P 5 f 6 i r g E f S v P N g l B 7 6 j t I M Z l x x V x q N 1 L i T D y u l I 9 T z C O V 0 L n J C j B x f J x i j 0 Q x 0 N u B 3 P x i i l c 9 a G 0 6 S e 8 L y R L H U T d 3 k X g m 3 B e V J G M S n O R I z m 2 Y E J Y t N 3 9 0 r O U n V y 9 E 7 p x F n 4 w T T 3 a 4 6 P q I L O k h 0 k P A m U V O x H B 7 7 9 q 1 E 6 t W r U p 9 M j Y k G w 5 7 E k 7 / 2 A + Q 9 U a 2 Q Y o B z / Q E + 6 w x T U I V m + P Q k 0 Y q L N c I c q X h a v P A V D r 4 E N L g R u s m w d F G j Y g b I m I S F Z f X B p k 6 C p 0 8 h 0 T R D q 0 8 l 9 p D A l 9 k Q D x Q h L m / x 4 A g v e c x T U w U M b a J r C Q L O o P n l V P J j H B 3 B G E p S c Y k L O x s o T L 1 z P P d D r n c C Z H 8 n W Q S g L N 6 j E B E g d N 9 2 a j N 6 y O i x 6 G T J Z U D C 6 v T T 4 E + x V N 6 o 1 9 U U T D 4 8 6 F u X x p 8 7 W y x m h o G K F C v z K i h m 0 4 c E y u F W K 1 5 4 P W A t d Q e 7 M p x + t 3 t t A v X T q 7 P I 3 I r h Z f A 9 Y p c v 8 j J E i Z j h C x l m q g i d U 6 u X D 8 R U 0 / t z 9 n C z v Z W O j 6 E 5 p M N q J u / N N k 4 1 E i 8 j 1 3 d g o L 8 M 5 N V 2 g c G h C X 1 u h 3 w k V t Z N 2 c + C o u K x W c d H Z 1 i 1 D S 3 + V M b n x W Z z p K s Y n E N r T 2 t m F 1 e D d u J U 7 B k 5 y S T I H S s Q q m D o 7 8 T e U X l a G 1 p R n V N D f 1 e k q Q 8 6 x T D Z E q 6 3 w z h p l 7 Q W b 5 p k o m x p s Q L h T b p R 0 d i 5 K 7 2 h h A J R G C Z N T i Y b y h 4 n R + O O d g 1 i l C Q z I 3 D V o Q T F B p S K B G K U X T y p G A y + Q I R F + R h H Z R 6 h X i I P K K 3 s L D o T G K B B Z 2 F U S H R C e 0 f 6 9 H C W D z Y d 8 X f 4 Q f B w s T g c 3 a 0 t a O g q P D M O a a K Q M x O p I p A T V a A M 3 i M H p c O + S Y f 5 B I N W a N k g u W P f 3 4 S H 7 3 3 m j O C k E R K U o e A C a W V 5 a C D 7 o 3 X f i r I H z t d P R m M p y g 4 Z s n J S y Y G h o I t M T 8 L z g R y p p N J x w L P h P 3 N b 3 8 v V q G n i x N W l 8 m Y Y 7 W K + G n + v D l Y / 8 Y G k S U 0 U S w 4 e / Z s t L S 2 U w h w C m W z K n H T t d f h x K n T O H z 4 M J T 0 n O U U Q 8 k h E 9 O F s b L r I 1 I X F p V g + b I l o n i 2 v r 4 e 3 T 2 9 4 n q 4 G 6 S o s E C M a e O F I U 4 3 N Z P S l q K 6 u u r v k 1 D z V F 7 k l Q 4 m C r y d E e i L M g f 9 D H 5 g A R 7 D 5 w 5 D n z c 4 Z w A L P Q s Z W y d G m l B p + I i k P N 0 Y g 7 N J I y 0 O p 6 R j i Z D 4 q 5 T y u r d J o j B 5 0 v 1 L 6 W 3 u x O U B b L V F 0 0 v X n s G Q J o v E f Q g n v G j q z U Z l n o 2 I l g W Z R I F n X n g N 1 1 4 / j x T G 6 K S M V E K u K V O J / k b j X i J U L p w U o 7 3 w 4 i v 4 0 J 2 3 Q p 9 h l Z D J Y j x C j Y d d 2 z Z C Z z B C b y k g l 9 U A J 1 n E b G s + W T 8 N j h z a K y w j x 5 b l l d V k F Z 1 E K D l d p x l N p 4 6 J P q 2 5 C 5 f T c b t x + V U 3 i f M d b D q K N r J K Z q O F r F x I z G m o U q p w 0 / J r h b f R f K K B j p I I K 9 n e c l L M O J V X U E L P z I 5 F S 5 a P U E T D 8 X d J q K W K A V g q q e F b / N D m K q B M W S r G 0 F G W x C P s a Z O T 1 o l C C w 9 K 6 P e s V U k t n i Q T 9 8 r L 4 I v 2 i f c j C e V s c Z 9 Z 0 y m d a h 8 L 0 R C 5 O d y J Q 2 A t x + d n S 8 T v u Q 8 q E N f A r I l P 2 z q d Q Y Y m C 8 R s O N C W i 0 W l X c K 9 s 5 F g h B I O m M x D q z 2 Y R h J h k T L B 7 r B j 7 U u v 4 Z O f + G h q z 9 Q x X U J x f 1 V a h o N h r j P k C W 3 k o n T J a C J r z I Q g F 4 7 b l C s d 2 P 0 d D w 3 t J 1 F b U i 1 i N o 7 j E n T u P q J B c T Z P O U b X y R m 9 l O x x C r 6 s Y r a I 8 z z k y v b 0 9 J D 7 W z 0 G q Y D / D 6 r 4 7 e O r n E y t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 G u i d = " 1 8 5 f c 8 f f - c 3 b a - 4 f a e - a 9 9 5 - 4 2 6 4 2 e 2 8 c 2 e c "   R e v = " 1 5 "   R e v G u i d = " 1 c 6 5 e 5 b d - 0 3 a d - 4 e c 2 - a a c 0 - 2 5 8 4 9 2 0 3 2 6 e 8 " 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 V i s u a l T y p e = " R e g i o n C h a r t " 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 N a m e = " D e p a r t a m e n t o "   V i s i b l e = " t r u e "   D a t a T y p e = " S t r i n g "   M o d e l Q u e r y N a m e = " ' R a n g o ' [ D e p a r t a m e n t o ] " & g t ; & l t ; T a b l e   M o d e l N a m e = " R a n g o "   N a m e I n S o u r c e = " R a n g o "   V i s i b l e = " t r u e "   L a s t R e f r e s h = " 0 0 0 1 - 0 1 - 0 1 T 0 0 : 0 0 : 0 0 "   / & g t ; & l t ; / G e o C o l u m n & g t ; & l t ; / G e o C o l u m n s & g t ; & l t ; A d m i n D i s t r i c t   N a m e = " D e p a r t a m e n t o "   V i s i b l e = " t r u e "   D a t a T y p e = " S t r i n g "   M o d e l Q u e r y N a m e = " ' R a n g o ' [ D e p a r t a m e n t o ] " & g t ; & l t ; T a b l e   M o d e l N a m e = " R a n g o "   N a m e I n S o u r c e = " R a n g o "   V i s i b l e = " t r u e "   L a s t R e f r e s h = " 0 0 0 1 - 0 1 - 0 1 T 0 0 : 0 0 : 0 0 "   / & g t ; & l t ; / A d m i n D i s t r i c t & g t ; & l t ; / G e o E n t i t y & g t ; & l t ; M e a s u r e s & g t ; & l t ; M e a s u r e   N a m e = " * * 5 .   S e x o * * "   V i s i b l e = " t r u e "   D a t a T y p e = " S t r i n g "   M o d e l Q u e r y N a m e = " ' R a n g o ' [ * * 5 .   S e x o * * ] " & g t ; & l t ; T a b l e   M o d e l N a m e = " R a n g o "   N a m e I n S o u r c e = " R a n g o "   V i s i b l e = " t r u e "   L a s t R e f r e s h = " 0 0 0 1 - 0 1 - 0 1 T 0 0 : 0 0 : 0 0 "   / & g t ; & l t ; / M e a s u r e & g t ; & l t ; / M e a s u r e s & g t ; & l t ; M e a s u r e A F s & g t ; & l t ; A g g r e g a t i o n F u n c t i o n & g t ; C o u n t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& g t ; & l t ; A O F C   A F = " N o n e "   O p = " A n d " & g t ; & l t ; M e a s u r e   N a m e = " F e c h a   d e   i n g r e s o   a l   M Q R "   V i s i b l e = " t r u e "   D a t a T y p e = " D a t e T i m e "   M o d e l Q u e r y N a m e = " ' R a n g o ' [ F e c h a   d e   i n g r e s o   a l   M Q R ] " & g t ; & l t ; T a b l e   M o d e l N a m e = " R a n g o "   N a m e I n S o u r c e = " R a n g o "   V i s i b l e = " t r u e "   L a s t R e f r e s h = " 0 0 0 1 - 0 1 - 0 1 T 0 0 : 0 0 : 0 0 "   / & g t ; & l t ; / M e a s u r e & g t ; & l t ; F i r s t D T   O p = " U n k n o w n "   N u l l = " t r u e "   V a l = " 0 0 0 1 - 0 1 - 0 1 T 0 0 : 0 0 : 0 0 "   / & g t ; & l t ; S e c o n d D T   O p = " U n k n o w n "   N u l l = " t r u e "   V a l = " 0 0 0 1 - 0 1 - 0 1 T 0 0 : 0 0 : 0 0 "   / & g t ; & l t ; / A O F C & g t ; & l t ; / F C s & g t ; & l t ; / F i l t e r & g t ; & l t ; / G e o F i e l d W e l l D e f i n i t i o n & g t ; & l t ; P r o p e r t i e s 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 N a m e = " C a p a   2 "   G u i d = " 1 2 a f 8 9 3 6 - 1 7 c 6 - 4 9 0 1 - 8 8 5 6 - 6 d 1 a 0 d 3 8 a 2 1 c "   R e v = " 7 "   R e v G u i d = " 4 f 9 6 e e 7 8 - 1 4 4 f - 4 5 4 6 - b 2 3 d - 8 a 4 1 1 3 e d 1 5 8 b "   V i s i b l e = " t r u e "   I n s t O n l y = " f a l s e " & g t ; & l t ; G e o V i s   V i s i b l e = " t r u e "   L a y e r C o l o r S e t = " t r u e "   R e g i o n S h a d i n g M o d e S e t = " f a l s e "   R e g i o n S h a d i n g M o d e = " G l o b a l "   T T T e m p l a t e = " B a s i c A l t e r n a t e "   V i s u a l T y p e = " S t a c k e d C o l u m n C h a r t "   N u l l s = " f a l s e "   Z e r o s = " t r u e "   N e g a t i v e s = " t r u e "   H e a t M a p B l e n d M o d e = " A d d "   V i s u a l S h a p e = " S t a r 1 2 "   L a y e r S h a p e S e t = " t r u e "   L a y e r S h a p e = " S t a r 1 2 " 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1 & l t ; / R & g t ; & l t ; G & g t ; 0 . 7 5 2 9 4 1 2 & l t ; / G & g t ; & l t ; B & g t ; 0 & l t ; / B & g t ; & l t ; A & g t ; 1 & l t ; / A & g t ; & l t ; / L a y e r C o l o r & g t ; & l t ; C o l o r I n d i c e s & g t ; & l t ; C o l o r I n d e x & g t ; 3 & l t ; / C o l o r I n d e x & g t ; & l t ; C o l o r I n d e x & g t ; 4 & l t ; / C o l o r I n d e x & g t ; & l t ; C o l o r I n d e x & g t ; 5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 N a m e = " M u n i c i p i o "   V i s i b l e = " t r u e "   D a t a T y p e = " S t r i n g "   M o d e l Q u e r y N a m e = " ' R a n g o ' [ M u n i c i p i o ] " & g t ; & l t ; T a b l e   M o d e l N a m e = " R a n g o "   N a m e I n S o u r c e = " R a n g o "   V i s i b l e = " t r u e "   L a s t R e f r e s h = " 0 0 0 1 - 0 1 - 0 1 T 0 0 : 0 0 : 0 0 "   / & g t ; & l t ; / G e o C o l u m n & g t ; & l t ; / G e o C o l u m n s & g t ; & l t ; L o c a l i t y   N a m e = " M u n i c i p i o "   V i s i b l e = " t r u e "   D a t a T y p e = " S t r i n g "   M o d e l Q u e r y N a m e = " ' R a n g o ' [ M u n i c i p i o ] " & g t ; & l t ; T a b l e   M o d e l N a m e = " R a n g o "   N a m e I n S o u r c e = " R a n g o "   V i s i b l e = " t r u e "   L a s t R e f r e s h = " 0 0 0 1 - 0 1 - 0 1 T 0 0 : 0 0 : 0 0 "   / & g t ; & l t ; / L o c a l i t y & g t ; & l t ; / G e o E n t i t y & g t ; & l t ; M e a s u r e s & g t ; & l t ; M e a s u r e   N a m e = " c a t e g o r i a   P Q R "   V i s i b l e = " t r u e "   D a t a T y p e = " S t r i n g "   M o d e l Q u e r y N a m e = " ' R a n g o ' [ c a t e g o r i a   P Q R ] " & g t ; & l t ; T a b l e   M o d e l N a m e = " R a n g o "   N a m e I n S o u r c e = " R a n g o "   V i s i b l e = " t r u e "   L a s t R e f r e s h = " 0 0 0 1 - 0 1 - 0 1 T 0 0 : 0 0 : 0 0 "   / & g t ; & l t ; / M e a s u r e & g t ; & l t ; / M e a s u r e s & g t ; & l t ; M e a s u r e A F s & g t ; & l t ; A g g r e g a t i o n F u n c t i o n & g t ; C o u n t & l t ; / A g g r e g a t i o n F u n c t i o n & g t ; & l t ; / M e a s u r e A F s & g t ; & l t ; C a t e g o r y   N a m e = " c a t e g o r i a   P Q R "   V i s i b l e = " t r u e "   D a t a T y p e = " S t r i n g "   M o d e l Q u e r y N a m e = " ' R a n g o ' [ c a t e g o r i a   P Q R ] " & g t ; & l t ; T a b l e   M o d e l N a m e = " R a n g o "   N a m e I n S o u r c e = " R a n g o " 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& g t ; & l t ; A O F C   A F = " N o n e "   O p = " A n d " & g t ; & l t ; M e a s u r e   N a m e = " F e c h a   d e   i n g r e s o   a l   M Q R "   V i s i b l e = " t r u e "   D a t a T y p e = " D a t e T i m e "   M o d e l Q u e r y N a m e = " ' R a n g o ' [ F e c h a   d e   i n g r e s o   a l   M Q R ] " & g t ; & l t ; T a b l e   M o d e l N a m e = " R a n g o "   N a m e I n S o u r c e = " R a n g o "   V i s i b l e = " t r u e "   L a s t R e f r e s h = " 0 0 0 1 - 0 1 - 0 1 T 0 0 : 0 0 : 0 0 "   / & g t ; & l t ; / M e a s u r e & g t ; & l t ; F i r s t D T   O p = " U n k n o w n "   N u l l = " t r u e "   V a l = " 0 0 0 1 - 0 1 - 0 1 T 0 0 : 0 0 : 0 0 "   / & g t ; & l t ; S e c o n d D T   O p = " U n k n o w n "   N u l l = " t r u e "   V a l = " 0 0 0 1 - 0 1 - 0 1 T 0 0 : 0 0 : 0 0 "   / & g t ; & l t ; / A O F C & g t ; & l t ; / F C s & g t ; & l t ; / F i l t e r & g t ; & l t ; / G e o F i e l d W e l l D e f i n i t i o n & g t ; & l t ; P r o p e r t i e s   / & g t ; & l t ; C h a r t V i s u a l i z a t i o n s   / & g t ; & l t ; T T s & g t ; & l t ; T T   A F = " N o n e " & g t ; & l t ; M e a s u r e   N a m e = " M u n i c i p i o "   V i s i b l e = " t r u e "   D a t a T y p e = " S t r i n g "   M o d e l Q u e r y N a m e = " ' R a n g o ' [ M u n i c i p i o ] " & g t ; & l t ; T a b l e   M o d e l N a m e = " R a n g o "   N a m e I n S o u r c e = " R a n g o "   V i s i b l e = " t r u e "   L a s t R e f r e s h = " 0 0 0 1 - 0 1 - 0 1 T 0 0 : 0 0 : 0 0 "   / & g t ; & l t ; / M e a s u r e & g t ; & l t ; / T T & g t ; & l t ; T T   A F = " C o u n t " & g t ; & l t ; M e a s u r e   N a m e = " c a t e g o r i a   P Q R "   V i s i b l e = " t r u e "   D a t a T y p e = " S t r i n g "   M o d e l Q u e r y N a m e = " ' R a n g o ' [ c a t e g o r i a   P Q R ] " & g t ; & l t ; T a b l e   M o d e l N a m e = " R a n g o "   N a m e I n S o u r c e = " R a n g o "   V i s i b l e = " t r u e "   L a s t R e f r e s h = " 0 0 0 1 - 0 1 - 0 1 T 0 0 : 0 0 : 0 0 "   / & g t ; & l t ; / M e a s u r e & g t ; & l t ; / T T & g t ; & l t ; T T   A F = " N o n e " & g t ; & l t ; M e a s u r e   N a m e = " c a t e g o r i a   P Q R "   V i s i b l e = " t r u e "   D a t a T y p e = " S t r i n g "   M o d e l Q u e r y N a m e = " ' R a n g o ' [ c a t e g o r i a   P Q R ] " & g t ; & l t ; T a b l e   M o d e l N a m e = " R a n g o "   N a m e I n S o u r c e = " R a n g o "   V i s i b l e = " t r u e "   L a s t R e f r e s h = " 0 0 0 1 - 0 1 - 0 1 T 0 0 : 0 0 : 0 0 "   / & g t ; & l t ; / M e a s u r e & g t ; & l t ; / T T & g t ; & l t ; / T T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5 0 & l t ; / X & g t ; & l t ; Y & g t ; 9 8 . 6 6 6 6 6 6 6 6 6 6 6 6 6 2 9 & l t ; / Y & g t ; & l t ; D i s t a n c e T o N e a r e s t C o r n e r X & g t ; 1 5 0 & l t ; / D i s t a n c e T o N e a r e s t C o r n e r X & g t ; & l t ; D i s t a n c e T o N e a r e s t C o r n e r Y & g t ; 9 8 . 6 6 6 6 6 6 6 6 6 6 6 6 6 2 9 & l t ; / D i s t a n c e T o N e a r e s t C o r n e r Y & g t ; & l t ; Z O r d e r & g t ; 0 & l t ; / Z O r d e r & g t ; & l t ; W i d t h & g t ; 2 3 9 & l t ; / W i d t h & g t ; & l t ; H e i g h t & g t ; 1 6 9 & l t ; / H e i g h t & g t ; & l t ; A c t u a l W i d t h & g t ; 2 3 9 & l t ; / A c t u a l W i d t h & g t ; & l t ; A c t u a l H e i g h t & g t ; 1 6 9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4 & l t ; / M i n M a x F o n t S i z e & g t ; & l t ; S w a t c h S i z e & g t ; 2 2 & l t ; / S w a t c h S i z e & g t ; & l t ; G r a d i e n t S w a t c h S i z e & g t ; 1 5 & l t ; / G r a d i e n t S w a t c h S i z e & g t ; & l t ; L a y e r I d & g t ; 1 2 a f 8 9 3 6 - 1 7 c 6 - 4 9 0 1 - 8 8 5 6 - 6 d 1 a 0 d 3 8 a 2 1 c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2 & l t ; / M a x i m u m & g t ; & l t ; / L e g e n d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5.xml>��< ? x m l   v e r s i o n = " 1 . 0 "   e n c o d i n g = " u t f - 1 6 " ? > < C u s t o m M a p L i s t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C u s t o m M a p L i s t / 1 . 0 " > < m l > H 4 s I A A A A A A A E A L V S w W 7 b M A z 9 F U F 3 x 3 G y I U l h u y h a B A u Q N s P S Y s m R k S l H m C 1 p l j y n + 7 U d 9 k n 7 h d J 2 l q T o o a e e J P I 9 8 T 1 S / P f n b 3 x 9 K A v 2 C y u n j E 5 4 N B h y h l q Y T O k 8 4 b W X w Z R f p / F t 7 b w p 7 8 G 6 p X K e 0 R v t r g 4 u S / j e e 3 s V h k 3 T D J r x w F R 5 O B o O o 3 B z v 1 y L P Z b A T 2 T 1 P j l Q 2 n n Q A v m l 5 M W d P W n 1 s 8 a T n Q U 5 E H I k J 7 v J K B i K 2 e f g 0 2 y C w S y b R M E 0 A z n e y f F U R O T i A U p M O H U A z F K 3 R k O h f k N m W M T Z o o Q c 7 5 S z B T z 3 v A d q v 9 b 0 r I O + q 8 z v V z S k L 6 j y v a c x E e A e s b S m g u o 5 4 R I K d / a 8 t i D w D m U a L 9 y 6 A b s B n W 3 T j h O H l y n C b 8 n G r g K P K z 1 X l f O p r 2 p s W W 8 A I i + N + I H Z u d I x j m 8 O y m 3 Y W k C B X 0 V v r w t W U j r 0 X Y q + d e F u a m + o r q g L E q T J 9 b Z b g A r M C 2 X t O Z t 2 V b + B z p H N K 1 M m P I i m V O X R U P v t J U z j s B P u m d u P 1 5 8 d 5 d v z v / q W X P T b c J 7 6 M U F / f Q L b z X 0 V t G u c v g A G E h t 0 A A M A A A A A A A A A A A A A A A A A A A A A A A A A A A A A A A A A A A A A A A A A A A A A A A A A A A A A A A A A A A A A A A A A A A A A A A A A A A A A A A A A A A A A A A A A A A A A A A A A A A A A A A A A A A A A A A A A A A A A A A A A A A A A A A A = < / m l > < / C u s t o m M a p L i s t > 
</file>

<file path=customXml/item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7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1 b y 3 b T R h h + F d X n p K t k r B n d a S y O L S D A C Q k N J O 1 2 k I Q t k D V B l 4 T 0 b b r s o g s O y y 6 6 8 A P 1 F f q P d b F 1 i 2 X H w d C S w 4 H Y M 5 r 5 N d / / / d f h n 7 / + P n z 4 c e o L V 2 4 Y e S w Y 9 D A S e 4 I b 2 M z x g v G g l 8 R v D / T e Q / N w B B + P a X z M A o v a E 1 e A h 4 L o w c f I G f Q m c X z 5 o N + / v r 5 G 1 x J i 4 b h P R B H 3 f 3 1 x / A p m T m m v m O y t n n z g B V F M A 9 v t m Y f P o v T J 4 q m p Z 4 c s Y m 9 j 5 N C Y o i s v S q j v / U Z j E B 2 N X S Y 5 f S 4 / P C m 8 H / Q e U m f q B Y + 8 K A 4 9 O x 4 c J f T K o y F f + I L 6 i S t M 7 E H v L f U j / s 2 R y 8 7 c i P k J X y q q f B b 8 e N A j S N G w i m V R 6 g k + H N S B R p A q E 1 W R Z Q I n B j O G 6 X Y g F a y B Y d E n L J z S O H a d o e O E b h S Z u Q i H / d r Q Y T b n i e f 6 D g j A h Q 7 G w s f I e x B 4 / q A X h 4 n b E / q b D 5 h H 5 x e H / X T Z l a u Y F v P Z 9 I 1 H F 0 / 0 K w L 2 S 0 d m H p Y / w x v 0 5 6 c M / z 7 L 8 f i Q u O H N 4 N S n N 3 S P i E / d M H R D W o J j / p a V 0 2 9 B g + i G b h A D 5 2 j o i B i y h h V d b 0 C D N K E x F 0 T I x L h H S M z K R m U M z B M a e r N P b H H S K 6 D f A J s S V H N t l p C O s S x r K u h u q s 0 K k i Q i w a G C f n N t f s k u E 5 + C 8 r 7 0 6 Z y N N Z U t v d a + s F C Z 2 s w 1 l X v F g Z 2 G s T t e 0 s z s P F + f H t / n G X b W 7 8 c + K H f o x i w M 2 G b K L R l I 0 i V R A 4 O T o Y O R Z B A s 6 2 J m a l a D 8 9 g X z l I Z O D L T J P A c 6 g h A S b D t H g 3 o v v A 4 u q S z T 3 C O d 4 Z r s V c V A D P f s D b Q J F N 1 U q v 1 M w v Z c y 6 t s k 5 1 B h D Q d 1 E R s a L m D A B 7 T l Q Z G 6 L W l Q G L F 9 + q + i + W r Z 6 I e c v Q 7 u 2 7 z 2 x w x / H N 4 B U N w I c 7 b g h M c F z 4 6 + f E 8 z 1 7 Q t m P d H r 5 U 9 k v W z S x N / Q C E h I 5 S x R R z j F U k a w r q q J q 8 E 0 3 K 1 b I K j i u U M i 5 V T y b t 6 h h u 5 j 2 a E m S 2 j R r e F 7 9 r p 0 o C 6 P c l S k d 7 F y B 8 9 z U W R M a 2 k 3 A c s e 2 Z 0 l 7 I 7 y h H S R I 1 g y d i A Y Q M n V S O s J Y 1 A x 5 L Y q m A m 4 V U a B h u m o V C U 7 Q l p G T 4 V l 1 9 h f G L Y 2 / l k D b z D 1 9 h 2 U p + F j l e N a h 0 7 E H Q Q P l 4 c P c a I I 9 g F / f J T R o s p o T Z p d p 1 Z z K 8 J S h L R J v 3 a + k F + u s W 7 b s b Q a g e c V K 2 D 8 P U z F S F t Q X + Y + m Z v H p 6 m y r C K z v G u C 0 0 r R 1 w L x n s t f D G R m B U T Q U z M P 3 1 F b K S B e 5 K 5 S b D q w x I b r / A 2 t L d k z r / O Q + j W P 9 v D A i u q g r h l E o m I Y k R d J 1 S C K 7 J p A 7 P K 8 v r l 8 K U n R M N N k w c v 1 S E D Z k R S M y n G C t / P G 1 6 d f w 5 P V 9 6 l c H K 5 8 6 3 4 X J X V j 3 D t a 2 y T Y e S G A d C T Y 0 D s C c 8 q q O Q I N l Q 4 S 0 k S N y x q g z g m D t P e x Q s 4 F Q z I P q i 8 + j X s s L 7 S S 4 o p D o e 7 P P g X D h + T 4 V n k B 9 B g L 6 M P R 8 Y e T 6 4 5 A G b F 8 A s Y X n 4 J K W f x u G Y z e I v a B 7 L m m 2 7 1 6 F y c x 3 r A 1 Y 9 N K L q V / 7 v u 2 B d m u 9 9 A J d w + S 6 R c n w A C u c U 2 S O h 6 o p c l a S u h s e 5 + G H B G q d y w e f v + m + s P Q G N a S b q y / / W Q h k L I q L u i D H A F h C R C 0 r n W w K A h Q s L n 3 3 H R M s K D 1 P a T j 7 H T j w X J F F 9 e j V 8 2 + Z F m b + E j U i L S n V H W k h K 5 J Y R C Y p J D o W p c x z b A r J i B s n J v x C f T B l w g v X h 3 Z D + J 0 f a R O j 1 W V g V d N 5 e W T h M o A v m g R l s L v 4 D A v a J i y 0 A Q 5 u l F 7 Q M J 7 9 W X I S / 2 9 b 1 T l A O B m W w o H O D Z E D I i E i S Y p s 4 K y k j y G g J R L U S 5 T M / V g s C e L w 5 s w d Q 3 + q K S Q 4 o V N v 3 v P p 6 E J a H e q X G I B U I p O 2 q 2 3 q g E E 5 f 4 X i t c + r l 4 7 L c 3 K 7 V q f s n s d K S F a w Z h T N F h U C N S I b k g K h Q i 1 2 b m w d z m W B Y A 3 K S 1 y O u 1 f t 1 8 f I v B h a V R / R u s o G X a o O + K R B N J i S l v L y Z t z 5 X k Z O K b Q T M N N q K f B r v W r R b X W t o R 8 z W P A N T Z x y i a y z N Y V s F 6 s i / 5 N n u y q C R I v w 8 k D K 2 N U d O C 6 F M A I Z Z p + 3 W n t e W r f K R v O 2 M e v p a X X + T g A f J W 7 A + / / 0 C p L G p H I B Y B 2 T C m A Y E s T f O U Q a E j V d 5 T W v r h D N R c n E 2 C p G y w t X D 9 2 8 d b B m 5 3 P v t h O K l v 2 h 1 b H m 3 B R 6 K k g 1 C K C l 5 8 U K T U W q o k u A W F c X y L e f f d 6 J 5 / t a u G N n 1 3 I 2 8 3 M y E g 3 D w K p R 1 I g J M k R d x 1 J e o V g Z I i 7 6 i d 9 E j L g Q N 6 f R F v o 1 F V L c I S y E T p p M C A F Q c h s G p I B K h a R r T U X o x s B w d + H g 7 h v R a T h 4 5 k 5 d x 2 N R i R T N j u S 2 q O F 1 M q W d W m p N 5 g 1 D s 0 X T F I W X N P J W t a a J 0 F + Q O t 8 m S Q X Y q h 9 K l 6 x 5 I J 6 L D w M n n P 0 R C X D X o G V W 0 d 7 I u b M T F 5 R i P E q C L c Q L O j b g 2 m C O E I 8 X J J 0 Y 3 3 a 8 8 J X k Z N l l s w 4 c b K K P D M U L D U P 5 I g / m F A Q X s e B m D 8 l a G S e u N 5 6 8 Y e G E M Q f 2 q D m f 4 q 7 b S 7 g 2 a 3 u X 1 G G 8 s z G M I M L 0 a L T N 2 2 7 H l J e 3 3 K U 7 A K t 4 0 S x T l Z X t w f j a t 9 0 6 Z N L F H Z 5 q O N 5 w 1 2 C z O k i z r S 3 2 X U 7 S G v a s x 5 r f k 7 e d 2 u F y 1 D O E f h + D f l T 5 4 l 6 z 0 2 0 i P N h e / q P z 2 m T q L y H l 5 t + s c b + j k G E n K c H u O 8 p l R P a I t G e R v S G + G B 6 f n v 3 Q w R B X C d p / x m / t V / 6 j h / k v G m k b 4 C M y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8.xml>��< ? x m l   v e r s i o n = " 1 . 0 "   e n c o d i n g = " u t f - 1 6 " ? > < V i s u a l i z a t i o n P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5 . 6 9 2 3 4 0 8 5 & l t ; / l a t & g t ; & l t ; l o n & g t ; - 7 6 . 6 5 8 3 7 8 6 & l t ; / l o n & g t ; & l t ; l o d & g t ; 1 & l t ; / l o d & g t ; & l t ; t y p e & g t ; A d m i n D i v i s i o n 1 & l t ; / t y p e & g t ; & l t ; l a n g & g t ; e s - E S & l t ; / l a n g & g t ; & l t ; u r & g t ; M X & l t ; / u r & g t ; & l t ; / r e n t r y k e y & g t ; & l t ; r e n t r y v a l u e & g t ; & l t ; r l i s t & g t ; & l t ; r p o l y g o n s & g t ; & l t ; i d & g t ; 8 4 3 7 0 4 6 1 4 3 8 2 0 4 9 6 8 9 7 & l t ; / i d & g t ; & l t ; r i n g & g t ; r w 0 5 h h i q 2 D s y i q B y 2 l 7 h D k m 8 v H p y 1 T y w 9 h V 4 2 s w D x s n 5 H 9 k 2 T s 2 q s f q m r 1 C w s l 9 s B x i g 7 C 3 4 _ 5 G 0 h m Z y 6 w o D i o i 4 E 9 3 j i B k h 6 4 B 3 6 4 w B r 9 x t C l k 2 - B s u x 9 E j 6 0 k e w y m 5 H n 3 i m a r q r 3 Q x r 5 k O h 3 - k C o _ s c h y x x B 5 5 - b 6 j o Q o 7 o 1 D s k z q J 7 s - u V r z k g E l - r 7 L 9 g s m M v m t g U 8 l 6 l J 3 p s z D x 3 k _ J n - h y G y h j _ M 4 u 4 w E y s - q C s w r H s y p M p n l c z v s D 2 0 o o F h 4 p 8 C l y - i D 4 5 0 F v 5 v Y 7 7 9 4 G - r s 9 F 2 2 _ 0 R x g z q D x k p m E u q s 3 B t 6 z 4 D m x 5 s B j n x l C i j _ m B 7 8 q c u k n 2 B k 5 7 w B o 3 x 8 D r j u f q k 4 g B g q q r E 5 2 x u B 1 r q d 7 0 q L g t 4 4 c 0 i 2 y C w p 2 j D s 4 m S 6 8 v m E 5 g - - G 4 k i q b y 8 0 I 9 k x t B - t n U 4 6 0 k C s m v y C y _ w o G - h x 5 F x _ p l F j j g 8 B 4 r i g b 0 6 4 3 G r 2 0 w H 9 h n 4 B i 3 7 t G l 3 j T - 2 2 h B _ j 9 v D v w - n F 0 _ 0 8 C j 5 o 8 B m 1 m X 2 h h X w 5 0 k F _ n l m L w j 4 v Q 0 o z 4 m B v m j v I m - 3 7 J j i 9 r G o w n k F j x u r B m 5 0 g D - - m v C r 4 o 0 J u 2 0 9 C n u 5 n B 3 w 6 b 4 1 j 1 F 8 q 9 g B 1 _ y o B k u i S z j z P 5 m x k U 7 r q k G 2 v k 6 J 9 1 5 2 B t 6 v p J q o m 0 E k 1 p p G 7 0 z R 2 5 n x E 8 g g 2 I s k 0 3 B y 8 p W k 9 0 u D - p w d 1 7 q 9 E l j g j C j h n g D 9 m v u N 5 m 4 - V 4 0 y u D 5 t q r E 6 j 5 8 B r z i 6 O k r z i P j i 0 v K l x l y N h l 4 j d l q p 4 L q t u k G 0 0 o n L u v 8 9 D n - s u G i x m k J 6 - w s B 5 h 8 - B j 9 j M 8 x 9 L l r o f z t 7 Z g _ s g B v u j k B g w 3 S t x t G 7 4 l a p 9 x 4 D 0 x 3 b 8 j t t B h s v T _ 5 o E w y l w B 8 q v f 9 z 9 U z 5 o g E _ r t 8 C v _ g n B 2 8 8 k C k g n v F w p g z S v 9 t j E h t 1 y C z h - m G u 1 _ 1 F j 4 2 q E y 8 0 S 9 s 2 p D v w - E 5 j r z Y 1 5 1 p S q o j j T 6 g w j H 1 4 5 v D k z g z B _ y x g C _ t x k G y 9 z S g g i l M s - i n F 2 s h 3 C g k o g C 7 - v _ E x u h K - x t l D m k 6 2 C 6 4 n h B v t h t B 8 y y 3 E i q o o C 7 k v y G p 1 8 8 B v l _ p G t u o r G t x r Q o j 4 h a 0 r r k J g _ k N y 6 - 4 J 2 k 0 k K g 6 7 t E 5 q q Q 7 x x 9 J w 3 0 w K q j v m B _ n w 9 H o v 2 y C s h x i I q 9 u 7 C 9 3 p 0 M 8 g 3 7 Z 0 x r y j B r 4 x s Q k j k w E l 6 5 k D r 3 o 0 L 2 8 1 - C n u 8 o D 3 8 v f 7 k 4 0 E q s j 5 G 4 3 1 R 7 n m L w n s Y n - 4 K l w q h B 5 p k 7 B h h 7 H 2 0 r c m n 3 3 B k 7 5 2 B 3 s 2 C _ _ t I 3 1 8 2 B n - w o B q 7 o 9 B g 9 q P 0 3 n 4 B - q w 6 B 1 z 5 l B w - 0 1 C 4 n g T i n 5 4 E - 3 m p D v t i y I 8 6 s u L p u s 9 L s 4 j p K p 4 _ h E 8 x h u B w t s t C z 0 w o E j l 8 L 4 9 h n G o 1 o w V i j u a v 7 9 j C - l i p G v j o j E x w u c - q 2 x C r 8 3 r I n 2 s 4 D p m 3 L i g 0 Z 4 1 4 t B 3 4 p P 3 5 l 7 C - t 1 6 F h p w N 1 _ k y B 6 2 o w G 4 h r i D 5 i o n G 6 7 o p F 6 5 2 z I 1 x j v B - 8 9 q B 3 1 l t C x i l P w l j i D 2 9 4 8 B i v n 8 C 7 7 w q O s 8 u 9 C s h o 0 B 3 2 x R n 1 s p S 8 _ - 2 B h o u 2 F 7 v w 1 B j u 6 h O t l 4 s D n 4 z n D l w n 6 B 0 6 v L k 5 v K h g l E 7 w i i C n h r H q 7 y f 2 9 6 C x q r j B - 1 y J v 0 x t R j 9 t q D s 5 t n B 5 k 2 J x r 4 1 B 6 4 3 t E 0 p l o C 9 8 j L 6 q k K h 6 5 l B 5 p y O h _ k j B x 4 9 r B w i z R 0 u 2 _ B 3 g l N k u l K t 1 3 i B n 8 0 7 E 1 h p v G r 9 - 6 B y g u l G j 6 7 l E x z r T 7 l y 8 E h - u i G g - w m E h 0 _ E q j u s B 6 2 t w P 2 z 0 m G o 8 3 t C 4 u r - D l q r e 3 4 - z B v r 3 v J 9 o t u D j t g s B 7 m s 2 C k 9 s z E o 8 q S y w 8 o B s l 6 3 B 6 m 0 2 B - m y z E 4 9 o 0 F s 9 m q J x z 1 y B k u v x E r 7 x Z _ 6 - k B 8 u l z E 4 h n F 2 r 6 - B 9 u j k B 3 g m m B 0 t w r T - - 3 v D r 4 h i D 4 l l w E z 7 z v B j 2 k z D m h 7 M g _ n o C l t 1 F 6 2 l m J 4 r 9 s B 8 p i j B k q w y C s 4 1 n I 9 5 r w G n y s R 1 v q 8 B t j g R - m 9 - C t j g b 7 x m i L x 8 v z F r 9 p g H x s 9 x B 8 - 7 0 J 7 g l Q 5 7 s M z m w h M 5 0 6 r E 9 0 6 Q 0 m 6 5 B 4 0 x r D m _ 9 e r s m i H n 3 z k L y 6 1 q N 1 z 2 u B r l 2 4 I h t 1 e 5 t u p C z q p k I h m g q I s n p u C l u v 8 B 4 g v z F v 6 9 w B l 6 k r C n r 5 5 B p - y _ C u h 9 s B 8 - 2 h L z z _ g B q t _ 4 B q 4 1 t C h 2 m h B i m 7 t P m 8 9 0 D - h z i B u 8 x 8 C 9 7 v z B y v l i G p - s P q u - - B k i o e g k v t R m 7 8 Q m 9 o 7 B 6 w 0 v B t 6 4 a s 0 x t B o s 1 R u s 6 U y 6 l T h - s 5 E 0 l y 3 K z _ u w D p m w 8 C p 0 s S h 1 7 h B o z n 3 B 9 s v W 5 r g n D z 9 3 _ D p v - o K h 4 x w I i u k 9 E r u h K v w 6 g E i 4 _ U p o 5 j B j 3 s n C 4 4 5 u F q 5 9 5 N r 4 4 _ Y 5 h x - D - v s J u 8 1 K s y k 4 F 9 t j E 3 1 3 E v h 4 D 3 2 r _ C p n y r D 5 p q 7 D 1 4 s 1 F y l 7 R m n 1 Q 9 j s U 3 w i o I 0 p p n C o 9 p 9 C p w 3 _ C w - 7 i C v 7 9 j C 0 k x j C 7 0 2 I p l x K - 7 k z F 8 u 8 n B k s q o B m - 2 T 4 s q r B q t 4 H x 6 4 z B 7 l 0 v B 3 7 n s D k - z j B l 2 q V x y 1 8 B - - m 0 J p t g 5 C 0 6 3 l H _ 9 5 W 5 p h I 3 t g 9 D m r s V n x 0 I y h y r D - i u T z w z H 2 p 5 p E z p l z D j g o S n _ 5 g C u o 2 u B 2 n 0 s D t _ 8 m B 6 4 y S m j i i H t i q 9 E 6 3 t h p L u n 1 6 L r 1 i w C 3 5 - 4 D n t p r D l t q u F 3 s - f x o s x B w 1 w v B g g _ s H i y y 1 B 2 p 8 - F w - r i G 8 2 x I l z 4 e j 3 u x B o 2 p 7 C g j o l C 5 l u i E - 5 z G 1 5 p z E v v v 5 N q w q v B x r 8 w C j z 1 7 C p _ 3 w B m j 0 v C 3 l g o B 8 9 - t B 6 q l T y k l W 2 0 x 3 B 0 _ i r P o 2 0 t F r 1 y 5 B m - 8 z B 9 i n j C q k n i D 0 j q l K 8 7 1 1 C 5 5 1 q D u 8 5 Z j 4 h 0 B i 5 s s H 4 q x i F l t 7 k B 7 7 o l E g - 2 V r 0 r v B 2 _ 4 O p k m 9 J t v z V n 6 _ E n 5 r v B t s o i B l s z V 1 n p y B 8 t q v C 2 r 0 w W p 9 - R 9 8 z N z _ _ x C _ t j 6 V j v w k W 1 j u 0 B i 4 2 t B _ k 3 g S u 2 _ a 9 u 4 4 B m h j o N q x - j C _ k 5 j C m 9 j f q 3 i h w E w 4 7 v D y 0 s b p 2 y P g _ o m B - 7 7 e z 3 r s D 4 7 4 v H 0 u 8 z Q x h 9 w x L p 6 2 y l B k g k m C o s 0 0 B _ 6 s q C 1 0 w t 0 C v i p x u C g 4 u z s D x t 4 5 B 3 h 0 o 0 B u - r 2 G w 5 p 1 E i 3 t l u B 5 i l _ R y o z g X 6 p p 8 R g 5 _ w O - _ 8 r 0 C r j v V z 2 w j D 6 w z S 5 n x p Y w j 9 p B 2 7 j o B k 1 x 4 J 4 n s t B j 1 _ Y 4 4 v 9 Q h o y X r 6 v - D j t 2 k B w n o r I _ - t t W z 3 r l 7 C l u l q B l l k g D h 2 4 T v n p 9 E m k - g D y j j h N 7 n 8 _ K j 5 v j N o x 9 m D y k w q B g 4 8 6 B i m k 9 B 9 w 5 q B j 5 r 0 K 3 9 6 4 S - 3 q 1 L y 9 p j C - o t s C 0 x p i C k u t z E v 4 j 4 Q i g u q P h l o q E x 9 n - H 7 n 5 z B x 4 h u p B j g q h I 2 j 8 q D x 4 q i O 4 m 5 9 J u m i r B s s q 8 B 2 w 1 m B 1 j n Q x k s _ D 9 i p 0 C x 5 x h E v z u P 7 _ x h F 2 2 o P i w y F n - - 9 C 0 i l F 2 _ p T k 6 s V 4 o w 5 E 2 o q z F 7 7 6 d 7 p 6 - G u s m 4 C p r 5 o F 4 - g R j w g c n - 8 M w - 1 - C w j 7 q B t 8 z K i _ 1 M r 8 q h B w v p Q 5 l p m C y q u H t 1 w h B y 5 u Q u h x 3 B s o g T t w v X s n g h H i p 9 G 8 q 2 T _ z K y m m F u z l o B r x - w F x w x x G w j z 4 8 D x n s w J q _ 3 9 P n h s v B 1 v x 3 C o i 2 R q k x g B h l - P r x 7 m G x z t M y t t L i m p J 5 8 z F - k 8 5 F z 5 m 7 B o v t P _ z 7 q B n 6 x E 9 n m D 7 k 7 L 7 t v D 9 m 0 J h r 9 8 B g j i r B _ o 2 W v u u 3 B r h v D p r 7 G q m k 6 B 7 g x j B m r 5 9 B _ 6 i m B t 9 q Y 2 3 q G n h p h B g z 0 F w j z - D v q l b i s k w B l o p 8 C m 1 0 2 J j l 3 L r k 5 a z t k J v m p X z 9 k K p z t I p 0 w 0 D - v l H u 3 5 H k 8 g K u i y c - z k E 8 m x S 0 j 0 M n w x I l u p W o x 6 W m 6 4 n G 7 g v f 4 v v 1 C i 0 p 6 E j i m X 0 k 5 n F 8 g - 5 I 5 - m q C z 2 u _ C 9 4 l 9 D 4 x 9 0 C 2 o g j E y o g m C l 4 2 5 D p x h u C j h 1 Z 0 0 6 x C 2 w _ P k 0 9 N g t k o B 2 k m a 9 1 9 g D o 3 u v B q _ m 8 G 3 l u s D j x m 0 C p 2 w _ B n j g l B 5 o 9 M z r r y H z h y 8 D 0 p z p D l u m I - i u 1 I g s n _ B v u o j B 0 r m b 9 m 5 O z 9 x p C o 8 z _ R 4 k 1 y B m 1 m k G v w y x D m 1 v h K m v g s B l t g 3 C r k k o N z 7 q b 0 u u p C q - q x E 1 k k t E x q z l D t l m g H i 6 0 Z y o 2 6 F 4 s g i D u x h s B g i w m F u u o g M o 4 m 5 C o h q b v q y w B 2 7 l m B w v h _ E h 4 5 o G j h i 0 B w v m _ C _ y i P r l 2 i B h s - T 8 v 3 n G n h l F o 7 5 l C 7 3 i E g w u u M 8 w q 7 H 1 w p O 5 p 0 z B s u y 2 C z 0 1 z B 9 m 5 q E q i w D 1 - 7 7 E s j 7 i B g 2 5 U 1 _ 0 3 D j 6 9 l B 0 9 6 B z h j s v B 2 2 6 Q 4 k 4 J 1 3 r S z z v _ C t 7 8 y F 6 n k 3 P i 3 3 t B t 5 s 0 B n q q l D y k 0 h C y q 6 x B k l n q B m q 7 k B 2 o s R - o p 8 B o l q D 9 z 8 W y m 6 r B 8 k k Z 6 j 7 b o w n t C u h k 5 C 3 p v q H 2 _ _ W g r h D w v p g H g g 6 y M j 0 x b 6 i 7 X y h 8 - X 5 s o G - q o r E 0 4 z H m t 0 R _ 1 1 b r q 3 d h 7 x C 9 6 z - D 3 7 m i B 4 v k W y x x 0 C p 6 y h D j q 2 o B p _ n 4 C 1 5 z 0 I 5 p k m B x - t s F r i 5 4 B x v 3 I l u z T 7 h - 6 B m l t X t k - L 7 g 2 O s v 1 N t q 2 y D g m s 6 H g s l 9 C n g 1 s D 6 8 i y B r h m l B - i s i B 6 j 5 F 1 n p K 7 9 i H o - j g B 2 q z X 7 8 1 O m 7 r a l 0 0 S i 5 q z B 1 u o b z 6 y 0 N 1 r v H 1 4 4 S _ x z g B - s 1 3 C x 3 l I h 3 6 I 3 0 2 J h h v M x 0 i 4 B m o 6 T 5 n 1 Q n 6 g G m y i W 6 t x W m 2 j T 0 v j N n 3 i G m v m P l j s V 5 l g T t 0 0 B z 2 v H 7 0 i 8 B v 7 - H p j p M 3 z l 5 B 2 j h L s 4 w I _ r v T t 5 4 J q 9 W g 1 l h G 7 4 k m B n g p P 4 y o q C y x p g B 9 1 4 P y 9 3 _ B 5 m _ - E 5 4 0 d n 3 _ F 5 o j K w y z I l h 0 6 B 9 _ 2 q C m 8 3 u C q g 5 j B 6 m 2 d s 0 k J 0 2 3 J 1 k 4 P s m k g B g i w I i 8 o s B k q 7 l B v o i p B h 0 2 o B t x z E x q t K 0 2 t K u x w q I l g 2 h S y l t g I 2 v 6 m C x n z v J 5 2 - p C l q q 1 B w h s W n _ t o D 4 0 0 m B _ 3 6 1 I i 1 q 0 C _ u j 6 B n y w 2 C i 7 r 1 G j w m 4 I p y u U t t g u B l s 5 - D x 7 - c j n u L o y 3 J 5 9 s k C - h 1 v C - h q W z n l m C h 7 z g J 5 m 7 j F h g j s G 1 7 g u B y p 1 4 E j 5 9 z B z j h m D x h t y B y 4 - 0 C s 0 r 8 G u t n b w u 9 k B p 0 j z C 1 u - o K l 6 _ z E x l l n N w 5 i Y i 3 9 s B 8 9 _ k B i 7 j t C 8 g 2 4 D u 8 w g G 0 4 r y I v i 6 s B 6 h r 0 B 6 6 4 l J r u 4 9 H 8 w t z B y q t R p 6 v l C 1 w 6 X r k i z E 2 3 3 7 F 9 r l v B y x j w C i z r q B y v h _ C l p 3 M v w 5 k B n 8 q O 3 0 n b k g 2 d h t h G 1 v q Z 6 q q 6 D n s u 2 E 4 - t Z y h w W v r 6 y B 9 s t r D m o 3 p B r m 5 n C 0 r 4 k D w r 0 G v u v a r 8 x K - - 3 W z j 5 h C w l v c 9 3 s 6 B w 7 r - B k h 6 - z B 8 q i y E j v 0 2 D t g 4 W 2 2 o o G 7 p 9 I q w 5 1 V 2 6 j s J 1 8 p z B i x o 3 B - x v I p z j k C x 2 n r G n 2 u V s 9 6 h D u k 0 D v i o h D 8 7 t f o h 9 H s 9 y n B 1 r k o B u _ 1 V n 2 r r - H g 9 2 t 1 X t - y i C x k m n B m i m i H w p 4 c 6 2 r G _ u z I q n 1 L o k k q B m x 0 W 4 j h H l 3 0 G 7 w l N 2 y h G k 7 u F 4 t p 4 B p i w P t x 1 Q 8 v t J x j 4 C 0 1 g K y 5 k L s l - F g 3 z t B l y t K p q t y C 7 2 - I 8 z l E h y v m B 1 4 j Y s z 7 I q t r D u u m T l r - G i 9 k L 0 9 j 1 B 2 4 p E j _ q 0 B 4 h h D 2 4 7 N 1 p x O 0 _ z L 2 k l q B 3 3 g r B y t x N 1 x 7 Q x 8 6 q B t n 8 c y o 7 m G 6 p v C 6 0 x 0 C r w u O p h o u D 4 s - q B q k 7 j D s u 5 g - E i p v 9 s B j _ p 4 D 7 t k w C p k r r B 9 u o i C o u s D 3 _ z 9 N r h 9 5 B 7 0 x l U l 0 y 1 I k y w v C x n 7 M v l 2 P - _ x M p 8 q X j 3 o n C 1 y x I p t - z D j n g H n p q H r i i d 8 4 w b 9 p _ e _ v 0 R 2 - i F s k 5 N w h g o B 6 s 7 D r v t E n t t k B _ z 6 m B g _ p D g w 0 r B p n h M 2 w u H h x m F 5 2 m y C 2 5 h G j v y R y z 3 v C _ w v k D w z u _ B h z 1 m B - 3 j 3 C w r m O 3 y 6 7 B 4 7 O s 9 7 U i s 0 S q l 4 I 0 5 g N 1 0 x F n 8 i G g n o U i z p o B p j q M k r r Z l 0 1 y B k h y y F h q 6 o B v 5 w U 9 9 y K y o j z B 9 j k o D 0 7 p K 1 5 t I 3 q n K 1 g 1 q D - 4 9 o E v - l u K 2 - h v M u h s F h v j s B o 3 y O v 9 t w C z 4 g R p 5 j J 4 0 n H k u h J 3 5 q k C 7 p x G 7 g p T s m x F y 7 t F p k v 1 B q 4 3 R 7 m 0 N - g _ K l - w w C i t 3 E 4 m 9 T r 8 _ I l v s E 8 i 1 V h t _ L 5 p 0 f g h k M 9 l i Y z s i H 6 8 q G u k 2 h B n o 0 2 D v m o q B 7 r t 7 B 4 q 9 i C p 0 6 u B h k x 9 H 2 k n 1 E 8 s o O 5 h 1 K l k _ s B _ 2 p S y 8 p D _ m h E u 9 x S r t l K 5 _ o C p q m E v v 6 N 5 n j d k r y T y 1 q h B w q y N v 1 w l B 4 g 9 P o j 9 l B 4 5 t - C h q z S 7 9 n s F 1 3 m N i j z E 5 - r K 9 _ r r B m 3 m O h t q V 7 w p l C k i p c 0 x k r B 9 7 t y y B y m p q L l k x r O y n h l B - i j i C o v h W z p 7 D n m u K q w s J v o h O j 1 i J s k 5 3 D q v 5 8 C i o x S 2 6 n v C j z x R 0 g t i B x z _ 8 C z q 2 o B 9 z x P 3 - 8 P h 7 r D 1 j 4 a h 0 0 S 8 l u Y j - j W - 6 r Z _ 3 k S t 7 l k B g o v G p z m L s 6 y i B h 6 - y B k k 3 2 B 9 i 1 C l x 3 D 1 v 6 T 6 m q 5 B 5 p y M j k k h B m 6 q P g _ 3 B _ p p 6 F p i k P h 3 5 N m r t j C t 2 - u B 1 6 1 y C y 6 o 7 E q m 9 T 0 9 y R 0 _ o g I h u u R x 4 z j E r z 3 c 6 6 j Z 1 7 2 C 8 x o H i x o s B q - 6 v C r y m m C r q G 9 w q E 0 z x N q 6 t v B 8 x 5 9 F t j 9 z B 2 6 o i E 5 4 i 8 B g i w 8 B 4 v 1 V _ 0 7 a o 8 q 6 B u y y I i 9 4 Y 0 o w 1 C l q _ d k 7 n U l t i H 9 p r E 6 5 t f - j i E v 0 - M 8 7 t I l y 1 L n 5 y _ D 3 1 - Y j 2 - V r _ h O - g _ D 5 o y s B g l r E k z v q G v w p 4 I 7 3 i H s n i 2 C j w m m E g r 0 o B - r s 0 B - g r m B 8 t - E 4 t k _ B s 8 4 b u t 5 l B x g y s C t j y c j x g C 0 t _ P 0 h y V l g 9 L x p q Y 1 s w r G u s s j E 8 - 7 B y p w 1 C 2 _ g e 4 r l h B j _ j s K 0 2 3 8 D o r o i B w l s W h q 2 j D v o 8 5 r B j v 7 K 2 2 v d j 7 n 2 B 7 1 3 t C k m t - B 6 g 6 I 8 _ x q S - j l 0 I 8 l z g D m 2 v L 4 w x 2 B w m 2 6 D j z 5 S t 0 0 K 3 6 v W v i 6 v E 7 v y S p r x N m i x H 9 z 2 7 P 1 5 1 0 D v 3 5 l F 5 k - 9 D 9 n 5 Q i - i E 2 v i f n 2 7 s C r 1 m y C i o n e 8 _ 0 Y y n 3 O l i v a v _ n b y p 3 2 B q s _ K l r y x C h 2 i h B z 5 h m E y 2 z U 7 i - V u m h H q s 7 w C 4 q 3 1 C i h u 0 B y g k H j h g k B 5 y 7 E 8 i 8 U 7 j i k C 1 3 1 t C o l - 2 B k m 2 7 8 B 3 p z r 4 B 2 j x T t w 8 O w p o J - r 0 D u u i F s - 7 G v s g X k z 2 G 1 w v H g q j I 8 5 u V j v 9 q B l 1 7 S 0 v 8 I g z 8 w B 5 9 s N g h v F g 7 g 2 B q z n w B 7 y 8 U 9 2 x 7 Q - _ _ j J y 6 s d z 6 l s C 8 2 5 c h 7 3 m B 4 x m G i t 7 G w i _ L x t 8 v C m u _ T r - u X z t h u F h 7 w Y k y m P v v t T o 1 t y B p q o 9 C - 2 t Y 4 v p 7 E v 7 q k D s z i N s 0 0 K o _ - r B n h 3 M 1 q 4 J n x o h C 0 x 5 V g r s H 2 g o i B 6 w m J 4 6 0 d 4 g n G s 1 o 0 C 0 2 p E - y 3 d l _ 9 H 7 2 l I 5 1 _ 5 B i 1 w J j 6 k q C - w 6 i E k i 0 4 B o 1 v j C p n k T i 4 7 N v q q F 0 s x Z 0 6 x F z n - C m v o J j p x G g g 4 M u n z p B 2 s 6 P 9 h n P v 9 - H u o _ q D g 6 z J 7 0 k k B 4 p u V 2 m 3 p C 7 7 0 k E _ j i R p z q J 5 j w k C h 8 t d _ z 8 E v 3 l R p 2 o a 9 z j F 6 r k 4 B 5 3 7 p C y 1 t 9 B j p 9 r E n 5 8 G - o j 3 C 5 o s 6 X y h t q S x 8 g t D 7 u g L v s l Q 6 o 0 M 9 x 0 h B s h q W - - 3 E q l 0 3 J - y 4 2 l B y s n p C l 8 u Y r 2 0 L 2 s l h B r m 1 H 5 i 6 L g n n R u 6 9 t B y i u J 9 - r D 7 5 p J h 6 8 G 9 7 o M g x 0 c y t 9 o J w n 5 y F i l v h F - 8 B _ 1 g B g s _ q G r w x 0 N 9 1 9 E k p h g K 5 t w 2 B 3 y 3 U 0 s 3 Y 0 y 2 L v z 6 a 2 h _ f u 0 u v B u 3 o I q p x 8 C s 4 1 c 1 x t H x l m y C m y 0 4 T 8 r w _ L i 5 4 p B n h 4 g F 2 - 4 D 9 h r 0 B 1 - _ m B t w 3 o B o j m O n - t Q r o n E 9 h 7 0 B 8 0 i f o 7 7 D y 9 t N 8 t g n B w r w V 0 8 9 T j 1 y M _ g m F 8 x y B g g 6 T n g i - B 3 x i b k m 4 h B o l 2 H 0 n s 2 C 6 o y N l j h - E 6 v 0 r B n r o 6 I o 1 1 2 C _ h m 1 B t 9 l t B - m 8 w H 8 m v p B 4 q y 1 B k x - t D g - s K s p 1 E q 3 9 4 E z s 7 D 9 _ n o C o 5 3 R 2 s s s D j t 1 _ F 2 1 w M o h 9 p B v 1 j Q y 9 - X 4 1 o c j 7 3 _ B 5 9 u L o o 4 g H s 2 z I s g i M u l v b u g 2 E g 2 h y D q t v L 6 m k L g v w z D y p y q B 2 7 8 3 B 4 o - F x x u H 6 u 4 Q 2 v 7 C t j 5 H m k k k K x 7 w U k k z M n z g 5 B h j u a y 2 y O u n h P 4 0 y R - - o R q 9 8 G _ h t h C k y i f w t v k B 3 m k S j w 2 C u 1 0 c q v s S n p _ a _ 3 p B 1 m 0 b l u z e w 4 r V q x n F s - l j K 4 3 5 J o n s C o h x j B q 5 h j D 7 y 7 8 F 0 5 5 U p _ 6 I l 3 u E 0 l g I w _ x F r x n G u 3 l L 1 3 j B m - y e 9 n y - B t h w h H x r 9 o s B 4 4 i N m x g L p x x M 4 x 4 Q _ 1 q r B t z q W o o j L _ h 9 E j 3 g M v 5 l o C v h 8 L _ v m I t k 5 E 9 s _ D 1 y 4 Q u 0 n k D 0 8 7 B j _ x b v u 5 p B l k z L z w w J 7 9 j r B 8 6 z L k 5 m Q p q x Q i g h f o p _ D n 5 _ 7 C n w 6 C s 9 o B 7 9 1 B s 8 5 z D q l u J n 0 q R m 5 r E n z k H m j - h B 9 5 l t F z 2 6 - B 9 x u x B o u h r C y h q 2 L u m y G h j 0 I j - q P 3 z k Z - k u - B j 2 q O 0 8 4 g B _ g s U 1 t q v I m r t 9 B _ w s w D r y 6 - B m 9 n Z h v 5 i E 0 j m L 9 o _ Z - 5 6 L q _ i a 7 u s J 8 8 g H 8 l 6 Y 1 5 z B l i m J q 2 u _ B 9 i x E 4 - u N g o u C k - 8 c s n 7 O s 4 1 q C w g g - B h 6 k 3 B s o v - D h m 2 t I s v q u B 4 9 u 7 B n l 9 _ C 3 z m m B q u 2 G 1 1 1 g Q 5 i y E 8 t r m C u k y P 5 u 1 7 K r 4 p u C k 3 x L w m y N q t 5 7 E 3 8 x j E - r p t G 5 1 z y B i i h u S g y v i B t 2 j z G i _ u V l k 8 9 C _ 8 4 7 E i 7 2 b r m t _ D r x 3 5 B _ 1 z x q B m 1 3 1 m B y 6 - g P g 5 8 1 H x u h 9 B 3 q y r C v t x - J 4 - t l D h r - u K l z 0 G 2 u o b l 7 k m F 9 t v v B u u l i C q 0 l j C 4 m x b 2 k o I 7 h 4 n B l r 1 w B g w 0 2 B i k y d w - _ S p 6 x i D y j _ l U l z _ u R v z t 5 B p _ y B 1 9 2 i K n h 0 2 B 5 n x r C p k q T y n - o B j q 8 7 B t 5 q 9 B t 2 o Q - 3 p o B q v 4 3 E q w _ x C n s t 5 E g j h r C n 8 o F 0 k 8 X u 4 u 5 K 1 2 l 2 B o x z l B r g g l I t k n _ C 6 t 0 G 5 n y w T 5 m k h B h 8 _ u H x 5 k 2 H h - - y I m 1 u 4 D 4 6 w m C t s 3 p G z s 0 I z - p j B h 6 h j C w h 7 3 C 5 g 0 S x k 3 D g s 3 Q 4 5 5 I m 0 j 4 E t y 5 c h y w e z 1 5 o B j y 4 L 9 y 4 b 6 y 8 k F y 2 p _ 6 B 0 m 8 7 X o h i n E u r r 5 v B _ _ u i B u 3 x g K l p z 0 3 C 4 4 6 4 D 0 l - 0 B k 0 z C 9 - g k B o v 6 v D 3 0 h M 8 x 1 s B k 9 8 U y w 8 5 C o t - n D 2 m 9 - J y s r K r p j C t 4 l - D z 7 o I 6 0 s 6 F o r o l F p z o p B n 2 o w 1 B 8 8 i t N 9 8 6 o V k l s - B 8 i g N 9 k - q C i 1 6 W n o 8 u B 7 9 3 z B 4 n 5 E - w n j E m 6 w W v j j G h q _ a p l o C 6 u u s B 2 m 5 C 5 5 p F 3 v p q B s r x I q v 3 K v 3 s k N 7 r 1 1 G j y x r D 5 l j j E w 4 s L o _ 1 u B t k u P s u 9 V i n v H v - j 3 B 8 i x x Q x n 8 6 M z 3 s w o B u u t - H y 2 w H 5 i 2 i C l j 1 n B w p 1 l B - 7 i c w 7 w k B 8 n 9 t Y x 1 6 - M g r k _ F 3 8 p h B h - y k C j p s u B 8 l g y G l 7 z q G q q k Y 8 i 4 3 C l j j a 5 p v 7 E k - v G n n u o B s s s 0 B p 8 3 s G 9 5 7 P q 8 i w K l i 6 o E t g q p V m 1 3 - D h 1 0 v B n 8 9 V t 4 k _ G y l 0 k S y h 5 d 7 9 7 n C 8 y 0 6 H - m t 3 I p i 8 4 O 1 7 h f - s u f m 0 1 u E l 5 p h d i x k k D j i 2 - V y q o n E g w u j B 7 - 7 e g 7 3 z G 6 9 h g D 7 4 0 l J w - y Y _ y t y B u 1 x - C h - 7 h E g x 4 j C z n i p H z j m r m B v m w l B j x y t C l w - m G 2 l 1 - G s 5 i 5 Q v _ v c - l i e x h x o K 8 k 4 t D w 0 l Q u l 7 j D z z 2 w U m j t 9 B 2 _ 9 u F 9 v k q C v g 9 H _ l 6 g E i g 2 o E 9 5 3 z L 0 u w j B w 2 x _ B 2 j 9 y d i k m 6 B 5 y 0 g E g j x _ C h s p 0 B 6 m v e s r i u B - 2 q - H _ 0 h n K 2 m - 7 I p 4 9 5 C 3 r - o Y p q m 7 I m 7 o g B _ 4 4 m B _ v 7 r C 2 2 v l C w 1 7 j D 0 z g w B _ 3 - D p g 3 m B r g 9 g D z s n b _ 3 l i B s r j t E 4 x g u B 8 o - 1 C 3 y 0 r D 0 v 6 v B 0 o _ y G 5 g m _ D 0 k m u E - u o 9 J g x 8 w B p u 2 L _ q i p F n m 6 o B 4 t 8 _ G 3 7 4 - a 4 z 2 _ T s - z 9 B & l t ; / r i n g & g t ; & l t ; / r p o l y g o n s & g t ; & l t ; r p o l y g o n s & g t ; & l t ; i d & g t ; 8 4 3 7 2 1 2 4 1 0 5 9 4 4 5 9 6 5 8 & l t ; / i d & g t ; & l t ; r i n g & g t ; r x 9 z 2 q 0 u 9 D s E x D - B F y a z t E s i C s x D 1 B s k D k k G k G 4 B 0 h R 1 l H r x M j j P & l t ; / r i n g & g t ; & l t ; / r p o l y g o n s & g t ; & l t ; r p o l y g o n s & g t ; & l t ; i d & g t ; 8 4 3 7 2 1 2 4 1 0 5 9 4 4 5 9 6 5 9 & l t ; / i d & g t ; & l t ; r i n g & g t ; 2 j n n k y w 9 l E - H 6 U z F 0 E l D l h B h s C w F 6 F k F v Q i D 8 C & l t ; / r i n g & g t ; & l t ; / r p o l y g o n s & g t ; & l t ; r p o l y g o n s & g t ; & l t ; i d & g t ; 8 4 3 8 7 1 3 4 5 0 1 2 4 8 0 4 1 0 8 & l t ; / i d & g t ; & l t ; r i n g & g t ; 5 s w 7 9 u x 8 l E t D 0 C 2 C s C l S 6 D c o I n E - P j G & l t ; / r i n g & g t ; & l t ; / r p o l y g o n s & g t ; & l t ; r p o l y g o n s & g t ; & l t ; i d & g t ; 8 4 3 8 7 1 5 5 1 1 7 0 9 1 0 6 1 8 3 & l t ; / i d & g t ; & l t ; r i n g & g t ; l u u - n 2 m p l E s E 1 F 2 E 1 D 2 U q C h D 1 R 3 J x G 6 b l J - D j C & l t ; / r i n g & g t ; & l t ; / r p o l y g o n s & g t ; & l t ; r p o l y g o n s & g t ; & l t ; i d & g t ; 8 4 3 9 0 6 6 2 2 1 5 5 8 6 2 8 3 6 8 & l t ; / i d & g t ; & l t ; r i n g & g t ; l y o t x 7 t 3 j E x c v D g H s G i G - U x C 3 C m D p G 7 D & l t ; / r i n g & g t ; & l t ; / r p o l y g o n s & g t ; & l t ; / r l i s t & g t ; & l t ; b b o x & g t ; M U L T I P O I N T   ( ( - 7 7 . 8 9 3 4 6 9 5 9 2 8 0 5 1   3 . 9 6 4 6 6 6 8 0 0 0 0 0 0 2 ) ,   ( - 7 6 . 0 0 2 6 0 0 8   8 . 6 7 7 2 2 1 4 2 3 9 9 4 7 6 ) ) & l t ; / b b o x & g t ; & l t ; / r e n t r y v a l u e & g t ; & l t ; / r e n t r y & g t ; & l t ; r e n t r y & g t ; & l t ; r e n t r y k e y & g t ; & l t ; l a t & g t ; 1 . 5 & l t ; / l a t & g t ; & l t ; l o n & g t ; - 7 8 . 0 0 0 0 0 7 6 3 & l t ; / l o n & g t ; & l t ; l o d & g t ; 1 & l t ; / l o d & g t ; & l t ; t y p e & g t ; A d m i n D i v i s i o n 1 & l t ; / t y p e & g t ; & l t ; l a n g & g t ; e s - E S & l t ; / l a n g & g t ; & l t ; u r & g t ; M X & l t ; / u r & g t ; & l t ; / r e n t r y k e y & g t ; & l t ; r e n t r y v a l u e & g t ; & l t ; r l i s t & g t ; & l t ; r p o l y g o n s & g t ; & l t ; i d & g t ; 5 5 7 5 1 5 6 7 7 7 7 6 8 4 5 2 0 9 7 & l t ; / i d & g t ; & l t ; r i n g & g t ; j 1 g z l 2 u g 2 D t 9 O 0 w D 0 E k E z b s 3 W w Y q o B j R z J y D s T 8 W u p J v - B & l t ; / r i n g & g t ; & l t ; / r p o l y g o n s & g t ; & l t ; r p o l y g o n s & g t ; & l t ; i d & g t ; 5 5 8 0 3 4 5 0 6 3 9 0 2 2 8 1 7 3 2 & l t ; / i d & g t ; & l t ; r i n g & g t ; 2 t z q 6 n _ t 3 D h 6 H r g G 4 C 3 D y Z w l I 6 x C z H k C n 7 B s D 4 2 V k m o B 5 _ E z J 1 C n R r G l G q y I o h O & l t ; / r i n g & g t ; & l t ; / r p o l y g o n s & g t ; & l t ; r p o l y g o n s & g t ; & l t ; i d & g t ; 5 5 8 1 5 8 4 8 3 1 9 8 2 0 7 5 9 0 8 & l t ; / i d & g t ; & l t ; r i n g & g t ; y n 5 l - s 5 g 2 D q E z F 7 F w G 3 K v K t B x C 1 C 1 M o S g D u B & l t ; / r i n g & g t ; & l t ; / r p o l y g o n s & g t ; & l t ; r p o l y g o n s & g t ; & l t ; i d & g t ; 8 4 3 6 4 6 9 5 2 2 2 8 1 5 2 9 3 4 5 & l t ; / i d & g t ; & l t ; r i n g & g t ; h j h w _ 5 p 1 2 D i h C l I 4 q C z _ F 8 0 j C - j p B 4 2 K _ 2 K s 5 W q i d m C 2 d 4 B z C 3 C t j M j 0 v B 4 q q C 0 4 t D g D p 3 S _ C & l t ; / r i n g & g t ; & l t ; / r p o l y g o n s & g t ; & l t ; r p o l y g o n s & g t ; & l t ; i d & g t ; 8 4 3 6 4 6 9 5 2 2 2 8 1 5 2 9 3 4 6 & l t ; / i d & g t ; & l t ; r i n g & g t ; j 4 l j i 9 1 x t D 7 m 9 n C n 5 y 3 C o - 2 m C 8 l s i C o w j p C 1 r n s B 9 3 0 r B w 4 r I _ i t t B 2 g 6 t B x 8 i f 9 v - p B 3 7 0 m C m 2 x i B z z n 0 D t 8 4 8 B n i u j B _ r 6 5 D z q j i B y i 5 K - 8 r Q q u 7 G t 9 - p D o x r u D h 1 r N 9 4 3 S 3 1 9 h B u 8 7 h B o 5 8 n B 5 8 t 6 C m 2 n 6 B p y v c 8 m u n B 5 r j T j h t o C 1 y p n F 2 v - n C 9 6 4 n C p 3 y 9 I _ n 0 k B j 0 v _ D v n i t C w k 7 z C 5 6 r x D x 3 i N w 9 r z C w 7 r l F 9 g 7 5 B 4 5 4 e z i 9 8 B 9 j 5 x B 6 i j p D _ i u l C v i o l C h 0 q Q s t r s C r 7 3 P n l p H j g 4 u D m n j 4 B k u g W 9 2 4 Y h 8 3 O r 7 q J v q i N k v s J l 1 0 D 1 v 0 M q 7 i I _ 0 n E o k q G 9 m t L 3 o 3 3 F 2 w k m H t n 1 v M l k w k Q 1 i j g 6 E 8 _ 5 o 8 H 0 l _ k U 4 m 2 y e w m t l C m i s l F m l 2 y C 5 k h f j - v W m l t y G o s 6 m D s y 8 h N g x t - C 4 m k 9 E o 7 5 i D - 9 9 0 C o 6 - j E 3 z 8 7 H 8 y 7 p B u r j l C p 0 8 I n y g r B o 2 u l F h 9 m 0 I k _ i 5 D 5 5 2 h C q 1 - 4 B k 2 m X 9 h o Z 4 m p r C 6 0 h j C w 9 4 w L y 0 6 j C h 4 3 8 E v 3 9 9 D x 6 _ 2 B z 0 s 0 F t x k J 3 y x h F 9 w _ 9 G _ u x 7 H q 2 i 5 P 2 2 w u C 2 _ g k G h u - 2 W m 1 5 i G x o 3 i C r 7 4 5 B j q 3 U _ _ n - B s w 0 z B y 4 0 - F 2 q m z G o 5 z v F x - j w D g j n Z j r m h B u p k s B u i w n F 9 5 w s C q s z r G r 6 6 g G 4 7 q x F o z 8 9 C h 4 7 6 L q s v w C s 1 0 z D 8 o q 4 B r l 3 h D i l t D o i u Q _ 8 l Z o i l f o _ h 6 C l 6 t v B t 5 t u J j m k 6 B l q _ s D v z z S h r r K v h i d - z p g E k z u t B s o i h D 9 6 u m F 6 k k s R n j i s B 9 l h f g 2 j j C q v 3 w H _ v 3 b 3 w x y C 9 x u 9 D o 7 y p C w h w 4 C s 4 7 0 B m r w 6 F h j v t D x j 3 X - 3 g c h w 2 u H r v i q C k s i y F 6 2 - 3 C z 0 3 9 F - n l u B 1 0 j 2 D 4 y u q D w m p 9 B 6 1 o - F g i x q E - q w q F 1 0 j 3 E 1 8 r 1 F 7 y 4 l D z k y N m w t t G m 3 v r B q _ _ T 8 p r 9 I y 2 q o a 5 3 r 7 D 7 s 1 w E r o v w B p - h r C s 7 j 0 B - m 1 w B - r u g D 7 9 6 j B z 5 1 9 C x 8 5 t X 2 - o 1 C - t x s B y 3 9 2 M x z 1 o C 6 7 u w G 1 k x p D k i m w C i z 5 x I m q u 6 C 6 j w t D i 1 o f l 3 6 o D 4 2 6 J v 6 i - I q h n P y 0 3 h D 2 _ l y K p t x i B 4 j o - I m u r 2 C _ 6 3 9 D l 5 - U l 3 g u C 6 1 4 i H 7 8 - s B l 2 o b v - j q E k 6 s q B g u g 2 R 1 2 1 k D u 5 w d 2 1 6 j H k p 7 i D l x 9 j C m 9 y H z l 5 W 3 9 4 n C 8 z x D q w 6 E p 5 4 b g q r 6 B i 1 m C u 5 q K t u o b p _ r X j n q V z m q f h 0 j 6 D u h j 0 C - 7 7 T 2 u q K g k 2 M g n q 1 G v 6 j S 2 w n P x 6 q T z i 6 F s l 3 b p t s M p s y 8 G r o t L 6 r g Z r v u h B t 1 z M 4 k 3 G 3 v k U k p 4 E 8 7 - S y n v F 1 o i Z 7 s g S u 0 i I k g 4 I w 2 v V p u p K 4 v n q B u o n c r w 2 M 3 5 6 D 6 1 g P o l o F s z 5 h G 4 1 o D p z 7 t B t 2 v q D m k z 5 m C 1 3 z E v j o L w s 1 p H y u t k B r u 1 w C r s 6 F p q v L j j x k E o z q h Q n p z K g m - R n v z 5 B s 2 r K 9 l 6 F 1 j 4 U p g o L 4 3 z x E k v z w B 9 - i i D 1 n 4 i K z m m Q j 6 u 8 B z 3 v T h 1 w 0 B 8 9 l m R 3 _ y o B j r g N s m p e t x k r C v g 9 r C u 1 k V i y 2 v B 3 _ - O p x m n B n y l _ B 3 4 0 w C x m x 3 B 7 o n G 4 r 5 4 E 5 q 1 M y z 6 w E n r g 5 C y 1 4 h C h - - 9 G 3 t 1 0 O w q 2 4 b 3 t k l E l 4 1 w B o 0 l k B 7 l 4 g J l 1 x h P _ u 1 4 D r r t p Y o 1 h v B y s _ x B - n q 7 K 0 h 0 6 L j v s n C z 2 7 t D _ j x z E p 8 y 1 B g 2 q h C m y i b r v 2 9 B _ o t 4 O y r _ 0 I 6 k j c n s 3 i C r v 2 a 9 0 4 Y 0 o 2 C 5 t u a 1 6 n j D z w 7 n C s u 5 P h 9 l W i 4 w s B t r 5 r D l q k s D x 5 _ q B 0 y 1 x B p 7 i u D h i p i J y w x 3 D w 0 m Q g 3 r _ K 2 w s h E 0 8 x k C 6 u k x J 4 w i s B h 3 - X m j h g G q h y y H 0 m x t B o 4 6 J 3 x x r B r p x I 9 g j a j s j m B z t 4 v E t k r x C s 6 2 d s y k s J p 2 w s B 4 t t n C x 4 v j B 9 w j m E 4 7 i l C p y l z E m u T l s h g E 2 i t i D 2 s 3 r C v q 0 c l 3 y T _ 2 r w C 1 3 w z K h n 8 z L 0 i t m I g z p h o B g 9 x 2 Q 2 o g m E s p i 6 B x 2 5 9 B r u 9 t d _ 8 t r E 7 r x g C z p t _ G o k w j a j o v k B 5 y h v M 3 7 1 w B m p y 7 B r 6 8 y G q h 7 t C v 0 8 8 B x q t l K x - z l B q 1 7 1 F _ 6 _ q K s v 1 8 E 2 6 3 o I 5 - u 2 L q m z m F 5 r 5 j G 5 m 5 m B m t 0 f n 1 9 0 B h 2 5 m C h 3 j u G r 5 9 r I m v n 0 D r s _ 7 B v v n w W l s 9 4 C 3 _ g _ D r 5 8 p E u r m r d 1 m q 5 B - 2 7 t M u n 0 5 P 7 - z 5 B 3 r l k E 7 9 h 0 H t h o j 6 B 2 y 0 l C v o 0 z I u 6 1 g K 6 - q d o i w 1 C v v p u D n _ _ 2 B 2 2 n Q 1 m s g C 5 p h w B 0 v q S - u o E o 1 i F o s 1 t C j 8 y R m - k u D l t v W u x v o F m - s 7 C 5 j n x E p 3 4 r D y 6 2 W j h 0 y Q n w 5 x K s l x r J q 5 p m B - 5 7 H p h 9 C n 8 r E u x h H 1 - z 4 B p o q m L h q w x S x 3 m l Q x g h F t s 6 W k v 4 h C n v n Q 4 l 5 4 C q p 3 r C v l 9 i B 8 4 l 2 D i z y q B z p l 3 R 1 m y q r B 4 u m e l z h 5 D 0 8 r E x 3 i Q 0 w n R 8 6 5 I 4 5 m 4 D p k 6 4 C x 8 6 h O l 0 v x S l k h i H y 2 w - W 8 w j 5 F p w 5 9 N 6 6 w W - 4 x _ B l q m 9 H h y z z C p p z - Q l r h 9 C h 7 k p D q 2 9 V 5 p - l D _ u - W m 0 n J 6 k 5 r E 1 x k 5 C n i l N h u t w T i q x m G o 1 r P _ q - 2 B 7 2 h a 8 i s r B _ s i I t l t y B t 7 l q J 1 x r G v 6 5 T x n z w B g 7 r o K p 1 x l B h w h 8 V s y u 1 D y n t q B p r x n D y r s p D w k l f m z w D 0 1 k O w 7 7 2 h D i k _ y E 1 3 6 4 C l v 7 t G 7 2 4 k B j u o r E y 2 0 g L - 6 q - Z j t u 5 y B v p s v C o o n U m 6 9 8 B 8 o k g C g m l r B 7 v y V 4 h x x D h 2 k N z 8 y W n 6 7 8 B h h 0 8 D w y p h G 5 y r y E y g q c 7 7 g 2 D x 5 p x C 6 p u h C 7 9 h _ B g 5 t 8 Q w n 9 K w v v O r s 9 k C l w l y q B r 5 7 S r y q Y l u k l J k 8 t L z 1 2 4 B r x j L 9 6 0 4 B y n _ o C m n 2 X g y - 1 K 0 p x a 3 8 6 - C 5 s 7 m G s g J y 8 m p B 8 o o L s u 7 E i r 3 I 7 n y O l n x _ B i 8 _ n v B m 1 j 1 C m h g 2 C 1 - v 8 E j 9 1 T 7 j 2 - D 8 2 q 7 C q l 7 E v z l S i o x H 1 v 6 v P - s v 1 B 6 r s h B y l l 4 B w g u l B s t s X _ _ p q C _ g 9 4 B o - h x D t o 4 x C 8 w 1 D z r p H x k 0 R - 2 u r C _ h 5 P p p k H h p g y C m p 5 7 L h m 8 d 9 2 3 u B u - 2 p C 6 x g W m r x D 0 7 i v D n g w Q i 3 8 z F 0 1 6 F x 4 r J j r p K k 5 p M k k p F r i y I h p - h B 1 k 7 q B 7 o 4 - B o t 6 m B 5 j r t B r x i 4 B 2 m k T v i 0 3 B v y 8 P 0 r y N 6 o h E l 1 w q H _ y y I 3 j s N u - m V n 7 n b _ v 7 5 E 6 j y q B s p 1 e w 9 o h D q 5 - h B h g h S l 9 w w D l z r x B 9 p v N 0 h 0 Y l 0 6 h D 8 v 8 q C k m n t E r h g t B y 4 k t C k 3 t Z 2 z g 5 G 3 n i l E 4 g 9 u J 1 z w i B _ 1 s l B j k u x B z 9 i J h z 1 E r j o q C j m x 4 B y j 8 s B 9 - h g B r x 2 q B _ 3 l o S l g 5 O 3 l t Z - 8 8 C n g q _ B 3 y 6 l K v q 6 4 C i p 1 1 J 2 4 s t C o r 6 4 T g - 1 g C o l g p C 1 w _ 2 E z n h C g n x 7 D _ y j r D 6 3 y p C j g n s B - u x z B i v y 5 E 6 1 7 q B z 4 p b 9 u 4 s U v j 4 4 H q r n 9 B u 4 h G t 8 0 I 7 6 p f x t j z F h y q r I q o 3 e y s h C j - o p B j 8 j G h i v w P 4 g o O m 5 - o C 9 g j n B n 9 j R w 8 m 2 B 9 4 q C p 0 4 l M w - n z D p 7 y J 0 5 m v C o 7 s n B - _ l a 4 y g L i q r F h j 5 g B y 8 g 9 H k n p f _ g y S r 3 8 J 9 q 2 s I 3 v _ 6 C 9 r p x B 1 - v Q j 0 v H w h o v C t 9 7 f s t _ k B 0 x t w C h g m 2 C m h m K - l 1 y I g 5 t V y 1 9 M o 0 u E q s u _ C l x 4 T h n r g B - t 9 1 B z w l n J 7 1 7 w C _ - z t D m h _ N h v g r C q 7 w g C l h z U _ w 9 y B 9 - s v D z q n Q i q 7 u B p h r F 9 x r U 6 v s U u p - N 0 u n p C r v p _ E g j 5 J 0 2 _ m B j l 2 E g 5 x H q 0 1 Q 4 z r G w o 4 H n p z e o s u p I n k k s B 7 y t e y x 6 S h v q p B 0 k 2 V s m p g B p 1 k q B q 7 4 J 0 h w G 2 l p b k _ h O o h 0 2 C y q w w B t u g h I o y 0 8 C q z j x E _ o i _ E j _ z a u 4 v C h 9 m F l 1 l 0 G 1 9 s 5 C 1 0 w 1 Q _ h _ g y B z z u h F x g 9 S 6 0 m D 6 5 n n K - p _ y J y o o f x 4 h E x k y R 5 u n J x q y p N 9 z _ r B p o i k D 5 - - i H r _ 8 q L 1 _ 3 r P z m k 8 B y r l j C k 0 m N j 6 2 t B r n g 3 B r _ _ R i 1 t M r u 0 t D m 4 q M 6 r 6 P 9 i v y Q 1 l l 0 E t i t a h p 0 o B w v x i B 5 k g m L j 9 t 1 I q r 6 n W z 9 x b m x t R p j 6 b v 4 9 n B p 7 - R h m h O q p 9 o B h u 5 x G 4 0 - D o 2 _ g Q i z o o B o i 7 p G 2 z k Q o n m G 4 8 j i C g g u r B z x g D 3 2 m E 4 u h V z k p s C 5 n p M y j g O y _ 5 C v g q E r 5 t k B u v l o C 4 8 w c 5 g p k E x x g h J 2 j m y M 1 6 v Q z _ m Q h 8 W o g m Z 5 j n w O l t m z F k i 4 g E v n 2 K h m j G - _ s K - j 2 g M 0 8 o D 7 t n b z q x e z g s Y r y 8 M t 9 g I j g 6 B t - h Q 2 j v g B o - 4 8 B 2 t m V 9 7 y H t 8 p H i 5 y W y _ s B p 0 0 O t 4 y M 3 2 j 8 B g 7 6 S r 3 p L j j 2 v B k y k K 8 r h J 2 m 2 N q z 4 G p 7 - I k x 3 N 9 z 4 n D 4 j t h N 5 0 6 l B p l 7 r B t h q V _ 0 l G i u 7 N 9 u 4 O g k 7 O l q 8 R o y k h B r w 6 _ B 9 8 u L p u y a p _ 1 N m 0 i N 7 2 3 F x j x F l 9 _ N 9 2 w S 9 q l T o w 5 F 4 j y l B 9 8 x m B s i - I z 5 g I 7 i n z B 3 t q X 3 8 7 j B 3 0 5 R 4 4 z 9 B j 3 0 K g p m g B - 5 6 o G 2 p m v C l i w Q y i 5 J q k o 6 G n o s O 5 m k E o p _ v B j m v f s 8 2 l D m 0 t l D 5 j 3 G v p t p D u i z J 5 9 8 O j t 2 W _ o 3 O 2 q l T t z n G w r k Y l 7 n 4 B j h p F m i t E n u t T w - l G j z 3 S 7 3 v R - y _ U h r r f 0 3 7 E w r - E i y 4 Y y 2 j F s 5 p K _ 2 8 l E l 2 n - B j p 1 x D n m o 1 D m p n X x q p P s 1 k s B t m w s B x q z b 2 w r f y j 4 2 B y i 7 5 F 4 m 5 k B k 2 _ N n 3 v E w k u Q o 5 t 7 0 B 3 h k Q _ 3 8 M h q h h B v m i M 8 t 6 d u y v 8 B 4 t n M 1 g i 6 B o 1 w j D s 9 u V r v o i B v i 3 i B 9 w q g B m 1 6 m B i 6 n O - 1 l F 7 - g J o 1 5 L u 1 1 7 C l s 9 - B 6 - j v C h 3 o T n i z q B s l t M j z 1 Z x l y x C q x h i H 8 q 3 0 D - j k h B x s k H 8 w p R 9 7 4 e t v m V s l - L 3 i 1 2 C u t k j B k 0 y U i 1 r s B m 0 t D v 3 8 G 4 s 8 T x x 5 R n s i d 0 q 8 U j i 9 P k z h U l 6 3 G 8 o s V o u l y D o y k O 2 r 5 k D n z g Z q 6 m T 4 z 4 8 C _ y t b _ p v S s 8 1 U 7 x 3 g D q h 7 U t _ 7 a n 8 g y C 9 i r t B 7 n t J 0 y v J y g h P j u 7 s D 0 y p L q u - G t 3 2 a 6 - l L r 0 v s C _ s w m B z s r M 3 j n Q 9 i - V - 8 9 T h 4 9 N 1 h l K y i 6 _ C v y u S 3 h w F - n s H i x x I 0 p g 3 D - z - L x z s x B n x 7 F z 0 u I k w v j B o 8 - z B r 6 h I o i - j B 3 k 7 1 C l s 0 Q 7 _ m J 8 0 q R t j r U v t r I 5 x s Q v - v J j k t G 8 s n K g u t N 3 q q O _ u s r B 1 9 m F u l q z B k j x g E 9 p n d q 9 3 K i 6 h i B l r - D 7 m y I y m h J s 6 k r C t k q l B 1 m 6 q B p u t 7 C 9 _ 2 W _ o g h B x t j y B _ r j G m j k S 6 n 3 L i x 5 Q p - n M - o 3 x B m q 2 S l n g I t 0 7 O g 8 2 J p r p L o r m H r u 9 H 2 h 0 G g n 6 L - s n t B z l 8 n F _ 9 v t B 7 2 4 b 7 t q 3 B 5 9 r y B _ o q V 7 v x T _ 5 o m C h 9 z Q 0 5 v W j u h n B 7 p j G v 9 l S l w 5 P _ w n Z y g 5 - B l 8 n o B _ r m H i u o H m m v F 9 - 5 L k p 4 F 5 7 0 s F g s u G m 2 7 E s - l k C z 7 o H p h g x B h y k P _ t 4 C r 4 n S 5 i 6 i E 5 9 o n C l r m C 1 4 - t B m k j Q v r 5 w B 0 g 7 i B z s 9 i B 5 1 l N _ q 2 C h h i F 8 s m H t 6 7 D 5 i 3 E 2 n 1 G 9 j h r F t y u r B x s n i S o 6 t 7 B 9 _ r T p z v g B z p j 4 C 5 q 0 7 D k r 4 s D 0 q q z B 6 8 q g H h n 4 X _ z m P n 6 - _ B v 0 x 3 B l 2 u j C s _ 1 h B j _ u L s g n 0 B 0 y x K i h y m B z 9 z F _ j 7 R 3 n 2 y C p c y 6 2 j B 9 p m r B q h r v F x - o H x 3 s L p 7 n _ B _ w z F _ w q 5 E r - m W - q n w I s 6 v t L z k - _ E g 8 x o B o 8 l Q 3 h x e k 2 h q M 6 i _ v B 4 s h t J p 2 g b v u k j E v q n m a t t 5 N _ 5 s 8 E x g i I x 4 p H _ x 8 2 B s l _ E l l 8 e x r x C n y m 9 B 9 2 i _ C 3 1 m D 2 6 y M x m 2 E 7 5 4 s C q z 6 I u t r G x 5 9 Z p n 0 H w q z 6 C r p q i B 2 y j e v l l z B g s 8 3 B o y - Z k w 1 F t n x - K t g u p I 8 2 1 t D g y s I 4 p x P 4 p 7 Z r o 8 I 5 6 l L 3 o g G t h _ q C y 2 9 o B 0 9 o K 6 7 t B u 3 V s 4 l B t u 5 Z 5 3 - w C l 2 p E 3 u h M o - 9 E q n h t B 4 j x Q u 4 m I _ - 1 X 0 m v C p j g I m 5 0 S 9 2 s k B 0 z 9 n C y 7 4 E 4 v r b l s 3 Y g x 2 X w w 9 h F s 3 x y H u s g x E i q i 2 C v g x s H 1 7 n b s 0 3 J h i u l C p h y G g m G 4 u 9 l K j - t a z z v q C 0 v 7 g M n j o r B n q 8 k B 9 i 2 1 B x - I q r F 7 l 8 C w r 6 O q j x S 4 s l v C 1 0 h j B 5 4 r - C q 9 s Y z h j p K 9 s 2 G y 1 i X i 8 5 h B h o y I s w 8 0 B j i q 8 B t i x x D 7 - o R 8 9 w j B k y i - I k v p u I r 0 h K 7 g q G s g s m G - 4 o y B _ - i M w z v m E y m 2 z C y 4 y U i u 2 b h t m E u _ i R 7 8 m z B t m k v B h u 1 H g _ l _ F 7 n p I z z y E 5 o i j F h 6 6 i G 5 g 7 j F y m 3 e o j i m B p r v x B 1 z 9 - E q r x J 1 w v 6 D 8 k 3 J k 1 t v B 1 y 0 j B 5 3 z d 6 9 0 h C t 1 l L w - 3 6 F z m m I q u x t P 7 j j K l x l I y _ x l G 7 j r l D v q i 8 B k r 2 - B 7 8 7 1 C 1 6 6 h B h n r s B p j 3 V w 9 q n C x n m y t F 1 t v s C 4 2 g t D h 8 y s D r 7 0 Y 5 g l g F 8 h 3 9 B 2 i l o B 9 2 w U 8 j z O 7 s s G 8 5 5 D 7 _ 0 F p g x R i t 3 P 9 9 h Y h 7 - f 3 l k 6 B t v t O g _ j S m 7 o O 2 m 2 h B 2 k w t C _ 0 z d 9 9 w q C k u k 7 B l k _ J m 2 1 K q 0 x L 5 i 8 c r x o K 8 u k D 2 t 2 R 6 _ _ s C w 7 5 Z t u 9 t C l q 2 3 B u n j H 2 8 z _ B w g w I _ 1 i c q 4 g m C m - s l D x 0 u L t u o K 5 2 q Q 0 z - l B - m u 9 C 8 0 q j B v p z f y r h R 2 - 2 R r k z v C z j p S y r t l B & l t ; / r i n g & g t ; & l t ; / r p o l y g o n s & g t ; & l t ; r p o l y g o n s & g t ; & l t ; i d & g t ; 8 4 3 6 7 9 0 1 6 7 3 5 9 9 7 9 5 3 3 & l t ; / i d & g t ; & l t ; r i n g & g t ; n j 5 v p p w 7 0 D x X w V h j B 8 e h u B m w I 7 n H h 1 E z x E w 9 B w 4 E 9 _ E 4 X w T 6 K k D u H y r C w 9 D r 1 K 8 2 H 8 o E l w B & l t ; / r i n g & g t ; & l t ; / r p o l y g o n s & g t ; & l t ; r p o l y g o n s & g t ; & l t ; i d & g t ; 8 4 3 6 7 9 0 1 6 7 3 5 9 9 7 9 5 3 4 & l t ; / i d & g t ; & l t ; r i n g & g t ; s n i h - n m h 2 D p v j D i 6 x P 5 z - D s t h J 8 z s P t 2 w g B t - g 0 H y 5 i H r 7 y o B z 5 y 7 D t k p j B r 0 g t D y 2 m r B p _ 1 n B n j 2 M z j 4 W p w q Z 4 w k b y q G & l t ; / r i n g & g t ; & l t ; / r p o l y g o n s & g t ; & l t ; r p o l y g o n s & g t ; & l t ; i d & g t ; 8 4 4 8 8 9 4 1 0 6 7 5 4 6 1 3 2 5 5 & l t ; / i d & g t ; & l t ; r i n g & g t ; 7 4 5 n 6 4 t 4 0 D s 7 p C v j L 4 9 K i 0 B _ I 7 r K g i P 4 B 0 1 D r z C 3 3 J q 3 L & l t ; / r i n g & g t ; & l t ; / r p o l y g o n s & g t ; & l t ; r p o l y g o n s & g t ; & l t ; i d & g t ; 8 4 4 8 8 9 4 1 4 1 1 1 4 3 5 1 6 2 3 & l t ; / i d & g t ; & l t ; r i n g & g t ; _ m i 4 q t z 4 0 D 7 K g Q m C z R 7 4 D 7 D & l t ; / r i n g & g t ; & l t ; / r p o l y g o n s & g t ; & l t ; r p o l y g o n s & g t ; & l t ; i d & g t ; 8 4 4 8 9 0 2 5 9 3 6 0 9 9 9 0 1 4 9 & l t ; / i d & g t ; & l t ; r i n g & g t ; 0 - 5 i l 4 x m 1 D o - 4 s B z _ q j B 5 k q K 0 m z W 4 1 v J z l n E i r 4 f x 9 z 9 H o j j g B 8 j _ h D & l t ; / r i n g & g t ; & l t ; / r p o l y g o n s & g t ; & l t ; r p o l y g o n s & g t ; & l t ; i d & g t ; 8 4 4 8 9 0 3 6 9 3 1 2 1 6 1 7 9 2 4 & l t ; / i d & g t ; & l t ; r i n g & g t ; n s 0 i v z s q 2 D h 3 C x 2 L i _ P g s k B w _ S z D n D h F 9 C n z I y k Z j h r B r 2 T x E t C i F _ C & l t ; / r i n g & g t ; & l t ; / r p o l y g o n s & g t ; & l t ; r p o l y g o n s & g t ; & l t ; i d & g t ; 8 4 4 8 9 0 3 6 9 3 1 2 1 6 1 7 9 2 5 & l t ; / i d & g t ; & l t ; r i n g & g t ; u p s 7 h h p q 2 D h t 1 b z l 5 V 2 1 p K 2 6 q v E r s l 1 E r r l x B 5 g j T g x m r D 4 2 - i G 0 v 2 k N r m 1 F s u B & l t ; / r i n g & g t ; & l t ; / r p o l y g o n s & g t ; & l t ; / r l i s t & g t ; & l t ; b b o x & g t ; M U L T I P O I N T   ( ( - 7 9 . 0 0 7 8 3 9 1 1 5 4 9 5 2   0 . 3 6 1 5 6 8 7 ) ,   ( - 7 6 . 8 3 4 1 8 6 6   2 . 6 8 3 5 2 2 6 ) ) & l t ; / b b o x & g t ; & l t ; / r e n t r y v a l u e & g t ; & l t ; / r e n t r y & g t ; & l t ; r e n t r y & g t ; & l t ; r e n t r y k e y & g t ; & l t ; l a t & g t ; 2 . 4 4 2 2 2 9 9 9 & l t ; / l a t & g t ; & l t ; l o n & g t ; - 7 6 . 6 0 7 2 3 8 7 7 & l t ; / l o n & g t ; & l t ; l o d & g t ; 1 & l t ; / l o d & g t ; & l t ; t y p e & g t ; A d m i n D i v i s i o n 1 & l t ; / t y p e & g t ; & l t ; l a n g & g t ; e s - E S & l t ; / l a n g & g t ; & l t ; u r & g t ; M X & l t ; / u r & g t ; & l t ; / r e n t r y k e y & g t ; & l t ; r e n t r y v a l u e & g t ; & l t ; r l i s t & g t ; & l t ; r p o l y g o n s & g t ; & l t ; i d & g t ; 5 5 8 0 3 4 5 0 6 0 5 9 7 1 7 0 1 7 8 & l t ; / i d & g t ; & l t ; r i n g & g t ; h k o 3 _ t g 1 s D 5 n w z H 7 l 4 f x t 2 6 D y y 8 i E v r 5 6 B _ - 8 u B n o 7 b j k o v B t 2 3 2 C 7 v 8 0 C g i 9 i E _ z s J 8 _ 8 r C 3 7 x v F 6 5 u h B k - 1 U r y 2 7 B 5 g y h B 7 6 n n B 9 7 i w L 4 x m O 8 x 8 - E m 9 i c w h p x B 7 3 z V g 7 - j B m 2 u L 8 y w 7 B 7 7 o I - m q Q z 1 7 t D - q w k B m u - n F h 0 l z C 7 p z P s s i r B - q h H k 9 i z E _ r 0 k B x 4 - g J k o z K z 0 m V t 4 6 N 3 7 7 _ I y u 7 - B j u k v H i _ l n I g n n l C o v g f w - t 6 D r j _ - B r 9 i f i z 2 i G w t _ g F 1 w n Q m s 1 j B 6 l 7 M v 8 x l C p 5 u l H g g 4 z C u k 4 P w n 8 f 4 4 5 h G w q x v D m r r v D 7 j z U 2 m j h D 9 9 j J y v x T 2 k 4 G z 1 w J 5 2 7 f - v 3 P u p 1 V 9 0 i U 1 u 1 e o k j 4 C s i s 4 H - w u u W q j u g C _ i s O o 9 7 j U n 9 m n H v r 5 5 C 2 p j v Y n - s 9 C h t 7 g B 4 y g 1 L y 7 z l C 0 5 2 8 B z g s 7 C 6 v u 2 C i 0 7 n D v n z f h 1 i V t r p x O 0 8 5 j B l q y L - w t q B n 0 1 - B w w g 2 D k _ s q O m 3 p h C 1 i 1 j F m 8 h 1 B 3 h 8 k D 4 9 k M _ q h k B 7 i 6 g B 2 0 p r J v 0 8 g H o v k l C m m x l B - r 3 5 E 4 r p m G y 4 x k G o w t k D i t s y B 4 5 g h C 9 w w m F 6 4 6 y B t q u M m w i 5 C l u h S i h 2 Q n o q k B 2 _ h 7 K l j t I i j z u E u j h 4 B 9 4 _ i B j p 7 G 1 n 3 7 Q 0 v 4 6 S o - k 0 B n 0 u P s 2 6 _ X 9 2 k n C 5 w 3 5 E z p w 3 B y 1 8 s H 5 i z 7 C h z 5 c u l t 0 Q r 7 x V g 7 g 9 E g z 1 G x 9 o m C 9 n 5 g F 1 x j s E 1 r 0 R w y 7 1 C - _ 8 v M s 6 m z H l 9 3 v F g x m j b 9 2 0 9 D _ h k l K v h z l F l v n t C t 0 y 3 F w _ h 8 e s 6 m r D u 3 p r j B o 6 x k B _ s l 7 C r 9 m u S r q n q h B 8 z x m D g r o h C l g l V h p p 1 5 B w g l 6 C n w - X 2 i 8 6 C g - 3 4 B u n r 5 F g - z g P k h - n G p l _ p G 9 w o p V 8 6 o s E 6 v h p D n p 0 j f k 4 z _ L t o 4 k E m 1 w r E l m h u P 3 l o q C s g o K q h y _ D _ 9 5 8 B 4 q 4 4 D 5 j 6 k I y x n u X 5 j i 9 B t g q Q h j 8 R x 9 l 9 I 4 m 7 o G w o 9 m J k g s 3 B 7 s r g J x h w 3 C s t - 0 D _ 8 8 1 F l p s t M r l 3 k C 2 8 z m G o 4 5 0 C 0 x w 1 B r 0 v g B 2 6 i g C 4 y q 8 Y 3 m v k C - 4 r 2 E u s j 3 _ B n z r R 8 1 r p S j _ 7 5 G o _ n g B x - 7 n E 1 n g u E y n 9 n S h 2 4 h C o 3 q a 8 1 u a 7 i 0 y C 2 t v y C 0 7 i 4 K n h g 5 C p 6 3 X t g z r R t k 1 b 4 k 5 g E n z 3 j E i r k e l w w I _ 1 5 3 N r v x e 0 0 u 9 n C 9 0 8 k D n _ s g M 7 m 5 x E x - 2 r C 9 p 5 i C 7 l x h B x m j n C y 4 g 0 Q j n w s E i r 5 k B v x - j K m w 9 l C p - r P v v _ e 8 6 5 5 C 3 w p i U k s v w L o _ 6 l N 1 0 q N s t w R m w k h C 3 5 q 5 D i 8 i X 6 k 3 f y 4 9 m E 5 g t - k B v 9 7 3 E 3 o n l P g s 1 k E x u o n q F r 8 l 9 7 G q _ g Z o y k 9 E t x 2 p F l 1 - 8 B g r z 9 C z w 6 x B s s g I 3 t g v C g 5 r 5 O - _ 8 1 B 9 h n w D m 3 x I l i j l B t s n m B g w o n C q p 5 y Z y 5 p u Q 4 q y U l y o Z p q 1 L 9 o i V u w 4 g E l 8 l v E w z q - F k 6 s y H i - o y C _ x l v C o 9 o 0 D i g q n D 0 0 4 i B o 0 k p B q q n X 2 0 g j D m 7 g 9 J g h - - E p 3 s _ J 1 k 9 p D k q k p B 7 z v t B v h s _ C h 8 0 J 7 s r q B k 2 v o B g 2 m q C o 4 z L j g 3 i E k _ 7 8 B u m 8 1 T q q u a 7 0 _ l H n 5 y m M r 6 7 1 H - t p g G l m o 4 D n 7 3 0 E u r 2 f y p _ o G z y 1 w I _ 1 v 2 C 0 p p p B r v 8 3 T g m h 0 J j 0 y s I j x q q E v u w 8 K t 7 z 6 D - j s z B 9 q y z B - w - i C 1 t o 3 C m i q w D l _ y _ F r p k 6 C - l l l F p r i _ K i n 3 k H l 8 h k E - 8 s i B o h 5 7 F s y q j H 7 9 r g E o x 3 7 D y 1 z u - B w n 5 x 3 E n 7 6 g M - v z q E m v h d 1 4 x 2 x C h t m q D w 8 1 i B k r 0 8 E 1 - r q N w 9 n u D q m s u Q i 9 v w E l 8 6 6 G 8 7 6 V k 6 t h B 8 _ w 6 C g o 1 q B l 4 5 1 B t g o 3 C 1 m 2 9 D 6 w 0 l C m 2 7 g D g m o 9 J l y i z H g 6 h 9 E _ i o l H 3 n 4 v F g 1 q i D w 1 g 1 B i 0 z S r q j P x t y 3 J 1 8 s O 7 0 u 9 C 2 i 5 d u s n u C g 9 1 v C 5 _ 5 _ E 3 h 2 7 B n g 8 k F g v i k C i j y g F o g k w K u y s 7 B y h q 9 D z - 9 e q n u W k 3 8 k C j x i i F 4 3 g g C k 7 4 k G h _ s k B g q y 4 L w x k r J 2 6 6 o B 0 4 5 0 E p 6 4 g B h x 5 S 4 t k k B 3 l w e h 5 0 v C o 7 _ U p n q H t 8 k 1 B 2 4 w U x i 5 a l 6 _ c 5 k v e q n r p D 7 8 1 D 7 0 k 3 B _ g _ F h l w Z y 9 r 8 P g l 9 k G _ 7 s 0 C v 1 h 2 B 0 t 3 t G p i 0 c 2 u v g D j x l k C 6 _ v O 7 h 7 e _ w o 6 D 2 w 7 9 D n n 1 G p 1 w J g j i I s h k Q n q h W q _ u G z 6 0 L 4 7 h V 7 t 8 E 9 - w D t h - L 7 j i E w 5 5 q B l r h W s u y q C q _ 9 e 4 4 j 5 B s 1 7 S r 1 u e o 7 l I y n t 1 G x 3 - 8 C k _ 7 _ N - _ 1 j K y l g Q 9 g q z B o 3 8 c l t u t B v 1 0 j C 6 r - j I u s w n G - 0 s G u 3 x H l m g Q x 0 _ X k p 6 Y _ t x 8 B r i k j C 6 q 9 L 1 1 s - B t 7 s M 6 6 i k H 7 1 p q B 5 h i u B 6 9 0 R v y g 2 C x z - a 5 y y l B 9 q 7 8 B g m p k B 6 9 8 t H s m v R m k g M u 6 r t C m 4 g O j n 4 r B m h q Q q 5 6 h B r o n g C q 4 z E h j p U 4 m 8 L h p r 6 D 3 6 1 j B p o 1 m C 8 8 2 9 B w 5 u w B m s _ G n r w 5 D 5 2 5 F i t j H 0 j 9 h E 0 2 k z B g 5 0 o B p 3 4 W 7 t r G k m r O t s t T 4 w 9 t B 0 - x a 3 3 h O j i i w B n 1 v 5 B r 5 s s D 7 p h U h v v i B - 3 0 S z 5 6 V j r g u C v s p D o - t a q - x F n 5 l 0 B j 6 3 S k 0 0 T _ u 5 o B x v 6 H v 9 2 e 8 r 6 D 7 _ h X y o z 1 B x _ z w B t w s q C y _ 1 3 B u i 2 F 7 5 5 i B 6 g g T y n m h C r 1 p Z p q j J y 8 w 8 B 4 7 5 N h 8 q i B g h h v B u 1 x J k 1 v d _ q 9 W m t w O k i q c v 9 9 M z r 9 f h 3 j O s 2 4 u B r n k d u y 5 N q r 7 r C x r g F h 5 0 j B z 1 g s C g i 4 K 8 4 s F h 6 0 d l s 4 5 B 0 t m H j y x U 6 u p p B o i i u C 5 4 j Y t 3 g R w l _ d s 1 6 X 1 _ q f g 4 x b y y m g D 1 4 i N j w n v B 3 - 3 E - 0 7 U v y w r B w i 1 9 B r 4 9 O o l h q B z 3 g 2 D 1 0 l v B 9 u i 1 B t s _ n B 4 y v y B x w g 6 B 0 r z 9 B 7 8 y i B 7 w k g B t u x p B 5 8 h h C x 0 x 0 E l 1 u E o 6 0 o B m v 5 n B i y x d 2 u 2 S _ 0 z r C 4 x 5 p B r 2 n i B 6 p t S 8 - m G v 8 3 i D p p _ E r v _ 5 B 3 8 n t C r t j o B o h - Q 0 4 k Z 3 v z 4 B k u 2 G l 1 r J 4 g 5 F t u t M i k 3 V n n 3 E h 3 r 2 C 1 u 4 N v w m 8 B o i 9 a - i p P j y p p B i m _ G v 1 l N m u s H 4 j 7 P l 4 r Q q o q D 5 i y Y y x i r E 3 x z K s 3 o 7 B 5 s m P l 1 z t B x o q d j 1 q 1 C 1 o k p B u 2 s V u s 8 F _ z - P v w m M 9 3 6 L j i 4 q B m _ 9 O t 6 j l F i 0 5 g D - 0 _ 2 B l 2 3 3 C v k g S i o 4 J i - 2 w C 8 y w - B j 5 p N i n q q B o u t F 6 t 7 N h 1 g K 8 u k 3 B _ p o G 9 k _ K q - y F t 5 w G p o m Y h y w u B q 7 g Z 9 u v F l o 0 o C t l j E m u 9 O 1 u m 3 B 3 3 p n C n w z G h j 5 p B h 0 5 S o m 3 T 6 u 9 1 B v q n M p z h h D 9 k 8 p D 3 h w a m 6 w 8 E 4 y j W y j n r B 1 4 r x C 9 m w 0 L u q p 4 D z 1 n y C 9 8 l K w _ s 5 B 8 2 o Z r m 2 U 8 m z N 1 n 6 M p o v O j 4 1 Q 3 2 r 3 B i 1 - Y r _ 7 u B w x t 5 E 8 x _ U y m n K z 3 _ j E i _ 0 _ B - r 6 F m 9 y j B y w 2 r C w t - b m 7 p l C t 3 l P n 6 l L 1 g u l C i j o J 4 8 m v B v 1 - K 8 3 5 N x h z z D 6 g u D 4 k v 9 B j o j I 3 8 - E 7 7 i 9 B w _ v 0 E 2 4 g 9 B p j z s C 0 0 4 l F k v o u B s s w j E _ s 5 z E u 1 g 4 B z i 1 Q u u l h D x u p 5 B 2 0 i L x 9 y i D 1 i x j B - 4 k 7 B r g x 9 J 5 4 t d u p 2 W 0 i o t N 0 p q S r h p P p m - Y l j m i B v 1 k 9 B 6 s n E 7 m z y B v i u W 9 z l 0 B i x 3 z I o i 6 x B 1 1 - d _ 6 4 X u 3 u X q 5 k K p 8 8 W q j p J k 5 m W n g j g B - u i s C q 9 y O l 3 l P g m q S 8 k i I k w m H 9 n m N w o u I m n i J w p 3 O 6 s m x C h h u c r k t Y 9 4 h Q i 1 r o D 2 u g N p _ - X x 9 i - B 0 w 8 R i j n d - u q q B k i 9 T w q n s C o 2 j O m 1 6 F g u - q I l 6 x Z i j u N r 3 j G u n z U l _ i K 8 z l m H o 3 9 q B k m i O 6 3 k I 6 4 0 0 C 4 s q I 4 m u a 0 v y o H p k p E p g 0 e w t i 8 B m v q M z i p r C z - y O 1 3 7 b k 3 u j C n g y z B n 1 8 e y 2 y i B o 6 6 M g y 3 4 B m l 0 D 1 - y y B p j o 4 K j p 5 r B i 4 p u F p h h T 1 x 5 t B 5 g j d h v q e r 4 o 5 B k - 3 Z s u s q B w i n v B 4 p m b _ o k 2 C 0 y - 3 B 4 3 l L u w n Y o g m 2 E 5 t - z C j l r n H k v 3 z B _ k 0 2 D s w j v B 0 v 9 P j t u Y 2 1 g t E h _ j p D j m 7 M 5 i z w E s v 0 s E 9 l n h C - 0 h x L 8 h t u C r i l W p v g a s w 6 W o n 1 W 1 9 6 o D 5 m z r C x u 8 q B q v h O _ - n o D q 4 v D m 4 5 x B 0 o s f 5 z 5 J 0 3 7 o E n q 4 d h 3 z s G w p x 4 D o 6 2 m c k i q 8 O s - l 3 G q 4 y i Q _ 1 6 w T v m z 6 F n i 3 k a j i h T n n t 0 n C q i k M n k l q X 5 - p 1 B r 5 n Y g i - 6 D i y n p 4 C w t 1 9 B - 1 o u C l v g t H q y o H v t 2 h C 4 o i g E n g - - F r 7 _ J m t z Q j _ _ h I 4 5 z i B h 7 5 - B h 8 k 5 C 9 g - V v x _ D 3 h j J 6 1 5 C 2 3 m y B n g y m I r y 8 - E o 6 - s E i k l S 3 1 x P 2 n m i V 9 p x h D - 3 z a i p l x B m j l c 6 r m f n h r 7 S t 1 t 9 E o v u p D z - y a w 5 0 U _ s 4 1 C 5 6 n 6 B g p u o B r 4 o i D m 5 r o B h 9 u R h 0 s g B w t x X 5 9 - k x B _ - 1 r B 2 l x w B s 5 2 P 8 u 2 y I 5 0 w i M 9 7 t k B 3 k g Z n 2 s F h w h J s 6 t H r o t m B q y j s D k l w M o v v b y p o 7 H t 2 i C v 7 j t E m 0 x y D o z 0 Y p y 6 t B _ 0 i a 6 g l x B u y h p D l i x k G z 6 s Y j k - J 5 q i E j z m N 9 y n a 2 6 y l E h x 2 2 D s u g q J p x 8 b o 1 p n B o 3 z V k n g q J 1 h y 8 B 1 h p L z _ g - D t u t 6 B i x n V n r - 6 B n u p 1 O 9 2 i g B w y w y B _ 3 o X x 9 1 m B m 7 x l C 4 u p Z w 1 q k C - 2 l a k x 0 4 B n _ p I l 7 s s M g 1 5 v M k v o q M w 2 x q G v u x 4 B _ z r z B t 6 1 g K u o 0 z I y m t 4 y C - j 6 z H 7 z - j E v m w 5 B t n 0 5 P _ 2 7 t M 0 m q 5 B m h 3 q d q 5 8 p E k u g w C 2 z k p E u v n w W q s _ 7 B l v n 0 D q 5 9 r I t x 8 t G g 2 5 m C m 1 9 0 B l t 0 f 4 m 5 m B 4 r 5 j G p m z m F 4 - u 2 L u 2 v o I 3 3 1 4 D 8 t w 7 J 0 9 w 1 E 3 r q 3 C w q t l K u 0 8 8 B y u - t C q 6 8 y G l p y 7 B 2 7 1 w B s 7 w x I u - 5 5 C n k w j a y p t _ G v s 1 g C _ 5 z r E v 5 s u d t 0 9 9 B s j m 6 B 1 o g m E g v 9 2 Q - y p h o B _ 4 4 m H 7 7 s 8 M x _ 5 z K s l y h C l 0 9 U i q n Z j q r - C 1 i t i D p u l t D g 1 Y _ 0 3 m F 3 7 i l C p q p m E l v s a g 9 n 2 C q 2 w s B 0 n t s J 0 x 5 d 5 0 v x C v t _ v E k s j m B _ g j a s p x I r 7 0 r B w q 8 J z m x t B y 6 5 y H l j h g G g 3 - X 3 w i s B x o m y K r x k 2 B 1 w s h E - 2 r _ K g 1 o Q y - 2 3 D w _ j h G x - t 7 C y y z 7 D w 5 _ q B k q k s D s r 5 r D h 4 w s B g 9 l W 8 u 3 P y w 7 n C 0 6 n j D 0 5 u b i j 6 b _ k m h B w 2 k 5 B i w g c x r _ 0 I 9 o t 4 O 3 x y 9 B l y i b 4 0 m h C o 8 y 1 B 2 h r z E - u 2 t D - n o n C s q q 6 L 7 9 g 7 K y 7 6 x B n 1 h v B q r t p Y 9 u 1 4 D k 1 x h P 6 l 4 g J n 0 l k B _ x n l B 8 j j 6 E 3 4 s - Q y 1 j h C r i z t O 8 1 2 h Q h o j 3 C y p j 3 E o 6 q t F - g m G y m x 3 B r 1 6 _ C t 9 g l E y 7 v g B h y 2 v B _ r i V u g 9 r C 5 m g r C s u m e v x _ M 7 4 v o B 0 m 6 l R l h t 0 B y 3 v T 3 9 q 8 B y m m Q p o v i K x h _ h D 0 - v w B 4 2 t x E 1 q m L m n q K q x j O r 2 r K 7 1 v 5 B o i 9 R m p z K n z q h Q - q r k E l 0 t L q s 6 F 3 _ w w C i u q k B g 4 t p H 7 t m L 0 3 z E 2 q 7 4 m C s 2 v q D o z 7 t B 4 y p D r z 5 h G g q p F 5 1 g P g 7 3 F s k 3 I y 9 - G t o n c 3 v n q B 1 h r K 4 g y V 8 w 2 I t 0 i I 6 s g S 0 o i Z i t w F 7 7 - S l p 4 E z 3 m U 3 k 3 G p u 1 M - r x h B 5 r g Z v _ u L r w z _ E g h 2 H v u r J r l 3 b n p 7 F w 6 q T m v p P u 6 j S 4 w x 1 G - j 2 M m i s K r j _ T t h j 0 C 9 k p 6 D n g t f i n q V o _ r X h i r b _ s s K h 1 m C - p r 6 B 1 t 7 b y z 7 E 9 z x D r l 9 n C y l 5 W m x x H k x 9 j C k q 2 i D 1 1 6 j H w - i 9 B 5 - 1 u g B i u j h B z 7 p q E 5 p r b 7 w h p i B q m 8 w F _ i w 2 C g z w - I t r 0 i B m l t _ G _ 2 o e n v 6 z B 6 - o P u 6 i - I g p 8 J h 7 - o D h 1 o f q r 1 t D u i z 6 C h z 5 x I j i m w C 0 k x p D 5 7 u w G w z 1 o C x 3 9 2 M 7 4 0 s B 1 - o 1 C w 8 5 t X y 5 1 9 C r 1 l Y 7 i 1 K 5 r g x B x n g s C r 7 j 0 B o - h r C q o v w B - 1 9 p C 1 s 7 y G 6 m 8 n a 7 p r 9 I p _ _ T l 3 v r B _ q m t G 3 p w N v x z l D 2 8 r 1 F h w 9 2 E j 6 p q F 4 l r q E y 4 h - F v m p 9 B 4 t p q D 0 0 j 2 D r 7 h u B y 0 3 9 F 6 g 7 3 C j s i y F 3 l _ p C 9 4 u u H r j _ b 4 5 - M g 9 i n E l r w 6 F k k 4 0 B v h w 4 C n 7 y p C 8 y y N 9 4 3 - B u z v i d 7 6 q w G 9 l 6 i B 2 p n X t _ 0 7 C i 7 i h B _ 6 8 8 D q m - w X s g 0 p H y n 6 i C g l l l C t 9 h u G n - 3 9 B _ y z x C 7 i 9 0 C w - g o G j _ 4 w G r 4 s 4 B 4 o w r L x i h 4 G 8 p g w N _ v 4 4 G g o s g B 7 t n q B 4 u h m D y w 3 i F y _ q 5 E j v 2 1 B _ q 4 o B h l 6 L o z t 5 F 0 2 2 v C 1 n s 2 B v h 3 n C s u - q B n 9 7 s H t 7 y V o 2 0 x E y 7 q x B h v 5 n C j 5 h l M 5 o _ 1 F l x y p J m 5 k h C o n v 0 U p 4 t y C v _ k w B y w 2 r S 9 6 i p H t _ u x u B - _ q u F _ w 4 h D g n 7 g B y m 8 n C r q - v B 3 s 6 j B p i t 3 D 9 r 9 z C h 7 0 j E q 8 w u B m y w x C l 9 t p E 6 9 r g I 4 4 o q C p k 7 _ C l 5 z 6 B q j 0 i B g j x m C g j v p C o _ 4 z B m _ p u B w n i m D v n u I j u q 7 B - w x u B p 9 0 q C 0 6 9 l B 3 q y v C 7 x w W 0 5 _ h D l 4 g X k 0 k x C o _ s _ B w o 8 r C h i i b 7 2 w y B 1 z m q K h 9 j f 4 i u 0 B 4 9 g 5 C k t m 0 B 4 0 y - E 2 - l M r j 5 o B 7 _ 9 4 B 2 g 6 8 K u g 0 S x z z 4 G m j _ n L 0 s l l O m h v G 5 8 s R j h m p B - _ q u B 1 t y c u t o 0 C k z 2 _ B y j 6 P & l t ; / r i n g & g t ; & l t ; / r p o l y g o n s & g t ; & l t ; / r l i s t & g t ; & l t ; b b o x & g t ; M U L T I P O I N T   ( ( - 7 7 . 9 2 8 0 3 2 3   0 . 9 5 8 5 5 5 4 ) ,   ( - 7 5 . 7 4 7 4 8 7 6   3 . 3 2 9 0 9 9 5 ) ) & l t ; / b b o x & g t ; & l t ; / r e n t r y v a l u e & g t ; & l t ; / r e n t r y & g t ; & l t ; r e n t r y & g t ; & l t ; r e n t r y k e y & g t ; & l t ; l a t & g t ; 3 . 4 5 1 7 9 2 & l t ; / l a t & g t ; & l t ; l o n & g t ; - 7 6 . 5 3 2 4 9 3 5 9 & l t ; / l o n & g t ; & l t ; l o d & g t ; 1 & l t ; / l o d & g t ; & l t ; t y p e & g t ; A d m i n D i v i s i o n 1 & l t ; / t y p e & g t ; & l t ; l a n g & g t ; e s - E S & l t ; / l a n g & g t ; & l t ; u r & g t ; M X & l t ; / u r & g t ; & l t ; / r e n t r y k e y & g t ; & l t ; r e n t r y v a l u e & g t ; & l t ; r l i s t & g t ; & l t ; r p o l y g o n s & g t ; & l t ; i d & g t ; 5 5 8 0 3 8 6 7 8 8 2 1 7 7 1 6 7 4 2 & l t ; / i d & g t ; & l t ; r i n g & g t ; 6 g r g y 4 y 7 3 D v X v D i H z H - E 4 B l a 3 C r C - D j C & l t ; / r i n g & g t ; & l t ; / r p o l y g o n s & g t ; & l t ; r p o l y g o n s & g t ; & l t ; i d & g t ; 5 5 8 0 3 8 7 2 0 0 5 3 4 5 7 7 1 6 4 & l t ; / i d & g t ; & l t ; r i n g & g t ; r 2 s h z y 5 k 3 D m 9 v p B 7 y x N j 2 k G 1 l 5 H 1 i h v H 7 2 y j E v 0 7 n B o 7 p n D h 0 u G k i k O 8 m p F k q m W 2 o 6 F & l t ; / r i n g & g t ; & l t ; / r p o l y g o n s & g t ; & l t ; r p o l y g o n s & g t ; & l t ; i d & g t ; 5 5 8 0 4 0 1 6 6 5 9 8 4 4 3 0 0 8 1 & l t ; / i d & g t ; & l t ; r i n g & g t ; 4 6 w s i 2 w x z D u g w N 3 y m o B k s o 6 B l 9 2 8 B 3 6 5 H w 8 3 i D s v 7 E s 6 v M 8 k g K 0 o w a k n s y B 3 u s _ B o 5 9 O j 0 y h B 3 t q k B 4 v 7 k B h 3 v E s y o 8 E r g 6 m B m i k D 8 2 z l B w l 4 h B - s x b u 5 2 _ B p g 8 l C 0 6 2 x B r m 3 s B x j m 1 B 0 0 l v B _ 1 y G q n t 7 B s y q E v g x Y i j l W x i 1 9 B j 8 z r B 0 i m R w x 1 I 1 3 4 v B 7 h 6 I - 4 x r D 9 _ k X 2 4 6 h B o u k i B p j 3 Y u 3 g R t n m Y p i i u C n 7 v p B l y y S w w m L o 8 i x B g 6 0 d k _ t F h 6 x J - 8 x y C z 1 - m B v y 9 D p w _ 6 B 6 w l D t t h F r 6 u m B 8 j 8 u B 4 u z K 6 j 6 l B 6 x 9 H u p l H y i 4 P 8 r _ M 5 t 9 S i u p f 7 6 j N - g h v B 0 r 9 H o h m J q 0 9 Q z l - y B x y 8 M - u 3 p B m g x 1 B i 9 x P 7 w 1 q B y 4 x I g s 1 n B 1 n h 4 C y 6 8 n B m y i 8 B k 7 h X q 8 9 D z o 1 j B v 2 y I n 9 8 k B _ x p T 3 n v U 7 s p 0 B p - x F n - t a z p q D v 4 k u C m 9 s U g s q R h s s E v o 0 S 4 p q Q n x x B v n w z D v 5 2 y B j v 8 n B p i 3 R q x u b y m - s B x 0 8 3 B 3 h x J z - 8 X 2 t _ u B s n 8 o B x o h l B g i 0 f j t j H v i - E 6 l v r D 5 - n F 1 u - k C 7 9 9 t B v 4 t 3 B l h t o B w x 5 h D 8 y q G k 0 8 o B 6 x t F u 3 w j C v 2 - e 0 z o W j l 3 k B h h _ K n v t 7 C - 4 j H v u 1 S h 2 u s H 4 i o e 2 r q r B m 0 i g C w z - a h 2 o g C i v 5 S 9 g g M m _ v r B p o i f x n j E 9 h n 1 F m q m I x p o I 0 1 s - B 5 q 9 L v l o j C i v 6 s B 5 o i G m _ 5 R 9 i h Y y 9 o R q q w H 8 k h F 7 9 k z G w q r z G 1 4 w _ D t k t O t u 4 k B u 2 z - B q r u L - p 8 w j B i 7 p 2 F k r 9 r M l 4 q 7 C k p 0 b q 2 z z D x 4 9 g C q l z s C r q 1 U 8 z 5 g M z i y t C _ 4 q m R t g k 2 C 2 y 5 n W 2 0 x t G y i _ j N 6 8 s Y 4 l _ l B s h t g D 6 h h g B y 0 8 6 B z p 6 N l y m 5 B x u 1 U r w 4 2 B y n k c i i m Z r r y 3 C h _ u 0 D g - n 4 5 B 3 q m n B q z 4 c h - o O m 7 h M 6 4 j 7 B n 3 t s L y 5 p o C h z n G 3 _ 7 R z m u v E 3 z q 0 G 6 i x i U 4 k p y J i 8 n 2 F 6 k 7 x G p - - 8 D q q i g J 3 h o j C 1 s 8 7 K s _ q h C l 2 8 o C p 9 _ m B 6 m - l C q r - 7 E o p 7 k C 8 l 6 8 B _ n 7 0 B w k 9 u B 3 s 5 j E 2 2 _ 5 O l 2 6 v E p q z m S 3 6 w x F m 4 t V p p h r B l z h s B - n t 6 F y 7 p 5 K x 6 z j H 2 h v u B i m k n B - 1 s _ D w u q 1 E 0 8 _ 3 C h i u f y 8 y 4 I u v p e 7 h v 3 E j 2 k 3 E 1 o l 9 C g w q x C 4 9 l 7 E h z m p P 6 7 o 9 C 4 2 h s D p 9 _ o C t s _ s E 9 p p - C j 0 y h K 6 8 - z D 2 o 0 8 B y h 4 z G 6 _ v t J x n v h C 2 l m i B z 3 6 r B i 3 q - B 3 m p h E l g 9 5 H 4 k q y D 5 n p 8 C t q z p E 6 w o v E m z - N n 2 i 0 C 4 5 y 8 Z m j w p B 5 w 4 j B l g m r C 1 n i l B 4 r v 5 R v z o 3 B w 8 1 5 B i 8 j 1 F 0 1 9 h G z y i 7 C m - 3 5 B 0 9 y 0 F 0 n w 5 B 4 8 0 x C w g n F p y 3 7 D 2 0 i K - g k 5 F 0 4 3 q D n k u 3 V 2 j 4 m G q t y G m h 6 5 L g 1 i 8 B 0 _ l y Q m x n 8 F i q m j C 8 o g _ B i 0 q t X 2 _ y 0 C m z s L 9 h l z D 1 h j u H 8 g i s Q l 1 q m E 0 s x i D r 4 3 2 E u q y - I i 1 j o B s y y 1 C 1 6 5 V g u 2 2 B 2 k n w J - g z f i 1 0 j E l _ s 0 G s 4 m 5 N y - s H o r n 2 B y h y 3 B m 9 x t B z i 5 Y j 7 8 T x r s W - n v R l r w o F o 5 o o C 1 l y s E s 8 n 8 E 6 l n H 2 8 9 I x n 2 k C 3 9 t r B k _ l J - s u M l i r W 6 g 3 8 C r 9 n l B h 4 p P s - h N 3 3 n F x 1 x U 7 _ n o D n v k W s j m h C i l F v 0 v 5 D - u n J v j l L t _ t H r l h 4 E h u h k E o t 1 c _ v 9 X m x p g B y h y 1 C h u h R 0 7 _ J 9 q y E m 6 o K _ v 0 p B w k - R 0 y _ F k m 2 G y u g I s v 5 K m 0 0 u B 0 7 _ v B x n 0 C 9 - 6 k B s s q H o 1 g L _ 8 x 5 M h z q T - 3 z n D 4 5 1 Z 8 p g R j m 7 K i v k y B g g 7 _ B u 4 v E z v 2 7 B s x 8 K p x t m X 4 6 x K z m 7 g B w t 6 9 C q i z J r k k 2 B j n 7 c i o s N _ 4 h R 7 n t K t z g f 9 q 1 T 7 h z z B 4 3 9 E y 5 j e 9 1 z n B z i t F _ p 3 K l 8 6 E s 8 x t B w q j G g x m t B r 6 h i F p 7 o S w t 9 C z k 9 _ C _ o 0 w B i o 8 n B n 3 p h E j q j F n 3 m n B x 9 m K 8 i u c l - 6 i F w h o 2 Q - 5 w K k t i u D y 4 o K h i g Q l t v y B o 5 v e w j j n B w u 5 b 8 p g m B 3 s w T l _ s T 8 8 o B 0 _ 9 p B w 6 4 a 5 5 h h B i u 2 j M 5 j r w E z m 8 I 4 u 3 n B t m t m D u l q l 1 C o s 3 Z o 5 3 D z 1 y O 8 o 5 p B 7 n 6 J k j q G t 6 z J 4 m 7 F v 0 g H o j 8 M 9 9 9 P 2 5 p G 8 8 _ K 7 u g C x k z j C 5 p z K l y h C 9 1 0 I j m x j B j r p n B x 9 q R 0 5 y G t r r D q 0 w E _ h w D 2 n z S t 2 p F 4 8 1 C 8 j k K t v 8 U j 3 l N t 2 r i B _ w l C 1 y q u C q 2 v K l t o G r k 9 D t n j D p _ 2 O g y n T 6 0 4 K s q p S j 4 q F r t m J h z q h B i 1 j F v i v 1 E l s u 8 G u y j H - 6 k Y x 1 8 F i r h L p y h X v _ 0 U g z s r D t r 6 1 G z j n Q l 2 p j I 3 x 7 Z s 4 y - C x 8 h s C 2 k 1 O - t z b y - s Z w 5 x d m u m Y l x x w G k j 1 - C 3 1 n 0 F 0 j 2 p D z k m p B k i o M g p m x C m 1 v N u 6 u u B q h r D p y j O - l l f 4 l z L 2 m 8 j C 9 8 n Z r 2 0 z B j z h I x r u 7 B w t r X 2 x 3 V h 8 9 T - r h H 1 u u 0 B _ 2 4 J o p t f 9 s p D - x _ O m 0 g U m s q K x h u E 5 g m i C 9 z j m D g u 0 W r l 9 h B u 0 7 i D m j g z F 2 5 n y D h v t 4 B j m 8 r I n t 9 6 E l q r s B 3 l r F - p o H n q q o E w j r 7 C k z s r C i u z q G p u j 8 H g 2 x y T l q h 6 B q 9 _ w L h h y m C v k s i C 3 8 1 x E z 8 _ s C h n _ S x g 3 y D 2 h w i B 9 o p i I h 0 l V n r r x B 4 p 0 9 N w j - V k 9 2 n B _ j k q C 7 9 - i B r u x 6 D y m 6 s C 2 9 o _ B k 2 3 v I _ 7 u n E 9 r 4 b 0 j k v M 0 q o l E 6 0 z R j 1 p p G p o m 0 E x m n p J x - 1 2 B m 0 7 5 J 3 r j k G 1 w k k U v k x P j u i S 5 4 v o B k v 6 g B w _ 8 0 F 2 w 6 b r p 2 n B 2 7 v 9 C v - - z J z x i v C _ 7 v g D k x u r B o j h k F k i 9 r G _ i v 7 J j - 6 u I 5 _ l 3 H - 5 4 7 L g 0 s v Q m 5 7 l L o s u k F _ 0 _ W l y _ 9 E z _ 0 8 C u w - n F 9 j 9 v D r 6 0 l C y x 0 t G h q j 4 B s 0 0 3 J y l p r F w 1 z - a n n 8 7 B 9 w j l F o o i w B t 8 - x N k 1 q y C o 2 w k C g q m U h 5 t t B y t z I 4 r z p b t x 3 - G q j q m E r 4 m S v p 2 j D z i 2 y C - s 4 4 c 6 0 q L 0 r q d 1 p u u B h q q r E 6 o 1 g B 3 p r f 4 k s 8 D l 5 7 w B 2 u j 2 B 3 n o c l x 8 m B 3 h t l C m m 2 s B u 6 z 4 D u z o 3 B l r j m E t 7 t q D u 6 y 0 R 7 v l 9 F n w 2 4 G r q t Y 4 z z F 2 3 g o D r y _ x C - n z 5 E 1 y 6 Z - p 8 0 B p 5 9 K 0 3 1 d y p o J p 8 7 J u s 9 Y 6 z m P i 8 4 9 M m - h y G w 3 k _ J 2 p s z D 7 l 6 l J u m t g U 8 g s m M k - r 7 L q z k g E 8 _ x 0 g B h 7 4 8 D n 7 o 1 D 5 j o Q 4 5 - b g y x x B n l 5 O o p 7 - C l 3 u k O 7 w 3 3 M v v p 4 f g 2 _ 4 H n p l k e 0 l r 9 E x k y - B v w t t C 4 6 4 w B l h 6 4 B x 6 g i B 6 i 8 3 E i 3 r o D s x j Z z s 3 5 G w i g 7 C 5 3 3 - N 1 z y i V s 7 6 r f _ k 2 T s r w h F k q p 1 C 2 i 5 h B z w 9 h V q y 1 T s u 0 v H q 3 p 6 h D 0 q - p B t - z 9 B 5 z 2 _ T 4 7 4 - a 5 t 8 _ G o m 6 o B _ 6 7 o F q u 2 L 0 5 7 m B 1 3 6 4 K 8 l g u E 6 g m _ D 1 o _ y G 1 v 6 v B 4 y 0 r D 9 o - 1 C 5 x g u B v v 3 s E u 6 i i B 0 s n b r m k h C y 6 k - C 1 z g w B 4 g x l B k y 9 0 E r _ y V w 9 4 o C 2 4 q 3 B q q m 7 I 4 r - o Y q 4 9 5 C 3 m - 7 I - 0 h n K r 3 i - H t r i u B y u s e u _ j R n 3 7 j F 6 y 0 g E i q i 6 B 3 j 9 y d 6 y 6 s D 7 0 i z B k _ o k H i l w o E - l 6 g E w g 9 H _ v k q C 3 _ 9 u F n j t 9 B 0 z 2 w U v l 7 j D x 0 l Q 9 k 4 t D y h x o K g m i e j p t c 0 m 3 4 Q u 2 t - G x u 4 m G n k u t C w m w l B 0 j m r m B n 1 g m C 0 g 7 7 B 2 8 9 5 K v 1 x - C - y t y B 6 3 h 6 B m l q k G i h 9 - C i z u p J o 7 l 3 C y w i n E 3 5 o - V j x k k D m 5 p h d n 0 1 u E g t u f x i - e t m x 4 O z 7 k 3 I 0 1 s 6 H 6 9 7 n C q q 2 d i k o k S u 4 k _ G 0 6 _ l E u g y - D s g q p V p r r 7 B - z p U i 3 5 v K j w o R 5 v n m D t s _ s D x y y d m u z f z s u V 8 g m h B 0 u x 8 K s y 3 j E j 2 n w I k n k p E t z j j q B k v s I 6 w u q B 5 z 5 H q y h O p z x B j n 6 K w w s S 1 t 7 D k 1 5 J m v m K y 4 1 C p y k h M j x _ d - i t K h _ k w B j p i 7 J j r 8 7 E g 8 s v D 3 k v 8 B w 9 7 E w 2 h C 0 o m E z _ - S i m 0 6 G l u I 3 u 9 q f v 2 5 G h 2 r K 1 7 2 Q v _ q K x _ l Q v 1 h L k n _ F - p t F g 0 p e 9 3 t D 0 _ - F s g 9 B p 4 4 s C _ 5 r P v q n M z z l z B w r 9 b 2 m i E r m g H z l 7 E h 3 0 D 1 9 p K v v n r B 6 5 5 P _ s k P u - y W u j 6 8 B 7 k k T w g 4 G l v w e 9 3 n R 4 l 3 I i 4 8 F p o z o B k 0 h U 0 y j r B 0 _ w L 5 q 7 M _ 5 k H 9 1 x T l 9 8 R z 7 9 N r 8 0 T m u 0 Z 4 n t 5 B r z z P 1 p x q C 3 u 8 Q z m n N 1 7 j a p 7 9 h B z q y 7 B q s y i B z q 9 f x l p m B u m x Z o j m O 6 - 1 l C u y v w H i 8 s C r p 2 q K 1 2 1 s C 4 j j J 9 6 m v D u q p F l t 8 g B s 0 k a i 8 w T 6 m s F r o s O p 6 l P 1 k y L p j g o B r w l O g h r e t 0 j j B i z t H m y 3 C 3 g z E 5 g q s B h r 1 P o g - H j x r M _ x z P 4 u _ x D z v k Z y o 9 g D y o p F _ 8 6 s E q v 6 R u - r S 3 j h - B r n 6 F n p h Z u 0 k l C o k x F w y 1 l C 9 s h _ B 6 v t u E s v r p C i l v g B n t r K k 7 4 L 3 9 s D y z h S 2 1 i T - 5 v Q l x 1 l C w h 7 O o t o 4 E l q 4 O v g 4 W g 9 i U u n o K n l k V w h k m D s 9 9 C i 3 z H 8 w 7 D r j 1 S p 0 m L 7 5 p H s u n K 0 _ l C i - v F s 7 g b s p t F 9 p z J o z 7 H 0 r x H z h s F o o s Q 8 y q Y n s 1 J 2 0 3 I s n 3 o C z v o X 0 m m E 0 5 v H s q 1 D h v n E - 4 v K 7 x 8 O h h - 3 B n 7 i r B j 8 u L i n p 8 C p 1 8 P j u 1 a s v z E i - i I _ h s j B 8 - 2 E q m 5 p B x r 7 o C w s m K 2 q 7 v B 2 s w H 0 4 n X v l m 3 B 2 5 m j B v j m I w 2 u F r l t E l 5 x J t 0 k u B 3 5 q a x w h X 5 5 k D - 3 6 r B z t r I 9 v y X s v q w B l r 1 M s 1 9 B t z 0 E 2 6 l G x i v G v v _ J s g - 5 B q u _ G y u n h B 9 7 u G g t h J 6 n p I q q g G v u 6 E 5 h t L 7 9 k G z y x E u y o X q x 5 J 6 q _ U i h 9 h B 4 y 9 C x t 7 N i g u i B 1 _ 3 V o t 9 H 8 7 g K k 8 2 h B i u 5 D _ 9 m E x - 9 E j 6 v W h u k K u n 3 G w _ k G q x v F h 9 s 3 C 2 1 _ j B 0 l r b 0 9 r g C j w o E u 3 9 G n l 5 J _ z 7 Q t r q N q h _ r C 7 y z M x j 5 M r h s x B r 7 o D g 7 m E 9 w s S i w x G i l w g B 7 7 y E 2 9 0 K j w k m B 7 4 t v M 3 t w q B k 5 w V 6 h g 0 C n 6 - J l q q H 9 6 o - B 7 3 r z B g 9 o c g 8 x J _ 4 r D i 2 9 O 8 2 h W 5 _ 2 w C i 4 3 i B 5 4 k z H t 3 3 K o r q J 7 6 n Z t p 8 g B g m n L u i 0 K 4 z h E y j k L s 5 n G 0 0 5 V x z l V 1 v o b p g g v D 0 l - D 6 z s E z g v u B u _ _ E 1 w i G y _ q Q y r o T h i p J x y i E l - x G j s l P _ j L 0 - x C - q l C 7 5 s U p s n o C _ 2 - x B g p q I 7 8 i V _ q 6 r D t u h c i n t Q 6 9 8 T g h r Z q r o F 3 q k l B o q x Z - y h E t v 4 D v y v O n 5 t p B 9 4 s L p x g S q 6 _ O o 1 k 3 B 9 5 n 8 C y h m p F i 8 s J n z n J u _ 7 E l 4 8 I 4 p _ E x y 9 s B k 9 r i C k 0 u 2 B _ l 3 p B z 7 4 _ F w - r K v 6 6 5 E 1 y i 9 C y - m O v l y I w p k q B - 3 y p B q 8 q H 5 z 1 G 3 y g C h g q p D 6 9 k n G t 3 8 6 H 2 3 0 X q y 6 H 7 k 5 j C 2 v 6 t B h i t - B r o t y T x 8 u m B w j m U 6 i p U 7 9 i N t j 0 W v x t K p m 5 C o j 1 J i u s E 3 1 g E h 9 r D q i u M 0 s w G 2 u l D q 6 g S - k w R l 0 v I _ s - l B 5 x u w D 1 8 3 R - 7 2 F 6 9 s E - p z S x 0 x F y 2 7 H - 6 5 C v p v H 4 q r X x 0 o K 4 t y V 0 w z H _ 4 y F 0 l 6 J h 7 x F 7 3 z L 1 _ j D x h h E v n z E y m l 5 B 9 p z S z j 9 M n t l t D h 6 9 R x m j T s v 4 I h 4 8 L _ t l S v x u D r 8 h y C u o g Z w 3 u I g i 4 p B 1 x s o B _ r m L i p p G 3 w j S _ s z Y w n w g B z z t r D z q q Q 0 k 4 3 B x 7 p L m 3 _ l F 7 x p I h 0 0 D y n r O r j 8 E n 7 2 o E 5 0 6 _ C r l i C q 8 0 g E y p 4 Y j r 6 M z x t a h i 2 Q p 6 7 F 3 9 s s C n q m 2 B o n v l D x _ j J r p - T 0 5 z D s v g 1 B s p 0 J p 6 4 1 B x n _ l C u u z t E 9 7 r Q - m - R 7 l 3 2 B 4 x h w B s k l i N j w u Y 8 1 w O _ y h l J y 2 p M s v p W 5 2 z 3 E - j _ F 6 6 g T l g 7 U _ 7 6 C h r 0 o B t t 2 0 E 3 _ 6 w E x r o a h 6 v k B r 0 - B _ v v I r 7 4 P 0 7 8 j B s s 4 o C q 2 q Q k l 4 u D p y o Q h l 9 X w x 1 O 7 u s N 5 8 0 a m m 1 S u z s D 5 8 r z D g l 4 l F 5 g 6 6 D u y w m H r p _ t E 9 h 3 z B h - r S x _ p i O v 0 3 H t j 4 u B 9 p j q p B o i q D 9 h - I 7 k t I 0 7 6 H 2 8 - z D q v 5 k B p g i 8 B 3 u t Y 4 1 5 g B _ r y H s 6 z q D i - q 8 M 7 l y s B q _ r z E 0 n w C o g x U g s w d w t 7 l B j 6 - - C z i w q B - 6 i y R i 1 m 1 C o m 9 v B j o j I - s 3 8 C i 7 v G o h z m C k y 2 S w 1 j s P 2 8 y Q 2 8 j Q t w p l D m i h 1 C y n 7 C u 8 r X g v 0 C u x _ F v 9 3 K 2 j l B 2 s 1 - E g k 7 i I p q t l C j 2 z J 9 z q - D k 3 o g D k x w W w p 1 g k D x r 3 y C 0 t t 1 B 0 i s a 0 v x s D 4 2 8 C z p s k O 2 z 6 - R q 1 l h F 5 w - 1 F n 2 m v l B o h l j P 1 k w o G r 7 0 i I j 5 p e w w _ H 2 z - u G h n i N l 3 v M 5 _ 3 M v g l N z k 0 w D n m k J r 7 4 s I m u 8 x X z u 1 z E o _ 2 E 0 9 2 w B 3 l - 4 4 C u x v k P 0 q 7 5 J 0 o 9 F x _ 7 H g j p 5 C h h t g t J 9 r x V i 2 q q B p r k f n 6 2 m c _ 1 1 k D r 1 y i J q u p R 6 v w 9 E 6 3 q p C 2 0 8 m B 7 g j M p x 3 l C 0 t x O n n o L x _ r V 8 8 1 z C r l l z D l 2 9 J 5 7 g j B 2 n q e 2 u k m E - 1 - j P n v 4 g B i i g s B m z 3 p B y v 5 i F _ p _ I h 9 p 7 D v j y - K k _ 7 q C s 7 1 r F 0 7 m j B y g 8 _ G k o t u D o n o k D 2 q 2 e m 5 u U 2 s g u B p y _ r D y _ 9 c h _ 8 k B - m 0 1 B s w 6 Z v x s 5 B p 4 l k B 4 y 9 i B r 9 h l B 2 s l P t v l m G i p 5 r B u p y j H 3 1 - S v v m v B s 8 - s C r u z M 7 s k b 6 g - W l i t 2 B 0 6 y j C v v 6 e _ 4 2 O v t t r C u n s M v t i 8 B p i 6 W m z m K z v y o H 3 m u a g 7 r I i s 5 0 C y l m I j m i O w u 6 q B p 6 - j G 7 x o O 5 k q b - _ k G 6 9 v N k 6 x Z 2 z 0 6 H t 2 9 K x z 1 E o z o 4 C l i 9 T _ u q q B h j n d s 0 _ R 1 8 m - B o _ - X 1 u g N j 4 z - C p j k P v z v Y 7 y r V k r 6 _ C x p 3 O u 3 j J v o u I 8 n m N o o t H g s s K 7 4 j Q - x s T r 9 y O q h s p C p m 7 o B y q 0 y B 8 w l P 6 g z F l 8 h h B u t 2 X 5 u n b 9 6 r z B 6 6 - z I x n p 0 B r u w W - p p w B 3 t y 3 C 6 3 5 X z s q G z j 5 d p 4 2 P 2 o v T 0 w 4 n N t p 2 W 1 v w d j r k P u l g i G j 0 o 7 B 0 i x j B w 9 y i D 1 0 i L k 9 4 q C h u i t C 1 3 3 O l t w _ B r 4 6 V h 6 g 4 B r s w j E s i l u B 4 9 4 g F 7 s 3 u C 1 4 g 9 B v _ v 0 E - 4 m 9 B 4 8 - E 3 1 k I o i z 9 B y _ u D y h z z D s z 7 N z q h L 4 q q v B 6 z p J h m y l C o 6 l L 5 1 n P u g u l C x t - b 6 7 6 r C 2 8 1 j B _ r 6 F 7 3 5 5 B n y t r E 6 5 o K v y x T s u w 9 E - r - u B h 1 - Y w i u 2 B n p o R o o v O h h 8 M 7 m z N n v 4 U s n r Z v _ s 5 B s q 5 K 3 3 3 4 M l 2 m z K h p w x C 6 s q r B 3 y j W u i 3 8 E y 3 k h B y q 4 g D 4 8 j s D q j _ J p 4 n p B 8 q 5 x B 0 i k 1 C 2 m p y C p q u X m k t F q r _ Y g y w u B 1 5 j Y s 5 w G y 5 x F h w 8 K 9 p o G k 4 g 3 B g 1 g K q y 5 N n u t F i - m q B i 5 p N 7 y w - B h - 2 w C 2 p 4 I p x t T w p u k C l i m r C 1 s y p B 1 n 1 M 2 k 2 Q 5 m s r C 1 2 o I r l 5 I t h 6 O w 4 g L t t 1 Y h w o P j h 1 R 7 o 7 L q r w K 4 6 w j B m 8 h x C - 4 2 g B r u h s B j t t O l g r V l 7 r L _ n 8 N 3 u 9 4 D t w j Z g 0 C j 7 k C - k 5 B 0 4 u M s 2 g I 7 p 8 G u z s M 8 j p F 3 8 4 6 C l j n d - j t q C 0 u 4 N g v k r C - 9 x F y 5 0 V s u t M i x r G y m l I q w q R n 0 9 X x v - f & l t ; / r i n g & g t ; & l t ; / r p o l y g o n s & g t ; & l t ; r p o l y g o n s & g t ; & l t ; i d & g t ; 8 4 3 7 0 6 3 2 7 0 1 5 3 5 8 4 6 6 7 & l t ; / i d & g t ; & l t ; r i n g & g t ; n g 6 v i 9 y l 3 D 5 B z X X p D w E 0 E F z D i H s C i E p i F j _ D k C g I B F v _ D i C - Z B R 6 7 E o 4 D j y B h t B 3 M x C _ B 8 K k G u G j F 9 C 7 M g u D 2 p B j V h D k C w X B l K l B 6 O I 6 B w D 0 D k I k P t C i F 8 C 2 G n G 5 D m D i D l C u C o D k D 6 R D p G 9 D t n C t F D - D j C v F 1 F m b j M y G D q 1 E w C v D 4 R k r B k B k S 9 D 3 B m B 6 Q h U o H j L D 7 Y 1 u B D u C C - D l C _ U D 4 R & l t ; / r i n g & g t ; & l t ; / r p o l y g o n s & g t ; & l t ; r p o l y g o n s & g t ; & l t ; i d & g t ; 8 4 5 0 4 8 6 5 2 0 4 2 2 3 3 4 4 8 1 & l t ; / i d & g t ; & l t ; r i n g & g t ; 1 n w o r 4 _ q l E t D k a X p D 6 G 2 E s G 9 B o N w a n D g E 3 N i L w D 3 C 0 D z V t i C 2 B k D g D j C & l t ; / r i n g & g t ; & l t ; / r p o l y g o n s & g t ; & l t ; r p o l y g o n s & g t ; & l t ; i d & g t ; 8 4 5 0 4 8 6 5 2 0 4 2 2 3 3 4 4 8 2 & l t ; / i d & g t ; & l t ; r i n g & g t ; _ p r _ w y g r l E s E n v B r T k E s U I g H 4 E i E - C z G 9 Q i p B r B u I 0 D 2 B i D s H H i F 7 D & l t ; / r i n g & g t ; & l t ; / r p o l y g o n s & g t ; & l t ; r p o l y g o n s & g t ; & l t ; i d & g t ; 8 4 5 0 4 8 6 6 2 3 5 0 1 5 4 9 5 8 2 & l t ; / i d & g t ; & l t ; r i n g & g t ; h w y l j l n q l E 7 S g N m N k R k 2 G p 8 I D 7 L i m G 9 1 B 9 h B s t B C u I r C i F 5 I g f 4 Z x 1 B D h i B M o K 7 t C n 8 G x i B 3 i B F M g V H z Y D V X g n G w 7 D 2 C z _ B k Q i Z I y f t d j T y R k j C u B o r B 5 t G t y F 6 r B u l B 9 B - 1 D x 9 B 0 B p k B g D 8 C o Y h Q l C u B j L 2 f 8 E 5 B 8 h C l T 3 D q G 7 R F m B 7 l C r h D v 4 L 5 2 D 6 x I 9 w P i E 8 P z m B F g K M h Y s B l D o U h D 5 W 3 2 B 0 C F v 7 H 5 9 I M F r 5 E w 6 F 2 k B _ 6 C T i m B y i C t s I z m C 4 x D h C q C v q G - s e 7 9 W 8 B l R 4 F r - E B 0 I 5 E t E z 0 I p 6 B n N G 0 j B 1 R - k B u D 3 0 H B 9 G 3 8 C g u X 6 o B E 3 p P h 4 Q Y l m D x q C B r b 7 M z z O k 2 D s D 6 S m g C - 9 D j f 0 c - G z E 6 h D 8 X u S y B g D t u I n e 9 d 0 N r 9 B 3 O X K x g D p 4 E s E q 8 H 0 o B x C 6 l C w l F z C 4 4 E t i C C E l N 0 D 4 K - D 3 P o E D 1 a j q C t B x Q 4 B i P 3 t L W l n K 5 G 8 O j q C z 4 F q D 1 Z r r B L t z H m i B E 7 h C 0 D r C 0 t B D o h B H j z B k j B 4 K _ m B z - B j y J 7 I 1 p B & l t ; / r i n g & g t ; & l t ; / r p o l y g o n s & g t ; & l t ; r p o l y g o n s & g t ; & l t ; i d & g t ; 8 4 5 0 4 8 6 6 2 3 5 0 1 5 4 9 5 8 3 & l t ; / i d & g t ; & l t ; r i n g & g t ; s w 6 y h 8 g q l E 4 G w - E x S s U 5 O m N 4 E o G l K 5 y C E B - a o I t N 5 4 B 6 z D l C - F & l t ; / r i n g & g t ; & l t ; / r p o l y g o n s & g t ; & l t ; r p o l y g o n s & g t ; & l t ; i d & g t ; 8 4 5 0 4 8 6 6 2 3 5 0 1 5 4 9 5 8 4 & l t ; / i d & g t ; & l t ; r i n g & g t ; 9 o _ j n r n q l E 5 u B o l B 0 C 0 E n F h O 6 I l B n V l a r N t G u H & l t ; / r i n g & g t ; & l t ; / r p o l y g o n s & g t ; & l t ; r p o l y g o n s & g t ; & l t ; i d & g t ; 8 4 5 0 4 8 6 6 2 3 5 0 1 5 4 9 5 8 5 & l t ; / i d & g t ; & l t ; r i n g & g t ; 8 r m n w o 4 p l E _ M 1 F h p B l D h F i C u D j R r N o F - D u B & l t ; / r i n g & g t ; & l t ; / r p o l y g o n s & g t ; & l t ; r p o l y g o n s & g t ; & l t ; i d & g t ; 8 4 5 0 4 8 6 7 2 6 5 8 0 7 6 4 6 8 1 & l t ; / i d & g t ; & l t ; r i n g & g t ; 8 j q p k z k r l E t D - O t D g H F v F y E 6 C j F O k H s C g E 9 N t B z J q I l H C 4 F m j B 0 H j G & l t ; / r i n g & g t ; & l t ; / r p o l y g o n s & g t ; & l t ; / r l i s t & g t ; & l t ; b b o x & g t ; M U L T I P O I N T   ( ( - 8 1 . 6 1 6 5 9 9 9 7 3 0 8 3 6   3 . 0 9 0 7 4 9 7 ) ,   ( - 7 5 . 7 0 4 8 6 1 2   5 . 0 3 6 8 8 0 7 ) ) & l t ; / b b o x & g t ; & l t ; / r e n t r y v a l u e & g t ; & l t ; / r e n t r y & g t ; & l t ; / R e g i o n C a c h e & g t ; & l t ; R e g i o n S o u r c e s 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1 & l t ; / r s o u r c e i d & g t ; & l t ; r s o u r c e n a m e & g t ; M i c r o s o f t & l t ; / r s o u r c e n a m e & g t ; & l t ; / r s o u r c e & g t ; & l t ; r s o u r c e & g t ; & l t ; r s o u r c e i d & g t ; 6 & l t ; / r s o u r c e i d & g t ; & l t ; r s o u r c e n a m e & g t ; O p e n S t r e e t M a p & l t ; / r s o u r c e n a m e & g t ; & l t ; / r s o u r c e & g t ; & l t ; / R e g i o n S o u r c e s & g t ; < / r p > < / V i s u a l i z a t i o n P S t a t e > 
</file>

<file path=customXml/item9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C796E0D3CA1E4F9F9C9D9C99A2ED78" ma:contentTypeVersion="17" ma:contentTypeDescription="Create a new document." ma:contentTypeScope="" ma:versionID="5a49e17986f9ebb93c563f84e8b2e910">
  <xsd:schema xmlns:xsd="http://www.w3.org/2001/XMLSchema" xmlns:xs="http://www.w3.org/2001/XMLSchema" xmlns:p="http://schemas.microsoft.com/office/2006/metadata/properties" xmlns:ns2="a1d72683-5064-46db-ae9e-de1cb2f75e7e" xmlns:ns3="fce19927-d3a4-4df7-85db-5be9dade8c61" targetNamespace="http://schemas.microsoft.com/office/2006/metadata/properties" ma:root="true" ma:fieldsID="625a7ef47ae24e92dd52fcb5c43a60f7" ns2:_="" ns3:_="">
    <xsd:import namespace="a1d72683-5064-46db-ae9e-de1cb2f75e7e"/>
    <xsd:import namespace="fce19927-d3a4-4df7-85db-5be9dade8c61"/>
    <xsd:element name="properties">
      <xsd:complexType>
        <xsd:sequence>
          <xsd:element name="documentManagement">
            <xsd:complexType>
              <xsd:all>
                <xsd:element ref="ns2:Descripcion" minOccurs="0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_x0023_REGISTRO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d72683-5064-46db-ae9e-de1cb2f75e7e" elementFormDefault="qualified">
    <xsd:import namespace="http://schemas.microsoft.com/office/2006/documentManagement/types"/>
    <xsd:import namespace="http://schemas.microsoft.com/office/infopath/2007/PartnerControls"/>
    <xsd:element name="Descripcion" ma:index="8" nillable="true" ma:displayName="Descripcion" ma:format="Dropdown" ma:internalName="Descripcion">
      <xsd:simpleType>
        <xsd:restriction base="dms:Text">
          <xsd:maxLength value="255"/>
        </xsd:restriction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2851e875-a665-42c1-a59f-633611ec1f9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x0023_REGISTROS" ma:index="23" nillable="true" ma:displayName="# REGISTROS" ma:decimals="0" ma:description="Ingrese el # registros por LPA (sin depurar)" ma:format="Dropdown" ma:internalName="_x0023_REGISTROS" ma:percentage="FALSE">
      <xsd:simpleType>
        <xsd:restriction base="dms:Number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e19927-d3a4-4df7-85db-5be9dade8c61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031f8f91-5e36-4e44-84c7-04e826f1a826}" ma:internalName="TaxCatchAll" ma:showField="CatchAllData" ma:web="fce19927-d3a4-4df7-85db-5be9dade8c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154FDE-4E06-4FA0-9F45-C5235BD2D9A5}">
  <ds:schemaRefs>
    <ds:schemaRef ds:uri="http://www.w3.org/2001/XMLSchema"/>
    <ds:schemaRef ds:uri="http://microsoft.data.visualization.Client.Excel/1.0"/>
  </ds:schemaRefs>
</ds:datastoreItem>
</file>

<file path=customXml/itemProps10.xml><?xml version="1.0" encoding="utf-8"?>
<ds:datastoreItem xmlns:ds="http://schemas.openxmlformats.org/officeDocument/2006/customXml" ds:itemID="{8CCBB8DE-A2CF-4F8E-9C76-978DAC7DBC18}">
  <ds:schemaRefs>
    <ds:schemaRef ds:uri="http://schemas.microsoft.com/office/2006/metadata/properties"/>
    <ds:schemaRef ds:uri="http://schemas.microsoft.com/office/infopath/2007/PartnerControls"/>
    <ds:schemaRef ds:uri="a1d72683-5064-46db-ae9e-de1cb2f75e7e"/>
    <ds:schemaRef ds:uri="fce19927-d3a4-4df7-85db-5be9dade8c61"/>
  </ds:schemaRefs>
</ds:datastoreItem>
</file>

<file path=customXml/itemProps11.xml><?xml version="1.0" encoding="utf-8"?>
<ds:datastoreItem xmlns:ds="http://schemas.openxmlformats.org/officeDocument/2006/customXml" ds:itemID="{93682E7A-FFAE-41A9-A581-12DFDF8FCD7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E303D1D-625E-4702-BF9D-48E3A550E026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EB2A5AC3-3719-4DBF-8FAD-1EBE028E43D7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18A840A7-E2AA-41A7-8DC8-6F0828EFDED7}">
  <ds:schemaRefs>
    <ds:schemaRef ds:uri="http://www.w3.org/2001/XMLSchema"/>
    <ds:schemaRef ds:uri="http://microsoft.data.visualization.engine.tours/1.0"/>
  </ds:schemaRefs>
</ds:datastoreItem>
</file>

<file path=customXml/itemProps5.xml><?xml version="1.0" encoding="utf-8"?>
<ds:datastoreItem xmlns:ds="http://schemas.openxmlformats.org/officeDocument/2006/customXml" ds:itemID="{A2937964-4BEF-4F1C-95AA-A25DE8F68A83}">
  <ds:schemaRefs>
    <ds:schemaRef ds:uri="http://www.w3.org/2001/XMLSchema"/>
    <ds:schemaRef ds:uri="http://microsoft.data.visualization.Client.Excel.CustomMapList/1.0"/>
  </ds:schemaRefs>
</ds:datastoreItem>
</file>

<file path=customXml/itemProps6.xml><?xml version="1.0" encoding="utf-8"?>
<ds:datastoreItem xmlns:ds="http://schemas.openxmlformats.org/officeDocument/2006/customXml" ds:itemID="{E611FF62-29BB-4E06-B6AD-3B74D90C2F5C}">
  <ds:schemaRefs>
    <ds:schemaRef ds:uri="http://schemas.microsoft.com/sharepoint/v3/contenttype/forms"/>
  </ds:schemaRefs>
</ds:datastoreItem>
</file>

<file path=customXml/itemProps7.xml><?xml version="1.0" encoding="utf-8"?>
<ds:datastoreItem xmlns:ds="http://schemas.openxmlformats.org/officeDocument/2006/customXml" ds:itemID="{EDDF3EB5-7B65-4E7B-B482-B4E4425C5BD8}">
  <ds:schemaRefs>
    <ds:schemaRef ds:uri="http://www.w3.org/2001/XMLSchema"/>
    <ds:schemaRef ds:uri="http://microsoft.data.visualization.Client.Excel.LState/1.0"/>
  </ds:schemaRefs>
</ds:datastoreItem>
</file>

<file path=customXml/itemProps8.xml><?xml version="1.0" encoding="utf-8"?>
<ds:datastoreItem xmlns:ds="http://schemas.openxmlformats.org/officeDocument/2006/customXml" ds:itemID="{5F5A15FE-32EC-4E7D-83AF-EE78977459AF}">
  <ds:schemaRefs>
    <ds:schemaRef ds:uri="http://www.w3.org/2001/XMLSchema"/>
    <ds:schemaRef ds:uri="http://microsoft.data.visualization.Client.Excel.PState/1.0"/>
  </ds:schemaRefs>
</ds:datastoreItem>
</file>

<file path=customXml/itemProps9.xml><?xml version="1.0" encoding="utf-8"?>
<ds:datastoreItem xmlns:ds="http://schemas.openxmlformats.org/officeDocument/2006/customXml" ds:itemID="{3686B6FB-51CA-4F54-96AE-DFB6B699C2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d72683-5064-46db-ae9e-de1cb2f75e7e"/>
    <ds:schemaRef ds:uri="fce19927-d3a4-4df7-85db-5be9dade8c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Consolidado</vt:lpstr>
      <vt:lpstr>Listas</vt:lpstr>
      <vt:lpstr>Tablas</vt:lpstr>
      <vt:lpstr>Informe (2)</vt:lpstr>
      <vt:lpstr>Sheet1</vt:lpstr>
      <vt:lpstr>Hoja1</vt:lpstr>
      <vt:lpstr>Indicadores</vt:lpstr>
      <vt:lpstr>'Informe (2)'!Área_de_impresión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Santos Lopez</dc:creator>
  <cp:keywords/>
  <dc:description/>
  <cp:lastModifiedBy>Santos Lopez</cp:lastModifiedBy>
  <cp:revision/>
  <dcterms:created xsi:type="dcterms:W3CDTF">2023-04-12T15:01:23Z</dcterms:created>
  <dcterms:modified xsi:type="dcterms:W3CDTF">2024-01-16T20:37:36Z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0x01010026C796E0D3CA1E4F9F9C9D9C99A2ED78</vt:lpwstr>
  </property>
</Properties>
</file>