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Gaji" sheetId="1" r:id="rId1"/>
    <sheet name="Rekap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R15" i="1" l="1"/>
  <c r="R14" i="1"/>
  <c r="Q9" i="1"/>
  <c r="Q10" i="1"/>
  <c r="Q11" i="1"/>
  <c r="Q12" i="1"/>
  <c r="Q13" i="1"/>
  <c r="Q14" i="1"/>
  <c r="Q15" i="1"/>
  <c r="Q16" i="1"/>
  <c r="Q17" i="1"/>
  <c r="Q8" i="1"/>
  <c r="R8" i="1" l="1"/>
  <c r="J8" i="1"/>
  <c r="G30" i="1" l="1"/>
  <c r="G22" i="1"/>
  <c r="G23" i="1"/>
  <c r="G24" i="1"/>
  <c r="G25" i="1"/>
  <c r="G26" i="1"/>
  <c r="G27" i="1"/>
  <c r="G28" i="1"/>
  <c r="G29" i="1"/>
  <c r="G21" i="1"/>
  <c r="O81" i="2"/>
  <c r="G84" i="2"/>
  <c r="O66" i="2"/>
  <c r="G71" i="2"/>
  <c r="G69" i="2"/>
  <c r="O54" i="2"/>
  <c r="O52" i="2"/>
  <c r="G52" i="2"/>
  <c r="G50" i="2"/>
  <c r="O31" i="2"/>
  <c r="O29" i="2" l="1"/>
  <c r="O11" i="2" l="1"/>
  <c r="G30" i="2"/>
  <c r="R17" i="1"/>
  <c r="R16" i="1"/>
  <c r="R12" i="1"/>
  <c r="R13" i="1"/>
  <c r="R10" i="1"/>
  <c r="R11" i="1"/>
  <c r="J13" i="1"/>
  <c r="J12" i="1"/>
  <c r="J11" i="1"/>
  <c r="J10" i="1"/>
  <c r="R9" i="1"/>
  <c r="R18" i="1" s="1"/>
  <c r="Q6" i="1"/>
  <c r="Q7" i="1"/>
  <c r="Q5" i="1"/>
  <c r="R7" i="1" l="1"/>
  <c r="R6" i="1"/>
  <c r="R5" i="1"/>
</calcChain>
</file>

<file path=xl/sharedStrings.xml><?xml version="1.0" encoding="utf-8"?>
<sst xmlns="http://schemas.openxmlformats.org/spreadsheetml/2006/main" count="751" uniqueCount="226">
  <si>
    <t>REKAPITULASI GAJI KARYAWAN PT. BALSRI LENGIS PERKASA</t>
  </si>
  <si>
    <t>NO</t>
  </si>
  <si>
    <t>NAMA</t>
  </si>
  <si>
    <t>JABATAN</t>
  </si>
  <si>
    <t>GAJI POKOK</t>
  </si>
  <si>
    <t>TUNJANGAN JABATAN</t>
  </si>
  <si>
    <t>TUNJANGAN AKOMODASI</t>
  </si>
  <si>
    <t>UANG MAKAN MUARA ENIM</t>
  </si>
  <si>
    <t>BPJS KETENAGA KERJAAN</t>
  </si>
  <si>
    <t>BPJS KESEHATAN</t>
  </si>
  <si>
    <t>LEMBUR</t>
  </si>
  <si>
    <t>PREMI KEHADIRAN</t>
  </si>
  <si>
    <t>BONUS I</t>
  </si>
  <si>
    <t>BONUS II</t>
  </si>
  <si>
    <t>POTONGAN ABSEN</t>
  </si>
  <si>
    <t>ANGSURAN PINJAMAN</t>
  </si>
  <si>
    <t>POTONGAN BON</t>
  </si>
  <si>
    <t>TOTAL GAJI</t>
  </si>
  <si>
    <t>TOTAL GAJI DITERIMA</t>
  </si>
  <si>
    <t>KETERANGAN</t>
  </si>
  <si>
    <t>LEMBUR (JAM)</t>
  </si>
  <si>
    <t>LEMBUR/JAM</t>
  </si>
  <si>
    <t>Dewa Komang Sujana</t>
  </si>
  <si>
    <t>Transfer</t>
  </si>
  <si>
    <t>Windarto</t>
  </si>
  <si>
    <t>Komang Sasta Guna W.T</t>
  </si>
  <si>
    <t>Made Dani Asmara</t>
  </si>
  <si>
    <t>Wayan Jiwan Mukti</t>
  </si>
  <si>
    <t>Ketut Arjane</t>
  </si>
  <si>
    <t>Fitriyani</t>
  </si>
  <si>
    <t>Admin Pertashop</t>
  </si>
  <si>
    <t>Fitriana</t>
  </si>
  <si>
    <t xml:space="preserve">Admin PT Balsri </t>
  </si>
  <si>
    <t xml:space="preserve">Kadek Agus </t>
  </si>
  <si>
    <t>Romadon</t>
  </si>
  <si>
    <t>Edi Muara Enim</t>
  </si>
  <si>
    <t>Rama Vikar</t>
  </si>
  <si>
    <t>TOTAL</t>
  </si>
  <si>
    <t>Gaji Ritase</t>
  </si>
  <si>
    <t>BONUS</t>
  </si>
  <si>
    <t>BON</t>
  </si>
  <si>
    <t>GAJI AKHIR</t>
  </si>
  <si>
    <t>Ari Wibowo</t>
  </si>
  <si>
    <t>Dedi Suryanto</t>
  </si>
  <si>
    <t>Dian Dwi Prianto</t>
  </si>
  <si>
    <t>Menyetujui,</t>
  </si>
  <si>
    <t>Nur Khoiri</t>
  </si>
  <si>
    <t>Suryadi</t>
  </si>
  <si>
    <t>Turiman</t>
  </si>
  <si>
    <t>Syaiful Bahri</t>
  </si>
  <si>
    <t>Suwarji</t>
  </si>
  <si>
    <t>Direktur</t>
  </si>
  <si>
    <t>Keterangan:</t>
  </si>
  <si>
    <t>Dibuat oleh,</t>
  </si>
  <si>
    <t xml:space="preserve">Komang Sastra </t>
  </si>
  <si>
    <t>Administrasi</t>
  </si>
  <si>
    <t>OKTOBER 2021</t>
  </si>
  <si>
    <t>Tanry Yanoda.D</t>
  </si>
  <si>
    <t>NAMA AMT</t>
  </si>
  <si>
    <t>Arif Setyawan</t>
  </si>
  <si>
    <t>Tanry Yanoda Donachu</t>
  </si>
  <si>
    <t xml:space="preserve">Direktur </t>
  </si>
  <si>
    <t xml:space="preserve">Wakil Direktur </t>
  </si>
  <si>
    <t>2021-10-01</t>
  </si>
  <si>
    <t>BG 8304 YD</t>
  </si>
  <si>
    <t>7000 L/L</t>
  </si>
  <si>
    <t>597/Km</t>
  </si>
  <si>
    <t>2021-10-08</t>
  </si>
  <si>
    <t>8000 L/L</t>
  </si>
  <si>
    <t>732/Km</t>
  </si>
  <si>
    <t>2021-10-09</t>
  </si>
  <si>
    <t>159/Km</t>
  </si>
  <si>
    <t>2021-10-10</t>
  </si>
  <si>
    <t>572/Km</t>
  </si>
  <si>
    <t>2021-10-11</t>
  </si>
  <si>
    <t>5000 L/L</t>
  </si>
  <si>
    <t>43/Km</t>
  </si>
  <si>
    <t>395/Km</t>
  </si>
  <si>
    <t>2021-10-12</t>
  </si>
  <si>
    <t>409/Km</t>
  </si>
  <si>
    <t>2021-10-13</t>
  </si>
  <si>
    <t>356/Km</t>
  </si>
  <si>
    <t>6000 L/L</t>
  </si>
  <si>
    <t>51/Km</t>
  </si>
  <si>
    <t>2021-10-14</t>
  </si>
  <si>
    <t>490/Km</t>
  </si>
  <si>
    <t>2021-10-16</t>
  </si>
  <si>
    <t>137/Km</t>
  </si>
  <si>
    <t>2021-10-17</t>
  </si>
  <si>
    <t>352/Km</t>
  </si>
  <si>
    <t>66/Km</t>
  </si>
  <si>
    <t>2021-10-18</t>
  </si>
  <si>
    <t>397/Km</t>
  </si>
  <si>
    <t>2021-10-19</t>
  </si>
  <si>
    <t>280/Km</t>
  </si>
  <si>
    <t>2021-10-20</t>
  </si>
  <si>
    <t>499/Km</t>
  </si>
  <si>
    <t>2021-10-21</t>
  </si>
  <si>
    <t>408/Km</t>
  </si>
  <si>
    <t>2021-10-22</t>
  </si>
  <si>
    <t>449/Km</t>
  </si>
  <si>
    <t>2021-10-23</t>
  </si>
  <si>
    <t>266/Km</t>
  </si>
  <si>
    <t>386/Km</t>
  </si>
  <si>
    <t>2021-10-25</t>
  </si>
  <si>
    <t>622/Km</t>
  </si>
  <si>
    <t>2021-10-26</t>
  </si>
  <si>
    <t>431/Km</t>
  </si>
  <si>
    <t>2021-10-27</t>
  </si>
  <si>
    <t>69/Km</t>
  </si>
  <si>
    <t>2021-10-28</t>
  </si>
  <si>
    <t>468/Km</t>
  </si>
  <si>
    <t>2021-10-29</t>
  </si>
  <si>
    <t>400/Km</t>
  </si>
  <si>
    <t>2021-10-30</t>
  </si>
  <si>
    <t>372/Km</t>
  </si>
  <si>
    <t>DEDI SURYANTO</t>
  </si>
  <si>
    <t>No</t>
  </si>
  <si>
    <t>Tanggal</t>
  </si>
  <si>
    <t>AMT</t>
  </si>
  <si>
    <t>MT</t>
  </si>
  <si>
    <t>Muat</t>
  </si>
  <si>
    <t>JT GPS</t>
  </si>
  <si>
    <t>GAJI</t>
  </si>
  <si>
    <t>ARIF SETYAWAN</t>
  </si>
  <si>
    <t>2021-10-02</t>
  </si>
  <si>
    <t>4000 L/L</t>
  </si>
  <si>
    <t>293/Km</t>
  </si>
  <si>
    <t>2021-10-04</t>
  </si>
  <si>
    <t>452/Km</t>
  </si>
  <si>
    <t>2021-10-05</t>
  </si>
  <si>
    <t>491/Km</t>
  </si>
  <si>
    <t>2021-10-06</t>
  </si>
  <si>
    <t>470/Km</t>
  </si>
  <si>
    <t>2021-10-31</t>
  </si>
  <si>
    <t>82/Km</t>
  </si>
  <si>
    <t>345/Km</t>
  </si>
  <si>
    <t>Ari WIBOWO</t>
  </si>
  <si>
    <t>2021-10-07</t>
  </si>
  <si>
    <t>BG 8301 YD</t>
  </si>
  <si>
    <t>194/Km</t>
  </si>
  <si>
    <t>627/Km</t>
  </si>
  <si>
    <t>350/Km</t>
  </si>
  <si>
    <t>136/Km</t>
  </si>
  <si>
    <t>482/Km</t>
  </si>
  <si>
    <t>429/Km</t>
  </si>
  <si>
    <t>396/Km</t>
  </si>
  <si>
    <t>2021-10-15</t>
  </si>
  <si>
    <t>344/Km</t>
  </si>
  <si>
    <t>224/Km</t>
  </si>
  <si>
    <t>451/Km</t>
  </si>
  <si>
    <t>308/Km</t>
  </si>
  <si>
    <t>189/Km</t>
  </si>
  <si>
    <t>419/Km</t>
  </si>
  <si>
    <t>417/Km</t>
  </si>
  <si>
    <t>SUB TOTAL</t>
  </si>
  <si>
    <t>DIAN DWI</t>
  </si>
  <si>
    <t>Dian Dwi</t>
  </si>
  <si>
    <t>BG 8303 YD</t>
  </si>
  <si>
    <t>545/Km</t>
  </si>
  <si>
    <t>533/Km</t>
  </si>
  <si>
    <t>430/Km</t>
  </si>
  <si>
    <t>546/Km</t>
  </si>
  <si>
    <t>571/Km</t>
  </si>
  <si>
    <t>362/Km</t>
  </si>
  <si>
    <t>246/Km</t>
  </si>
  <si>
    <t>192/Km</t>
  </si>
  <si>
    <t>347/Km</t>
  </si>
  <si>
    <t>420/Km</t>
  </si>
  <si>
    <t>462/Km</t>
  </si>
  <si>
    <t>BG 8302 YD</t>
  </si>
  <si>
    <t>433/Km</t>
  </si>
  <si>
    <t>LOSIS SEPTEMBER</t>
  </si>
  <si>
    <t>NUR KHORI</t>
  </si>
  <si>
    <t>478/Km</t>
  </si>
  <si>
    <t>368/Km</t>
  </si>
  <si>
    <t>512/Km</t>
  </si>
  <si>
    <t>377/Km</t>
  </si>
  <si>
    <t>421/Km</t>
  </si>
  <si>
    <t>260/Km</t>
  </si>
  <si>
    <t>390/Km</t>
  </si>
  <si>
    <t>437/Km</t>
  </si>
  <si>
    <t>632/Km</t>
  </si>
  <si>
    <t>448/Km</t>
  </si>
  <si>
    <t>268/Km</t>
  </si>
  <si>
    <t>418/Km</t>
  </si>
  <si>
    <t>411/Km</t>
  </si>
  <si>
    <t>319/Km</t>
  </si>
  <si>
    <t>SURYADI</t>
  </si>
  <si>
    <t>342/Km</t>
  </si>
  <si>
    <t>2021-10-03</t>
  </si>
  <si>
    <t>213/Km</t>
  </si>
  <si>
    <t>402/Km</t>
  </si>
  <si>
    <t>519/Km</t>
  </si>
  <si>
    <t>477/Km</t>
  </si>
  <si>
    <t>2021-10-24</t>
  </si>
  <si>
    <t>441/Km</t>
  </si>
  <si>
    <t>518/Km</t>
  </si>
  <si>
    <t xml:space="preserve">LOSIS SEPTEMBER </t>
  </si>
  <si>
    <t>509/Km</t>
  </si>
  <si>
    <t>367/Km</t>
  </si>
  <si>
    <t>212/Km</t>
  </si>
  <si>
    <t>254/Km</t>
  </si>
  <si>
    <t>378/Km</t>
  </si>
  <si>
    <t>379/Km</t>
  </si>
  <si>
    <t>SUWARJI</t>
  </si>
  <si>
    <t>SYAIFUL BAHRI</t>
  </si>
  <si>
    <t>492/Km</t>
  </si>
  <si>
    <t>628/Km</t>
  </si>
  <si>
    <t>613/Km</t>
  </si>
  <si>
    <t>540/Km</t>
  </si>
  <si>
    <t>496/Km</t>
  </si>
  <si>
    <t>274/Km</t>
  </si>
  <si>
    <t>404/Km</t>
  </si>
  <si>
    <t>182/Km</t>
  </si>
  <si>
    <t>TURIMAN</t>
  </si>
  <si>
    <t>415/Km</t>
  </si>
  <si>
    <t>506/Km</t>
  </si>
  <si>
    <t>547/Km</t>
  </si>
  <si>
    <t>337/Km</t>
  </si>
  <si>
    <t>Admin Lampung</t>
  </si>
  <si>
    <t>Admin Palembang</t>
  </si>
  <si>
    <t>Admin Lahat</t>
  </si>
  <si>
    <t>Helper Lahat</t>
  </si>
  <si>
    <t>Keamanan Lahat</t>
  </si>
  <si>
    <t>Lahat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</si>
</sst>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Rp&quot;* #,##0_-;\-&quot;Rp&quot;* #,##0_-;_-&quot;Rp&quot;* &quot;-&quot;_-;_-@_-"/>
    <numFmt numFmtId="41" formatCode="_-* #,##0_-;\-* #,##0_-;_-* &quot;-&quot;_-;_-@_-"/>
    <numFmt numFmtId="164" formatCode="_([$Rp-421]* #,##0_);_([$Rp-421]* \(#,##0\);_([$Rp-421]* &quot;-&quot;??_);_(@_)"/>
    <numFmt numFmtId="165" formatCode="_-[$Rp-421]* #,##0_-;\-[$Rp-421]* #,##0_-;_-[$Rp-421]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7" fillId="0" borderId="0"/>
  </cellStyleXfs>
  <cellXfs count="65">
    <xf numFmtId="0" fontId="0" fillId="0" borderId="0" xfId="0"/>
    <xf numFmtId="49" fontId="0" fillId="0" borderId="0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0" fillId="0" borderId="1" xfId="1" applyNumberFormat="1" applyFont="1" applyBorder="1"/>
    <xf numFmtId="164" fontId="5" fillId="0" borderId="1" xfId="1" applyNumberFormat="1" applyFont="1" applyBorder="1"/>
    <xf numFmtId="164" fontId="8" fillId="0" borderId="1" xfId="1" applyNumberFormat="1" applyFont="1" applyBorder="1"/>
    <xf numFmtId="0" fontId="6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164" fontId="0" fillId="0" borderId="0" xfId="1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Border="1"/>
    <xf numFmtId="164" fontId="5" fillId="0" borderId="0" xfId="0" applyNumberFormat="1" applyFont="1" applyBorder="1"/>
    <xf numFmtId="164" fontId="8" fillId="0" borderId="0" xfId="1" applyNumberFormat="1" applyFont="1" applyBorder="1"/>
    <xf numFmtId="42" fontId="6" fillId="0" borderId="1" xfId="0" applyNumberFormat="1" applyFont="1" applyBorder="1" applyAlignment="1">
      <alignment vertical="center"/>
    </xf>
    <xf numFmtId="165" fontId="0" fillId="0" borderId="3" xfId="1" applyNumberFormat="1" applyFont="1" applyBorder="1"/>
    <xf numFmtId="164" fontId="5" fillId="0" borderId="3" xfId="1" applyNumberFormat="1" applyFont="1" applyBorder="1"/>
    <xf numFmtId="164" fontId="0" fillId="0" borderId="5" xfId="1" applyNumberFormat="1" applyFont="1" applyBorder="1"/>
    <xf numFmtId="0" fontId="0" fillId="0" borderId="0" xfId="0" applyAlignment="1">
      <alignment horizontal="center"/>
    </xf>
    <xf numFmtId="164" fontId="6" fillId="0" borderId="5" xfId="1" applyNumberFormat="1" applyFont="1" applyBorder="1"/>
    <xf numFmtId="0" fontId="6" fillId="0" borderId="0" xfId="0" applyFont="1"/>
    <xf numFmtId="0" fontId="9" fillId="0" borderId="0" xfId="0" applyFont="1" applyAlignment="1">
      <alignment horizontal="center"/>
    </xf>
    <xf numFmtId="165" fontId="5" fillId="0" borderId="3" xfId="1" applyNumberFormat="1" applyFont="1" applyBorder="1"/>
    <xf numFmtId="165" fontId="0" fillId="0" borderId="5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7" fillId="0" borderId="5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7" fillId="0" borderId="1" xfId="2" applyFont="1" applyFill="1" applyBorder="1" applyAlignment="1">
      <alignment horizontal="center" vertical="center"/>
    </xf>
    <xf numFmtId="0" fontId="7" fillId="0" borderId="1" xfId="2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5" fillId="0" borderId="0" xfId="0" applyFont="1"/>
    <xf numFmtId="0" fontId="10" fillId="4" borderId="1" xfId="0" applyFont="1" applyFill="1" applyBorder="1" applyAlignment="1">
      <alignment horizontal="center" vertical="center"/>
    </xf>
    <xf numFmtId="42" fontId="6" fillId="0" borderId="1" xfId="0" applyNumberFormat="1" applyFont="1" applyFill="1" applyBorder="1"/>
    <xf numFmtId="42" fontId="7" fillId="0" borderId="1" xfId="2" applyNumberFormat="1" applyFont="1" applyFill="1" applyBorder="1"/>
    <xf numFmtId="42" fontId="6" fillId="0" borderId="1" xfId="0" applyNumberFormat="1" applyFont="1" applyBorder="1"/>
    <xf numFmtId="42" fontId="0" fillId="0" borderId="1" xfId="0" applyNumberFormat="1" applyFont="1" applyFill="1" applyBorder="1"/>
    <xf numFmtId="42" fontId="5" fillId="0" borderId="1" xfId="0" applyNumberFormat="1" applyFont="1" applyBorder="1"/>
    <xf numFmtId="0" fontId="10" fillId="0" borderId="6" xfId="2" applyFont="1" applyFill="1" applyBorder="1"/>
    <xf numFmtId="42" fontId="5" fillId="0" borderId="1" xfId="0" applyNumberFormat="1" applyFont="1" applyFill="1" applyBorder="1"/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6" workbookViewId="0">
      <selection activeCell="C34" sqref="C34"/>
    </sheetView>
  </sheetViews>
  <sheetFormatPr defaultRowHeight="15" x14ac:dyDescent="0.25"/>
  <cols>
    <col min="1" max="1" width="5" style="29" customWidth="1"/>
    <col min="2" max="2" width="32" customWidth="1"/>
    <col min="3" max="3" width="31.42578125" customWidth="1"/>
    <col min="4" max="4" width="13.7109375" customWidth="1"/>
    <col min="5" max="5" width="18.85546875" customWidth="1"/>
    <col min="6" max="6" width="12.85546875" bestFit="1" customWidth="1"/>
    <col min="7" max="7" width="16.5703125" customWidth="1"/>
    <col min="8" max="16" width="13.7109375" customWidth="1"/>
    <col min="17" max="17" width="13.5703125" customWidth="1"/>
    <col min="18" max="18" width="16.85546875" customWidth="1"/>
    <col min="19" max="19" width="20.7109375" customWidth="1"/>
    <col min="20" max="20" width="13.7109375" customWidth="1"/>
    <col min="22" max="22" width="14" customWidth="1"/>
  </cols>
  <sheetData>
    <row r="1" spans="1:22" ht="18.75" x14ac:dyDescent="0.3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2" spans="1:22" ht="15.75" x14ac:dyDescent="0.25">
      <c r="A2" s="55" t="s">
        <v>56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2" s="4" customFormat="1" ht="4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3" t="s">
        <v>19</v>
      </c>
      <c r="U4" s="2" t="s">
        <v>20</v>
      </c>
      <c r="V4" s="2" t="s">
        <v>21</v>
      </c>
    </row>
    <row r="5" spans="1:22" s="10" customFormat="1" x14ac:dyDescent="0.25">
      <c r="A5" s="5">
        <v>1</v>
      </c>
      <c r="B5" s="6" t="s">
        <v>22</v>
      </c>
      <c r="C5" s="6" t="s">
        <v>220</v>
      </c>
      <c r="D5" s="7">
        <v>3000000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f>SUM(D5:P5)</f>
        <v>3000000</v>
      </c>
      <c r="R5" s="8">
        <f t="shared" ref="R5:R13" si="0">Q5</f>
        <v>3000000</v>
      </c>
      <c r="S5" s="9" t="s">
        <v>23</v>
      </c>
      <c r="U5" s="5"/>
      <c r="V5" s="5"/>
    </row>
    <row r="6" spans="1:22" x14ac:dyDescent="0.25">
      <c r="A6" s="11">
        <v>2</v>
      </c>
      <c r="B6" s="6" t="s">
        <v>24</v>
      </c>
      <c r="C6" s="6" t="s">
        <v>220</v>
      </c>
      <c r="D6" s="7">
        <v>3000000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f t="shared" ref="Q6:Q17" si="1">SUM(D6:P6)</f>
        <v>3000000</v>
      </c>
      <c r="R6" s="8">
        <f t="shared" si="0"/>
        <v>3000000</v>
      </c>
      <c r="S6" s="9" t="s">
        <v>23</v>
      </c>
      <c r="T6" s="4"/>
      <c r="U6" s="12">
        <v>0</v>
      </c>
      <c r="V6" s="7">
        <v>10000</v>
      </c>
    </row>
    <row r="7" spans="1:22" x14ac:dyDescent="0.25">
      <c r="A7" s="5">
        <v>3</v>
      </c>
      <c r="B7" s="6" t="s">
        <v>25</v>
      </c>
      <c r="C7" s="6" t="s">
        <v>221</v>
      </c>
      <c r="D7" s="7">
        <v>2500000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1500000</v>
      </c>
      <c r="M7" s="7">
        <v>0</v>
      </c>
      <c r="N7" s="7">
        <v>0</v>
      </c>
      <c r="O7" s="7">
        <v>0</v>
      </c>
      <c r="P7" s="7">
        <v>0</v>
      </c>
      <c r="Q7" s="7">
        <f t="shared" si="1"/>
        <v>4000000</v>
      </c>
      <c r="R7" s="8">
        <f t="shared" si="0"/>
        <v>4000000</v>
      </c>
      <c r="S7" s="9" t="s">
        <v>23</v>
      </c>
      <c r="T7" s="4"/>
      <c r="U7" s="12">
        <v>0</v>
      </c>
      <c r="V7" s="7">
        <v>10000</v>
      </c>
    </row>
    <row r="8" spans="1:22" x14ac:dyDescent="0.25">
      <c r="A8" s="5">
        <v>4</v>
      </c>
      <c r="B8" s="6" t="s">
        <v>26</v>
      </c>
      <c r="C8" s="6" t="s">
        <v>222</v>
      </c>
      <c r="D8" s="7">
        <v>1200000</v>
      </c>
      <c r="E8" s="7">
        <v>1000000</v>
      </c>
      <c r="F8" s="7">
        <v>300000</v>
      </c>
      <c r="G8" s="7">
        <v>1500000</v>
      </c>
      <c r="H8" s="7">
        <v>0</v>
      </c>
      <c r="I8" s="7">
        <v>0</v>
      </c>
      <c r="J8" s="7">
        <f t="shared" ref="J8" si="2">U8*V8</f>
        <v>0</v>
      </c>
      <c r="K8" s="7">
        <v>80000</v>
      </c>
      <c r="L8" s="7">
        <v>600000</v>
      </c>
      <c r="M8" s="7">
        <v>0</v>
      </c>
      <c r="N8" s="7">
        <v>0</v>
      </c>
      <c r="O8" s="7">
        <v>0</v>
      </c>
      <c r="P8" s="7">
        <v>0</v>
      </c>
      <c r="Q8" s="7">
        <f t="shared" si="1"/>
        <v>4680000</v>
      </c>
      <c r="R8" s="8">
        <f>Q8</f>
        <v>4680000</v>
      </c>
      <c r="S8" s="9" t="s">
        <v>23</v>
      </c>
      <c r="T8" s="4"/>
      <c r="U8" s="12"/>
      <c r="V8" s="7"/>
    </row>
    <row r="9" spans="1:22" x14ac:dyDescent="0.25">
      <c r="A9" s="5">
        <v>5</v>
      </c>
      <c r="B9" s="13" t="s">
        <v>27</v>
      </c>
      <c r="C9" s="6" t="s">
        <v>223</v>
      </c>
      <c r="D9" s="7">
        <v>1200000</v>
      </c>
      <c r="E9" s="7">
        <v>0</v>
      </c>
      <c r="F9" s="7">
        <v>900000</v>
      </c>
      <c r="G9" s="7">
        <v>0</v>
      </c>
      <c r="H9" s="7">
        <v>0</v>
      </c>
      <c r="I9" s="7">
        <v>0</v>
      </c>
      <c r="J9" s="7">
        <v>0</v>
      </c>
      <c r="K9" s="7">
        <v>80000</v>
      </c>
      <c r="L9" s="7">
        <v>1500000</v>
      </c>
      <c r="M9" s="7">
        <v>0</v>
      </c>
      <c r="N9" s="7">
        <v>0</v>
      </c>
      <c r="O9" s="7">
        <v>0</v>
      </c>
      <c r="P9" s="7">
        <v>0</v>
      </c>
      <c r="Q9" s="7">
        <f t="shared" si="1"/>
        <v>3680000</v>
      </c>
      <c r="R9" s="8">
        <f t="shared" si="0"/>
        <v>3680000</v>
      </c>
      <c r="S9" s="9" t="s">
        <v>23</v>
      </c>
      <c r="T9" s="4"/>
      <c r="U9" s="12">
        <v>0</v>
      </c>
      <c r="V9" s="7">
        <v>10000</v>
      </c>
    </row>
    <row r="10" spans="1:22" x14ac:dyDescent="0.25">
      <c r="A10" s="5">
        <v>6</v>
      </c>
      <c r="B10" s="13" t="s">
        <v>28</v>
      </c>
      <c r="C10" s="6" t="s">
        <v>224</v>
      </c>
      <c r="D10" s="7">
        <v>1000000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f t="shared" ref="J10:J13" si="3">U10*V10</f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f t="shared" si="1"/>
        <v>1000000</v>
      </c>
      <c r="R10" s="8">
        <f t="shared" si="0"/>
        <v>1000000</v>
      </c>
      <c r="S10" s="9" t="s">
        <v>23</v>
      </c>
      <c r="T10" s="4"/>
      <c r="U10" s="12">
        <v>0</v>
      </c>
      <c r="V10" s="7">
        <v>10000</v>
      </c>
    </row>
    <row r="11" spans="1:22" x14ac:dyDescent="0.25">
      <c r="A11" s="5">
        <v>7</v>
      </c>
      <c r="B11" s="13" t="s">
        <v>29</v>
      </c>
      <c r="C11" s="6" t="s">
        <v>30</v>
      </c>
      <c r="D11" s="7">
        <v>600000</v>
      </c>
      <c r="E11" s="7">
        <v>0</v>
      </c>
      <c r="F11" s="7">
        <v>300000</v>
      </c>
      <c r="G11" s="7">
        <v>0</v>
      </c>
      <c r="H11" s="7">
        <v>0</v>
      </c>
      <c r="I11" s="7">
        <v>0</v>
      </c>
      <c r="J11" s="7">
        <f t="shared" si="3"/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f t="shared" si="1"/>
        <v>900000</v>
      </c>
      <c r="R11" s="8">
        <f t="shared" si="0"/>
        <v>900000</v>
      </c>
      <c r="S11" s="9" t="s">
        <v>23</v>
      </c>
      <c r="T11" s="4"/>
      <c r="U11" s="14"/>
      <c r="V11" s="15"/>
    </row>
    <row r="12" spans="1:22" x14ac:dyDescent="0.25">
      <c r="A12" s="5">
        <v>8</v>
      </c>
      <c r="B12" s="13" t="s">
        <v>31</v>
      </c>
      <c r="C12" s="6" t="s">
        <v>32</v>
      </c>
      <c r="D12" s="7">
        <v>600000</v>
      </c>
      <c r="E12" s="7">
        <v>0</v>
      </c>
      <c r="F12" s="7">
        <v>300000</v>
      </c>
      <c r="G12" s="7">
        <v>0</v>
      </c>
      <c r="H12" s="7">
        <v>0</v>
      </c>
      <c r="I12" s="7">
        <v>0</v>
      </c>
      <c r="J12" s="7">
        <f t="shared" si="3"/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f t="shared" si="1"/>
        <v>900000</v>
      </c>
      <c r="R12" s="8">
        <f t="shared" si="0"/>
        <v>900000</v>
      </c>
      <c r="S12" s="9" t="s">
        <v>23</v>
      </c>
      <c r="T12" s="4"/>
      <c r="U12" s="14"/>
      <c r="V12" s="15"/>
    </row>
    <row r="13" spans="1:22" x14ac:dyDescent="0.25">
      <c r="A13" s="5">
        <v>9</v>
      </c>
      <c r="B13" s="13" t="s">
        <v>33</v>
      </c>
      <c r="C13" s="6" t="s">
        <v>222</v>
      </c>
      <c r="D13" s="7">
        <v>900000</v>
      </c>
      <c r="E13" s="7">
        <v>0</v>
      </c>
      <c r="F13" s="7">
        <v>600000</v>
      </c>
      <c r="G13" s="7">
        <v>0</v>
      </c>
      <c r="H13" s="7">
        <v>0</v>
      </c>
      <c r="I13" s="7">
        <v>0</v>
      </c>
      <c r="J13" s="7">
        <f t="shared" si="3"/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f t="shared" si="1"/>
        <v>1500000</v>
      </c>
      <c r="R13" s="8">
        <f t="shared" si="0"/>
        <v>1500000</v>
      </c>
      <c r="S13" s="9" t="s">
        <v>23</v>
      </c>
      <c r="T13" s="4"/>
      <c r="U13" s="14"/>
      <c r="V13" s="15"/>
    </row>
    <row r="14" spans="1:22" x14ac:dyDescent="0.25">
      <c r="A14" s="5">
        <v>10</v>
      </c>
      <c r="B14" s="12" t="s">
        <v>34</v>
      </c>
      <c r="C14" s="6" t="s">
        <v>225</v>
      </c>
      <c r="D14" s="7">
        <v>2500000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f t="shared" si="1"/>
        <v>2500000</v>
      </c>
      <c r="R14" s="8">
        <f>Q14</f>
        <v>2500000</v>
      </c>
      <c r="S14" s="9" t="s">
        <v>23</v>
      </c>
      <c r="T14" s="4"/>
      <c r="U14" s="14"/>
      <c r="V14" s="15"/>
    </row>
    <row r="15" spans="1:22" x14ac:dyDescent="0.25">
      <c r="A15" s="5">
        <v>11</v>
      </c>
      <c r="B15" s="12" t="s">
        <v>35</v>
      </c>
      <c r="C15" s="6" t="s">
        <v>225</v>
      </c>
      <c r="D15" s="7">
        <v>2500000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f t="shared" si="1"/>
        <v>2500000</v>
      </c>
      <c r="R15" s="8">
        <f>Q15</f>
        <v>2500000</v>
      </c>
      <c r="S15" s="9" t="s">
        <v>23</v>
      </c>
      <c r="T15" s="4"/>
      <c r="U15" s="14"/>
      <c r="V15" s="15"/>
    </row>
    <row r="16" spans="1:22" x14ac:dyDescent="0.25">
      <c r="A16" s="5">
        <v>12</v>
      </c>
      <c r="B16" s="12" t="s">
        <v>60</v>
      </c>
      <c r="C16" s="6" t="s">
        <v>61</v>
      </c>
      <c r="D16" s="7">
        <v>3500000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f t="shared" si="1"/>
        <v>3500000</v>
      </c>
      <c r="R16" s="8">
        <f>Q16</f>
        <v>3500000</v>
      </c>
      <c r="S16" s="9" t="s">
        <v>23</v>
      </c>
      <c r="T16" s="4"/>
      <c r="U16" s="14"/>
      <c r="V16" s="15"/>
    </row>
    <row r="17" spans="1:22" x14ac:dyDescent="0.25">
      <c r="A17" s="5">
        <v>13</v>
      </c>
      <c r="B17" s="6" t="s">
        <v>36</v>
      </c>
      <c r="C17" s="6" t="s">
        <v>62</v>
      </c>
      <c r="D17" s="7">
        <v>2000000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f t="shared" si="1"/>
        <v>2000000</v>
      </c>
      <c r="R17" s="8">
        <f>Q17</f>
        <v>2000000</v>
      </c>
      <c r="S17" s="9" t="s">
        <v>23</v>
      </c>
      <c r="T17" s="4"/>
      <c r="U17" s="14"/>
      <c r="V17" s="15"/>
    </row>
    <row r="18" spans="1:22" x14ac:dyDescent="0.25">
      <c r="A18" s="56" t="s">
        <v>37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8">
        <f>SUM(R5:R17)</f>
        <v>33160000</v>
      </c>
      <c r="S18" s="9"/>
      <c r="T18" s="4"/>
      <c r="U18" s="14"/>
      <c r="V18" s="15"/>
    </row>
    <row r="19" spans="1:22" x14ac:dyDescent="0.25">
      <c r="A19" s="16"/>
      <c r="B19" s="17"/>
      <c r="C19" s="17"/>
      <c r="D19" s="18"/>
      <c r="E19" s="18"/>
      <c r="F19" s="18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4"/>
      <c r="U19" s="14"/>
      <c r="V19" s="15"/>
    </row>
    <row r="20" spans="1:22" x14ac:dyDescent="0.25">
      <c r="A20" s="2" t="s">
        <v>1</v>
      </c>
      <c r="B20" s="2" t="s">
        <v>58</v>
      </c>
      <c r="C20" s="2" t="s">
        <v>38</v>
      </c>
      <c r="D20" s="2" t="s">
        <v>39</v>
      </c>
      <c r="E20" s="2" t="s">
        <v>40</v>
      </c>
      <c r="F20" s="2" t="s">
        <v>17</v>
      </c>
      <c r="G20" s="2" t="s">
        <v>41</v>
      </c>
      <c r="H20" s="20" t="s">
        <v>19</v>
      </c>
      <c r="I20" s="21"/>
      <c r="J20" s="14"/>
      <c r="K20" s="14"/>
      <c r="L20" s="14"/>
      <c r="M20" s="14"/>
      <c r="N20" s="14"/>
      <c r="O20" s="22"/>
      <c r="P20" s="23"/>
      <c r="Q20" s="24"/>
    </row>
    <row r="21" spans="1:22" x14ac:dyDescent="0.25">
      <c r="A21" s="16">
        <v>1</v>
      </c>
      <c r="B21" s="6" t="s">
        <v>42</v>
      </c>
      <c r="C21" s="25">
        <v>3087050</v>
      </c>
      <c r="D21" s="26">
        <v>0</v>
      </c>
      <c r="E21" s="26">
        <v>0</v>
      </c>
      <c r="F21" s="18">
        <v>0</v>
      </c>
      <c r="G21" s="27">
        <f>C21+D21+E21+F21</f>
        <v>3087050</v>
      </c>
      <c r="H21" s="18" t="s">
        <v>23</v>
      </c>
      <c r="I21" s="28"/>
    </row>
    <row r="22" spans="1:22" x14ac:dyDescent="0.25">
      <c r="A22" s="16">
        <v>2</v>
      </c>
      <c r="B22" s="6" t="s">
        <v>43</v>
      </c>
      <c r="C22" s="25">
        <v>6185000</v>
      </c>
      <c r="D22" s="26">
        <v>0</v>
      </c>
      <c r="E22" s="26">
        <v>0</v>
      </c>
      <c r="F22" s="18">
        <v>0</v>
      </c>
      <c r="G22" s="27">
        <f t="shared" ref="G22:G29" si="4">C22+D22+E22+F22</f>
        <v>6185000</v>
      </c>
      <c r="H22" s="18" t="s">
        <v>23</v>
      </c>
      <c r="I22" s="28"/>
    </row>
    <row r="23" spans="1:22" x14ac:dyDescent="0.25">
      <c r="A23" s="16">
        <v>3</v>
      </c>
      <c r="B23" s="6" t="s">
        <v>44</v>
      </c>
      <c r="C23" s="25">
        <v>3190285</v>
      </c>
      <c r="D23" s="26">
        <v>0</v>
      </c>
      <c r="E23" s="26">
        <v>0</v>
      </c>
      <c r="F23" s="18">
        <v>0</v>
      </c>
      <c r="G23" s="27">
        <f t="shared" si="4"/>
        <v>3190285</v>
      </c>
      <c r="H23" s="18" t="s">
        <v>23</v>
      </c>
      <c r="I23" s="28"/>
      <c r="P23" s="29"/>
    </row>
    <row r="24" spans="1:22" x14ac:dyDescent="0.25">
      <c r="A24" s="16">
        <v>4</v>
      </c>
      <c r="B24" s="6" t="s">
        <v>46</v>
      </c>
      <c r="C24" s="25">
        <v>3663325</v>
      </c>
      <c r="D24" s="26">
        <v>0</v>
      </c>
      <c r="E24" s="26">
        <v>0</v>
      </c>
      <c r="F24" s="18">
        <v>0</v>
      </c>
      <c r="G24" s="27">
        <f t="shared" si="4"/>
        <v>3663325</v>
      </c>
      <c r="H24" s="18" t="s">
        <v>23</v>
      </c>
      <c r="I24" s="28"/>
      <c r="P24" s="29"/>
    </row>
    <row r="25" spans="1:22" s="31" customFormat="1" x14ac:dyDescent="0.25">
      <c r="A25" s="16">
        <v>5</v>
      </c>
      <c r="B25" s="6" t="s">
        <v>47</v>
      </c>
      <c r="C25" s="25">
        <v>2220525</v>
      </c>
      <c r="D25" s="26">
        <v>0</v>
      </c>
      <c r="E25" s="26">
        <v>0</v>
      </c>
      <c r="F25" s="18">
        <v>0</v>
      </c>
      <c r="G25" s="27">
        <f t="shared" si="4"/>
        <v>2220525</v>
      </c>
      <c r="H25" s="18" t="s">
        <v>23</v>
      </c>
      <c r="I25" s="30"/>
      <c r="J25"/>
      <c r="K25"/>
      <c r="L25"/>
      <c r="M25"/>
      <c r="N25"/>
      <c r="O25"/>
      <c r="P25" s="29"/>
      <c r="Q25"/>
      <c r="R25"/>
      <c r="S25"/>
      <c r="T25"/>
    </row>
    <row r="26" spans="1:22" s="31" customFormat="1" x14ac:dyDescent="0.25">
      <c r="A26" s="16">
        <v>6</v>
      </c>
      <c r="B26" s="6" t="s">
        <v>48</v>
      </c>
      <c r="C26" s="25">
        <v>1653125</v>
      </c>
      <c r="D26" s="26">
        <v>0</v>
      </c>
      <c r="E26" s="26">
        <v>0</v>
      </c>
      <c r="F26" s="18">
        <v>0</v>
      </c>
      <c r="G26" s="27">
        <f t="shared" si="4"/>
        <v>1653125</v>
      </c>
      <c r="H26" s="18" t="s">
        <v>23</v>
      </c>
      <c r="I26" s="30"/>
      <c r="J26"/>
      <c r="K26"/>
      <c r="L26"/>
      <c r="M26"/>
      <c r="N26"/>
      <c r="O26"/>
      <c r="P26" s="29"/>
      <c r="Q26"/>
      <c r="R26"/>
      <c r="S26"/>
      <c r="T26"/>
    </row>
    <row r="27" spans="1:22" s="31" customFormat="1" x14ac:dyDescent="0.25">
      <c r="A27" s="16">
        <v>7</v>
      </c>
      <c r="B27" s="6" t="s">
        <v>49</v>
      </c>
      <c r="C27" s="25">
        <v>2509375</v>
      </c>
      <c r="D27" s="26">
        <v>0</v>
      </c>
      <c r="E27" s="26">
        <v>0</v>
      </c>
      <c r="F27" s="18">
        <v>0</v>
      </c>
      <c r="G27" s="27">
        <f t="shared" si="4"/>
        <v>2509375</v>
      </c>
      <c r="H27" s="18" t="s">
        <v>23</v>
      </c>
      <c r="I27" s="30"/>
      <c r="J27"/>
      <c r="K27"/>
      <c r="L27"/>
      <c r="M27"/>
      <c r="N27"/>
      <c r="O27"/>
      <c r="P27" s="29"/>
      <c r="Q27"/>
      <c r="R27"/>
      <c r="S27"/>
      <c r="T27"/>
    </row>
    <row r="28" spans="1:22" s="31" customFormat="1" x14ac:dyDescent="0.25">
      <c r="A28" s="16">
        <v>8</v>
      </c>
      <c r="B28" s="6" t="s">
        <v>50</v>
      </c>
      <c r="C28" s="25">
        <v>1560000</v>
      </c>
      <c r="D28" s="26">
        <v>0</v>
      </c>
      <c r="E28" s="26">
        <v>0</v>
      </c>
      <c r="F28" s="18">
        <v>0</v>
      </c>
      <c r="G28" s="27">
        <f t="shared" si="4"/>
        <v>1560000</v>
      </c>
      <c r="H28" s="18" t="s">
        <v>23</v>
      </c>
      <c r="I28" s="30"/>
      <c r="J28"/>
      <c r="K28"/>
      <c r="L28"/>
      <c r="M28"/>
      <c r="N28"/>
      <c r="O28"/>
      <c r="P28" s="32"/>
      <c r="Q28"/>
      <c r="R28"/>
      <c r="S28"/>
      <c r="T28"/>
    </row>
    <row r="29" spans="1:22" s="31" customFormat="1" x14ac:dyDescent="0.25">
      <c r="A29" s="16">
        <v>9</v>
      </c>
      <c r="B29" s="37" t="s">
        <v>59</v>
      </c>
      <c r="C29" s="25">
        <v>1615000</v>
      </c>
      <c r="D29" s="26">
        <v>0</v>
      </c>
      <c r="E29" s="26">
        <v>0</v>
      </c>
      <c r="F29" s="18">
        <v>0</v>
      </c>
      <c r="G29" s="27">
        <f t="shared" si="4"/>
        <v>1615000</v>
      </c>
      <c r="H29" s="18" t="s">
        <v>23</v>
      </c>
      <c r="I29" s="30"/>
      <c r="J29"/>
      <c r="K29"/>
      <c r="L29"/>
      <c r="M29"/>
      <c r="N29"/>
      <c r="O29"/>
      <c r="P29" s="32"/>
      <c r="Q29"/>
      <c r="R29"/>
      <c r="S29"/>
      <c r="T29"/>
    </row>
    <row r="30" spans="1:22" x14ac:dyDescent="0.25">
      <c r="A30" s="56" t="s">
        <v>37</v>
      </c>
      <c r="B30" s="57"/>
      <c r="C30" s="57"/>
      <c r="D30" s="57"/>
      <c r="E30" s="57"/>
      <c r="F30" s="57"/>
      <c r="G30" s="33">
        <f>SUM(G21:G29)</f>
        <v>25683685</v>
      </c>
      <c r="H30" s="26"/>
      <c r="I30" s="34"/>
    </row>
    <row r="31" spans="1:22" x14ac:dyDescent="0.25">
      <c r="A31" s="35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22" x14ac:dyDescent="0.25">
      <c r="A32" s="36" t="s">
        <v>52</v>
      </c>
    </row>
    <row r="34" spans="1:9" x14ac:dyDescent="0.25">
      <c r="A34"/>
      <c r="B34" s="29" t="s">
        <v>53</v>
      </c>
      <c r="I34" s="29" t="s">
        <v>45</v>
      </c>
    </row>
    <row r="35" spans="1:9" x14ac:dyDescent="0.25">
      <c r="A35"/>
      <c r="B35" s="29"/>
      <c r="I35" s="29"/>
    </row>
    <row r="36" spans="1:9" x14ac:dyDescent="0.25">
      <c r="A36"/>
      <c r="B36" s="29"/>
      <c r="I36" s="29"/>
    </row>
    <row r="37" spans="1:9" x14ac:dyDescent="0.25">
      <c r="A37"/>
      <c r="B37" s="29"/>
      <c r="I37" s="29"/>
    </row>
    <row r="38" spans="1:9" x14ac:dyDescent="0.25">
      <c r="A38"/>
      <c r="B38" s="29"/>
      <c r="I38" s="29"/>
    </row>
    <row r="39" spans="1:9" x14ac:dyDescent="0.25">
      <c r="A39"/>
      <c r="B39" s="32" t="s">
        <v>54</v>
      </c>
      <c r="I39" s="32" t="s">
        <v>57</v>
      </c>
    </row>
    <row r="40" spans="1:9" x14ac:dyDescent="0.25">
      <c r="A40"/>
      <c r="B40" s="29" t="s">
        <v>55</v>
      </c>
      <c r="I40" t="s">
        <v>51</v>
      </c>
    </row>
    <row r="41" spans="1:9" x14ac:dyDescent="0.25">
      <c r="A41"/>
    </row>
  </sheetData>
  <mergeCells count="4">
    <mergeCell ref="A1:S1"/>
    <mergeCell ref="A2:S2"/>
    <mergeCell ref="A18:Q18"/>
    <mergeCell ref="A30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4" workbookViewId="0">
      <selection activeCell="O53" sqref="O53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3.5703125" bestFit="1" customWidth="1"/>
    <col min="4" max="4" width="10.5703125" bestFit="1" customWidth="1"/>
    <col min="5" max="5" width="8" bestFit="1" customWidth="1"/>
    <col min="6" max="6" width="7.7109375" bestFit="1" customWidth="1"/>
    <col min="7" max="7" width="12.85546875" bestFit="1" customWidth="1"/>
    <col min="9" max="9" width="3.7109375" customWidth="1"/>
    <col min="10" max="10" width="10.42578125" bestFit="1" customWidth="1"/>
    <col min="11" max="11" width="13.42578125" bestFit="1" customWidth="1"/>
    <col min="12" max="12" width="10.5703125" bestFit="1" customWidth="1"/>
    <col min="13" max="13" width="8" bestFit="1" customWidth="1"/>
    <col min="14" max="14" width="7.7109375" bestFit="1" customWidth="1"/>
    <col min="15" max="15" width="12.85546875" bestFit="1" customWidth="1"/>
  </cols>
  <sheetData>
    <row r="1" spans="1:15" x14ac:dyDescent="0.25">
      <c r="A1" s="45"/>
      <c r="B1" s="45" t="s">
        <v>116</v>
      </c>
      <c r="C1" s="45"/>
      <c r="I1" s="45" t="s">
        <v>124</v>
      </c>
      <c r="J1" s="45"/>
    </row>
    <row r="2" spans="1:15" x14ac:dyDescent="0.25">
      <c r="A2" s="46" t="s">
        <v>117</v>
      </c>
      <c r="B2" s="46" t="s">
        <v>118</v>
      </c>
      <c r="C2" s="46" t="s">
        <v>119</v>
      </c>
      <c r="D2" s="46" t="s">
        <v>120</v>
      </c>
      <c r="E2" s="46" t="s">
        <v>121</v>
      </c>
      <c r="F2" s="46" t="s">
        <v>122</v>
      </c>
      <c r="G2" s="46" t="s">
        <v>123</v>
      </c>
      <c r="I2" s="46" t="s">
        <v>117</v>
      </c>
      <c r="J2" s="46" t="s">
        <v>118</v>
      </c>
      <c r="K2" s="46" t="s">
        <v>119</v>
      </c>
      <c r="L2" s="46" t="s">
        <v>120</v>
      </c>
      <c r="M2" s="46" t="s">
        <v>121</v>
      </c>
      <c r="N2" s="46" t="s">
        <v>122</v>
      </c>
      <c r="O2" s="46" t="s">
        <v>123</v>
      </c>
    </row>
    <row r="3" spans="1:15" x14ac:dyDescent="0.25">
      <c r="A3" s="12">
        <v>1</v>
      </c>
      <c r="B3" s="38" t="s">
        <v>63</v>
      </c>
      <c r="C3" s="39" t="s">
        <v>43</v>
      </c>
      <c r="D3" s="39" t="s">
        <v>64</v>
      </c>
      <c r="E3" s="39" t="s">
        <v>65</v>
      </c>
      <c r="F3" s="39" t="s">
        <v>66</v>
      </c>
      <c r="G3" s="47">
        <v>373125</v>
      </c>
      <c r="I3" s="12">
        <v>1</v>
      </c>
      <c r="J3" s="38" t="s">
        <v>125</v>
      </c>
      <c r="K3" s="39" t="s">
        <v>59</v>
      </c>
      <c r="L3" s="39" t="s">
        <v>64</v>
      </c>
      <c r="M3" s="39" t="s">
        <v>126</v>
      </c>
      <c r="N3" s="39" t="s">
        <v>127</v>
      </c>
      <c r="O3" s="47">
        <v>183125</v>
      </c>
    </row>
    <row r="4" spans="1:15" x14ac:dyDescent="0.25">
      <c r="A4" s="12">
        <v>2</v>
      </c>
      <c r="B4" s="38" t="s">
        <v>67</v>
      </c>
      <c r="C4" s="39" t="s">
        <v>43</v>
      </c>
      <c r="D4" s="39" t="s">
        <v>64</v>
      </c>
      <c r="E4" s="39" t="s">
        <v>68</v>
      </c>
      <c r="F4" s="39" t="s">
        <v>69</v>
      </c>
      <c r="G4" s="47">
        <v>457500</v>
      </c>
      <c r="I4" s="12">
        <v>2</v>
      </c>
      <c r="J4" s="38" t="s">
        <v>128</v>
      </c>
      <c r="K4" s="39" t="s">
        <v>59</v>
      </c>
      <c r="L4" s="39" t="s">
        <v>64</v>
      </c>
      <c r="M4" s="39" t="s">
        <v>65</v>
      </c>
      <c r="N4" s="39" t="s">
        <v>129</v>
      </c>
      <c r="O4" s="47">
        <v>282500</v>
      </c>
    </row>
    <row r="5" spans="1:15" x14ac:dyDescent="0.25">
      <c r="A5" s="12">
        <v>3</v>
      </c>
      <c r="B5" s="38" t="s">
        <v>70</v>
      </c>
      <c r="C5" s="39" t="s">
        <v>43</v>
      </c>
      <c r="D5" s="39" t="s">
        <v>64</v>
      </c>
      <c r="E5" s="39" t="s">
        <v>68</v>
      </c>
      <c r="F5" s="39" t="s">
        <v>71</v>
      </c>
      <c r="G5" s="47">
        <v>99375</v>
      </c>
      <c r="I5" s="12">
        <v>3</v>
      </c>
      <c r="J5" s="38" t="s">
        <v>128</v>
      </c>
      <c r="K5" s="39" t="s">
        <v>59</v>
      </c>
      <c r="L5" s="39" t="s">
        <v>64</v>
      </c>
      <c r="M5" s="39" t="s">
        <v>82</v>
      </c>
      <c r="N5" s="39" t="s">
        <v>113</v>
      </c>
      <c r="O5" s="47">
        <v>250000</v>
      </c>
    </row>
    <row r="6" spans="1:15" x14ac:dyDescent="0.25">
      <c r="A6" s="12">
        <v>4</v>
      </c>
      <c r="B6" s="38" t="s">
        <v>72</v>
      </c>
      <c r="C6" s="39" t="s">
        <v>43</v>
      </c>
      <c r="D6" s="39" t="s">
        <v>64</v>
      </c>
      <c r="E6" s="39" t="s">
        <v>68</v>
      </c>
      <c r="F6" s="39" t="s">
        <v>73</v>
      </c>
      <c r="G6" s="47">
        <v>357500</v>
      </c>
      <c r="I6" s="12">
        <v>4</v>
      </c>
      <c r="J6" s="38" t="s">
        <v>130</v>
      </c>
      <c r="K6" s="39" t="s">
        <v>59</v>
      </c>
      <c r="L6" s="39" t="s">
        <v>64</v>
      </c>
      <c r="M6" s="39" t="s">
        <v>65</v>
      </c>
      <c r="N6" s="39" t="s">
        <v>83</v>
      </c>
      <c r="O6" s="47">
        <v>31875</v>
      </c>
    </row>
    <row r="7" spans="1:15" x14ac:dyDescent="0.25">
      <c r="A7" s="12">
        <v>5</v>
      </c>
      <c r="B7" s="38" t="s">
        <v>74</v>
      </c>
      <c r="C7" s="39" t="s">
        <v>43</v>
      </c>
      <c r="D7" s="39" t="s">
        <v>64</v>
      </c>
      <c r="E7" s="39" t="s">
        <v>75</v>
      </c>
      <c r="F7" s="39" t="s">
        <v>76</v>
      </c>
      <c r="G7" s="47">
        <v>26875</v>
      </c>
      <c r="I7" s="12">
        <v>5</v>
      </c>
      <c r="J7" s="38" t="s">
        <v>130</v>
      </c>
      <c r="K7" s="39" t="s">
        <v>59</v>
      </c>
      <c r="L7" s="39" t="s">
        <v>64</v>
      </c>
      <c r="M7" s="39" t="s">
        <v>68</v>
      </c>
      <c r="N7" s="39" t="s">
        <v>131</v>
      </c>
      <c r="O7" s="47">
        <v>306875</v>
      </c>
    </row>
    <row r="8" spans="1:15" x14ac:dyDescent="0.25">
      <c r="A8" s="12">
        <v>6</v>
      </c>
      <c r="B8" s="38" t="s">
        <v>74</v>
      </c>
      <c r="C8" s="39" t="s">
        <v>43</v>
      </c>
      <c r="D8" s="39" t="s">
        <v>64</v>
      </c>
      <c r="E8" s="39" t="s">
        <v>65</v>
      </c>
      <c r="F8" s="39" t="s">
        <v>77</v>
      </c>
      <c r="G8" s="47">
        <v>246875</v>
      </c>
      <c r="I8" s="12">
        <v>6</v>
      </c>
      <c r="J8" s="38" t="s">
        <v>132</v>
      </c>
      <c r="K8" s="39" t="s">
        <v>59</v>
      </c>
      <c r="L8" s="39" t="s">
        <v>64</v>
      </c>
      <c r="M8" s="39" t="s">
        <v>65</v>
      </c>
      <c r="N8" s="39" t="s">
        <v>133</v>
      </c>
      <c r="O8" s="47">
        <v>293750</v>
      </c>
    </row>
    <row r="9" spans="1:15" x14ac:dyDescent="0.25">
      <c r="A9" s="12">
        <v>7</v>
      </c>
      <c r="B9" s="38" t="s">
        <v>78</v>
      </c>
      <c r="C9" s="39" t="s">
        <v>43</v>
      </c>
      <c r="D9" s="39" t="s">
        <v>64</v>
      </c>
      <c r="E9" s="39" t="s">
        <v>68</v>
      </c>
      <c r="F9" s="39" t="s">
        <v>79</v>
      </c>
      <c r="G9" s="47">
        <v>255625</v>
      </c>
      <c r="I9" s="12">
        <v>7</v>
      </c>
      <c r="J9" s="44" t="s">
        <v>134</v>
      </c>
      <c r="K9" s="44" t="s">
        <v>59</v>
      </c>
      <c r="L9" s="44" t="s">
        <v>64</v>
      </c>
      <c r="M9" s="44" t="s">
        <v>68</v>
      </c>
      <c r="N9" s="44" t="s">
        <v>135</v>
      </c>
      <c r="O9" s="50">
        <v>51250</v>
      </c>
    </row>
    <row r="10" spans="1:15" x14ac:dyDescent="0.25">
      <c r="A10" s="12">
        <v>8</v>
      </c>
      <c r="B10" s="38" t="s">
        <v>80</v>
      </c>
      <c r="C10" s="39" t="s">
        <v>43</v>
      </c>
      <c r="D10" s="39" t="s">
        <v>64</v>
      </c>
      <c r="E10" s="39" t="s">
        <v>65</v>
      </c>
      <c r="F10" s="39" t="s">
        <v>81</v>
      </c>
      <c r="G10" s="47">
        <v>222500</v>
      </c>
      <c r="I10" s="12">
        <v>8</v>
      </c>
      <c r="J10" s="44" t="s">
        <v>134</v>
      </c>
      <c r="K10" s="44" t="s">
        <v>59</v>
      </c>
      <c r="L10" s="44" t="s">
        <v>64</v>
      </c>
      <c r="M10" s="44" t="s">
        <v>68</v>
      </c>
      <c r="N10" s="44" t="s">
        <v>136</v>
      </c>
      <c r="O10" s="50">
        <v>215625</v>
      </c>
    </row>
    <row r="11" spans="1:15" x14ac:dyDescent="0.25">
      <c r="A11" s="12">
        <v>9</v>
      </c>
      <c r="B11" s="38" t="s">
        <v>80</v>
      </c>
      <c r="C11" s="39" t="s">
        <v>43</v>
      </c>
      <c r="D11" s="39" t="s">
        <v>64</v>
      </c>
      <c r="E11" s="39" t="s">
        <v>82</v>
      </c>
      <c r="F11" s="39" t="s">
        <v>83</v>
      </c>
      <c r="G11" s="47">
        <v>31875</v>
      </c>
      <c r="I11" s="59" t="s">
        <v>37</v>
      </c>
      <c r="J11" s="60"/>
      <c r="K11" s="60"/>
      <c r="L11" s="60"/>
      <c r="M11" s="60"/>
      <c r="N11" s="61"/>
      <c r="O11" s="51">
        <f>SUM(O3:O10)</f>
        <v>1615000</v>
      </c>
    </row>
    <row r="12" spans="1:15" x14ac:dyDescent="0.25">
      <c r="A12" s="12">
        <v>10</v>
      </c>
      <c r="B12" s="38" t="s">
        <v>84</v>
      </c>
      <c r="C12" s="39" t="s">
        <v>43</v>
      </c>
      <c r="D12" s="39" t="s">
        <v>64</v>
      </c>
      <c r="E12" s="39" t="s">
        <v>65</v>
      </c>
      <c r="F12" s="39" t="s">
        <v>85</v>
      </c>
      <c r="G12" s="47">
        <v>306250</v>
      </c>
    </row>
    <row r="13" spans="1:15" x14ac:dyDescent="0.25">
      <c r="A13" s="12">
        <v>11</v>
      </c>
      <c r="B13" s="40" t="s">
        <v>86</v>
      </c>
      <c r="C13" s="41" t="s">
        <v>43</v>
      </c>
      <c r="D13" s="41" t="s">
        <v>64</v>
      </c>
      <c r="E13" s="41" t="s">
        <v>68</v>
      </c>
      <c r="F13" s="41" t="s">
        <v>87</v>
      </c>
      <c r="G13" s="48">
        <v>85625</v>
      </c>
      <c r="I13" s="52" t="s">
        <v>137</v>
      </c>
      <c r="J13" s="45"/>
    </row>
    <row r="14" spans="1:15" x14ac:dyDescent="0.25">
      <c r="A14" s="12">
        <v>12</v>
      </c>
      <c r="B14" s="40" t="s">
        <v>88</v>
      </c>
      <c r="C14" s="41" t="s">
        <v>43</v>
      </c>
      <c r="D14" s="41" t="s">
        <v>64</v>
      </c>
      <c r="E14" s="41" t="s">
        <v>82</v>
      </c>
      <c r="F14" s="41" t="s">
        <v>89</v>
      </c>
      <c r="G14" s="48">
        <v>220000</v>
      </c>
      <c r="I14" s="46" t="s">
        <v>117</v>
      </c>
      <c r="J14" s="46" t="s">
        <v>118</v>
      </c>
      <c r="K14" s="46" t="s">
        <v>119</v>
      </c>
      <c r="L14" s="46" t="s">
        <v>120</v>
      </c>
      <c r="M14" s="46" t="s">
        <v>121</v>
      </c>
      <c r="N14" s="46" t="s">
        <v>122</v>
      </c>
      <c r="O14" s="46" t="s">
        <v>123</v>
      </c>
    </row>
    <row r="15" spans="1:15" x14ac:dyDescent="0.25">
      <c r="A15" s="12">
        <v>13</v>
      </c>
      <c r="B15" s="40" t="s">
        <v>88</v>
      </c>
      <c r="C15" s="41" t="s">
        <v>43</v>
      </c>
      <c r="D15" s="41" t="s">
        <v>64</v>
      </c>
      <c r="E15" s="41" t="s">
        <v>65</v>
      </c>
      <c r="F15" s="41" t="s">
        <v>90</v>
      </c>
      <c r="G15" s="48">
        <v>41250</v>
      </c>
      <c r="I15" s="12">
        <v>1</v>
      </c>
      <c r="J15" s="38" t="s">
        <v>138</v>
      </c>
      <c r="K15" s="39" t="s">
        <v>42</v>
      </c>
      <c r="L15" s="39" t="s">
        <v>139</v>
      </c>
      <c r="M15" s="39" t="s">
        <v>68</v>
      </c>
      <c r="N15" s="39" t="s">
        <v>140</v>
      </c>
      <c r="O15" s="47">
        <v>121250</v>
      </c>
    </row>
    <row r="16" spans="1:15" x14ac:dyDescent="0.25">
      <c r="A16" s="12">
        <v>14</v>
      </c>
      <c r="B16" s="40" t="s">
        <v>91</v>
      </c>
      <c r="C16" s="41" t="s">
        <v>43</v>
      </c>
      <c r="D16" s="41" t="s">
        <v>64</v>
      </c>
      <c r="E16" s="41" t="s">
        <v>68</v>
      </c>
      <c r="F16" s="41" t="s">
        <v>92</v>
      </c>
      <c r="G16" s="48">
        <v>248125</v>
      </c>
      <c r="I16" s="12">
        <v>2</v>
      </c>
      <c r="J16" s="38" t="s">
        <v>138</v>
      </c>
      <c r="K16" s="39" t="s">
        <v>42</v>
      </c>
      <c r="L16" s="39" t="s">
        <v>139</v>
      </c>
      <c r="M16" s="39" t="s">
        <v>68</v>
      </c>
      <c r="N16" s="39" t="s">
        <v>141</v>
      </c>
      <c r="O16" s="47">
        <v>391875</v>
      </c>
    </row>
    <row r="17" spans="1:15" x14ac:dyDescent="0.25">
      <c r="A17" s="12">
        <v>15</v>
      </c>
      <c r="B17" s="40" t="s">
        <v>93</v>
      </c>
      <c r="C17" s="42" t="s">
        <v>43</v>
      </c>
      <c r="D17" s="42" t="s">
        <v>64</v>
      </c>
      <c r="E17" s="43" t="s">
        <v>68</v>
      </c>
      <c r="F17" s="43" t="s">
        <v>94</v>
      </c>
      <c r="G17" s="49">
        <v>175000</v>
      </c>
      <c r="I17" s="12">
        <v>3</v>
      </c>
      <c r="J17" s="38" t="s">
        <v>70</v>
      </c>
      <c r="K17" s="39" t="s">
        <v>42</v>
      </c>
      <c r="L17" s="39" t="s">
        <v>139</v>
      </c>
      <c r="M17" s="39" t="s">
        <v>68</v>
      </c>
      <c r="N17" s="39" t="s">
        <v>142</v>
      </c>
      <c r="O17" s="47">
        <v>218750</v>
      </c>
    </row>
    <row r="18" spans="1:15" x14ac:dyDescent="0.25">
      <c r="A18" s="12">
        <v>16</v>
      </c>
      <c r="B18" s="40" t="s">
        <v>95</v>
      </c>
      <c r="C18" s="42" t="s">
        <v>43</v>
      </c>
      <c r="D18" s="42" t="s">
        <v>64</v>
      </c>
      <c r="E18" s="43" t="s">
        <v>68</v>
      </c>
      <c r="F18" s="43" t="s">
        <v>96</v>
      </c>
      <c r="G18" s="49">
        <v>311875</v>
      </c>
      <c r="I18" s="12">
        <v>4</v>
      </c>
      <c r="J18" s="38" t="s">
        <v>72</v>
      </c>
      <c r="K18" s="39" t="s">
        <v>42</v>
      </c>
      <c r="L18" s="39" t="s">
        <v>139</v>
      </c>
      <c r="M18" s="39" t="s">
        <v>68</v>
      </c>
      <c r="N18" s="39" t="s">
        <v>143</v>
      </c>
      <c r="O18" s="47">
        <v>85000</v>
      </c>
    </row>
    <row r="19" spans="1:15" x14ac:dyDescent="0.25">
      <c r="A19" s="12">
        <v>17</v>
      </c>
      <c r="B19" s="40" t="s">
        <v>97</v>
      </c>
      <c r="C19" s="42" t="s">
        <v>43</v>
      </c>
      <c r="D19" s="42" t="s">
        <v>64</v>
      </c>
      <c r="E19" s="43" t="s">
        <v>68</v>
      </c>
      <c r="F19" s="43" t="s">
        <v>98</v>
      </c>
      <c r="G19" s="49">
        <v>255000</v>
      </c>
      <c r="I19" s="12">
        <v>5</v>
      </c>
      <c r="J19" s="38" t="s">
        <v>72</v>
      </c>
      <c r="K19" s="39" t="s">
        <v>42</v>
      </c>
      <c r="L19" s="39" t="s">
        <v>139</v>
      </c>
      <c r="M19" s="39" t="s">
        <v>68</v>
      </c>
      <c r="N19" s="39" t="s">
        <v>144</v>
      </c>
      <c r="O19" s="47">
        <v>301250</v>
      </c>
    </row>
    <row r="20" spans="1:15" x14ac:dyDescent="0.25">
      <c r="A20" s="12">
        <v>18</v>
      </c>
      <c r="B20" s="40" t="s">
        <v>99</v>
      </c>
      <c r="C20" s="42" t="s">
        <v>43</v>
      </c>
      <c r="D20" s="42" t="s">
        <v>64</v>
      </c>
      <c r="E20" s="43" t="s">
        <v>65</v>
      </c>
      <c r="F20" s="43" t="s">
        <v>100</v>
      </c>
      <c r="G20" s="49">
        <v>280625</v>
      </c>
      <c r="I20" s="12">
        <v>6</v>
      </c>
      <c r="J20" s="38" t="s">
        <v>78</v>
      </c>
      <c r="K20" s="39" t="s">
        <v>42</v>
      </c>
      <c r="L20" s="39" t="s">
        <v>139</v>
      </c>
      <c r="M20" s="39" t="s">
        <v>68</v>
      </c>
      <c r="N20" s="39" t="s">
        <v>145</v>
      </c>
      <c r="O20" s="47">
        <v>268125</v>
      </c>
    </row>
    <row r="21" spans="1:15" x14ac:dyDescent="0.25">
      <c r="A21" s="12">
        <v>19</v>
      </c>
      <c r="B21" s="44" t="s">
        <v>101</v>
      </c>
      <c r="C21" s="44" t="s">
        <v>43</v>
      </c>
      <c r="D21" s="44" t="s">
        <v>64</v>
      </c>
      <c r="E21" s="44" t="s">
        <v>65</v>
      </c>
      <c r="F21" s="44" t="s">
        <v>102</v>
      </c>
      <c r="G21" s="50">
        <v>166250</v>
      </c>
      <c r="I21" s="12">
        <v>7</v>
      </c>
      <c r="J21" s="38" t="s">
        <v>80</v>
      </c>
      <c r="K21" s="39" t="s">
        <v>42</v>
      </c>
      <c r="L21" s="39" t="s">
        <v>139</v>
      </c>
      <c r="M21" s="39" t="s">
        <v>68</v>
      </c>
      <c r="N21" s="39" t="s">
        <v>146</v>
      </c>
      <c r="O21" s="47">
        <v>247500</v>
      </c>
    </row>
    <row r="22" spans="1:15" x14ac:dyDescent="0.25">
      <c r="A22" s="12">
        <v>20</v>
      </c>
      <c r="B22" s="44" t="s">
        <v>101</v>
      </c>
      <c r="C22" s="44" t="s">
        <v>43</v>
      </c>
      <c r="D22" s="44" t="s">
        <v>64</v>
      </c>
      <c r="E22" s="44" t="s">
        <v>65</v>
      </c>
      <c r="F22" s="44" t="s">
        <v>103</v>
      </c>
      <c r="G22" s="50">
        <v>241250</v>
      </c>
      <c r="I22" s="12">
        <v>8</v>
      </c>
      <c r="J22" s="38" t="s">
        <v>147</v>
      </c>
      <c r="K22" s="39" t="s">
        <v>42</v>
      </c>
      <c r="L22" s="39" t="s">
        <v>139</v>
      </c>
      <c r="M22" s="39" t="s">
        <v>68</v>
      </c>
      <c r="N22" s="39" t="s">
        <v>148</v>
      </c>
      <c r="O22" s="47">
        <v>215000</v>
      </c>
    </row>
    <row r="23" spans="1:15" x14ac:dyDescent="0.25">
      <c r="A23" s="12">
        <v>21</v>
      </c>
      <c r="B23" s="44" t="s">
        <v>104</v>
      </c>
      <c r="C23" s="44" t="s">
        <v>43</v>
      </c>
      <c r="D23" s="44" t="s">
        <v>64</v>
      </c>
      <c r="E23" s="44" t="s">
        <v>68</v>
      </c>
      <c r="F23" s="44" t="s">
        <v>85</v>
      </c>
      <c r="G23" s="50">
        <v>306250</v>
      </c>
      <c r="I23" s="12">
        <v>9</v>
      </c>
      <c r="J23" s="39" t="s">
        <v>86</v>
      </c>
      <c r="K23" s="39" t="s">
        <v>42</v>
      </c>
      <c r="L23" s="39" t="s">
        <v>139</v>
      </c>
      <c r="M23" s="39" t="s">
        <v>68</v>
      </c>
      <c r="N23" s="39" t="s">
        <v>149</v>
      </c>
      <c r="O23" s="47">
        <v>140000</v>
      </c>
    </row>
    <row r="24" spans="1:15" x14ac:dyDescent="0.25">
      <c r="A24" s="12">
        <v>22</v>
      </c>
      <c r="B24" s="44" t="s">
        <v>104</v>
      </c>
      <c r="C24" s="44" t="s">
        <v>43</v>
      </c>
      <c r="D24" s="44" t="s">
        <v>64</v>
      </c>
      <c r="E24" s="44" t="s">
        <v>68</v>
      </c>
      <c r="F24" s="44" t="s">
        <v>105</v>
      </c>
      <c r="G24" s="50">
        <v>388750</v>
      </c>
      <c r="I24" s="12">
        <v>10</v>
      </c>
      <c r="J24" s="39" t="s">
        <v>88</v>
      </c>
      <c r="K24" s="39" t="s">
        <v>42</v>
      </c>
      <c r="L24" s="39" t="s">
        <v>139</v>
      </c>
      <c r="M24" s="39" t="s">
        <v>68</v>
      </c>
      <c r="N24" s="39" t="s">
        <v>150</v>
      </c>
      <c r="O24" s="47">
        <v>281875</v>
      </c>
    </row>
    <row r="25" spans="1:15" x14ac:dyDescent="0.25">
      <c r="A25" s="12">
        <v>23</v>
      </c>
      <c r="B25" s="44" t="s">
        <v>106</v>
      </c>
      <c r="C25" s="44" t="s">
        <v>43</v>
      </c>
      <c r="D25" s="44" t="s">
        <v>64</v>
      </c>
      <c r="E25" s="44" t="s">
        <v>68</v>
      </c>
      <c r="F25" s="44" t="s">
        <v>107</v>
      </c>
      <c r="G25" s="50">
        <v>269375</v>
      </c>
      <c r="I25" s="12">
        <v>11</v>
      </c>
      <c r="J25" s="44" t="s">
        <v>108</v>
      </c>
      <c r="K25" s="44" t="s">
        <v>42</v>
      </c>
      <c r="L25" s="44" t="s">
        <v>139</v>
      </c>
      <c r="M25" s="44" t="s">
        <v>68</v>
      </c>
      <c r="N25" s="44" t="s">
        <v>151</v>
      </c>
      <c r="O25" s="50">
        <v>192500</v>
      </c>
    </row>
    <row r="26" spans="1:15" x14ac:dyDescent="0.25">
      <c r="A26" s="12">
        <v>24</v>
      </c>
      <c r="B26" s="44" t="s">
        <v>108</v>
      </c>
      <c r="C26" s="44" t="s">
        <v>43</v>
      </c>
      <c r="D26" s="44" t="s">
        <v>64</v>
      </c>
      <c r="E26" s="44" t="s">
        <v>68</v>
      </c>
      <c r="F26" s="44" t="s">
        <v>109</v>
      </c>
      <c r="G26" s="50">
        <v>43125</v>
      </c>
      <c r="I26" s="12">
        <v>12</v>
      </c>
      <c r="J26" s="44" t="s">
        <v>110</v>
      </c>
      <c r="K26" s="44" t="s">
        <v>42</v>
      </c>
      <c r="L26" s="44" t="s">
        <v>139</v>
      </c>
      <c r="M26" s="44" t="s">
        <v>68</v>
      </c>
      <c r="N26" s="44" t="s">
        <v>152</v>
      </c>
      <c r="O26" s="50">
        <v>118125</v>
      </c>
    </row>
    <row r="27" spans="1:15" x14ac:dyDescent="0.25">
      <c r="A27" s="12">
        <v>25</v>
      </c>
      <c r="B27" s="44" t="s">
        <v>110</v>
      </c>
      <c r="C27" s="44" t="s">
        <v>43</v>
      </c>
      <c r="D27" s="44" t="s">
        <v>64</v>
      </c>
      <c r="E27" s="44" t="s">
        <v>65</v>
      </c>
      <c r="F27" s="44" t="s">
        <v>111</v>
      </c>
      <c r="G27" s="50">
        <v>292500</v>
      </c>
      <c r="I27" s="12">
        <v>13</v>
      </c>
      <c r="J27" s="44" t="s">
        <v>112</v>
      </c>
      <c r="K27" s="44" t="s">
        <v>42</v>
      </c>
      <c r="L27" s="44" t="s">
        <v>139</v>
      </c>
      <c r="M27" s="44" t="s">
        <v>68</v>
      </c>
      <c r="N27" s="44" t="s">
        <v>153</v>
      </c>
      <c r="O27" s="50">
        <v>261875</v>
      </c>
    </row>
    <row r="28" spans="1:15" x14ac:dyDescent="0.25">
      <c r="A28" s="12">
        <v>26</v>
      </c>
      <c r="B28" s="44" t="s">
        <v>112</v>
      </c>
      <c r="C28" s="44" t="s">
        <v>43</v>
      </c>
      <c r="D28" s="44" t="s">
        <v>64</v>
      </c>
      <c r="E28" s="44" t="s">
        <v>68</v>
      </c>
      <c r="F28" s="44" t="s">
        <v>113</v>
      </c>
      <c r="G28" s="50">
        <v>250000</v>
      </c>
      <c r="I28" s="12">
        <v>14</v>
      </c>
      <c r="J28" s="44" t="s">
        <v>114</v>
      </c>
      <c r="K28" s="44" t="s">
        <v>42</v>
      </c>
      <c r="L28" s="44" t="s">
        <v>139</v>
      </c>
      <c r="M28" s="44" t="s">
        <v>68</v>
      </c>
      <c r="N28" s="44" t="s">
        <v>154</v>
      </c>
      <c r="O28" s="50">
        <v>260625</v>
      </c>
    </row>
    <row r="29" spans="1:15" x14ac:dyDescent="0.25">
      <c r="A29" s="12">
        <v>27</v>
      </c>
      <c r="B29" s="44" t="s">
        <v>114</v>
      </c>
      <c r="C29" s="44" t="s">
        <v>43</v>
      </c>
      <c r="D29" s="44" t="s">
        <v>64</v>
      </c>
      <c r="E29" s="44" t="s">
        <v>65</v>
      </c>
      <c r="F29" s="44" t="s">
        <v>115</v>
      </c>
      <c r="G29" s="50">
        <v>232500</v>
      </c>
      <c r="I29" s="62" t="s">
        <v>155</v>
      </c>
      <c r="J29" s="63"/>
      <c r="K29" s="63"/>
      <c r="L29" s="63"/>
      <c r="M29" s="63"/>
      <c r="N29" s="64"/>
      <c r="O29" s="51">
        <f>SUM(O15:O28)</f>
        <v>3103750</v>
      </c>
    </row>
    <row r="30" spans="1:15" x14ac:dyDescent="0.25">
      <c r="A30" s="56" t="s">
        <v>37</v>
      </c>
      <c r="B30" s="57"/>
      <c r="C30" s="57"/>
      <c r="D30" s="57"/>
      <c r="E30" s="57"/>
      <c r="F30" s="58"/>
      <c r="G30" s="51">
        <f>SUM(G3:G29)</f>
        <v>6185000</v>
      </c>
      <c r="I30" s="56" t="s">
        <v>172</v>
      </c>
      <c r="J30" s="57"/>
      <c r="K30" s="57"/>
      <c r="L30" s="57"/>
      <c r="M30" s="57"/>
      <c r="N30" s="58"/>
      <c r="O30" s="53">
        <v>16700</v>
      </c>
    </row>
    <row r="31" spans="1:15" x14ac:dyDescent="0.25">
      <c r="I31" s="56" t="s">
        <v>37</v>
      </c>
      <c r="J31" s="57"/>
      <c r="K31" s="57"/>
      <c r="L31" s="57"/>
      <c r="M31" s="57"/>
      <c r="N31" s="58"/>
      <c r="O31" s="51">
        <f>O29-O30</f>
        <v>3087050</v>
      </c>
    </row>
    <row r="33" spans="1:15" x14ac:dyDescent="0.25">
      <c r="A33" s="45" t="s">
        <v>156</v>
      </c>
      <c r="B33" s="45"/>
      <c r="I33" s="45" t="s">
        <v>173</v>
      </c>
      <c r="J33" s="45"/>
    </row>
    <row r="34" spans="1:15" x14ac:dyDescent="0.25">
      <c r="A34" s="46" t="s">
        <v>117</v>
      </c>
      <c r="B34" s="46" t="s">
        <v>118</v>
      </c>
      <c r="C34" s="46" t="s">
        <v>119</v>
      </c>
      <c r="D34" s="46" t="s">
        <v>120</v>
      </c>
      <c r="E34" s="46" t="s">
        <v>121</v>
      </c>
      <c r="F34" s="46" t="s">
        <v>122</v>
      </c>
      <c r="G34" s="46" t="s">
        <v>123</v>
      </c>
      <c r="I34" s="46" t="s">
        <v>117</v>
      </c>
      <c r="J34" s="46" t="s">
        <v>118</v>
      </c>
      <c r="K34" s="46" t="s">
        <v>119</v>
      </c>
      <c r="L34" s="46" t="s">
        <v>120</v>
      </c>
      <c r="M34" s="46" t="s">
        <v>121</v>
      </c>
      <c r="N34" s="46" t="s">
        <v>122</v>
      </c>
      <c r="O34" s="46" t="s">
        <v>123</v>
      </c>
    </row>
    <row r="35" spans="1:15" x14ac:dyDescent="0.25">
      <c r="A35" s="12">
        <v>1</v>
      </c>
      <c r="B35" s="38" t="s">
        <v>138</v>
      </c>
      <c r="C35" s="39" t="s">
        <v>157</v>
      </c>
      <c r="D35" s="39" t="s">
        <v>158</v>
      </c>
      <c r="E35" s="39" t="s">
        <v>68</v>
      </c>
      <c r="F35" s="39" t="s">
        <v>159</v>
      </c>
      <c r="G35" s="47">
        <v>340625</v>
      </c>
      <c r="I35" s="12">
        <v>1</v>
      </c>
      <c r="J35" s="38" t="s">
        <v>63</v>
      </c>
      <c r="K35" s="39" t="s">
        <v>46</v>
      </c>
      <c r="L35" s="39" t="s">
        <v>170</v>
      </c>
      <c r="M35" s="39" t="s">
        <v>68</v>
      </c>
      <c r="N35" s="39" t="s">
        <v>174</v>
      </c>
      <c r="O35" s="47">
        <v>298750</v>
      </c>
    </row>
    <row r="36" spans="1:15" x14ac:dyDescent="0.25">
      <c r="A36" s="12">
        <v>2</v>
      </c>
      <c r="B36" s="38" t="s">
        <v>67</v>
      </c>
      <c r="C36" s="39" t="s">
        <v>157</v>
      </c>
      <c r="D36" s="39" t="s">
        <v>158</v>
      </c>
      <c r="E36" s="39" t="s">
        <v>68</v>
      </c>
      <c r="F36" s="39" t="s">
        <v>160</v>
      </c>
      <c r="G36" s="47">
        <v>333125</v>
      </c>
      <c r="I36" s="12">
        <v>2</v>
      </c>
      <c r="J36" s="38" t="s">
        <v>138</v>
      </c>
      <c r="K36" s="39" t="s">
        <v>46</v>
      </c>
      <c r="L36" s="39" t="s">
        <v>170</v>
      </c>
      <c r="M36" s="39" t="s">
        <v>68</v>
      </c>
      <c r="N36" s="39" t="s">
        <v>175</v>
      </c>
      <c r="O36" s="47">
        <v>230000</v>
      </c>
    </row>
    <row r="37" spans="1:15" x14ac:dyDescent="0.25">
      <c r="A37" s="12">
        <v>3</v>
      </c>
      <c r="B37" s="38" t="s">
        <v>72</v>
      </c>
      <c r="C37" s="39" t="s">
        <v>157</v>
      </c>
      <c r="D37" s="39" t="s">
        <v>158</v>
      </c>
      <c r="E37" s="39" t="s">
        <v>68</v>
      </c>
      <c r="F37" s="39" t="s">
        <v>129</v>
      </c>
      <c r="G37" s="47">
        <v>282500</v>
      </c>
      <c r="I37" s="12">
        <v>3</v>
      </c>
      <c r="J37" s="38" t="s">
        <v>67</v>
      </c>
      <c r="K37" s="39" t="s">
        <v>46</v>
      </c>
      <c r="L37" s="39" t="s">
        <v>170</v>
      </c>
      <c r="M37" s="39" t="s">
        <v>68</v>
      </c>
      <c r="N37" s="39" t="s">
        <v>176</v>
      </c>
      <c r="O37" s="47">
        <v>320000</v>
      </c>
    </row>
    <row r="38" spans="1:15" x14ac:dyDescent="0.25">
      <c r="A38" s="12">
        <v>4</v>
      </c>
      <c r="B38" s="38" t="s">
        <v>74</v>
      </c>
      <c r="C38" s="39" t="s">
        <v>157</v>
      </c>
      <c r="D38" s="39" t="s">
        <v>158</v>
      </c>
      <c r="E38" s="39" t="s">
        <v>65</v>
      </c>
      <c r="F38" s="39" t="s">
        <v>161</v>
      </c>
      <c r="G38" s="47">
        <v>268750</v>
      </c>
      <c r="I38" s="12">
        <v>4</v>
      </c>
      <c r="J38" s="38" t="s">
        <v>70</v>
      </c>
      <c r="K38" s="39" t="s">
        <v>46</v>
      </c>
      <c r="L38" s="39" t="s">
        <v>170</v>
      </c>
      <c r="M38" s="39" t="s">
        <v>68</v>
      </c>
      <c r="N38" s="39" t="s">
        <v>177</v>
      </c>
      <c r="O38" s="47">
        <v>235625</v>
      </c>
    </row>
    <row r="39" spans="1:15" x14ac:dyDescent="0.25">
      <c r="A39" s="12">
        <v>5</v>
      </c>
      <c r="B39" s="38" t="s">
        <v>80</v>
      </c>
      <c r="C39" s="39" t="s">
        <v>157</v>
      </c>
      <c r="D39" s="39" t="s">
        <v>158</v>
      </c>
      <c r="E39" s="39" t="s">
        <v>68</v>
      </c>
      <c r="F39" s="39" t="s">
        <v>162</v>
      </c>
      <c r="G39" s="47">
        <v>341250</v>
      </c>
      <c r="I39" s="12">
        <v>5</v>
      </c>
      <c r="J39" s="38" t="s">
        <v>72</v>
      </c>
      <c r="K39" s="39" t="s">
        <v>46</v>
      </c>
      <c r="L39" s="39" t="s">
        <v>139</v>
      </c>
      <c r="M39" s="39" t="s">
        <v>68</v>
      </c>
      <c r="N39" s="39" t="s">
        <v>178</v>
      </c>
      <c r="O39" s="47">
        <v>263125</v>
      </c>
    </row>
    <row r="40" spans="1:15" x14ac:dyDescent="0.25">
      <c r="A40" s="12">
        <v>6</v>
      </c>
      <c r="B40" s="38" t="s">
        <v>147</v>
      </c>
      <c r="C40" s="39" t="s">
        <v>157</v>
      </c>
      <c r="D40" s="39" t="s">
        <v>158</v>
      </c>
      <c r="E40" s="39" t="s">
        <v>68</v>
      </c>
      <c r="F40" s="39" t="s">
        <v>163</v>
      </c>
      <c r="G40" s="47">
        <v>356875</v>
      </c>
      <c r="I40" s="12">
        <v>6</v>
      </c>
      <c r="J40" s="38" t="s">
        <v>72</v>
      </c>
      <c r="K40" s="39" t="s">
        <v>46</v>
      </c>
      <c r="L40" s="39" t="s">
        <v>170</v>
      </c>
      <c r="M40" s="39" t="s">
        <v>68</v>
      </c>
      <c r="N40" s="39" t="s">
        <v>179</v>
      </c>
      <c r="O40" s="47">
        <v>162500</v>
      </c>
    </row>
    <row r="41" spans="1:15" x14ac:dyDescent="0.25">
      <c r="A41" s="12">
        <v>7</v>
      </c>
      <c r="B41" s="39" t="s">
        <v>86</v>
      </c>
      <c r="C41" s="39" t="s">
        <v>157</v>
      </c>
      <c r="D41" s="39" t="s">
        <v>158</v>
      </c>
      <c r="E41" s="39" t="s">
        <v>68</v>
      </c>
      <c r="F41" s="39" t="s">
        <v>164</v>
      </c>
      <c r="G41" s="47">
        <v>226250</v>
      </c>
      <c r="I41" s="12">
        <v>7</v>
      </c>
      <c r="J41" s="38" t="s">
        <v>78</v>
      </c>
      <c r="K41" s="39" t="s">
        <v>46</v>
      </c>
      <c r="L41" s="39" t="s">
        <v>170</v>
      </c>
      <c r="M41" s="39" t="s">
        <v>68</v>
      </c>
      <c r="N41" s="39" t="s">
        <v>180</v>
      </c>
      <c r="O41" s="47">
        <v>243750</v>
      </c>
    </row>
    <row r="42" spans="1:15" x14ac:dyDescent="0.25">
      <c r="A42" s="12">
        <v>8</v>
      </c>
      <c r="B42" s="39" t="s">
        <v>88</v>
      </c>
      <c r="C42" s="39" t="s">
        <v>157</v>
      </c>
      <c r="D42" s="39" t="s">
        <v>158</v>
      </c>
      <c r="E42" s="39" t="s">
        <v>68</v>
      </c>
      <c r="F42" s="39" t="s">
        <v>165</v>
      </c>
      <c r="G42" s="47">
        <v>153750</v>
      </c>
      <c r="I42" s="12">
        <v>8</v>
      </c>
      <c r="J42" s="39" t="s">
        <v>88</v>
      </c>
      <c r="K42" s="39" t="s">
        <v>46</v>
      </c>
      <c r="L42" s="39" t="s">
        <v>170</v>
      </c>
      <c r="M42" s="39" t="s">
        <v>68</v>
      </c>
      <c r="N42" s="39" t="s">
        <v>181</v>
      </c>
      <c r="O42" s="47">
        <v>273125</v>
      </c>
    </row>
    <row r="43" spans="1:15" x14ac:dyDescent="0.25">
      <c r="A43" s="12">
        <v>9</v>
      </c>
      <c r="B43" s="44" t="s">
        <v>93</v>
      </c>
      <c r="C43" s="44" t="s">
        <v>157</v>
      </c>
      <c r="D43" s="44" t="s">
        <v>158</v>
      </c>
      <c r="E43" s="44" t="s">
        <v>68</v>
      </c>
      <c r="F43" s="44" t="s">
        <v>166</v>
      </c>
      <c r="G43" s="50">
        <v>120000</v>
      </c>
      <c r="I43" s="12">
        <v>9</v>
      </c>
      <c r="J43" s="44" t="s">
        <v>91</v>
      </c>
      <c r="K43" s="44" t="s">
        <v>46</v>
      </c>
      <c r="L43" s="44" t="s">
        <v>170</v>
      </c>
      <c r="M43" s="44" t="s">
        <v>68</v>
      </c>
      <c r="N43" s="44" t="s">
        <v>182</v>
      </c>
      <c r="O43" s="50">
        <v>395000</v>
      </c>
    </row>
    <row r="44" spans="1:15" x14ac:dyDescent="0.25">
      <c r="A44" s="12">
        <v>10</v>
      </c>
      <c r="B44" s="44" t="s">
        <v>95</v>
      </c>
      <c r="C44" s="44" t="s">
        <v>157</v>
      </c>
      <c r="D44" s="44" t="s">
        <v>158</v>
      </c>
      <c r="E44" s="44" t="s">
        <v>68</v>
      </c>
      <c r="F44" s="44" t="s">
        <v>167</v>
      </c>
      <c r="G44" s="50">
        <v>216875</v>
      </c>
      <c r="I44" s="12">
        <v>10</v>
      </c>
      <c r="J44" s="44" t="s">
        <v>95</v>
      </c>
      <c r="K44" s="44" t="s">
        <v>46</v>
      </c>
      <c r="L44" s="44" t="s">
        <v>170</v>
      </c>
      <c r="M44" s="44" t="s">
        <v>68</v>
      </c>
      <c r="N44" s="44" t="s">
        <v>169</v>
      </c>
      <c r="O44" s="50">
        <v>288750</v>
      </c>
    </row>
    <row r="45" spans="1:15" x14ac:dyDescent="0.25">
      <c r="A45" s="12">
        <v>11</v>
      </c>
      <c r="B45" s="44" t="s">
        <v>99</v>
      </c>
      <c r="C45" s="44" t="s">
        <v>157</v>
      </c>
      <c r="D45" s="44" t="s">
        <v>158</v>
      </c>
      <c r="E45" s="44" t="s">
        <v>65</v>
      </c>
      <c r="F45" s="44" t="s">
        <v>168</v>
      </c>
      <c r="G45" s="50">
        <v>262500</v>
      </c>
      <c r="I45" s="12">
        <v>11</v>
      </c>
      <c r="J45" s="44" t="s">
        <v>97</v>
      </c>
      <c r="K45" s="44" t="s">
        <v>46</v>
      </c>
      <c r="L45" s="44" t="s">
        <v>170</v>
      </c>
      <c r="M45" s="44" t="s">
        <v>68</v>
      </c>
      <c r="N45" s="44" t="s">
        <v>154</v>
      </c>
      <c r="O45" s="50">
        <v>260625</v>
      </c>
    </row>
    <row r="46" spans="1:15" x14ac:dyDescent="0.25">
      <c r="A46" s="12">
        <v>12</v>
      </c>
      <c r="B46" s="44" t="s">
        <v>110</v>
      </c>
      <c r="C46" s="44" t="s">
        <v>157</v>
      </c>
      <c r="D46" s="44" t="s">
        <v>158</v>
      </c>
      <c r="E46" s="44" t="s">
        <v>68</v>
      </c>
      <c r="F46" s="44" t="s">
        <v>168</v>
      </c>
      <c r="G46" s="50">
        <v>262500</v>
      </c>
      <c r="I46" s="12">
        <v>12</v>
      </c>
      <c r="J46" s="44" t="s">
        <v>99</v>
      </c>
      <c r="K46" s="44" t="s">
        <v>46</v>
      </c>
      <c r="L46" s="44" t="s">
        <v>170</v>
      </c>
      <c r="M46" s="44" t="s">
        <v>68</v>
      </c>
      <c r="N46" s="44" t="s">
        <v>183</v>
      </c>
      <c r="O46" s="50">
        <v>280000</v>
      </c>
    </row>
    <row r="47" spans="1:15" x14ac:dyDescent="0.25">
      <c r="A47" s="12">
        <v>13</v>
      </c>
      <c r="B47" s="44" t="s">
        <v>112</v>
      </c>
      <c r="C47" s="44" t="s">
        <v>157</v>
      </c>
      <c r="D47" s="44" t="s">
        <v>158</v>
      </c>
      <c r="E47" s="44" t="s">
        <v>68</v>
      </c>
      <c r="F47" s="44" t="s">
        <v>169</v>
      </c>
      <c r="G47" s="50">
        <v>288750</v>
      </c>
      <c r="I47" s="12">
        <v>13</v>
      </c>
      <c r="J47" s="44" t="s">
        <v>106</v>
      </c>
      <c r="K47" s="44" t="s">
        <v>46</v>
      </c>
      <c r="L47" s="44" t="s">
        <v>170</v>
      </c>
      <c r="M47" s="44" t="s">
        <v>68</v>
      </c>
      <c r="N47" s="44" t="s">
        <v>153</v>
      </c>
      <c r="O47" s="50">
        <v>261875</v>
      </c>
    </row>
    <row r="48" spans="1:15" x14ac:dyDescent="0.25">
      <c r="A48" s="12">
        <v>14</v>
      </c>
      <c r="B48" s="44" t="s">
        <v>114</v>
      </c>
      <c r="C48" s="44" t="s">
        <v>157</v>
      </c>
      <c r="D48" s="44" t="s">
        <v>170</v>
      </c>
      <c r="E48" s="44" t="s">
        <v>65</v>
      </c>
      <c r="F48" s="44" t="s">
        <v>168</v>
      </c>
      <c r="G48" s="50">
        <v>262500</v>
      </c>
      <c r="I48" s="12">
        <v>14</v>
      </c>
      <c r="J48" s="44" t="s">
        <v>108</v>
      </c>
      <c r="K48" s="44" t="s">
        <v>46</v>
      </c>
      <c r="L48" s="44" t="s">
        <v>170</v>
      </c>
      <c r="M48" s="44" t="s">
        <v>68</v>
      </c>
      <c r="N48" s="44" t="s">
        <v>184</v>
      </c>
      <c r="O48" s="50">
        <v>167500</v>
      </c>
    </row>
    <row r="49" spans="1:15" x14ac:dyDescent="0.25">
      <c r="A49" s="12">
        <v>15</v>
      </c>
      <c r="B49" s="44" t="s">
        <v>134</v>
      </c>
      <c r="C49" s="44" t="s">
        <v>157</v>
      </c>
      <c r="D49" s="44" t="s">
        <v>158</v>
      </c>
      <c r="E49" s="44" t="s">
        <v>68</v>
      </c>
      <c r="F49" s="44" t="s">
        <v>171</v>
      </c>
      <c r="G49" s="50">
        <v>270625</v>
      </c>
      <c r="I49" s="12">
        <v>15</v>
      </c>
      <c r="J49" s="44" t="s">
        <v>110</v>
      </c>
      <c r="K49" s="44" t="s">
        <v>46</v>
      </c>
      <c r="L49" s="44" t="s">
        <v>170</v>
      </c>
      <c r="M49" s="44" t="s">
        <v>68</v>
      </c>
      <c r="N49" s="44" t="s">
        <v>185</v>
      </c>
      <c r="O49" s="50">
        <v>261250</v>
      </c>
    </row>
    <row r="50" spans="1:15" x14ac:dyDescent="0.25">
      <c r="A50" s="56" t="s">
        <v>155</v>
      </c>
      <c r="B50" s="57"/>
      <c r="C50" s="57"/>
      <c r="D50" s="57"/>
      <c r="E50" s="57"/>
      <c r="F50" s="58"/>
      <c r="G50" s="51">
        <f>SUM(G35:G49)</f>
        <v>3986875</v>
      </c>
      <c r="I50" s="12">
        <v>16</v>
      </c>
      <c r="J50" s="44" t="s">
        <v>112</v>
      </c>
      <c r="K50" s="44" t="s">
        <v>46</v>
      </c>
      <c r="L50" s="44" t="s">
        <v>170</v>
      </c>
      <c r="M50" s="44" t="s">
        <v>68</v>
      </c>
      <c r="N50" s="44" t="s">
        <v>186</v>
      </c>
      <c r="O50" s="50">
        <v>256875</v>
      </c>
    </row>
    <row r="51" spans="1:15" x14ac:dyDescent="0.25">
      <c r="A51" s="56" t="s">
        <v>172</v>
      </c>
      <c r="B51" s="57"/>
      <c r="C51" s="57"/>
      <c r="D51" s="57"/>
      <c r="E51" s="57"/>
      <c r="F51" s="58"/>
      <c r="G51" s="53">
        <v>796590</v>
      </c>
      <c r="I51" s="12">
        <v>17</v>
      </c>
      <c r="J51" s="44" t="s">
        <v>114</v>
      </c>
      <c r="K51" s="44" t="s">
        <v>46</v>
      </c>
      <c r="L51" s="44" t="s">
        <v>158</v>
      </c>
      <c r="M51" s="44" t="s">
        <v>68</v>
      </c>
      <c r="N51" s="44" t="s">
        <v>187</v>
      </c>
      <c r="O51" s="50">
        <v>199375</v>
      </c>
    </row>
    <row r="52" spans="1:15" x14ac:dyDescent="0.25">
      <c r="A52" s="56" t="s">
        <v>37</v>
      </c>
      <c r="B52" s="57"/>
      <c r="C52" s="57"/>
      <c r="D52" s="57"/>
      <c r="E52" s="57"/>
      <c r="F52" s="58"/>
      <c r="G52" s="51">
        <f>G50-G51</f>
        <v>3190285</v>
      </c>
      <c r="I52" s="56" t="s">
        <v>155</v>
      </c>
      <c r="J52" s="57"/>
      <c r="K52" s="57"/>
      <c r="L52" s="57"/>
      <c r="M52" s="57"/>
      <c r="N52" s="58"/>
      <c r="O52" s="51">
        <f>SUM(O35:O51)</f>
        <v>4398125</v>
      </c>
    </row>
    <row r="53" spans="1:15" x14ac:dyDescent="0.25">
      <c r="I53" s="56" t="s">
        <v>172</v>
      </c>
      <c r="J53" s="57"/>
      <c r="K53" s="57"/>
      <c r="L53" s="57"/>
      <c r="M53" s="57"/>
      <c r="N53" s="58"/>
      <c r="O53" s="53">
        <v>734800</v>
      </c>
    </row>
    <row r="54" spans="1:15" x14ac:dyDescent="0.25">
      <c r="I54" s="56" t="s">
        <v>37</v>
      </c>
      <c r="J54" s="57"/>
      <c r="K54" s="57"/>
      <c r="L54" s="57"/>
      <c r="M54" s="57"/>
      <c r="N54" s="58"/>
      <c r="O54" s="51">
        <f>O52-O53</f>
        <v>3663325</v>
      </c>
    </row>
    <row r="57" spans="1:15" x14ac:dyDescent="0.25">
      <c r="A57" s="45" t="s">
        <v>188</v>
      </c>
      <c r="B57" s="45"/>
      <c r="I57" s="45" t="s">
        <v>205</v>
      </c>
      <c r="J57" s="45"/>
    </row>
    <row r="58" spans="1:15" x14ac:dyDescent="0.25">
      <c r="A58" s="46" t="s">
        <v>117</v>
      </c>
      <c r="B58" s="46" t="s">
        <v>118</v>
      </c>
      <c r="C58" s="46" t="s">
        <v>119</v>
      </c>
      <c r="D58" s="46" t="s">
        <v>120</v>
      </c>
      <c r="E58" s="46" t="s">
        <v>121</v>
      </c>
      <c r="F58" s="46" t="s">
        <v>122</v>
      </c>
      <c r="G58" s="46" t="s">
        <v>123</v>
      </c>
      <c r="I58" s="46" t="s">
        <v>117</v>
      </c>
      <c r="J58" s="46" t="s">
        <v>118</v>
      </c>
      <c r="K58" s="46" t="s">
        <v>119</v>
      </c>
      <c r="L58" s="46" t="s">
        <v>120</v>
      </c>
      <c r="M58" s="46" t="s">
        <v>121</v>
      </c>
      <c r="N58" s="46" t="s">
        <v>122</v>
      </c>
      <c r="O58" s="46" t="s">
        <v>123</v>
      </c>
    </row>
    <row r="59" spans="1:15" x14ac:dyDescent="0.25">
      <c r="A59" s="12">
        <v>1</v>
      </c>
      <c r="B59" s="38" t="s">
        <v>63</v>
      </c>
      <c r="C59" s="39" t="s">
        <v>47</v>
      </c>
      <c r="D59" s="39" t="s">
        <v>139</v>
      </c>
      <c r="E59" s="39" t="s">
        <v>68</v>
      </c>
      <c r="F59" s="39" t="s">
        <v>189</v>
      </c>
      <c r="G59" s="47">
        <v>213750</v>
      </c>
      <c r="I59" s="12">
        <v>1</v>
      </c>
      <c r="J59" s="38" t="s">
        <v>63</v>
      </c>
      <c r="K59" s="39" t="s">
        <v>50</v>
      </c>
      <c r="L59" s="39" t="s">
        <v>158</v>
      </c>
      <c r="M59" s="39" t="s">
        <v>68</v>
      </c>
      <c r="N59" s="39" t="s">
        <v>199</v>
      </c>
      <c r="O59" s="47">
        <v>318125</v>
      </c>
    </row>
    <row r="60" spans="1:15" x14ac:dyDescent="0.25">
      <c r="A60" s="12">
        <v>2</v>
      </c>
      <c r="B60" s="38" t="s">
        <v>125</v>
      </c>
      <c r="C60" s="39" t="s">
        <v>47</v>
      </c>
      <c r="D60" s="39" t="s">
        <v>139</v>
      </c>
      <c r="E60" s="39" t="s">
        <v>68</v>
      </c>
      <c r="F60" s="39" t="s">
        <v>98</v>
      </c>
      <c r="G60" s="47">
        <v>255000</v>
      </c>
      <c r="I60" s="12">
        <v>2</v>
      </c>
      <c r="J60" s="38" t="s">
        <v>125</v>
      </c>
      <c r="K60" s="39" t="s">
        <v>50</v>
      </c>
      <c r="L60" s="39" t="s">
        <v>158</v>
      </c>
      <c r="M60" s="39" t="s">
        <v>68</v>
      </c>
      <c r="N60" s="39" t="s">
        <v>200</v>
      </c>
      <c r="O60" s="47">
        <v>229375</v>
      </c>
    </row>
    <row r="61" spans="1:15" x14ac:dyDescent="0.25">
      <c r="A61" s="12">
        <v>3</v>
      </c>
      <c r="B61" s="38" t="s">
        <v>190</v>
      </c>
      <c r="C61" s="39" t="s">
        <v>47</v>
      </c>
      <c r="D61" s="39" t="s">
        <v>139</v>
      </c>
      <c r="E61" s="39" t="s">
        <v>68</v>
      </c>
      <c r="F61" s="39" t="s">
        <v>96</v>
      </c>
      <c r="G61" s="47">
        <v>311875</v>
      </c>
      <c r="I61" s="12">
        <v>3</v>
      </c>
      <c r="J61" s="38" t="s">
        <v>147</v>
      </c>
      <c r="K61" s="39" t="s">
        <v>50</v>
      </c>
      <c r="L61" s="39" t="s">
        <v>170</v>
      </c>
      <c r="M61" s="39" t="s">
        <v>65</v>
      </c>
      <c r="N61" s="39" t="s">
        <v>201</v>
      </c>
      <c r="O61" s="47">
        <v>132500</v>
      </c>
    </row>
    <row r="62" spans="1:15" x14ac:dyDescent="0.25">
      <c r="A62" s="12">
        <v>4</v>
      </c>
      <c r="B62" s="38" t="s">
        <v>130</v>
      </c>
      <c r="C62" s="39" t="s">
        <v>47</v>
      </c>
      <c r="D62" s="39" t="s">
        <v>139</v>
      </c>
      <c r="E62" s="39" t="s">
        <v>68</v>
      </c>
      <c r="F62" s="39" t="s">
        <v>191</v>
      </c>
      <c r="G62" s="47">
        <v>133125</v>
      </c>
      <c r="I62" s="12">
        <v>4</v>
      </c>
      <c r="J62" s="44" t="s">
        <v>101</v>
      </c>
      <c r="K62" s="44" t="s">
        <v>50</v>
      </c>
      <c r="L62" s="44" t="s">
        <v>158</v>
      </c>
      <c r="M62" s="44" t="s">
        <v>68</v>
      </c>
      <c r="N62" s="44" t="s">
        <v>202</v>
      </c>
      <c r="O62" s="50">
        <v>158750</v>
      </c>
    </row>
    <row r="63" spans="1:15" x14ac:dyDescent="0.25">
      <c r="A63" s="12">
        <v>5</v>
      </c>
      <c r="B63" s="38" t="s">
        <v>132</v>
      </c>
      <c r="C63" s="39" t="s">
        <v>47</v>
      </c>
      <c r="D63" s="39" t="s">
        <v>139</v>
      </c>
      <c r="E63" s="39" t="s">
        <v>68</v>
      </c>
      <c r="F63" s="39" t="s">
        <v>192</v>
      </c>
      <c r="G63" s="47">
        <v>251250</v>
      </c>
      <c r="I63" s="12">
        <v>5</v>
      </c>
      <c r="J63" s="44" t="s">
        <v>195</v>
      </c>
      <c r="K63" s="44" t="s">
        <v>50</v>
      </c>
      <c r="L63" s="44" t="s">
        <v>158</v>
      </c>
      <c r="M63" s="44" t="s">
        <v>68</v>
      </c>
      <c r="N63" s="44" t="s">
        <v>92</v>
      </c>
      <c r="O63" s="50">
        <v>248125</v>
      </c>
    </row>
    <row r="64" spans="1:15" x14ac:dyDescent="0.25">
      <c r="A64" s="12">
        <v>6</v>
      </c>
      <c r="B64" s="44" t="s">
        <v>91</v>
      </c>
      <c r="C64" s="44" t="s">
        <v>47</v>
      </c>
      <c r="D64" s="44" t="s">
        <v>139</v>
      </c>
      <c r="E64" s="44" t="s">
        <v>68</v>
      </c>
      <c r="F64" s="44" t="s">
        <v>193</v>
      </c>
      <c r="G64" s="50">
        <v>324375</v>
      </c>
      <c r="I64" s="12">
        <v>6</v>
      </c>
      <c r="J64" s="44" t="s">
        <v>104</v>
      </c>
      <c r="K64" s="44" t="s">
        <v>50</v>
      </c>
      <c r="L64" s="44" t="s">
        <v>158</v>
      </c>
      <c r="M64" s="44" t="s">
        <v>68</v>
      </c>
      <c r="N64" s="44" t="s">
        <v>203</v>
      </c>
      <c r="O64" s="50">
        <v>236250</v>
      </c>
    </row>
    <row r="65" spans="1:15" x14ac:dyDescent="0.25">
      <c r="A65" s="12">
        <v>7</v>
      </c>
      <c r="B65" s="44" t="s">
        <v>93</v>
      </c>
      <c r="C65" s="44" t="s">
        <v>47</v>
      </c>
      <c r="D65" s="44" t="s">
        <v>139</v>
      </c>
      <c r="E65" s="44" t="s">
        <v>68</v>
      </c>
      <c r="F65" s="44" t="s">
        <v>144</v>
      </c>
      <c r="G65" s="50">
        <v>301250</v>
      </c>
      <c r="I65" s="12">
        <v>7</v>
      </c>
      <c r="J65" s="44" t="s">
        <v>106</v>
      </c>
      <c r="K65" s="44" t="s">
        <v>50</v>
      </c>
      <c r="L65" s="44" t="s">
        <v>158</v>
      </c>
      <c r="M65" s="44" t="s">
        <v>68</v>
      </c>
      <c r="N65" s="44" t="s">
        <v>204</v>
      </c>
      <c r="O65" s="50">
        <v>236875</v>
      </c>
    </row>
    <row r="66" spans="1:15" x14ac:dyDescent="0.25">
      <c r="A66" s="12">
        <v>8</v>
      </c>
      <c r="B66" s="44" t="s">
        <v>97</v>
      </c>
      <c r="C66" s="44" t="s">
        <v>47</v>
      </c>
      <c r="D66" s="44" t="s">
        <v>139</v>
      </c>
      <c r="E66" s="44" t="s">
        <v>68</v>
      </c>
      <c r="F66" s="44" t="s">
        <v>194</v>
      </c>
      <c r="G66" s="50">
        <v>298125</v>
      </c>
      <c r="I66" s="56" t="s">
        <v>37</v>
      </c>
      <c r="J66" s="57"/>
      <c r="K66" s="57"/>
      <c r="L66" s="57"/>
      <c r="M66" s="57"/>
      <c r="N66" s="58"/>
      <c r="O66" s="51">
        <f>SUM(O59:O65)</f>
        <v>1560000</v>
      </c>
    </row>
    <row r="67" spans="1:15" x14ac:dyDescent="0.25">
      <c r="A67" s="12">
        <v>9</v>
      </c>
      <c r="B67" s="44" t="s">
        <v>195</v>
      </c>
      <c r="C67" s="44" t="s">
        <v>47</v>
      </c>
      <c r="D67" s="44" t="s">
        <v>139</v>
      </c>
      <c r="E67" s="44" t="s">
        <v>68</v>
      </c>
      <c r="F67" s="44" t="s">
        <v>196</v>
      </c>
      <c r="G67" s="50">
        <v>275625</v>
      </c>
    </row>
    <row r="68" spans="1:15" x14ac:dyDescent="0.25">
      <c r="A68" s="12">
        <v>10</v>
      </c>
      <c r="B68" s="44" t="s">
        <v>104</v>
      </c>
      <c r="C68" s="44" t="s">
        <v>47</v>
      </c>
      <c r="D68" s="44" t="s">
        <v>139</v>
      </c>
      <c r="E68" s="44" t="s">
        <v>68</v>
      </c>
      <c r="F68" s="44" t="s">
        <v>197</v>
      </c>
      <c r="G68" s="50">
        <v>323750</v>
      </c>
    </row>
    <row r="69" spans="1:15" x14ac:dyDescent="0.25">
      <c r="A69" s="56" t="s">
        <v>155</v>
      </c>
      <c r="B69" s="57"/>
      <c r="C69" s="57"/>
      <c r="D69" s="57"/>
      <c r="E69" s="57"/>
      <c r="F69" s="58"/>
      <c r="G69" s="51">
        <f>SUM(G59:G68)</f>
        <v>2688125</v>
      </c>
    </row>
    <row r="70" spans="1:15" x14ac:dyDescent="0.25">
      <c r="A70" s="56" t="s">
        <v>198</v>
      </c>
      <c r="B70" s="57"/>
      <c r="C70" s="57"/>
      <c r="D70" s="57"/>
      <c r="E70" s="57"/>
      <c r="F70" s="58"/>
      <c r="G70" s="53">
        <v>467600</v>
      </c>
    </row>
    <row r="71" spans="1:15" x14ac:dyDescent="0.25">
      <c r="A71" s="56" t="s">
        <v>37</v>
      </c>
      <c r="B71" s="57"/>
      <c r="C71" s="57"/>
      <c r="D71" s="57"/>
      <c r="E71" s="57"/>
      <c r="F71" s="58"/>
      <c r="G71" s="51">
        <f>G69-G70</f>
        <v>2220525</v>
      </c>
    </row>
    <row r="73" spans="1:15" x14ac:dyDescent="0.25">
      <c r="A73" s="45" t="s">
        <v>206</v>
      </c>
      <c r="B73" s="45"/>
      <c r="I73" s="45" t="s">
        <v>215</v>
      </c>
      <c r="J73" s="45"/>
    </row>
    <row r="74" spans="1:15" x14ac:dyDescent="0.25">
      <c r="A74" s="46" t="s">
        <v>117</v>
      </c>
      <c r="B74" s="46" t="s">
        <v>118</v>
      </c>
      <c r="C74" s="46" t="s">
        <v>119</v>
      </c>
      <c r="D74" s="46" t="s">
        <v>120</v>
      </c>
      <c r="E74" s="46" t="s">
        <v>121</v>
      </c>
      <c r="F74" s="46" t="s">
        <v>122</v>
      </c>
      <c r="G74" s="46" t="s">
        <v>123</v>
      </c>
      <c r="I74" s="46" t="s">
        <v>117</v>
      </c>
      <c r="J74" s="46" t="s">
        <v>118</v>
      </c>
      <c r="K74" s="46" t="s">
        <v>119</v>
      </c>
      <c r="L74" s="46" t="s">
        <v>120</v>
      </c>
      <c r="M74" s="46" t="s">
        <v>121</v>
      </c>
      <c r="N74" s="46" t="s">
        <v>122</v>
      </c>
      <c r="O74" s="46" t="s">
        <v>123</v>
      </c>
    </row>
    <row r="75" spans="1:15" x14ac:dyDescent="0.25">
      <c r="A75" s="12">
        <v>1</v>
      </c>
      <c r="B75" s="38" t="s">
        <v>125</v>
      </c>
      <c r="C75" s="39" t="s">
        <v>49</v>
      </c>
      <c r="D75" s="39" t="s">
        <v>170</v>
      </c>
      <c r="E75" s="39" t="s">
        <v>68</v>
      </c>
      <c r="F75" s="39" t="s">
        <v>207</v>
      </c>
      <c r="G75" s="47">
        <v>307500</v>
      </c>
      <c r="I75" s="12">
        <v>1</v>
      </c>
      <c r="J75" s="38" t="s">
        <v>190</v>
      </c>
      <c r="K75" s="39" t="s">
        <v>48</v>
      </c>
      <c r="L75" s="39" t="s">
        <v>158</v>
      </c>
      <c r="M75" s="39" t="s">
        <v>68</v>
      </c>
      <c r="N75" s="39" t="s">
        <v>216</v>
      </c>
      <c r="O75" s="47">
        <v>259375</v>
      </c>
    </row>
    <row r="76" spans="1:15" x14ac:dyDescent="0.25">
      <c r="A76" s="12">
        <v>2</v>
      </c>
      <c r="B76" s="38" t="s">
        <v>128</v>
      </c>
      <c r="C76" s="39" t="s">
        <v>49</v>
      </c>
      <c r="D76" s="39" t="s">
        <v>170</v>
      </c>
      <c r="E76" s="39" t="s">
        <v>68</v>
      </c>
      <c r="F76" s="39" t="s">
        <v>208</v>
      </c>
      <c r="G76" s="47">
        <v>392500</v>
      </c>
      <c r="I76" s="12">
        <v>2</v>
      </c>
      <c r="J76" s="38" t="s">
        <v>130</v>
      </c>
      <c r="K76" s="39" t="s">
        <v>48</v>
      </c>
      <c r="L76" s="39" t="s">
        <v>158</v>
      </c>
      <c r="M76" s="39" t="s">
        <v>68</v>
      </c>
      <c r="N76" s="39" t="s">
        <v>217</v>
      </c>
      <c r="O76" s="47">
        <v>316250</v>
      </c>
    </row>
    <row r="77" spans="1:15" x14ac:dyDescent="0.25">
      <c r="A77" s="12">
        <v>3</v>
      </c>
      <c r="B77" s="38" t="s">
        <v>130</v>
      </c>
      <c r="C77" s="39" t="s">
        <v>49</v>
      </c>
      <c r="D77" s="39" t="s">
        <v>170</v>
      </c>
      <c r="E77" s="39" t="s">
        <v>68</v>
      </c>
      <c r="F77" s="39" t="s">
        <v>209</v>
      </c>
      <c r="G77" s="47">
        <v>383125</v>
      </c>
      <c r="I77" s="12">
        <v>3</v>
      </c>
      <c r="J77" s="44" t="s">
        <v>101</v>
      </c>
      <c r="K77" s="44" t="s">
        <v>48</v>
      </c>
      <c r="L77" s="44" t="s">
        <v>170</v>
      </c>
      <c r="M77" s="44" t="s">
        <v>68</v>
      </c>
      <c r="N77" s="44" t="s">
        <v>218</v>
      </c>
      <c r="O77" s="50">
        <v>341875</v>
      </c>
    </row>
    <row r="78" spans="1:15" x14ac:dyDescent="0.25">
      <c r="A78" s="12">
        <v>4</v>
      </c>
      <c r="B78" s="38" t="s">
        <v>80</v>
      </c>
      <c r="C78" s="39" t="s">
        <v>49</v>
      </c>
      <c r="D78" s="39" t="s">
        <v>170</v>
      </c>
      <c r="E78" s="39" t="s">
        <v>68</v>
      </c>
      <c r="F78" s="39" t="s">
        <v>210</v>
      </c>
      <c r="G78" s="47">
        <v>337500</v>
      </c>
      <c r="I78" s="12">
        <v>4</v>
      </c>
      <c r="J78" s="44" t="s">
        <v>195</v>
      </c>
      <c r="K78" s="44" t="s">
        <v>48</v>
      </c>
      <c r="L78" s="44" t="s">
        <v>170</v>
      </c>
      <c r="M78" s="44" t="s">
        <v>65</v>
      </c>
      <c r="N78" s="44" t="s">
        <v>145</v>
      </c>
      <c r="O78" s="50">
        <v>268125</v>
      </c>
    </row>
    <row r="79" spans="1:15" x14ac:dyDescent="0.25">
      <c r="A79" s="12">
        <v>5</v>
      </c>
      <c r="B79" s="39" t="s">
        <v>86</v>
      </c>
      <c r="C79" s="39" t="s">
        <v>49</v>
      </c>
      <c r="D79" s="39" t="s">
        <v>170</v>
      </c>
      <c r="E79" s="39" t="s">
        <v>68</v>
      </c>
      <c r="F79" s="39" t="s">
        <v>211</v>
      </c>
      <c r="G79" s="47">
        <v>310000</v>
      </c>
      <c r="I79" s="12">
        <v>5</v>
      </c>
      <c r="J79" s="44" t="s">
        <v>104</v>
      </c>
      <c r="K79" s="44" t="s">
        <v>48</v>
      </c>
      <c r="L79" s="44" t="s">
        <v>139</v>
      </c>
      <c r="M79" s="44" t="s">
        <v>68</v>
      </c>
      <c r="N79" s="44" t="s">
        <v>219</v>
      </c>
      <c r="O79" s="50">
        <v>210625</v>
      </c>
    </row>
    <row r="80" spans="1:15" x14ac:dyDescent="0.25">
      <c r="A80" s="12">
        <v>6</v>
      </c>
      <c r="B80" s="44" t="s">
        <v>99</v>
      </c>
      <c r="C80" s="44" t="s">
        <v>49</v>
      </c>
      <c r="D80" s="44" t="s">
        <v>139</v>
      </c>
      <c r="E80" s="44" t="s">
        <v>68</v>
      </c>
      <c r="F80" s="44" t="s">
        <v>212</v>
      </c>
      <c r="G80" s="50">
        <v>171250</v>
      </c>
      <c r="I80" s="12">
        <v>6</v>
      </c>
      <c r="J80" s="44" t="s">
        <v>134</v>
      </c>
      <c r="K80" s="44" t="s">
        <v>48</v>
      </c>
      <c r="L80" s="44" t="s">
        <v>170</v>
      </c>
      <c r="M80" s="44" t="s">
        <v>68</v>
      </c>
      <c r="N80" s="44" t="s">
        <v>186</v>
      </c>
      <c r="O80" s="50">
        <v>256875</v>
      </c>
    </row>
    <row r="81" spans="1:15" x14ac:dyDescent="0.25">
      <c r="A81" s="12">
        <v>7</v>
      </c>
      <c r="B81" s="44" t="s">
        <v>101</v>
      </c>
      <c r="C81" s="44" t="s">
        <v>49</v>
      </c>
      <c r="D81" s="44" t="s">
        <v>139</v>
      </c>
      <c r="E81" s="44" t="s">
        <v>68</v>
      </c>
      <c r="F81" s="44" t="s">
        <v>213</v>
      </c>
      <c r="G81" s="50">
        <v>252500</v>
      </c>
      <c r="I81" s="56" t="s">
        <v>37</v>
      </c>
      <c r="J81" s="57"/>
      <c r="K81" s="57"/>
      <c r="L81" s="57"/>
      <c r="M81" s="57"/>
      <c r="N81" s="58"/>
      <c r="O81" s="51">
        <f>SUM(O75:O80)</f>
        <v>1653125</v>
      </c>
    </row>
    <row r="82" spans="1:15" x14ac:dyDescent="0.25">
      <c r="A82" s="12">
        <v>8</v>
      </c>
      <c r="B82" s="44" t="s">
        <v>108</v>
      </c>
      <c r="C82" s="44" t="s">
        <v>49</v>
      </c>
      <c r="D82" s="44" t="s">
        <v>158</v>
      </c>
      <c r="E82" s="44" t="s">
        <v>68</v>
      </c>
      <c r="F82" s="44" t="s">
        <v>214</v>
      </c>
      <c r="G82" s="50">
        <v>113750</v>
      </c>
    </row>
    <row r="83" spans="1:15" x14ac:dyDescent="0.25">
      <c r="A83" s="12">
        <v>9</v>
      </c>
      <c r="B83" s="44" t="s">
        <v>134</v>
      </c>
      <c r="C83" s="44" t="s">
        <v>49</v>
      </c>
      <c r="D83" s="44" t="s">
        <v>139</v>
      </c>
      <c r="E83" s="44" t="s">
        <v>68</v>
      </c>
      <c r="F83" s="44" t="s">
        <v>103</v>
      </c>
      <c r="G83" s="50">
        <v>241250</v>
      </c>
    </row>
    <row r="84" spans="1:15" x14ac:dyDescent="0.25">
      <c r="A84" s="56" t="s">
        <v>37</v>
      </c>
      <c r="B84" s="57"/>
      <c r="C84" s="57"/>
      <c r="D84" s="57"/>
      <c r="E84" s="57"/>
      <c r="F84" s="58"/>
      <c r="G84" s="51">
        <f>SUM(G75:G83)</f>
        <v>2509375</v>
      </c>
    </row>
  </sheetData>
  <mergeCells count="17">
    <mergeCell ref="A84:F84"/>
    <mergeCell ref="I81:N81"/>
    <mergeCell ref="A50:F50"/>
    <mergeCell ref="A51:F51"/>
    <mergeCell ref="A52:F52"/>
    <mergeCell ref="I52:N52"/>
    <mergeCell ref="I53:N53"/>
    <mergeCell ref="I54:N54"/>
    <mergeCell ref="A69:F69"/>
    <mergeCell ref="A70:F70"/>
    <mergeCell ref="A71:F71"/>
    <mergeCell ref="I66:N66"/>
    <mergeCell ref="A30:F30"/>
    <mergeCell ref="I11:N11"/>
    <mergeCell ref="I29:N29"/>
    <mergeCell ref="I31:N31"/>
    <mergeCell ref="I30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Gaji</vt:lpstr>
      <vt:lpstr>Rekap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2021-11-01T02:55:30Z</dcterms:created>
  <dcterms:modified xsi:type="dcterms:W3CDTF">2021-12-03T06:42:46Z</dcterms:modified>
</cp:coreProperties>
</file>