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eeff\Documents\Data Science Bootcamp\Activities\1) Excel\Homework1\"/>
    </mc:Choice>
  </mc:AlternateContent>
  <xr:revisionPtr revIDLastSave="0" documentId="13_ncr:1_{173D0901-0006-4961-B757-A2489062765D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Years" sheetId="9" r:id="rId1"/>
    <sheet name="Years2" sheetId="10" r:id="rId2"/>
    <sheet name="Data Table" sheetId="1" r:id="rId3"/>
    <sheet name="Category" sheetId="12" r:id="rId4"/>
    <sheet name="Sub-Category" sheetId="13" r:id="rId5"/>
    <sheet name="Bonus" sheetId="11" r:id="rId6"/>
  </sheets>
  <externalReferences>
    <externalReference r:id="rId7"/>
  </externalReferences>
  <definedNames>
    <definedName name="_xlnm._FilterDatabase" localSheetId="2" hidden="1">'Data Table'!$A$1:$R$4115</definedName>
    <definedName name="Average_Donation">'Data Table'!$P$2:$P$4115</definedName>
    <definedName name="Complete_Data">'Data Table'!$A$1:$V$4115</definedName>
    <definedName name="Percent_Funded">'Data Table'!$O$2:$O$4115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1" l="1"/>
  <c r="I2" i="11"/>
  <c r="H3" i="11"/>
  <c r="I3" i="11"/>
  <c r="H4" i="11"/>
  <c r="I4" i="11"/>
  <c r="H5" i="11"/>
  <c r="I5" i="11"/>
  <c r="H6" i="11"/>
  <c r="I6" i="11"/>
  <c r="H7" i="11"/>
  <c r="I7" i="11"/>
  <c r="H8" i="11"/>
  <c r="I8" i="11"/>
  <c r="H9" i="11"/>
  <c r="I9" i="11"/>
  <c r="H10" i="11"/>
  <c r="I10" i="11"/>
  <c r="H11" i="11"/>
  <c r="I11" i="11"/>
  <c r="H12" i="11"/>
  <c r="I12" i="11"/>
  <c r="H13" i="11"/>
  <c r="I13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13" i="11"/>
  <c r="E12" i="11"/>
  <c r="E11" i="11"/>
  <c r="E10" i="11"/>
  <c r="E9" i="11"/>
  <c r="E8" i="11"/>
  <c r="E7" i="11"/>
  <c r="E6" i="11"/>
  <c r="E5" i="11"/>
  <c r="E4" i="11"/>
  <c r="E3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E2" i="11"/>
  <c r="D2" i="11"/>
  <c r="C2" i="1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763BE0-4891-4734-A8FD-A116D0076E33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<sst xmlns="http://schemas.openxmlformats.org/spreadsheetml/2006/main" count="33077" uniqueCount="8414">
  <si>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</si>
  <si>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</si>
  <si>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</si>
  <si>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</si>
  <si>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</si>
  <si>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</si>
  <si>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</si>
  <si>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</si>
  <si>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</si>
  <si>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</si>
  <si>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</si>
  <si>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</si>
  <si>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</si>
  <si>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</si>
  <si>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</si>
  <si>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</si>
  <si>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</si>
  <si>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</si>
  <si>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</si>
  <si>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</si>
  <si>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</si>
  <si>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</si>
  <si>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</si>
  <si>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</si>
  <si>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</si>
  <si>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</si>
  <si>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</si>
  <si>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</si>
  <si>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</si>
  <si>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</si>
  <si>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</si>
  <si>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</si>
  <si>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</si>
  <si>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</si>
  <si>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</si>
  <si>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</si>
  <si>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</si>
  <si>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</si>
  <si>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</si>
  <si>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</si>
  <si>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</si>
  <si>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</si>
  <si>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</si>
  <si>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</si>
  <si>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</si>
  <si>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</si>
  <si>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</si>
  <si>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</si>
  <si>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</si>
  <si>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</si>
  <si>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</si>
  <si>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</si>
  <si>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</si>
  <si>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</si>
  <si>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</si>
  <si>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</si>
  <si>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</si>
  <si>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</si>
  <si>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</si>
  <si>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</si>
  <si>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</si>
  <si>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</si>
  <si>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</si>
  <si>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</si>
  <si>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</si>
  <si>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</si>
  <si>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</si>
  <si>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</si>
  <si>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</si>
  <si>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</si>
  <si>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</si>
  <si>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</si>
  <si>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</si>
  <si>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</si>
  <si>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</si>
  <si>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</si>
  <si>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</si>
  <si>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</si>
  <si>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</si>
  <si>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</si>
  <si>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</si>
  <si>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</si>
  <si>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</si>
  <si>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</si>
  <si>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</si>
  <si>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</si>
  <si>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</si>
  <si>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</si>
  <si>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</si>
  <si>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</si>
  <si>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</si>
  <si>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</si>
  <si>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</si>
  <si>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</si>
  <si>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</si>
  <si>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</si>
  <si>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</si>
  <si>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</si>
  <si>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</si>
  <si>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</si>
  <si>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</si>
  <si>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</si>
  <si>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</si>
  <si>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</si>
  <si>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</si>
  <si>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</si>
  <si>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</si>
  <si>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</si>
  <si>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</si>
  <si>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</si>
  <si>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</si>
  <si>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</si>
  <si>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</si>
  <si>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</si>
  <si>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</si>
  <si>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</si>
  <si>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</si>
  <si>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</si>
  <si>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</si>
  <si>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</si>
  <si>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</si>
  <si>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</si>
  <si>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</si>
  <si>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</si>
  <si>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</si>
  <si>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</si>
  <si>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</si>
  <si>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</si>
  <si>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</si>
  <si>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</si>
  <si>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</si>
  <si>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</si>
  <si>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</si>
  <si>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</si>
  <si>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</si>
  <si>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</si>
  <si>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</si>
  <si>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</si>
  <si>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</si>
  <si>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</si>
  <si>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</si>
  <si>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</si>
  <si>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</si>
  <si>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</si>
  <si>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</si>
  <si>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</si>
  <si>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</si>
  <si>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</si>
  <si>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</si>
  <si>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</si>
  <si>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</si>
  <si>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</si>
  <si>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</si>
  <si>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</si>
  <si>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</si>
  <si>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</si>
  <si>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</si>
  <si>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</si>
  <si>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</si>
  <si>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</si>
  <si>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</si>
  <si>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</si>
  <si>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</si>
  <si>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</si>
  <si>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</si>
  <si>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</si>
  <si>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</si>
  <si>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</si>
  <si>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</si>
  <si>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</si>
  <si>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</si>
  <si>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</si>
  <si>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</si>
  <si>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</si>
  <si>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</si>
  <si>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</si>
  <si>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</si>
  <si>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</si>
  <si>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</si>
  <si>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</si>
  <si>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</si>
  <si>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</si>
  <si>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</si>
  <si>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</si>
  <si>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</si>
  <si>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</si>
  <si>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</si>
  <si>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</si>
  <si>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</si>
  <si>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</si>
  <si>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</si>
  <si>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</si>
  <si>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</si>
  <si>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</si>
  <si>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</si>
  <si>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</si>
  <si>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</si>
  <si>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</si>
  <si>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</si>
  <si>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</si>
  <si>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</si>
  <si>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</si>
  <si>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</si>
  <si>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</si>
  <si>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</si>
  <si>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</si>
  <si>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</si>
  <si>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</si>
  <si>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</si>
  <si>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</si>
  <si>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</si>
  <si>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</si>
  <si>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</si>
  <si>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</si>
  <si>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</si>
  <si>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</si>
  <si>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</si>
  <si>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</si>
  <si>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</si>
  <si>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</si>
  <si>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</si>
  <si>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</si>
  <si>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</si>
  <si>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</si>
  <si>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</si>
  <si>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</si>
  <si>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</si>
  <si>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</si>
  <si>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</si>
  <si>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</si>
  <si>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</si>
  <si>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</si>
  <si>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</si>
  <si>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</si>
  <si>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</si>
  <si>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</si>
  <si>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</si>
  <si>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</si>
  <si>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</si>
  <si>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</si>
  <si>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</si>
  <si>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</si>
  <si>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</si>
  <si>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</si>
  <si>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</si>
  <si>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</si>
  <si>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</si>
  <si>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</si>
  <si>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</si>
  <si>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</si>
  <si>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</si>
  <si>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</si>
  <si>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</si>
  <si>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</si>
  <si>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</si>
  <si>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</si>
  <si>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</si>
  <si>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</si>
  <si>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</si>
  <si>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</si>
  <si>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</si>
  <si>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</si>
  <si>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</si>
  <si>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</si>
  <si>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</si>
  <si>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</si>
  <si>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</si>
  <si>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</si>
  <si>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</si>
  <si>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</si>
  <si>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</si>
  <si>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</si>
  <si>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</si>
  <si>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</si>
  <si>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</si>
  <si>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</si>
  <si>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</si>
  <si>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</si>
  <si>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</si>
  <si>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</si>
  <si>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</si>
  <si>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</si>
  <si>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</si>
  <si>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</si>
  <si>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</si>
  <si>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</si>
  <si>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</si>
  <si>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</si>
  <si>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</si>
  <si>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</si>
  <si>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</si>
  <si>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</si>
  <si>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</si>
  <si>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</si>
  <si>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</si>
  <si>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</si>
  <si>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</si>
  <si>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</si>
  <si>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</si>
  <si>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</si>
  <si>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</si>
  <si>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</si>
  <si>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</si>
  <si>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</si>
  <si>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</si>
  <si>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</si>
  <si>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</si>
  <si>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</si>
  <si>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</si>
  <si>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</si>
  <si>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</si>
  <si>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</si>
  <si>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</si>
  <si>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</si>
  <si>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</si>
  <si>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</si>
  <si>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</si>
  <si>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</si>
  <si>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</si>
  <si>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</si>
  <si>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</si>
  <si>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</si>
  <si>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</si>
  <si>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</si>
  <si>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</si>
  <si>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</si>
  <si>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</si>
  <si>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</si>
  <si>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</si>
  <si>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</si>
  <si>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</si>
  <si>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</si>
  <si>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</si>
  <si>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</si>
  <si>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</si>
  <si>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</si>
  <si>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</si>
  <si>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</si>
  <si>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</si>
  <si>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</si>
  <si>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</si>
  <si>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</si>
  <si>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</si>
  <si>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</si>
  <si>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</si>
  <si>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</si>
  <si>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</si>
  <si>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</si>
  <si>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</si>
  <si>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</si>
  <si>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</si>
  <si>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</si>
  <si>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</si>
  <si>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</si>
  <si>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</si>
  <si>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</si>
  <si>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</si>
  <si>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</si>
  <si>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</si>
  <si>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</si>
  <si>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</si>
  <si>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</si>
  <si>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</si>
  <si>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</si>
  <si>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</si>
  <si>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</si>
  <si>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</si>
  <si>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</si>
  <si>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</si>
  <si>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</si>
  <si>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</si>
  <si>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</si>
  <si>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</si>
  <si>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</si>
  <si>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</si>
  <si>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</si>
  <si>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</si>
  <si>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</si>
  <si>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</si>
  <si>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</si>
  <si>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</si>
  <si>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</si>
  <si>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</si>
  <si>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</si>
  <si>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</si>
  <si>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</si>
  <si>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</si>
  <si>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</si>
  <si>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</si>
  <si>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</si>
  <si>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</si>
  <si>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</si>
  <si>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</si>
  <si>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</si>
  <si>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</si>
  <si>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</si>
  <si>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</si>
  <si>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</si>
  <si>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</si>
  <si>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</si>
  <si>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</si>
  <si>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</si>
  <si>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</si>
  <si>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</si>
  <si>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</si>
  <si>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</si>
  <si>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</si>
  <si>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</si>
  <si>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</si>
  <si>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</si>
  <si>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</si>
  <si>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</si>
  <si>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</si>
  <si>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</si>
  <si>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</si>
  <si>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</si>
  <si>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</si>
  <si>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</si>
  <si>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</si>
  <si>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</si>
  <si>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</si>
  <si>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</si>
  <si>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</si>
  <si>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</si>
  <si>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</si>
  <si>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</si>
  <si>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</si>
  <si>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</si>
  <si>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</si>
  <si>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</si>
  <si>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</si>
  <si>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</si>
  <si>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</si>
  <si>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</si>
  <si>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</si>
  <si>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</si>
  <si>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</si>
  <si>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</si>
  <si>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</si>
  <si>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</si>
  <si>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</si>
  <si>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</si>
  <si>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</si>
  <si>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</si>
  <si>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</si>
  <si>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</si>
  <si>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</si>
  <si>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</si>
  <si>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</si>
  <si>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</si>
  <si>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</si>
  <si>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</si>
  <si>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</si>
  <si>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</si>
  <si>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</si>
  <si>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</si>
  <si>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</si>
  <si>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</si>
  <si>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</si>
  <si>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</si>
  <si>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</si>
  <si>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</si>
  <si>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</si>
  <si>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</si>
  <si>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</si>
  <si>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</si>
  <si>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</si>
  <si>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</si>
  <si>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</si>
  <si>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</si>
  <si>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</si>
  <si>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</si>
  <si>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</si>
  <si>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</si>
  <si>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</si>
  <si>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</si>
  <si>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</si>
  <si>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</si>
  <si>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</si>
  <si>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</si>
  <si>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</si>
  <si>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</si>
  <si>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</si>
  <si>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</si>
  <si>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</si>
  <si>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</si>
  <si>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</si>
  <si>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</si>
  <si>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</si>
  <si>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</si>
  <si>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</si>
  <si>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</si>
  <si>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</si>
  <si>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</si>
  <si>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</si>
  <si>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</si>
  <si>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</si>
  <si>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</si>
  <si>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</si>
  <si>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</si>
  <si>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</si>
  <si>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</si>
  <si>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</si>
  <si>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</si>
  <si>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</si>
  <si>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</si>
  <si>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</si>
  <si>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</si>
  <si>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</si>
  <si>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</si>
  <si>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</si>
  <si>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</si>
  <si>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</si>
  <si>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</si>
  <si>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</si>
  <si>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</si>
  <si>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</si>
  <si>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</si>
  <si>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</si>
  <si>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</si>
  <si>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</si>
  <si>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</si>
  <si>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</si>
  <si>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</si>
  <si>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</si>
  <si>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</si>
  <si>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</si>
  <si>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</si>
  <si>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</si>
  <si>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</si>
  <si>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</si>
  <si>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</si>
  <si>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</si>
  <si>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</si>
  <si>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</si>
  <si>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</si>
  <si>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</si>
  <si>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</si>
  <si>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</si>
  <si>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</si>
  <si>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</si>
  <si>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</si>
  <si>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</si>
  <si>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</si>
  <si>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</si>
  <si>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</si>
  <si>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</si>
  <si>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</si>
  <si>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</si>
  <si>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</si>
  <si>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</si>
  <si>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</si>
  <si>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</si>
  <si>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</si>
  <si>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</si>
  <si>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</si>
  <si>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</si>
  <si>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</si>
  <si>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</si>
  <si>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</si>
  <si>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</si>
  <si>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</si>
  <si>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</si>
  <si>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</si>
  <si>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</si>
  <si>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</si>
  <si>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</si>
  <si>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</si>
  <si>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</si>
  <si>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</si>
  <si>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</si>
  <si>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</si>
  <si>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</si>
  <si>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</si>
  <si>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</si>
  <si>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</si>
  <si>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</si>
  <si>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</si>
  <si>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</si>
  <si>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</si>
  <si>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</si>
  <si>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</si>
  <si>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</si>
  <si>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</si>
  <si>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</si>
  <si>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</si>
  <si>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</si>
  <si>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</si>
  <si>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</si>
  <si>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</si>
  <si>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</si>
  <si>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</si>
  <si>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</si>
  <si>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</si>
  <si>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</si>
  <si>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</si>
  <si>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</si>
  <si>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</si>
  <si>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</si>
  <si>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</si>
  <si>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</si>
  <si>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</si>
  <si>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</si>
  <si>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</si>
  <si>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</si>
  <si>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</si>
  <si>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</si>
  <si>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</si>
  <si>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</si>
  <si>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</si>
  <si>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</si>
  <si>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</si>
  <si>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</si>
  <si>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</si>
  <si>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</si>
  <si>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</si>
  <si>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</si>
  <si>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</si>
  <si>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</si>
  <si>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</si>
  <si>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</si>
  <si>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</si>
  <si>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</si>
  <si>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</si>
  <si>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</si>
  <si>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</si>
  <si>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</si>
  <si>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</si>
  <si>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</si>
  <si>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</si>
  <si>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</si>
  <si>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</si>
  <si>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</si>
  <si>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</si>
  <si>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</si>
  <si>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</si>
  <si>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</si>
  <si>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</si>
  <si>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</si>
  <si>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</si>
  <si>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</si>
  <si>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</si>
  <si>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</si>
  <si>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</si>
  <si>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</si>
  <si>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</si>
  <si>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</si>
  <si>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</si>
  <si>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</si>
  <si>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</si>
  <si>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</si>
  <si>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</si>
  <si>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</si>
  <si>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</si>
  <si>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</si>
  <si>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</si>
  <si>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</si>
  <si>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</si>
  <si>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</si>
  <si>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</si>
  <si>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</si>
  <si>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</si>
  <si>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</si>
  <si>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</si>
  <si>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</si>
  <si>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</si>
  <si>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</si>
  <si>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</si>
  <si>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</si>
  <si>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</si>
  <si>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</si>
  <si>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</si>
  <si>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</si>
  <si>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</si>
  <si>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</si>
  <si>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</si>
  <si>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</si>
  <si>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</si>
  <si>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</si>
  <si>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</si>
  <si>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</si>
  <si>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</si>
  <si>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</si>
  <si>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</si>
  <si>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</si>
  <si>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</si>
  <si>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</si>
  <si>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</si>
  <si>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</si>
  <si>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</si>
  <si>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</si>
  <si>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</si>
  <si>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</si>
  <si>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</si>
  <si>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</si>
  <si>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</si>
  <si>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</si>
  <si>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</si>
  <si>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</si>
  <si>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</si>
  <si>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</si>
  <si>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</si>
  <si>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</si>
  <si>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</si>
  <si>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</si>
  <si>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</si>
  <si>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</si>
  <si>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</si>
  <si>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</si>
  <si>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</si>
  <si>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</si>
  <si>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</si>
  <si>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</si>
  <si>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</si>
  <si>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</si>
  <si>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</si>
  <si>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</si>
  <si>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</si>
  <si>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</si>
  <si>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</si>
  <si>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</si>
  <si>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</si>
  <si>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</si>
  <si>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</si>
  <si>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</si>
  <si>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</si>
  <si>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</si>
  <si>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</si>
  <si>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</si>
  <si>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</si>
  <si>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</si>
  <si>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</si>
  <si>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</si>
  <si>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</si>
  <si>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</si>
  <si>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</si>
  <si>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</si>
  <si>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</si>
  <si>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</si>
  <si>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</si>
  <si>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</si>
  <si>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</si>
  <si>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</si>
  <si>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</si>
  <si>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</si>
  <si>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</si>
  <si>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</si>
  <si>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</si>
  <si>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</si>
  <si>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</si>
  <si>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</si>
  <si>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</si>
  <si>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</si>
  <si>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</si>
  <si>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</si>
  <si>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</si>
  <si>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</si>
  <si>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</si>
  <si>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</si>
  <si>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</si>
  <si>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</si>
  <si>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</si>
  <si>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</si>
  <si>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</si>
  <si>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</si>
  <si>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</si>
  <si>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</si>
  <si>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</si>
  <si>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</si>
  <si>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</si>
  <si>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</si>
  <si>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</si>
  <si>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</si>
  <si>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</si>
  <si>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</si>
  <si>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</si>
  <si>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</si>
  <si>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</si>
  <si>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</si>
  <si>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</si>
  <si>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</si>
  <si>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</si>
  <si>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</si>
  <si>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</si>
  <si>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</si>
  <si>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</si>
  <si>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</si>
  <si>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</si>
  <si>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</si>
  <si>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</si>
  <si>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</si>
  <si>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</si>
  <si>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</si>
  <si>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</si>
  <si>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</si>
  <si>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</si>
  <si>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</si>
  <si>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</si>
  <si>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</si>
  <si>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</si>
  <si>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</si>
  <si>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</si>
  <si>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</si>
  <si>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</si>
  <si>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</si>
  <si>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</si>
  <si>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</si>
  <si>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</si>
  <si>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</si>
  <si>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</si>
  <si>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</si>
  <si>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</si>
  <si>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</si>
  <si>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</si>
  <si>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</si>
  <si>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</si>
  <si>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</si>
  <si>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</si>
  <si>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</si>
  <si>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</si>
  <si>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</si>
  <si>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</si>
  <si>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</si>
  <si>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</si>
  <si>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</si>
  <si>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</si>
  <si>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</si>
  <si>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</si>
  <si>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</si>
  <si>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</si>
  <si>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</si>
  <si>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</si>
  <si>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</si>
  <si>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</si>
  <si>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</si>
  <si>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</si>
  <si>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</si>
  <si>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</si>
  <si>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</si>
  <si>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</si>
  <si>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</si>
  <si>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</si>
  <si>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</si>
  <si>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</si>
  <si>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</si>
  <si>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</si>
  <si>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</si>
  <si>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</si>
  <si>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</si>
  <si>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</si>
  <si>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</si>
  <si>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</si>
  <si>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</si>
  <si>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</si>
  <si>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</si>
  <si>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</si>
  <si>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</si>
  <si>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</si>
  <si>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</si>
  <si>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</si>
  <si>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</si>
  <si>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</si>
  <si>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</si>
  <si>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</si>
  <si>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</si>
  <si>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</si>
  <si>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</si>
  <si>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</si>
  <si>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</si>
  <si>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</si>
  <si>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</si>
  <si>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</si>
  <si>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</si>
  <si>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</si>
  <si>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</si>
  <si>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</si>
  <si>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</si>
  <si>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</si>
  <si>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</si>
  <si>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</si>
  <si>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</si>
  <si>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</si>
  <si>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</si>
  <si>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</si>
  <si>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</si>
  <si>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</si>
  <si>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</si>
  <si>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</si>
  <si>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</si>
  <si>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</si>
  <si>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</si>
  <si>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</si>
  <si>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</si>
  <si>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</si>
  <si>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</si>
  <si>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</si>
  <si>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</si>
  <si>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</si>
  <si>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</si>
  <si>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</si>
  <si>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</si>
  <si>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</si>
  <si>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</si>
  <si>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</si>
  <si>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</si>
  <si>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</si>
  <si>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</si>
  <si>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</si>
  <si>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</si>
  <si>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</si>
  <si>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</si>
  <si>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</si>
  <si>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</si>
  <si>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</si>
  <si>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</si>
  <si>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</si>
  <si>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</si>
  <si>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</si>
  <si>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</si>
  <si>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</si>
  <si>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</si>
  <si>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</si>
  <si>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</si>
  <si>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</si>
  <si>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</si>
  <si>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</si>
  <si>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</si>
  <si>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</si>
  <si>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</si>
  <si>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</si>
  <si>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</si>
  <si>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</si>
  <si>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</si>
  <si>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</si>
  <si>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</si>
  <si>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</si>
  <si>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</si>
  <si>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</si>
  <si>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</si>
  <si>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</si>
  <si>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</si>
  <si>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</si>
  <si>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</si>
  <si>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</si>
  <si>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</si>
  <si>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</si>
  <si>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</si>
  <si>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</si>
  <si>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</si>
  <si>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</si>
  <si>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</si>
  <si>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</si>
  <si>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</si>
  <si>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</si>
  <si>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</si>
  <si>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</si>
  <si>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</si>
  <si>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</si>
  <si>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</si>
  <si>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</si>
  <si>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</si>
  <si>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</si>
  <si>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</si>
  <si>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</si>
  <si>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</si>
  <si>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</si>
  <si>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</si>
  <si>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</si>
  <si>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</si>
  <si>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</si>
  <si>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</si>
  <si>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</si>
  <si>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</si>
  <si>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</si>
  <si>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</si>
  <si>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</si>
  <si>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</si>
  <si>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</si>
  <si>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</si>
  <si>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</si>
  <si>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</si>
  <si>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</si>
  <si>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</si>
  <si>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</si>
  <si>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</si>
  <si>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</si>
  <si>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</si>
  <si>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</si>
  <si>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</si>
  <si>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</si>
  <si>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</si>
  <si>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</si>
  <si>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</si>
  <si>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</si>
  <si>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</si>
  <si>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</si>
  <si>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</si>
  <si>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</si>
  <si>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</si>
  <si>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</si>
  <si>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</si>
  <si>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</si>
  <si>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</si>
  <si>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</si>
  <si>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</si>
  <si>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</si>
  <si>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</si>
  <si>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</si>
  <si>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</si>
  <si>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</si>
  <si>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</si>
  <si>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</si>
  <si>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</si>
  <si>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</si>
  <si>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</si>
  <si>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</si>
  <si>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</si>
  <si>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</si>
  <si>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</si>
  <si>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</si>
  <si>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</si>
  <si>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</si>
  <si>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</si>
  <si>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</si>
  <si>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</si>
  <si>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</si>
  <si>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</si>
  <si>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</si>
  <si>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</si>
  <si>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</si>
  <si>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</si>
  <si>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</si>
  <si>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</si>
  <si>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</si>
  <si>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</si>
  <si>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</si>
  <si>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</si>
  <si>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</si>
  <si>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</si>
  <si>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</si>
  <si>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</si>
  <si>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</si>
  <si>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</si>
  <si>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</si>
  <si>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</si>
  <si>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</si>
  <si>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</si>
  <si>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</si>
  <si>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</si>
  <si>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</si>
  <si>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</si>
  <si>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</si>
  <si>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</si>
  <si>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</si>
  <si>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</si>
  <si>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</si>
  <si>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</si>
  <si>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</si>
  <si>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</si>
  <si>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</si>
  <si>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</si>
  <si>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</si>
  <si>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</si>
  <si>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</si>
  <si>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</si>
  <si>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</si>
  <si>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</si>
  <si>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</si>
  <si>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</si>
  <si>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</si>
  <si>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</si>
  <si>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</si>
  <si>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</si>
  <si>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</si>
  <si>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</si>
  <si>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</si>
  <si>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</si>
  <si>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</si>
  <si>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</si>
  <si>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</si>
  <si>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</si>
  <si>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</si>
  <si>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</si>
  <si>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</si>
  <si>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</si>
  <si>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</si>
  <si>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</si>
  <si>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</si>
  <si>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</si>
  <si>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</si>
  <si>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</si>
  <si>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</si>
  <si>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</si>
  <si>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</si>
  <si>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</si>
  <si>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</si>
  <si>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</si>
  <si>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</si>
  <si>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</si>
  <si>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</si>
  <si>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</si>
  <si>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</si>
  <si>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</si>
  <si>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</si>
  <si>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</si>
  <si>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</si>
  <si>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</si>
  <si>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</si>
  <si>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</si>
  <si>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</si>
  <si>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</si>
  <si>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</si>
  <si>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</si>
  <si>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</si>
  <si>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</si>
  <si>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</si>
  <si>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</si>
  <si>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</si>
  <si>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</si>
  <si>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</si>
  <si>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</si>
  <si>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</si>
  <si>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</si>
  <si>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</si>
  <si>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</si>
  <si>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</si>
  <si>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</si>
  <si>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</si>
  <si>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</si>
  <si>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</si>
  <si>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</si>
  <si>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</si>
  <si>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</si>
  <si>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</si>
  <si>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</si>
  <si>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</si>
  <si>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</si>
  <si>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</si>
  <si>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</si>
  <si>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</si>
  <si>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</si>
  <si>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</si>
  <si>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</si>
  <si>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</si>
  <si>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</si>
  <si>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</si>
  <si>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</si>
  <si>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</si>
  <si>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</si>
  <si>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</si>
  <si>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</si>
  <si>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</si>
  <si>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</si>
  <si>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</si>
  <si>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</si>
  <si>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</si>
  <si>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</si>
  <si>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</si>
  <si>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</si>
  <si>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</si>
  <si>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</si>
  <si>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</si>
  <si>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</si>
  <si>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</si>
  <si>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</si>
  <si>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</si>
  <si>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</si>
  <si>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</si>
  <si>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</si>
  <si>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</si>
  <si>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</si>
  <si>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</si>
  <si>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</si>
  <si>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</si>
  <si>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</si>
  <si>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</si>
  <si>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</si>
  <si>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</si>
  <si>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</si>
  <si>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</si>
  <si>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</si>
  <si>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</si>
  <si>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</si>
  <si>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</si>
  <si>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</si>
  <si>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</si>
  <si>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</si>
  <si>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</si>
  <si>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</si>
  <si>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</si>
  <si>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</si>
  <si>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</si>
  <si>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</si>
  <si>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</si>
  <si>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</si>
  <si>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</si>
  <si>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</si>
  <si>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</si>
  <si>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</si>
  <si>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</si>
  <si>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</si>
  <si>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</si>
  <si>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</si>
  <si>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</si>
  <si>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</si>
  <si>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</si>
  <si>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</si>
  <si>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</si>
  <si>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</si>
  <si>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</si>
  <si>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</si>
  <si>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</si>
  <si>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</si>
  <si>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</si>
  <si>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</si>
  <si>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</si>
  <si>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</si>
  <si>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</si>
  <si>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</si>
  <si>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</si>
  <si>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</si>
  <si>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</si>
  <si>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</si>
  <si>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</si>
  <si>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</si>
  <si>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</si>
  <si>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</si>
  <si>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</si>
  <si>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</si>
  <si>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</si>
  <si>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</si>
  <si>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</si>
  <si>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</si>
  <si>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</si>
  <si>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</si>
  <si>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</si>
  <si>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</si>
  <si>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</si>
  <si>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</si>
  <si>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</si>
  <si>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</si>
  <si>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</si>
  <si>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</si>
  <si>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</si>
  <si>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</si>
  <si>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</si>
  <si>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</si>
  <si>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</si>
  <si>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</si>
  <si>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</si>
  <si>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</si>
  <si>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</si>
  <si>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</si>
  <si>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</si>
  <si>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</si>
  <si>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</si>
  <si>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</si>
  <si>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</si>
  <si>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</si>
  <si>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</si>
  <si>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</si>
  <si>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</si>
  <si>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</si>
  <si>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</si>
  <si>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</si>
  <si>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</si>
  <si>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</si>
  <si>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</si>
  <si>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</si>
  <si>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</si>
  <si>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</si>
  <si>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</si>
  <si>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</si>
  <si>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</si>
  <si>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</si>
  <si>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</si>
  <si>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</si>
  <si>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</si>
  <si>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</si>
  <si>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</si>
  <si>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</si>
  <si>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</si>
  <si>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</si>
  <si>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</si>
  <si>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</si>
  <si>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</si>
  <si>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</si>
  <si>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</si>
  <si>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</si>
  <si>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</si>
  <si>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</si>
  <si>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</si>
  <si>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</si>
  <si>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</si>
  <si>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</si>
  <si>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</si>
  <si>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</si>
  <si>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</si>
  <si>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</si>
  <si>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</si>
  <si>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</si>
  <si>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</si>
  <si>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</si>
  <si>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</si>
  <si>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</si>
  <si>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</si>
  <si>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</si>
  <si>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</si>
  <si>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</si>
  <si>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</si>
  <si>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</si>
  <si>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</si>
  <si>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</si>
  <si>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</si>
  <si>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</si>
  <si>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</si>
  <si>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</si>
  <si>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</si>
  <si>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</si>
  <si>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</si>
  <si>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</si>
  <si>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</si>
  <si>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</si>
  <si>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</si>
  <si>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</si>
  <si>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</si>
  <si>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</si>
  <si>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</si>
  <si>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</si>
  <si>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</si>
  <si>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</si>
  <si>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</si>
  <si>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</si>
  <si>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</si>
  <si>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</si>
  <si>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</si>
  <si>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</si>
  <si>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</si>
  <si>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</si>
  <si>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</si>
  <si>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</si>
  <si>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</si>
  <si>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</si>
  <si>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</si>
  <si>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</si>
  <si>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</si>
  <si>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</si>
  <si>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</si>
  <si>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</si>
  <si>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</si>
  <si>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</si>
  <si>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</si>
  <si>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</si>
  <si>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</si>
  <si>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</si>
  <si>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</si>
  <si>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</si>
  <si>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</si>
  <si>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</si>
  <si>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</si>
  <si>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</si>
  <si>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</si>
  <si>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</si>
  <si>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</si>
  <si>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</si>
  <si>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</si>
  <si>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</si>
  <si>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</si>
  <si>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</si>
  <si>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</si>
  <si>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</si>
  <si>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</si>
  <si>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</si>
  <si>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</si>
  <si>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</si>
  <si>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</si>
  <si>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</si>
  <si>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</si>
  <si>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</si>
  <si>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</si>
  <si>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</si>
  <si>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</si>
  <si>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</si>
  <si>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</si>
  <si>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</si>
  <si>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</si>
  <si>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</si>
  <si>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</si>
  <si>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</si>
  <si>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</si>
  <si>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</si>
  <si>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</si>
  <si>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</si>
  <si>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</si>
  <si>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</si>
  <si>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</si>
  <si>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</si>
  <si>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</si>
  <si>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</si>
  <si>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</si>
  <si>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</si>
  <si>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</si>
  <si>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</si>
  <si>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</si>
  <si>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</si>
  <si>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</si>
  <si>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</si>
  <si>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</si>
  <si>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</si>
  <si>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</si>
  <si>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</si>
  <si>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</si>
  <si>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</si>
  <si>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</si>
  <si>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</si>
  <si>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</si>
  <si>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</si>
  <si>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</si>
  <si>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</si>
  <si>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</si>
  <si>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</si>
  <si>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</si>
  <si>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</si>
  <si>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</si>
  <si>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</si>
  <si>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</si>
  <si>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</si>
  <si>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</si>
  <si>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</si>
  <si>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</si>
  <si>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</si>
  <si>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</si>
  <si>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</si>
  <si>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</si>
  <si>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</si>
  <si>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</si>
  <si>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</si>
  <si>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</si>
  <si>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</si>
  <si>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</si>
  <si>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</si>
  <si>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</si>
  <si>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</si>
  <si>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</si>
  <si>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</si>
  <si>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</si>
  <si>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</si>
  <si>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</si>
  <si>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</si>
  <si>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</si>
  <si>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</si>
  <si>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</si>
  <si>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</si>
  <si>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</si>
  <si>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</si>
  <si>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</si>
  <si>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</si>
  <si>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</si>
  <si>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</si>
  <si>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</si>
  <si>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</si>
  <si>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</si>
  <si>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</si>
  <si>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</si>
  <si>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</si>
  <si>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</si>
  <si>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</si>
  <si>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</si>
  <si>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</si>
  <si>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</si>
  <si>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</si>
  <si>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</si>
  <si>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</si>
  <si>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</si>
  <si>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</si>
  <si>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</si>
  <si>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</si>
  <si>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</si>
  <si>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</si>
  <si>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</si>
  <si>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</si>
  <si>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</si>
  <si>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</si>
  <si>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</si>
  <si>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</si>
  <si>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</si>
  <si>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</si>
  <si>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</si>
  <si>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</si>
  <si>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</si>
  <si>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</si>
  <si>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</si>
  <si>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</si>
  <si>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</si>
  <si>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</si>
  <si>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</si>
  <si>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</si>
  <si>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</si>
  <si>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</si>
  <si>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</si>
  <si>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</si>
  <si>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</si>
  <si>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</si>
  <si>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</si>
  <si>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</si>
  <si>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</si>
  <si>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</si>
  <si>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</si>
  <si>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</si>
  <si>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</si>
  <si>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</si>
  <si>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</si>
  <si>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</si>
  <si>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</si>
  <si>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</si>
  <si>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</si>
  <si>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</si>
  <si>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</si>
  <si>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</si>
  <si>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</si>
  <si>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</si>
  <si>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</si>
  <si>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</si>
  <si>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</si>
  <si>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</si>
  <si>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</si>
  <si>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</si>
  <si>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</si>
  <si>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</si>
  <si>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</si>
  <si>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</si>
  <si>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</si>
  <si>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</si>
  <si>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</si>
  <si>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</si>
  <si>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</si>
  <si>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</si>
  <si>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</si>
  <si>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</si>
  <si>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</si>
  <si>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</si>
  <si>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</si>
  <si>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</si>
  <si>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</si>
  <si>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</si>
  <si>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</si>
  <si>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</si>
  <si>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</si>
  <si>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</si>
  <si>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</si>
  <si>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</si>
  <si>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</si>
  <si>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</si>
  <si>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</si>
  <si>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</si>
  <si>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</si>
  <si>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</si>
  <si>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</si>
  <si>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</si>
  <si>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</si>
  <si>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</si>
  <si>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</si>
  <si>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</si>
  <si>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</si>
  <si>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</si>
  <si>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</si>
  <si>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</si>
  <si>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</si>
  <si>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</si>
  <si>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</si>
  <si>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</si>
  <si>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</si>
  <si>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</si>
  <si>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</si>
  <si>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</si>
  <si>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</si>
  <si>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</si>
  <si>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</si>
  <si>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</si>
  <si>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</si>
  <si>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</si>
  <si>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</si>
  <si>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</si>
  <si>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</si>
  <si>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</si>
  <si>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</si>
  <si>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</si>
  <si>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</si>
  <si>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</si>
  <si>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</si>
  <si>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</si>
  <si>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</si>
  <si>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</si>
  <si>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</si>
  <si>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</si>
  <si>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</si>
  <si>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</si>
  <si>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</si>
  <si>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</si>
  <si>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</si>
  <si>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</si>
  <si>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</si>
  <si>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</si>
  <si>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</si>
  <si>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</si>
  <si>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</si>
  <si>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</si>
  <si>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</si>
  <si>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</si>
  <si>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</si>
  <si>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</si>
  <si>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</si>
  <si>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</si>
  <si>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</si>
  <si>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</si>
  <si>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</si>
  <si>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</si>
  <si>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</si>
  <si>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</si>
  <si>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</si>
  <si>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</si>
  <si>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</si>
  <si>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</si>
  <si>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</si>
  <si>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</si>
  <si>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</si>
  <si>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</si>
  <si>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</si>
  <si>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</si>
  <si>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</si>
  <si>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</si>
  <si>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</si>
  <si>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</si>
  <si>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</si>
  <si>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</si>
  <si>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</si>
  <si>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</si>
  <si>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</si>
  <si>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</si>
  <si>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</si>
  <si>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</si>
  <si>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</si>
  <si>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</si>
  <si>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</si>
  <si>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</si>
  <si>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</si>
  <si>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</si>
  <si>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</si>
  <si>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</si>
  <si>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</si>
  <si>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</si>
  <si>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</si>
  <si>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</si>
  <si>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</si>
  <si>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</si>
  <si>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</si>
  <si>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</si>
  <si>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</si>
  <si>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</si>
  <si>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</si>
  <si>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</si>
  <si>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</si>
  <si>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</si>
  <si>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</si>
  <si>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</si>
  <si>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</si>
  <si>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</si>
  <si>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</si>
  <si>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</si>
  <si>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</si>
  <si>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</si>
  <si>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</si>
  <si>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</si>
  <si>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</si>
  <si>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</si>
  <si>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</si>
  <si>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</si>
  <si>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</si>
  <si>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</si>
  <si>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</si>
  <si>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</si>
  <si>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</si>
  <si>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</si>
  <si>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</si>
  <si>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</si>
  <si>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</si>
  <si>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</si>
  <si>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</si>
  <si>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</si>
  <si>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</si>
  <si>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</si>
  <si>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</si>
  <si>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</si>
  <si>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</si>
  <si>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</si>
  <si>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</si>
  <si>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</si>
  <si>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</si>
  <si>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</si>
  <si>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</si>
  <si>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</si>
  <si>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</si>
  <si>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</si>
  <si>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</si>
  <si>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</si>
  <si>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</si>
  <si>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</si>
  <si>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</si>
  <si>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</si>
  <si>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</si>
  <si>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</si>
  <si>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</si>
  <si>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</si>
  <si>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</si>
  <si>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</si>
  <si>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</si>
  <si>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</si>
  <si>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</si>
  <si>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</si>
  <si>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</si>
  <si>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</si>
  <si>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</si>
  <si>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</si>
  <si>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</si>
  <si>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</si>
  <si>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</si>
  <si>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</si>
  <si>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</si>
  <si>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</si>
  <si>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</si>
  <si>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</si>
  <si>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</si>
  <si>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</si>
  <si>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</si>
  <si>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</si>
  <si>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</si>
  <si>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</si>
  <si>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</si>
  <si>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</si>
  <si>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</si>
  <si>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</si>
  <si>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</si>
  <si>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</si>
  <si>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</si>
  <si>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</si>
  <si>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</si>
  <si>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</si>
  <si>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</si>
  <si>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</si>
  <si>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</si>
  <si>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</si>
  <si>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</si>
  <si>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</si>
  <si>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</si>
  <si>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</si>
  <si>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</si>
  <si>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</si>
  <si>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</si>
  <si>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</si>
  <si>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</si>
  <si>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</si>
  <si>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</si>
  <si>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</si>
  <si>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</si>
  <si>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</si>
  <si>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</si>
  <si>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</si>
  <si>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</si>
  <si>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</si>
  <si>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</si>
  <si>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</si>
  <si>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</si>
  <si>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</si>
  <si>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</si>
  <si>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</si>
  <si>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</si>
  <si>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</si>
  <si>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</si>
  <si>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</si>
  <si>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</si>
  <si>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</si>
  <si>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</si>
  <si>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</si>
  <si>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</si>
  <si>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</si>
  <si>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</si>
  <si>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</si>
  <si>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</si>
  <si>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</si>
  <si>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</si>
  <si>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</si>
  <si>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</si>
  <si>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</si>
  <si>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</si>
  <si>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</si>
  <si>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</si>
  <si>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</si>
  <si>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</si>
  <si>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</si>
  <si>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</si>
  <si>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</si>
  <si>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</si>
  <si>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</si>
  <si>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</si>
  <si>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</si>
  <si>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</si>
  <si>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</si>
  <si>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</si>
  <si>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</si>
  <si>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</si>
  <si>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</si>
  <si>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</si>
  <si>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</si>
  <si>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</si>
  <si>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</si>
  <si>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</si>
  <si>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</si>
  <si>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</si>
  <si>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</si>
  <si>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</si>
  <si>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</si>
  <si>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</si>
  <si>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</si>
  <si>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</si>
  <si>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</si>
  <si>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</si>
  <si>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</si>
  <si>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</si>
  <si>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</si>
  <si>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</si>
  <si>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</si>
  <si>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</si>
  <si>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</si>
  <si>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</si>
  <si>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</si>
  <si>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</si>
  <si>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</si>
  <si>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</si>
  <si>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</si>
  <si>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</si>
  <si>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</si>
  <si>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</si>
  <si>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</si>
  <si>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</si>
  <si>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</si>
  <si>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</si>
  <si>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</si>
  <si>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</si>
  <si>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</si>
  <si>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</si>
  <si>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</si>
  <si>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</si>
  <si>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</si>
  <si>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</si>
  <si>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</si>
  <si>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</si>
  <si>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</si>
  <si>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</si>
  <si>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</si>
  <si>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</si>
  <si>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</si>
  <si>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</si>
  <si>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</si>
  <si>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</si>
  <si>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</si>
  <si>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</si>
  <si>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</si>
  <si>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</si>
  <si>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</si>
  <si>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</si>
  <si>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</si>
  <si>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</si>
  <si>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</si>
  <si>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</si>
  <si>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</si>
  <si>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</si>
  <si>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</si>
  <si>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</si>
  <si>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</si>
  <si>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</si>
  <si>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</si>
  <si>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</si>
  <si>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</si>
  <si>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</si>
  <si>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</si>
  <si>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</si>
  <si>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</si>
  <si>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</si>
  <si>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</si>
  <si>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</si>
  <si>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</si>
  <si>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</si>
  <si>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</si>
  <si>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</si>
  <si>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</si>
  <si>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</si>
  <si>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</si>
  <si>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</si>
  <si>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</si>
  <si>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</si>
  <si>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</si>
  <si>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</si>
  <si>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</si>
  <si>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</si>
  <si>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</si>
  <si>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</si>
  <si>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</si>
  <si>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</si>
  <si>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</si>
  <si>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</si>
  <si>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</si>
  <si>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</si>
  <si>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</si>
  <si>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</si>
  <si>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</si>
  <si>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</si>
  <si>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</si>
  <si>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</si>
  <si>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</si>
  <si>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</si>
  <si>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</si>
  <si>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</si>
  <si>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</si>
  <si>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</si>
  <si>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</si>
  <si>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</si>
  <si>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</si>
  <si>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</si>
  <si>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</si>
  <si>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</si>
  <si>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</si>
  <si>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</si>
  <si>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</si>
  <si>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</si>
  <si>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</si>
  <si>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</si>
  <si>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</si>
  <si>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</si>
  <si>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</si>
  <si>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</si>
  <si>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</si>
  <si>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</si>
  <si>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</si>
  <si>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</si>
  <si>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</si>
  <si>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</si>
  <si>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</si>
  <si>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</si>
  <si>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</si>
  <si>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</si>
  <si>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</si>
  <si>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</si>
  <si>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</si>
  <si>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</si>
  <si>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</si>
  <si>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</si>
  <si>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</si>
  <si>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</si>
  <si>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</si>
  <si>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</si>
  <si>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</si>
  <si>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</si>
  <si>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</si>
  <si>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</si>
  <si>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</si>
  <si>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</si>
  <si>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</si>
  <si>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</si>
  <si>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</si>
  <si>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</si>
  <si>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</si>
  <si>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</si>
  <si>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</si>
  <si>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</si>
  <si>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</si>
  <si>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</si>
  <si>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</si>
  <si>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</si>
  <si>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</si>
  <si>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</si>
  <si>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</si>
  <si>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</si>
  <si>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</si>
  <si>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</si>
  <si>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</si>
  <si>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</si>
  <si>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</si>
  <si>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</si>
  <si>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</si>
  <si>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</si>
  <si>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</si>
  <si>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</si>
  <si>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</si>
  <si>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</si>
  <si>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</si>
  <si>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</si>
  <si>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</si>
  <si>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</si>
  <si>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</si>
  <si>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</si>
  <si>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</si>
  <si>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</si>
  <si>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</si>
  <si>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</si>
  <si>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</si>
  <si>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</si>
  <si>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</si>
  <si>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</si>
  <si>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</si>
  <si>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</si>
  <si>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</si>
  <si>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</si>
  <si>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</si>
  <si>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</si>
  <si>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</si>
  <si>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</si>
  <si>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</si>
  <si>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</si>
  <si>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</si>
  <si>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</si>
  <si>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</si>
  <si>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</si>
  <si>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</si>
  <si>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</si>
  <si>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</si>
  <si>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</si>
  <si>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</si>
  <si>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</si>
  <si>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</si>
  <si>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</si>
  <si>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</si>
  <si>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</si>
  <si>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</si>
  <si>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</si>
  <si>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</si>
  <si>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</si>
  <si>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</si>
  <si>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</si>
  <si>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</si>
  <si>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</si>
  <si>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</si>
  <si>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</si>
  <si>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</si>
  <si>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</si>
  <si>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</si>
  <si>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</si>
  <si>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</si>
  <si>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</si>
  <si>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</si>
  <si>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</si>
  <si>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</si>
  <si>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</si>
  <si>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</si>
  <si>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</si>
  <si>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</si>
  <si>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</si>
  <si>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</si>
  <si>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</si>
  <si>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</si>
  <si>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</si>
  <si>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</si>
  <si>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</si>
  <si>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</si>
  <si>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</si>
  <si>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</si>
  <si>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</si>
  <si>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</si>
  <si>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</si>
  <si>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</si>
  <si>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</si>
  <si>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</si>
  <si>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</si>
  <si>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</si>
  <si>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</si>
  <si>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</si>
  <si>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</si>
  <si>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</si>
  <si>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</si>
  <si>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</si>
  <si>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</si>
  <si>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</si>
  <si>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</si>
  <si>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</si>
  <si>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</si>
  <si>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</si>
  <si>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</si>
  <si>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</si>
  <si>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</si>
  <si>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</si>
  <si>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</si>
  <si>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</si>
  <si>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</si>
  <si>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</si>
  <si>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</si>
  <si>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</si>
  <si>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</si>
  <si>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</si>
  <si>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</si>
  <si>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</si>
  <si>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</si>
  <si>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</si>
  <si>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</si>
  <si>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</si>
  <si>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</si>
  <si>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</si>
  <si>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</si>
  <si>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</si>
  <si>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</si>
  <si>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</si>
  <si>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</si>
  <si>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</si>
  <si>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</si>
  <si>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</si>
  <si>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</si>
  <si>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</si>
  <si>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</si>
  <si>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</si>
  <si>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</si>
  <si>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</si>
  <si>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</si>
  <si>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</si>
  <si>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</si>
  <si>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</si>
  <si>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</si>
  <si>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</si>
  <si>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</si>
  <si>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</si>
  <si>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</si>
  <si>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</si>
  <si>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</si>
  <si>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</si>
  <si>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</si>
  <si>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</si>
  <si>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</si>
  <si>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</si>
  <si>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</si>
  <si>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</si>
  <si>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</si>
  <si>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</si>
  <si>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</si>
  <si>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</si>
  <si>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</si>
  <si>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</si>
  <si>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</si>
  <si>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</si>
  <si>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</si>
  <si>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</si>
  <si>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</si>
  <si>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</si>
  <si>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</si>
  <si>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</si>
  <si>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</si>
  <si>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</si>
  <si>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</si>
  <si>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</si>
  <si>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</si>
  <si>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</si>
  <si>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</si>
  <si>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</si>
  <si>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</si>
  <si>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</si>
  <si>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</si>
  <si>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</si>
  <si>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</si>
  <si>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</si>
  <si>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</si>
  <si>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</si>
  <si>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</si>
  <si>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</si>
  <si>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</si>
  <si>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</si>
  <si>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</si>
  <si>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</si>
  <si>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</si>
  <si>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</si>
  <si>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</si>
  <si>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</si>
  <si>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</si>
  <si>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</si>
  <si>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</si>
  <si>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</si>
  <si>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</si>
  <si>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</si>
  <si>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</si>
  <si>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</si>
  <si>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</si>
  <si>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</si>
  <si>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</si>
  <si>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</si>
  <si>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</si>
  <si>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</si>
  <si>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</si>
  <si>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</si>
  <si>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</si>
  <si>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</si>
  <si>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</si>
  <si>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</si>
  <si>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</si>
  <si>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</si>
  <si>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</si>
  <si>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</si>
  <si>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</si>
  <si>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</si>
  <si>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</si>
  <si>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</si>
  <si>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</si>
  <si>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</si>
  <si>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</si>
  <si>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</si>
  <si>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</si>
  <si>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</si>
  <si>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</si>
  <si>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</si>
  <si>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</si>
  <si>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</si>
  <si>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</si>
  <si>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</si>
  <si>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</si>
  <si>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</si>
  <si>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</si>
  <si>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</si>
  <si>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</si>
  <si>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</si>
  <si>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</si>
  <si>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</si>
  <si>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</si>
  <si>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</si>
  <si>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</si>
  <si>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</si>
  <si>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</si>
  <si>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</si>
  <si>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</si>
  <si>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</si>
  <si>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</si>
  <si>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</si>
  <si>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</si>
  <si>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</si>
  <si>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</si>
  <si>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</si>
  <si>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</si>
  <si>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</si>
  <si>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</si>
  <si>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</si>
  <si>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</si>
  <si>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</si>
  <si>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</si>
  <si>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</si>
  <si>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</si>
  <si>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</si>
  <si>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</si>
  <si>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</si>
  <si>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</si>
  <si>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</si>
  <si>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</si>
  <si>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</si>
  <si>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</si>
  <si>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</si>
  <si>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</si>
  <si>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</si>
  <si>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</si>
  <si>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</si>
  <si>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</si>
  <si>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</si>
  <si>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</si>
  <si>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</si>
  <si>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</si>
  <si>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</si>
  <si>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</si>
  <si>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</si>
  <si>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</si>
  <si>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</si>
  <si>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</si>
  <si>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</si>
  <si>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</si>
  <si>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</si>
  <si>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</si>
  <si>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</si>
  <si>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</si>
  <si>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</si>
  <si>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</si>
  <si>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</si>
  <si>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</si>
  <si>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</si>
  <si>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</si>
  <si>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</si>
  <si>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</si>
  <si>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</si>
  <si>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</si>
  <si>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</si>
  <si>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</si>
  <si>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</si>
  <si>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</si>
  <si>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</si>
  <si>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</si>
  <si>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</si>
  <si>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</si>
  <si>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</si>
  <si>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</si>
  <si>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</si>
  <si>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</si>
  <si>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</si>
  <si>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</si>
  <si>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</si>
  <si>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</si>
  <si>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</si>
  <si>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</si>
  <si>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</si>
  <si>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</si>
  <si>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</si>
  <si>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</si>
  <si>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</si>
  <si>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</si>
  <si>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</si>
  <si>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</si>
  <si>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</si>
  <si>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</si>
  <si>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</si>
  <si>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</si>
  <si>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</si>
  <si>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</si>
  <si>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</si>
  <si>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</si>
  <si>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</si>
  <si>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</si>
  <si>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</si>
  <si>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</si>
  <si>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</si>
  <si>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</si>
  <si>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</si>
  <si>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</si>
  <si>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</si>
  <si>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</si>
  <si>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</si>
  <si>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</si>
  <si>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</si>
  <si>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</si>
  <si>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</si>
  <si>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</si>
  <si>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</si>
  <si>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</si>
  <si>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</si>
  <si>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</si>
  <si>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</si>
  <si>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</si>
  <si>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</si>
  <si>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</si>
  <si>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</si>
  <si>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</si>
  <si>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</si>
  <si>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</si>
  <si>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</si>
  <si>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</si>
  <si>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</si>
  <si>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</si>
  <si>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</si>
  <si>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</si>
  <si>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</si>
  <si>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</si>
  <si>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</si>
  <si>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</si>
  <si>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</si>
  <si>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</si>
  <si>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</si>
  <si>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</si>
  <si>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</si>
  <si>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</si>
  <si>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</si>
  <si>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</si>
  <si>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</si>
  <si>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</si>
  <si>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</si>
  <si>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</si>
  <si>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</si>
  <si>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</si>
  <si>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</si>
  <si>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</si>
  <si>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</si>
  <si>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</si>
  <si>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</si>
  <si>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</si>
  <si>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</si>
  <si>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</si>
  <si>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</si>
  <si>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</si>
  <si>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</si>
  <si>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</si>
  <si>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</si>
  <si>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</si>
  <si>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</si>
  <si>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</si>
  <si>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</si>
  <si>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</si>
  <si>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</si>
  <si>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</si>
  <si>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</si>
  <si>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</si>
  <si>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</si>
  <si>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</si>
  <si>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</si>
  <si>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</si>
  <si>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</si>
  <si>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</si>
  <si>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</si>
  <si>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</si>
  <si>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</si>
  <si>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</si>
  <si>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</si>
  <si>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</si>
  <si>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</si>
  <si>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</si>
  <si>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</si>
  <si>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</si>
  <si>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</si>
  <si>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</si>
  <si>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</si>
  <si>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</si>
  <si>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</si>
  <si>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</si>
  <si>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</si>
  <si>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</si>
  <si>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</si>
  <si>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</si>
  <si>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</si>
  <si>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</si>
  <si>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</si>
  <si>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</si>
  <si>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</si>
  <si>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</si>
  <si>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</si>
  <si>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</si>
  <si>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</si>
  <si>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</si>
  <si>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</si>
  <si>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</si>
  <si>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</si>
  <si>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</si>
  <si>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</si>
  <si>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</si>
  <si>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</si>
  <si>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</si>
  <si>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</si>
  <si>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</si>
  <si>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</si>
  <si>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</si>
  <si>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</si>
  <si>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</si>
  <si>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</si>
  <si>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</si>
  <si>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</si>
  <si>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</si>
  <si>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</si>
  <si>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</si>
  <si>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</si>
  <si>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</si>
  <si>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</si>
  <si>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</si>
  <si>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</si>
  <si>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</si>
  <si>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</si>
  <si>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</si>
  <si>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</si>
  <si>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</si>
  <si>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</si>
  <si>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</si>
  <si>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</si>
  <si>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</si>
  <si>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</si>
  <si>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</si>
  <si>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</si>
  <si>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</si>
  <si>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</si>
  <si>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</si>
  <si>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</si>
  <si>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</si>
  <si>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</si>
  <si>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</si>
  <si>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</si>
  <si>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</si>
  <si>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</si>
  <si>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</si>
  <si>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</si>
  <si>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</si>
  <si>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</si>
  <si>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</si>
  <si>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</si>
  <si>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</si>
  <si>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</si>
  <si>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</si>
  <si>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</si>
  <si>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</si>
  <si>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</si>
  <si>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</si>
  <si>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</si>
  <si>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</si>
  <si>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</si>
  <si>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</si>
  <si>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</si>
  <si>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</si>
  <si>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</si>
  <si>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</si>
  <si>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</si>
  <si>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</si>
  <si>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</si>
  <si>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</si>
  <si>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</si>
  <si>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</si>
  <si>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</si>
  <si>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</si>
  <si>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</si>
  <si>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</si>
  <si>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</si>
  <si>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</si>
  <si>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</si>
  <si>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</si>
  <si>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</si>
  <si>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</si>
  <si>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</si>
  <si>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</si>
  <si>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</si>
  <si>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</si>
  <si>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</si>
  <si>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</si>
  <si>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</si>
  <si>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</si>
  <si>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</si>
  <si>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</si>
  <si>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</si>
  <si>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</si>
  <si>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</si>
  <si>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</si>
  <si>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</si>
  <si>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</si>
  <si>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</si>
  <si>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</si>
  <si>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</si>
  <si>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</si>
  <si>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</si>
  <si>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</si>
  <si>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</si>
  <si>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</si>
  <si>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</si>
  <si>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</si>
  <si>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</si>
  <si>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</si>
  <si>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</si>
  <si>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</si>
  <si>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</si>
  <si>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</si>
  <si>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</si>
  <si>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</si>
  <si>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</si>
  <si>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</si>
  <si>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</si>
  <si>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</si>
  <si>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</si>
  <si>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</si>
  <si>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</si>
  <si>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</si>
  <si>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</si>
  <si>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</si>
  <si>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</si>
  <si>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</si>
  <si>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</si>
  <si>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</si>
  <si>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</si>
  <si>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</si>
  <si>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</si>
  <si>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</si>
  <si>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</si>
  <si>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</si>
  <si>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</si>
  <si>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</si>
  <si>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</si>
  <si>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</si>
  <si>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</si>
  <si>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</si>
  <si>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</si>
  <si>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</si>
  <si>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</si>
  <si>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</si>
  <si>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</si>
  <si>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</si>
  <si>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</si>
  <si>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</si>
  <si>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</si>
  <si>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</si>
  <si>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</si>
  <si>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</si>
  <si>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</si>
  <si>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</si>
  <si>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</si>
  <si>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</si>
  <si>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</si>
  <si>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</si>
  <si>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</si>
  <si>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</si>
  <si>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</si>
  <si>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</si>
  <si>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</si>
  <si>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</si>
  <si>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</si>
  <si>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</si>
  <si>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</si>
  <si>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</si>
  <si>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</si>
  <si>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</si>
  <si>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</si>
  <si>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</si>
  <si>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</si>
  <si>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</si>
  <si>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</si>
  <si>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</si>
  <si>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</si>
  <si>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</si>
  <si>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</si>
  <si>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</si>
  <si>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</si>
  <si>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</si>
  <si>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</si>
  <si>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</si>
  <si>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</si>
  <si>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</si>
  <si>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</si>
  <si>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</si>
  <si>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</si>
  <si>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</si>
  <si>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</si>
  <si>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</si>
  <si>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</si>
  <si>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</si>
  <si>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</si>
  <si>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</si>
  <si>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</si>
  <si>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</si>
  <si>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</si>
  <si>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</si>
  <si>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</si>
  <si>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</si>
  <si>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</si>
  <si>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</si>
  <si>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</si>
  <si>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</si>
  <si>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</si>
  <si>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</si>
  <si>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</si>
  <si>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</si>
  <si>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</si>
  <si>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</si>
  <si>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</si>
  <si>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</si>
  <si>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</si>
  <si>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</si>
  <si>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</si>
  <si>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</si>
  <si>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</si>
  <si>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</si>
  <si>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</si>
  <si>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</si>
  <si>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</si>
  <si>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</si>
  <si>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</si>
  <si>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</si>
  <si>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</si>
  <si>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</si>
  <si>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</si>
  <si>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</si>
  <si>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</si>
  <si>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</si>
  <si>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</si>
  <si>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</si>
  <si>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</si>
  <si>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</si>
  <si>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</si>
  <si>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</si>
  <si>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</si>
  <si>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</si>
  <si>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</si>
  <si>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</si>
  <si>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</si>
  <si>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</si>
  <si>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</si>
  <si>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</si>
  <si>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</si>
  <si>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</si>
  <si>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</si>
  <si>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</si>
  <si>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</si>
  <si>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</si>
  <si>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</si>
  <si>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</si>
  <si>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</si>
  <si>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</si>
  <si>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</si>
  <si>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</si>
  <si>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</si>
  <si>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</si>
  <si>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</si>
  <si>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</si>
  <si>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</si>
  <si>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</si>
  <si>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</si>
  <si>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</si>
  <si>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</si>
  <si>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</si>
  <si>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</si>
  <si>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</si>
  <si>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</si>
  <si>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</si>
  <si>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</si>
  <si>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</si>
  <si>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</si>
  <si>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</si>
  <si>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</si>
  <si>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</si>
  <si>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</si>
  <si>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</si>
  <si>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</si>
  <si>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</si>
  <si>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</si>
  <si>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</si>
  <si>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</si>
  <si>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</si>
  <si>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</si>
  <si>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</si>
  <si>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</si>
  <si>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</si>
  <si>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</si>
  <si>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</si>
  <si>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</si>
  <si>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</si>
  <si>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</si>
  <si>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</si>
  <si>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</si>
  <si>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</si>
  <si>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</si>
  <si>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</si>
  <si>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</si>
  <si>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</si>
  <si>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</si>
  <si>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</si>
  <si>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</si>
  <si>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</si>
  <si>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</si>
  <si>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</si>
  <si>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</si>
  <si>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</si>
  <si>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</si>
  <si>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</si>
  <si>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</si>
  <si>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</si>
  <si>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</si>
  <si>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</si>
  <si>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</si>
  <si>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</si>
  <si>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</si>
  <si>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</si>
  <si>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</si>
  <si>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</si>
  <si>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</si>
  <si>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</si>
  <si>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</si>
  <si>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</si>
  <si>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</si>
  <si>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</si>
  <si>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</si>
  <si>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</si>
  <si>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</si>
  <si>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</si>
  <si>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</si>
  <si>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</si>
  <si>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</si>
  <si>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</si>
  <si>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</si>
  <si>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</si>
  <si>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</si>
  <si>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</si>
  <si>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</si>
  <si>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</si>
  <si>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</si>
  <si>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</si>
  <si>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</si>
  <si>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</si>
  <si>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</si>
  <si>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</si>
  <si>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</si>
  <si>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</si>
  <si>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</si>
  <si>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</si>
  <si>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</si>
  <si>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</si>
  <si>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</si>
  <si>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</si>
  <si>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</si>
  <si>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</si>
  <si>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</si>
  <si>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</si>
  <si>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</si>
  <si>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</si>
  <si>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</si>
  <si>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</si>
  <si>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</si>
  <si>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</si>
  <si>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</si>
  <si>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</si>
  <si>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</si>
  <si>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</si>
  <si>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</si>
  <si>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</si>
  <si>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</si>
  <si>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</si>
  <si>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</si>
  <si>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</si>
  <si>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</si>
  <si>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</si>
  <si>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</si>
  <si>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</si>
  <si>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</si>
  <si>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</si>
  <si>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</si>
  <si>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</si>
  <si>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</si>
  <si>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</si>
  <si>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</si>
  <si>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</si>
  <si>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</si>
  <si>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</si>
  <si>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</si>
  <si>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</si>
  <si>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</si>
  <si>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</si>
  <si>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</si>
  <si>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</si>
  <si>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</si>
  <si>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</si>
  <si>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</si>
  <si>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</si>
  <si>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</si>
  <si>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</si>
  <si>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</si>
  <si>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</si>
  <si>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</si>
  <si>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</si>
  <si>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</si>
  <si>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</si>
  <si>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</si>
  <si>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</si>
  <si>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</si>
  <si>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</si>
  <si>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</si>
  <si>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</si>
  <si>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</si>
  <si>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</si>
  <si>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</si>
  <si>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</si>
  <si>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</si>
  <si>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</si>
  <si>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</si>
  <si>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</si>
  <si>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</si>
  <si>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</si>
  <si>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</si>
  <si>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</si>
  <si>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</si>
  <si>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</si>
  <si>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</si>
  <si>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</si>
  <si>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</si>
  <si>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</si>
  <si>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</si>
  <si>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</si>
  <si>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</si>
  <si>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</si>
  <si>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</si>
  <si>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</si>
  <si>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</si>
  <si>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</si>
  <si>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</si>
  <si>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</si>
  <si>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</si>
  <si>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</si>
  <si>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</si>
  <si>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</si>
  <si>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</si>
  <si>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</si>
  <si>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</si>
  <si>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</si>
  <si>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</si>
  <si>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</si>
  <si>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</si>
  <si>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</si>
  <si>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</si>
  <si>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</si>
  <si>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</si>
  <si>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</si>
  <si>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</si>
  <si>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</si>
  <si>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</si>
  <si>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</si>
  <si>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</si>
  <si>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</si>
  <si>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</si>
  <si>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</si>
  <si>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</si>
  <si>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</si>
  <si>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</si>
  <si>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</si>
  <si>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</si>
  <si>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</si>
  <si>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</si>
  <si>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</si>
  <si>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</si>
  <si>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</si>
  <si>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</si>
  <si>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</si>
  <si>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</si>
  <si>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</si>
  <si>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</si>
  <si>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</si>
  <si>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</si>
  <si>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</si>
  <si>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</si>
  <si>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</si>
  <si>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</si>
  <si>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</si>
  <si>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</si>
  <si>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</si>
  <si>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</si>
  <si>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</si>
  <si>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</si>
  <si>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</si>
  <si>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</si>
  <si>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</si>
  <si>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</si>
  <si>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</si>
  <si>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</si>
  <si>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</si>
  <si>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</si>
  <si>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</si>
  <si>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</si>
  <si>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</si>
  <si>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</si>
  <si>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</si>
  <si>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</si>
  <si>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</si>
  <si>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</si>
  <si>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</si>
  <si>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</si>
  <si>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</si>
  <si>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</si>
  <si>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</si>
  <si>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</si>
  <si>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</si>
  <si>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</si>
  <si>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</si>
  <si>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</si>
  <si>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</si>
  <si>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</si>
  <si>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</si>
  <si>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</si>
  <si>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</si>
  <si>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</si>
  <si>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</si>
  <si>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</si>
  <si>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</si>
  <si>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</si>
  <si>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</si>
  <si>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</si>
  <si>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</si>
  <si>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</si>
  <si>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</si>
  <si>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</si>
  <si>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</si>
  <si>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</si>
  <si>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</si>
  <si>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</si>
  <si>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</si>
  <si>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</si>
  <si>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</si>
  <si>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</si>
  <si>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</si>
  <si>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</si>
  <si>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</si>
  <si>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</si>
  <si>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</si>
  <si>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</si>
  <si>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</si>
  <si>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</si>
  <si>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</si>
  <si>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</si>
  <si>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</si>
  <si>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</si>
  <si>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</si>
  <si>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</si>
  <si>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</si>
  <si>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</si>
  <si>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</si>
  <si>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</si>
  <si>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</si>
  <si>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</si>
  <si>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</si>
  <si>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</si>
  <si>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</si>
  <si>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</si>
  <si>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</si>
  <si>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</si>
  <si>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</si>
  <si>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</si>
  <si>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</si>
  <si>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</si>
  <si>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</si>
  <si>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</si>
  <si>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</si>
  <si>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</si>
  <si>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</si>
  <si>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</si>
  <si>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</si>
  <si>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</si>
  <si>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</si>
  <si>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</si>
  <si>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</si>
  <si>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</si>
  <si>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</si>
  <si>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</si>
  <si>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</si>
  <si>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</si>
  <si>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</si>
  <si>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</si>
  <si>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</si>
  <si>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</si>
  <si>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</si>
  <si>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</si>
  <si>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</si>
  <si>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</si>
  <si>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</si>
  <si>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</si>
  <si>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</si>
  <si>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</si>
  <si>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</si>
  <si>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</si>
  <si>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</si>
  <si>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</si>
  <si>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</si>
  <si>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</si>
  <si>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</si>
  <si>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</si>
  <si>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</si>
  <si>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</si>
  <si>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</si>
  <si>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</si>
  <si>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</si>
  <si>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</si>
  <si>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</si>
  <si>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</si>
  <si>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</si>
  <si>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</si>
  <si>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</si>
  <si>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</si>
  <si>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</si>
  <si>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</si>
  <si>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</si>
  <si>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</si>
  <si>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</si>
  <si>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</si>
  <si>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</si>
  <si>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</si>
  <si>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</si>
  <si>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</si>
  <si>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</si>
  <si>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</si>
  <si>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</si>
  <si>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</si>
  <si>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</si>
  <si>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</si>
  <si>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</si>
  <si>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</si>
  <si>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</si>
  <si>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</si>
  <si>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</si>
  <si>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</si>
  <si>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</si>
  <si>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</si>
  <si>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</si>
  <si>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</si>
  <si>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</si>
  <si>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</si>
  <si>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</si>
  <si>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</si>
  <si>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</si>
  <si>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</si>
  <si>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</si>
  <si>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</si>
  <si>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</si>
  <si>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</si>
  <si>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</si>
  <si>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</si>
  <si>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</si>
  <si>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</si>
  <si>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</si>
  <si>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</si>
  <si>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</si>
  <si>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</si>
  <si>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</si>
  <si>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</si>
  <si>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</si>
  <si>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</si>
  <si>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</si>
  <si>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</si>
  <si>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</si>
  <si>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</si>
  <si>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</si>
  <si>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</si>
  <si>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</si>
  <si>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</si>
  <si>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</si>
  <si>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</si>
  <si>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</si>
  <si>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</si>
  <si>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</si>
  <si>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</si>
  <si>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</si>
  <si>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</si>
  <si>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</si>
  <si>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</si>
  <si>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</si>
  <si>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</si>
  <si>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</si>
  <si>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</si>
  <si>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</si>
  <si>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</si>
  <si>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</si>
  <si>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</si>
  <si>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</si>
  <si>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</si>
  <si>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</si>
  <si>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</si>
  <si>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</si>
  <si>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</si>
  <si>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</si>
  <si>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</si>
  <si>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</si>
  <si>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</si>
  <si>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</si>
  <si>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</si>
  <si>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</si>
  <si>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</si>
  <si>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</si>
  <si>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</si>
  <si>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</si>
  <si>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</si>
  <si>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</si>
  <si>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</si>
  <si>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</si>
  <si>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</si>
  <si>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</si>
  <si>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</si>
  <si>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</si>
  <si>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</si>
  <si>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</si>
  <si>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</si>
  <si>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</si>
  <si>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</si>
  <si>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</si>
  <si>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</si>
  <si>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</si>
  <si>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</si>
  <si>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</si>
  <si>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</si>
  <si>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</si>
  <si>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</si>
  <si>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</si>
  <si>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</si>
  <si>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</si>
  <si>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</si>
  <si>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</si>
  <si>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</si>
  <si>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</si>
  <si>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</si>
  <si>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</si>
  <si>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</si>
  <si>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</si>
  <si>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</si>
  <si>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</si>
  <si>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</si>
  <si>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</si>
  <si>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</si>
  <si>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</si>
  <si>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</si>
  <si>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</si>
  <si>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</si>
  <si>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</si>
  <si>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</si>
  <si>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</si>
  <si>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</si>
  <si>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</si>
  <si>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</si>
  <si>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</si>
  <si>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</si>
  <si>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</si>
  <si>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</si>
  <si>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</si>
  <si>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</si>
  <si>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</si>
  <si>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</si>
  <si>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</si>
  <si>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</si>
  <si>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</si>
  <si>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</si>
  <si>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</si>
  <si>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</si>
  <si>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</si>
  <si>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</si>
  <si>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</si>
  <si>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</si>
  <si>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</si>
  <si>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</si>
  <si>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</si>
  <si>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</si>
  <si>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</si>
  <si>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</si>
  <si>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</si>
  <si>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</si>
  <si>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</si>
  <si>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</si>
  <si>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</si>
  <si>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</si>
  <si>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</si>
  <si>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</si>
  <si>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</si>
  <si>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</si>
  <si>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</si>
  <si>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</si>
  <si>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</si>
  <si>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</si>
  <si>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</si>
  <si>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</si>
  <si>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</si>
  <si>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</si>
  <si>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</si>
  <si>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</si>
  <si>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</si>
  <si>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</si>
  <si>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</si>
  <si>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</si>
  <si>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</si>
  <si>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</si>
  <si>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</si>
  <si>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</si>
  <si>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</si>
  <si>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</si>
  <si>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</si>
  <si>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</si>
  <si>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</si>
  <si>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</si>
  <si>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</si>
  <si>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</si>
  <si>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</si>
  <si>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</si>
  <si>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</si>
  <si>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</si>
  <si>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</si>
  <si>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</si>
  <si>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</si>
  <si>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</si>
  <si>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</si>
  <si>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</si>
  <si>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</si>
  <si>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</si>
  <si>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</si>
  <si>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</si>
  <si>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</si>
  <si>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</si>
  <si>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</si>
  <si>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</si>
  <si>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</si>
  <si>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</si>
  <si>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</si>
  <si>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</si>
  <si>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</si>
  <si>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</si>
  <si>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</si>
  <si>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</si>
  <si>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</si>
  <si>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</si>
  <si>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</si>
  <si>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</si>
  <si>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</si>
  <si>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</si>
  <si>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</si>
  <si>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</si>
  <si>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</si>
  <si>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</si>
  <si>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</si>
  <si>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</si>
  <si>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</si>
  <si>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</si>
  <si>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</si>
  <si>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</si>
  <si>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</si>
  <si>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</si>
  <si>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</si>
  <si>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</si>
  <si>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</si>
  <si>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</si>
  <si>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</si>
  <si>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</si>
  <si>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</si>
  <si>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</si>
  <si>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</si>
  <si>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</si>
  <si>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</si>
  <si>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</si>
  <si>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</si>
  <si>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</si>
  <si>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</si>
  <si>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</si>
  <si>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</si>
  <si>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</si>
  <si>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</si>
  <si>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</si>
  <si>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</si>
  <si>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</si>
  <si>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</si>
  <si>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</si>
  <si>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</si>
  <si>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</si>
  <si>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</si>
  <si>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</si>
  <si>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</si>
  <si>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</si>
  <si>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</si>
  <si>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</si>
  <si>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</si>
  <si>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</si>
  <si>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</si>
  <si>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</si>
  <si>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</si>
  <si>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</si>
  <si>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</si>
  <si>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</si>
  <si>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</si>
  <si>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</si>
  <si>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</si>
  <si>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</si>
  <si>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</si>
  <si>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</si>
  <si>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</si>
  <si>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</si>
  <si>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</si>
  <si>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</si>
  <si>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</si>
  <si>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</si>
  <si>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</si>
  <si>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</si>
  <si>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</si>
  <si>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</si>
  <si>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</si>
  <si>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</si>
  <si>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</si>
  <si>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</si>
  <si>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</si>
  <si>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</si>
  <si>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</si>
  <si>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</si>
  <si>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</si>
  <si>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</si>
  <si>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</si>
  <si>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</si>
  <si>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</si>
  <si>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</si>
  <si>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</si>
  <si>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</si>
  <si>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</si>
  <si>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</si>
  <si>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</si>
  <si>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</si>
  <si>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</si>
  <si>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</si>
  <si>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</si>
  <si>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</si>
  <si>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</si>
  <si>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</si>
  <si>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</si>
  <si>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</si>
  <si>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</si>
  <si>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</si>
  <si>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</si>
  <si>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</si>
  <si>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</si>
  <si>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</si>
  <si>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</si>
  <si>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</si>
  <si>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</si>
  <si>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</si>
  <si>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</si>
  <si>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</si>
  <si>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</si>
  <si>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</si>
  <si>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</si>
  <si>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</si>
  <si>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</si>
  <si>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</si>
  <si>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</si>
  <si>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</si>
  <si>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</si>
  <si>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</si>
  <si>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</si>
  <si>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</si>
  <si>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</si>
  <si>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</si>
  <si>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</si>
  <si>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</si>
  <si>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</si>
  <si>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</si>
  <si>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</si>
  <si>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</si>
  <si>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</si>
  <si>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</si>
  <si>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</si>
  <si>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</si>
  <si>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</si>
  <si>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</si>
  <si>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</si>
  <si>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</si>
  <si>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</si>
  <si>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</si>
  <si>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</si>
  <si>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</si>
  <si>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</si>
  <si>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</si>
  <si>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</si>
  <si>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</si>
  <si>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</si>
  <si>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</si>
  <si>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</si>
  <si>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</si>
  <si>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</si>
  <si>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</si>
  <si>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</si>
  <si>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</si>
  <si>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</si>
  <si>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</si>
  <si>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</si>
  <si>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</si>
  <si>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</si>
  <si>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</si>
  <si>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</si>
  <si>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</si>
  <si>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</si>
  <si>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</si>
  <si>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</si>
  <si>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</si>
  <si>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</si>
  <si>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</si>
  <si>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</si>
  <si>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</si>
  <si>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</si>
  <si>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</si>
  <si>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</si>
  <si>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</si>
  <si>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</si>
  <si>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</si>
  <si>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</si>
  <si>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</si>
  <si>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</si>
  <si>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</si>
  <si>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</si>
  <si>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</si>
  <si>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</si>
  <si>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</si>
  <si>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</si>
  <si>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</si>
  <si>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</si>
  <si>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</si>
  <si>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</si>
  <si>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</si>
  <si>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</si>
  <si>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</si>
  <si>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</si>
  <si>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</si>
  <si>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</si>
  <si>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</si>
  <si>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</si>
  <si>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</si>
  <si>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</si>
  <si>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</si>
  <si>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</si>
  <si>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</si>
  <si>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</si>
  <si>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</si>
  <si>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</si>
  <si>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</si>
  <si>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</si>
  <si>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</si>
  <si>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</si>
  <si>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</si>
  <si>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</si>
  <si>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</si>
  <si>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</si>
  <si>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</si>
  <si>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</si>
  <si>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</si>
  <si>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</si>
  <si>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</si>
  <si>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</si>
  <si>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</si>
  <si>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</si>
  <si>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</si>
  <si>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</si>
  <si>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</si>
  <si>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</si>
  <si>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</si>
  <si>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</si>
  <si>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</si>
  <si>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</si>
  <si>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</si>
  <si>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</si>
  <si>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</si>
  <si>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</si>
  <si>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</si>
  <si>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</si>
  <si>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</si>
  <si>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</si>
  <si>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</si>
  <si>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</si>
  <si>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</si>
  <si>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</si>
  <si>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</si>
  <si>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</si>
  <si>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</si>
  <si>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</si>
  <si>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</si>
  <si>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</si>
  <si>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</si>
  <si>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</si>
  <si>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</si>
  <si>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</si>
  <si>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</si>
  <si>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</si>
  <si>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</si>
  <si>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</si>
  <si>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</si>
  <si>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</si>
  <si>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</si>
  <si>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</si>
  <si>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</si>
  <si>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</si>
  <si>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</si>
  <si>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</si>
  <si>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</si>
  <si>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</si>
  <si>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</si>
  <si>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</si>
  <si>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</si>
  <si>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</si>
  <si>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</si>
  <si>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</si>
  <si>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</si>
  <si>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</si>
  <si>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</si>
  <si>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</si>
  <si>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</si>
  <si>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</si>
  <si>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</si>
  <si>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</si>
  <si>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</si>
  <si>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</si>
  <si>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</si>
  <si>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</si>
  <si>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</si>
  <si>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</si>
  <si>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</si>
  <si>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</si>
  <si>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</si>
  <si>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</si>
  <si>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</si>
  <si>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</si>
  <si>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</si>
  <si>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</si>
  <si>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</si>
  <si>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</si>
  <si>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</si>
  <si>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</si>
  <si>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</si>
  <si>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</si>
  <si>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</si>
  <si>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</si>
  <si>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</si>
  <si>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</si>
  <si>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</si>
  <si>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</si>
  <si>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</si>
  <si>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</si>
  <si>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</si>
  <si>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</si>
  <si>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</si>
  <si>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</si>
  <si>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</si>
  <si>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</si>
  <si>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</si>
  <si>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</si>
  <si>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</si>
  <si>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</si>
  <si>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</si>
  <si>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</si>
  <si>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</si>
  <si>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</si>
  <si>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</si>
  <si>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</si>
  <si>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</si>
  <si>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</si>
  <si>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</si>
  <si>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</si>
  <si>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</si>
  <si>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</si>
  <si>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</si>
  <si>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</si>
  <si>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</si>
  <si>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</si>
  <si>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</si>
  <si>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</si>
  <si>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</si>
  <si>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</si>
  <si>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</si>
  <si>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</si>
  <si>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</si>
  <si>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</si>
  <si>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</si>
  <si>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</si>
  <si>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</si>
  <si>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</si>
  <si>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</si>
  <si>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</si>
  <si>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</si>
  <si>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</si>
  <si>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</si>
  <si>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</si>
  <si>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</si>
  <si>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</si>
  <si>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</si>
  <si>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</si>
  <si>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</si>
  <si>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</si>
  <si>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</si>
  <si>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</si>
  <si>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</si>
  <si>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</si>
  <si>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</si>
  <si>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</si>
  <si>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</si>
  <si>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</si>
  <si>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</si>
  <si>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</si>
  <si>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</si>
  <si>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</si>
  <si>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</si>
  <si>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</si>
  <si>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</si>
  <si>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</si>
  <si>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</si>
  <si>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</si>
  <si>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</si>
  <si>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</si>
  <si>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</si>
  <si>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</si>
  <si>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</si>
  <si>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</si>
  <si>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</si>
  <si>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</si>
  <si>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</si>
  <si>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</si>
  <si>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</si>
  <si>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</si>
  <si>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</si>
  <si>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</si>
  <si>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</si>
  <si>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</si>
  <si>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</si>
  <si>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</si>
  <si>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</si>
  <si>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</si>
  <si>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</si>
  <si>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</si>
  <si>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</si>
  <si>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</si>
  <si>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</si>
  <si>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</si>
  <si>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</si>
  <si>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</si>
  <si>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</si>
  <si>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</si>
  <si>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</si>
  <si>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</si>
  <si>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</si>
  <si>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</si>
  <si>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</si>
  <si>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</si>
  <si>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</si>
  <si>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</si>
  <si>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</si>
  <si>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</si>
  <si>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</si>
  <si>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</si>
  <si>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</si>
  <si>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</si>
  <si>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</si>
  <si>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</si>
  <si>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</si>
  <si>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</si>
  <si>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</si>
  <si>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</si>
  <si>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</si>
  <si>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</si>
  <si>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</si>
  <si>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</si>
  <si>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</si>
  <si>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</si>
  <si>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</si>
  <si>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</si>
  <si>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</si>
  <si>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</si>
  <si>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</si>
  <si>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</si>
  <si>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</si>
  <si>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</si>
  <si>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</si>
  <si>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</si>
  <si>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</si>
  <si>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</si>
  <si>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</si>
  <si>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</si>
  <si>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</si>
  <si>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</si>
  <si>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</si>
  <si>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</si>
  <si>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</si>
  <si>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</si>
  <si>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</si>
  <si>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</si>
  <si>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</si>
  <si>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</si>
  <si>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</si>
  <si>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</si>
  <si>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</si>
  <si>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</si>
  <si>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</si>
  <si>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</si>
  <si>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</si>
  <si>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</si>
  <si>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</si>
  <si>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</si>
  <si>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</si>
  <si>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</si>
  <si>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</si>
  <si>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</si>
  <si>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</si>
  <si>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</si>
  <si>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</si>
  <si>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</si>
  <si>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</si>
  <si>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</si>
  <si>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</si>
  <si>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</si>
  <si>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</si>
  <si>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</si>
  <si>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</si>
  <si>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</si>
  <si>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</si>
  <si>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</si>
  <si>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</si>
  <si>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</si>
  <si>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</si>
  <si>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</si>
  <si>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</si>
  <si>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</si>
  <si>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</si>
  <si>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</si>
  <si>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</si>
  <si>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</si>
  <si>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</si>
  <si>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</si>
  <si>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</si>
  <si>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</si>
  <si>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</si>
  <si>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</si>
  <si>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</si>
  <si>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</si>
  <si>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</si>
  <si>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</si>
  <si>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</si>
  <si>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</si>
  <si>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</si>
  <si>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</si>
  <si>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</si>
  <si>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</si>
  <si>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</si>
  <si>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</si>
  <si>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</si>
  <si>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</si>
  <si>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</si>
  <si>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</si>
  <si>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</si>
  <si>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</si>
  <si>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</si>
  <si>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</si>
  <si>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</si>
  <si>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</si>
  <si>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</si>
  <si>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</si>
  <si>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</si>
  <si>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</si>
  <si>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</si>
  <si>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</si>
  <si>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</si>
  <si>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</si>
  <si>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</si>
  <si>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</si>
  <si>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</si>
  <si>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</si>
  <si>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</si>
  <si>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</si>
  <si>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</si>
  <si>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</si>
  <si>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</si>
  <si>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</si>
  <si>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</si>
  <si>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</si>
  <si>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</si>
  <si>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</si>
  <si>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</si>
  <si>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</si>
  <si>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</si>
  <si>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</si>
  <si>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</si>
  <si>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</si>
  <si>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</si>
  <si>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</si>
  <si>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</si>
  <si>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</si>
  <si>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</si>
  <si>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</si>
  <si>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</si>
  <si>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</si>
  <si>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</si>
  <si>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</si>
  <si>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</si>
  <si>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</si>
  <si>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</si>
  <si>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</si>
  <si>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</si>
  <si>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</si>
  <si>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</si>
  <si>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</si>
  <si>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</si>
  <si>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</si>
  <si>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</si>
  <si>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</si>
  <si>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</si>
  <si>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</si>
  <si>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</si>
  <si>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</si>
  <si>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</si>
  <si>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</si>
  <si>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</si>
  <si>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</si>
  <si>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</si>
  <si>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</si>
  <si>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</si>
  <si>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</si>
  <si>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</si>
  <si>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</si>
  <si>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</si>
  <si>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</si>
  <si>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</si>
  <si>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</si>
  <si>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</si>
  <si>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</si>
  <si>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</si>
  <si>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</si>
  <si>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</si>
  <si>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</si>
  <si>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</si>
  <si>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</si>
  <si>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</si>
  <si>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</si>
  <si>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</si>
  <si>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</si>
  <si>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</si>
  <si>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</si>
  <si>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</si>
  <si>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</si>
  <si>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</si>
  <si>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</si>
  <si>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</si>
  <si>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</si>
  <si>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</si>
  <si>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</si>
  <si>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</si>
  <si>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</si>
  <si>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</si>
  <si>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</si>
  <si>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</si>
  <si>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</si>
  <si>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</si>
  <si>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</si>
  <si>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</si>
  <si>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</si>
  <si>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</si>
  <si>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</si>
  <si>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</si>
  <si>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</si>
  <si>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</si>
  <si>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</si>
  <si>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</si>
  <si>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</si>
  <si>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</si>
  <si>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</si>
  <si>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</si>
  <si>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</si>
  <si>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</si>
  <si>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</si>
  <si>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</si>
  <si>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</si>
  <si>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</si>
  <si>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</si>
  <si>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</si>
  <si>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</si>
  <si>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</si>
  <si>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</si>
  <si>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</si>
  <si>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</si>
  <si>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</si>
  <si>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</si>
  <si>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</si>
  <si>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</si>
  <si>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</si>
  <si>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</si>
  <si>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</si>
  <si>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</si>
  <si>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</si>
  <si>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</si>
  <si>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</si>
  <si>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</si>
  <si>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</si>
  <si>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</si>
  <si>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</si>
  <si>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</si>
  <si>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</si>
  <si>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</si>
  <si>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</si>
  <si>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</si>
  <si>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</si>
  <si>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</si>
  <si>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</si>
  <si>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</si>
  <si>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</si>
  <si>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</si>
  <si>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</si>
  <si>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</si>
  <si>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</si>
  <si>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</si>
  <si>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</si>
  <si>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</si>
  <si>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</si>
  <si>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</si>
  <si>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</si>
  <si>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</si>
  <si>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</si>
  <si>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</si>
  <si>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</si>
  <si>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</si>
  <si>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</si>
  <si>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</si>
  <si>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</si>
  <si>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</si>
  <si>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</si>
  <si>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</si>
  <si>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</si>
  <si>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</si>
  <si>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</si>
  <si>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</si>
  <si>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</si>
  <si>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</si>
  <si>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</si>
  <si>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</si>
  <si>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</si>
  <si>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</si>
  <si>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</si>
  <si>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</si>
  <si>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</si>
  <si>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</si>
  <si>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</si>
  <si>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</si>
  <si>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</si>
  <si>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</si>
  <si>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</si>
  <si>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</si>
  <si>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</si>
  <si>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</si>
  <si>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</si>
  <si>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</si>
  <si>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</si>
  <si>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</si>
  <si>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</si>
  <si>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</si>
  <si>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</si>
  <si>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</si>
  <si>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</si>
  <si>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</si>
  <si>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</si>
  <si>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</si>
  <si>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</si>
  <si>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</si>
  <si>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</si>
  <si>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</si>
  <si>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</si>
  <si>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</si>
  <si>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</si>
  <si>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</si>
  <si>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</si>
  <si>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</si>
  <si>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</si>
  <si>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</si>
  <si>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</si>
  <si>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</si>
  <si>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</si>
  <si>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</si>
  <si>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</si>
  <si>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</si>
  <si>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</si>
  <si>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</si>
  <si>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</si>
  <si>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</si>
  <si>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</si>
  <si>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</si>
  <si>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</si>
  <si>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</si>
  <si>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</si>
  <si>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</si>
  <si>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</si>
  <si>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</si>
  <si>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</si>
  <si>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</si>
  <si>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</si>
  <si>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</si>
  <si>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</si>
  <si>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</si>
  <si>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</si>
  <si>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</si>
  <si>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</si>
  <si>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</si>
  <si>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</si>
  <si>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</si>
  <si>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</si>
  <si>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</si>
  <si>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</si>
  <si>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</si>
  <si>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</si>
  <si>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</si>
  <si>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</si>
  <si>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</si>
  <si>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</si>
  <si>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</si>
  <si>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</si>
  <si>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</si>
  <si>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</si>
  <si>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</si>
  <si>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</si>
  <si>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</si>
  <si>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</si>
  <si>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</si>
  <si>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</si>
  <si>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</si>
  <si>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</si>
  <si>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</si>
  <si>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</si>
  <si>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</si>
  <si>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</si>
  <si>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</si>
  <si>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</si>
  <si>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</si>
  <si>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</si>
  <si>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</si>
  <si>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</si>
  <si>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</si>
  <si>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</si>
  <si>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</si>
  <si>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</si>
  <si>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</si>
  <si>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</si>
  <si>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</si>
  <si>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</si>
  <si>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</si>
  <si>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</si>
  <si>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</si>
  <si>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</si>
  <si>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</si>
  <si>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</si>
  <si>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</si>
  <si>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</si>
  <si>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</si>
  <si>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</si>
  <si>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</si>
  <si>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</si>
  <si>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</si>
  <si>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</si>
  <si>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</si>
  <si>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</si>
  <si>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</si>
  <si>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</si>
  <si>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</si>
  <si>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</si>
  <si>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</si>
  <si>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</si>
  <si>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</si>
  <si>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</si>
  <si>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</si>
  <si>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</si>
  <si>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</si>
  <si>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</si>
  <si>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</si>
  <si>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</si>
  <si>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</si>
  <si>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</si>
  <si>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</si>
  <si>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</si>
  <si>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</si>
  <si>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</si>
  <si>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</si>
  <si>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</si>
  <si>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</si>
  <si>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</si>
  <si>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</si>
  <si>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</si>
  <si>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</si>
  <si>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</si>
  <si>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</si>
  <si>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</si>
  <si>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</si>
  <si>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</si>
  <si>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</si>
  <si>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</si>
  <si>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</si>
  <si>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</si>
  <si>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</si>
  <si>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</si>
  <si>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</si>
  <si>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</si>
  <si>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</si>
  <si>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</si>
  <si>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</si>
  <si>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</si>
  <si>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</si>
  <si>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</si>
  <si>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</si>
  <si>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</si>
  <si>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</si>
  <si>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</si>
  <si>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</si>
  <si>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</si>
  <si>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</si>
  <si>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</si>
  <si>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</si>
  <si>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</si>
  <si>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</si>
  <si>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</si>
  <si>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</si>
  <si>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</si>
  <si>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</si>
  <si>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</si>
  <si>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</si>
  <si>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</si>
  <si>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</si>
  <si>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</si>
  <si>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</si>
  <si>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</si>
  <si>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</si>
  <si>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</si>
  <si>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</si>
  <si>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</si>
  <si>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</si>
  <si>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</si>
  <si>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</si>
  <si>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</si>
  <si>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</si>
  <si>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</si>
  <si>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</si>
  <si>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</si>
  <si>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</si>
  <si>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</si>
  <si>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</si>
  <si>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</si>
  <si>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</si>
  <si>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</si>
  <si>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</si>
  <si>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</si>
  <si>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</si>
  <si>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</si>
  <si>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</si>
  <si>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</si>
  <si>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</si>
  <si>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</si>
  <si>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</si>
  <si>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</si>
  <si>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</si>
  <si>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</si>
  <si>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</si>
  <si>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</si>
  <si>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</si>
  <si>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</si>
  <si>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</si>
  <si>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</si>
  <si>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</si>
  <si>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</si>
  <si>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</si>
  <si>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</si>
  <si>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</si>
  <si>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</si>
  <si>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</si>
  <si>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</si>
  <si>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</si>
  <si>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</si>
  <si>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</si>
  <si>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</si>
  <si>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</si>
  <si>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</si>
  <si>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</si>
  <si>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</si>
  <si>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</si>
  <si>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</si>
  <si>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</si>
  <si>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</si>
  <si>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</si>
  <si>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</si>
  <si>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</si>
  <si>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</si>
  <si>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</si>
  <si>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</si>
  <si>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</si>
  <si>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</si>
  <si>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</si>
  <si>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</si>
  <si>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</si>
  <si>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</si>
  <si>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</si>
  <si>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</si>
  <si>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</si>
  <si>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</si>
  <si>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</si>
  <si>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</si>
  <si>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</si>
  <si>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</si>
  <si>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</si>
  <si>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</si>
  <si>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</si>
  <si>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</si>
  <si>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</si>
  <si>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</si>
  <si>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</si>
  <si>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</si>
  <si>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</si>
  <si>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</si>
  <si>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</si>
  <si>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</si>
  <si>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</si>
  <si>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</si>
  <si>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</si>
  <si>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</si>
  <si>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</si>
  <si>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</si>
  <si>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</si>
  <si>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</si>
  <si>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</si>
  <si>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</si>
  <si>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</si>
  <si>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</si>
  <si>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</si>
  <si>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</si>
  <si>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</si>
  <si>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</si>
  <si>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</si>
  <si>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</si>
  <si>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</si>
  <si>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</si>
  <si>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</si>
  <si>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</si>
  <si>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</si>
  <si>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</si>
  <si>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</si>
  <si>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</si>
  <si>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</si>
  <si>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</si>
  <si>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</si>
  <si>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</si>
  <si>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</si>
  <si>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</si>
  <si>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</si>
  <si>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</si>
  <si>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</si>
  <si>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</si>
  <si>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</si>
  <si>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</si>
  <si>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</si>
  <si>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</si>
  <si>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</si>
  <si>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</si>
  <si>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</si>
  <si>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</si>
  <si>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</si>
  <si>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</si>
  <si>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</si>
  <si>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</si>
  <si>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</si>
  <si>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</si>
  <si>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</si>
  <si>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</si>
  <si>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</si>
  <si>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</si>
  <si>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</si>
  <si>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</si>
  <si>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</si>
  <si>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</si>
  <si>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</si>
  <si>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</si>
  <si>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</si>
  <si>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</si>
  <si>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</si>
  <si>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</si>
  <si>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</si>
  <si>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</si>
  <si>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</si>
  <si>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</si>
  <si>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</si>
  <si>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</si>
  <si>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</si>
  <si>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</si>
  <si>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</si>
  <si>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</si>
  <si>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</si>
  <si>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</si>
  <si>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</si>
  <si>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</si>
  <si>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</si>
  <si>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</si>
  <si>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</si>
  <si>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</si>
  <si>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</si>
  <si>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</si>
  <si>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</si>
  <si>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</si>
  <si>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</si>
  <si>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</si>
  <si>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</si>
  <si>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</si>
  <si>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</si>
  <si>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</si>
  <si>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</si>
  <si>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</si>
  <si>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</si>
  <si>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</si>
  <si>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</si>
  <si>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</si>
  <si>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</si>
  <si>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</si>
  <si>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</si>
  <si>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</si>
  <si>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</si>
  <si>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</si>
  <si>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</si>
  <si>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</si>
  <si>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</si>
  <si>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</si>
  <si>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</si>
  <si>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</si>
  <si>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</si>
  <si>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</si>
  <si>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</si>
  <si>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</si>
  <si>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</si>
  <si>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</si>
  <si>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</si>
  <si>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</si>
  <si>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</si>
  <si>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</si>
  <si>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</si>
  <si>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</si>
  <si>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</si>
  <si>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</si>
  <si>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</si>
  <si>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</si>
  <si>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</si>
  <si>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</si>
  <si>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</si>
  <si>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</si>
  <si>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</si>
  <si>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</si>
  <si>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</si>
  <si>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</si>
  <si>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</si>
  <si>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</si>
  <si>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</si>
  <si>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</si>
  <si>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</si>
  <si>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</si>
  <si>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</si>
  <si>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</si>
  <si>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</si>
  <si>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</si>
  <si>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</si>
  <si>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</si>
  <si>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</si>
  <si>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</si>
  <si>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</si>
  <si>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</si>
  <si>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</si>
  <si>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</si>
  <si>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</si>
  <si>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</si>
  <si>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</si>
  <si>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</si>
  <si>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</si>
  <si>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</si>
  <si>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</si>
  <si>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</si>
  <si>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</si>
  <si>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</si>
  <si>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</si>
  <si>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</si>
  <si>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</si>
  <si>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</si>
  <si>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</si>
  <si>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</si>
  <si>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</si>
  <si>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</si>
  <si>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</si>
  <si>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</si>
  <si>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</si>
  <si>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</si>
  <si>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</si>
  <si>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</si>
  <si>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</si>
  <si>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</si>
  <si>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</si>
  <si>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</si>
  <si>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</si>
  <si>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</si>
  <si>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</si>
  <si>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</si>
  <si>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</si>
  <si>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</si>
  <si>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</si>
  <si>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</si>
  <si>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</si>
  <si>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</si>
  <si>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</si>
  <si>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</si>
  <si>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</si>
  <si>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</si>
  <si>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</si>
  <si>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</si>
  <si>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</si>
  <si>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</si>
  <si>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</si>
  <si>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</si>
  <si>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</si>
  <si>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</si>
  <si>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</si>
  <si>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</si>
  <si>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</si>
  <si>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</si>
  <si>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</si>
  <si>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</si>
  <si>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</si>
  <si>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</si>
  <si>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</si>
  <si>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</si>
  <si>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</si>
  <si>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</si>
  <si>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</si>
  <si>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</si>
  <si>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</si>
  <si>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</si>
  <si>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</si>
  <si>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</si>
  <si>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</si>
  <si>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</si>
  <si>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</si>
  <si>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</si>
  <si>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</si>
  <si>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</si>
  <si>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</si>
  <si>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</si>
  <si>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</si>
  <si>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</si>
  <si>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</si>
  <si>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</si>
  <si>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</si>
  <si>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</si>
  <si>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</si>
  <si>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</si>
  <si>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</si>
  <si>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</si>
  <si>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</si>
  <si>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</si>
  <si>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</si>
  <si>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</si>
  <si>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</si>
  <si>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</si>
  <si>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</si>
  <si>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</si>
  <si>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</si>
  <si>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</si>
  <si>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</si>
  <si>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</si>
  <si>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</si>
  <si>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</si>
  <si>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</si>
  <si>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</si>
  <si>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</si>
  <si>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</si>
  <si>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</si>
  <si>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</si>
  <si>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</si>
  <si>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</si>
  <si>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</si>
  <si>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</si>
  <si>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</si>
  <si>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</si>
  <si>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</si>
  <si>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</si>
  <si>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</si>
  <si>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</si>
  <si>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</si>
  <si>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</si>
  <si>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</si>
  <si>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</si>
  <si>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</si>
  <si>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</si>
  <si>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</si>
  <si>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</si>
  <si>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</si>
  <si>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</si>
  <si>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</si>
  <si>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</si>
  <si>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</si>
  <si>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</si>
  <si>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</si>
  <si>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</si>
  <si>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</si>
  <si>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</si>
  <si>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</si>
  <si>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</si>
  <si>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</si>
  <si>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</si>
  <si>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</si>
  <si>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</si>
  <si>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</si>
  <si>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</si>
  <si>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</si>
  <si>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</si>
  <si>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</si>
  <si>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</si>
  <si>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</si>
  <si>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</si>
  <si>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</si>
  <si>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</si>
  <si>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</si>
  <si>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</si>
  <si>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</si>
  <si>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</si>
  <si>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</si>
  <si>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</si>
  <si>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</si>
  <si>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</si>
  <si>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</si>
  <si>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</si>
  <si>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</si>
  <si>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</si>
  <si>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</si>
  <si>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</si>
  <si>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</si>
  <si>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</si>
  <si>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</si>
  <si>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</si>
  <si>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</si>
  <si>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</si>
  <si>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</si>
  <si>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</si>
  <si>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</si>
  <si>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</si>
  <si>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</si>
  <si>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</si>
  <si>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</si>
  <si>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</si>
  <si>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</si>
  <si>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</si>
  <si>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</si>
  <si>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</si>
  <si>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</si>
  <si>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</si>
  <si>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</si>
  <si>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</si>
  <si>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</si>
  <si>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</si>
  <si>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</si>
  <si>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</si>
  <si>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</si>
  <si>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</si>
  <si>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</si>
  <si>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</si>
  <si>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</si>
  <si>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</si>
  <si>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</si>
  <si>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</si>
  <si>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</si>
  <si>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</si>
  <si>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</si>
  <si>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</si>
  <si>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</si>
  <si>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</si>
  <si>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</si>
  <si>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</si>
  <si>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</si>
  <si>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</si>
  <si>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</si>
  <si>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</si>
  <si>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</si>
  <si>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</si>
  <si>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</si>
  <si>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</si>
  <si>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</si>
  <si>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</si>
  <si>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</si>
  <si>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</si>
  <si>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</si>
  <si>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</si>
  <si>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</si>
  <si>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</si>
  <si>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</si>
  <si>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</si>
  <si>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</si>
  <si>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</si>
  <si>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</si>
  <si>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</si>
  <si>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</si>
  <si>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</si>
  <si>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</si>
  <si>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</si>
  <si>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</si>
  <si>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</si>
  <si>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</si>
  <si>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</si>
  <si>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</si>
  <si>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</si>
  <si>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</si>
  <si>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</si>
  <si>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</si>
  <si>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</si>
  <si>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</si>
  <si>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</si>
  <si>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</si>
  <si>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</si>
  <si>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</si>
  <si>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</si>
  <si>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</si>
  <si>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</si>
  <si>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</si>
  <si>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</si>
  <si>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</si>
  <si>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</si>
  <si>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</si>
  <si>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</si>
  <si>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</si>
  <si>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</si>
  <si>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</si>
  <si>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</si>
  <si>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</si>
  <si>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</si>
  <si>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</si>
  <si>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</si>
  <si>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</si>
  <si>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</si>
  <si>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</si>
  <si>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</si>
  <si>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</si>
  <si>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</si>
  <si>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</si>
  <si>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</si>
  <si>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</si>
  <si>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</si>
  <si>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</si>
  <si>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</si>
  <si>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</si>
  <si>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</si>
  <si>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</si>
  <si>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</si>
  <si>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</si>
  <si>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</si>
  <si>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</si>
  <si>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</si>
  <si>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</si>
  <si>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</si>
  <si>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</si>
  <si>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</si>
  <si>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</si>
  <si>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</si>
  <si>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</si>
  <si>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</si>
  <si>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</si>
  <si>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</si>
  <si>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</si>
  <si>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</si>
  <si>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</si>
  <si>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</si>
  <si>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</si>
  <si>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</si>
  <si>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</si>
  <si>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</si>
  <si>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</si>
  <si>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</si>
  <si>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</si>
  <si>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</si>
  <si>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</si>
  <si>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</si>
  <si>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</si>
  <si>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</si>
  <si>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</si>
  <si>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</si>
  <si>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</si>
  <si>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</si>
  <si>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</si>
  <si>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</si>
  <si>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</si>
  <si>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</si>
  <si>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</si>
  <si>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</si>
  <si>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</si>
  <si>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</si>
  <si>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</si>
  <si>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</si>
  <si>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</si>
  <si>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</si>
  <si>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</si>
  <si>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</si>
  <si>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</si>
  <si>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</si>
  <si>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</si>
  <si>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</si>
  <si>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</si>
  <si>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</si>
  <si>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</si>
  <si>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</si>
  <si>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</si>
  <si>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</si>
  <si>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</si>
  <si>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</si>
  <si>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</si>
  <si>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</si>
  <si>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</si>
  <si>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</si>
  <si>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</si>
  <si>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</si>
  <si>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</si>
  <si>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</si>
  <si>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</si>
  <si>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</si>
  <si>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</si>
  <si>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</si>
  <si>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</si>
  <si>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</si>
  <si>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</si>
  <si>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</si>
  <si>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</si>
  <si>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</si>
  <si>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</si>
  <si>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</si>
  <si>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</si>
  <si>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</si>
  <si>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</si>
  <si>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</si>
  <si>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</si>
  <si>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</si>
  <si>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</si>
  <si>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</si>
  <si>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</si>
  <si>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</si>
  <si>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</si>
  <si>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</si>
  <si>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</si>
  <si>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</si>
  <si>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</si>
  <si>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</si>
  <si>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</si>
  <si>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</si>
  <si>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</si>
  <si>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</si>
  <si>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</si>
  <si>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</si>
  <si>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</si>
  <si>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</si>
  <si>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</si>
  <si>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</si>
  <si>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</si>
  <si>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</si>
  <si>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</si>
  <si>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</si>
  <si>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</si>
  <si>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</si>
  <si>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</si>
  <si>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</si>
  <si>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</si>
  <si>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</si>
  <si>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</si>
  <si>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</si>
  <si>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</si>
  <si>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</si>
  <si>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</si>
  <si>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</si>
  <si>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</si>
  <si>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</si>
  <si>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</si>
  <si>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</si>
  <si>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</si>
  <si>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</si>
  <si>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</si>
  <si>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</si>
  <si>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</si>
  <si>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</si>
  <si>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</si>
  <si>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</si>
  <si>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</si>
  <si>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</si>
  <si>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</si>
  <si>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</si>
  <si>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</si>
  <si>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</si>
  <si>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</si>
  <si>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</si>
  <si>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</si>
  <si>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</si>
  <si>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</si>
  <si>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</si>
  <si>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</si>
  <si>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</si>
  <si>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</si>
  <si>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</si>
  <si>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</si>
  <si>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</si>
  <si>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</si>
  <si>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</si>
  <si>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</si>
  <si>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</si>
  <si>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</si>
  <si>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</si>
  <si>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</si>
  <si>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</si>
  <si>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</si>
  <si>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</si>
  <si>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</si>
  <si>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</si>
  <si>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</si>
  <si>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</si>
  <si>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</si>
  <si>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</si>
  <si>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</si>
  <si>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</si>
  <si>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</si>
  <si>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</si>
  <si>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</si>
  <si>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</si>
  <si>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</si>
  <si>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</si>
  <si>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</si>
  <si>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</si>
  <si>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</si>
  <si>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</si>
  <si>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</si>
  <si>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</si>
  <si>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</si>
  <si>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</si>
  <si>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</si>
  <si>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</si>
  <si>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</si>
  <si>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</si>
  <si>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</si>
  <si>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</si>
  <si>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</si>
  <si>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</si>
  <si>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</si>
  <si>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</si>
  <si>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</si>
  <si>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</si>
  <si>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</si>
  <si>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</si>
  <si>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</si>
  <si>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</si>
  <si>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</si>
  <si>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</si>
  <si>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</si>
  <si>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</si>
  <si>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</si>
  <si>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</si>
  <si>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</si>
  <si>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</si>
  <si>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</si>
  <si>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</si>
  <si>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</si>
  <si>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</si>
  <si>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</si>
  <si>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</si>
  <si>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</si>
  <si>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</si>
  <si>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</si>
  <si>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</si>
  <si>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</si>
  <si>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</si>
  <si>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</si>
  <si>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</si>
  <si>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</si>
  <si>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</si>
  <si>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</si>
  <si>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</si>
  <si>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</si>
  <si>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</si>
  <si>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</si>
  <si>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</si>
  <si>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</si>
  <si>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</si>
  <si>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</si>
  <si>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</si>
  <si>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</si>
  <si>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</si>
  <si>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</si>
  <si>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</si>
  <si>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</si>
  <si>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</si>
  <si>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</si>
  <si>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</si>
  <si>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</si>
  <si>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</si>
  <si>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</si>
  <si>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</si>
  <si>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</si>
  <si>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</si>
  <si>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</si>
  <si>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</si>
  <si>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</si>
  <si>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</si>
  <si>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</si>
  <si>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</si>
  <si>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</si>
  <si>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</si>
  <si>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</si>
  <si>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</si>
  <si>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</si>
  <si>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</si>
  <si>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</si>
  <si>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</si>
  <si>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</si>
  <si>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</si>
  <si>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</si>
  <si>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</si>
  <si>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</si>
  <si>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</si>
  <si>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</si>
  <si>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</si>
  <si>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</si>
  <si>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</si>
  <si>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</si>
  <si>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</si>
  <si>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</si>
  <si>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</si>
  <si>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</si>
  <si>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</si>
  <si>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</si>
  <si>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</si>
  <si>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</si>
  <si>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</si>
  <si>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</si>
  <si>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</si>
  <si>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</si>
  <si>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</si>
  <si>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</si>
  <si>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</si>
  <si>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</si>
  <si>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</si>
  <si>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</si>
  <si>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</si>
  <si>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</si>
  <si>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</si>
  <si>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</si>
  <si>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</si>
  <si>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</si>
  <si>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</si>
  <si>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</si>
  <si>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</si>
  <si>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</si>
  <si>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</si>
  <si>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</si>
  <si>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</si>
  <si>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</si>
  <si>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</si>
  <si>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</si>
  <si>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</si>
  <si>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</si>
  <si>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</si>
  <si>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</si>
  <si>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</si>
  <si>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</si>
  <si>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</si>
  <si>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</si>
  <si>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</si>
  <si>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</si>
  <si>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</si>
  <si>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</si>
  <si>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</si>
  <si>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</si>
  <si>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</si>
  <si>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</si>
  <si>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</si>
  <si>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</si>
  <si>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</si>
  <si>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</si>
  <si>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</si>
  <si>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</si>
  <si>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</si>
  <si>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</si>
  <si>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</si>
  <si>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</si>
  <si>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</si>
  <si>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</si>
  <si>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</si>
  <si>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</si>
  <si>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</si>
  <si>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</si>
  <si>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</si>
  <si>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</si>
  <si>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</si>
  <si>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</si>
  <si>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</si>
  <si>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</si>
  <si>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</si>
  <si>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</si>
  <si>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</si>
  <si>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</si>
  <si>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</si>
  <si>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</si>
  <si>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</si>
  <si>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</si>
  <si>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</si>
  <si>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</si>
  <si>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</si>
  <si>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</si>
  <si>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</si>
  <si>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</si>
  <si>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</si>
  <si>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</si>
  <si>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</si>
  <si>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</si>
  <si>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</si>
  <si>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</si>
  <si>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</si>
  <si>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</si>
  <si>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</si>
  <si>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</si>
  <si>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</si>
  <si>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</si>
  <si>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</si>
  <si>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</si>
  <si>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</si>
  <si>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</si>
  <si>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</si>
  <si>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</si>
  <si>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</si>
  <si>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</si>
  <si>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</si>
  <si>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</si>
  <si>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</si>
  <si>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</si>
  <si>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</si>
  <si>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</si>
  <si>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</si>
  <si>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</si>
  <si>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</si>
  <si>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</si>
  <si>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</si>
  <si>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</si>
  <si>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</si>
  <si>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</si>
  <si>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</si>
  <si>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</si>
  <si>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</si>
  <si>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</si>
  <si>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</si>
  <si>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</si>
  <si>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</si>
  <si>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</si>
  <si>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</si>
  <si>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</si>
  <si>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</si>
  <si>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</si>
  <si>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</si>
  <si>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</si>
  <si>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</si>
  <si>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</si>
  <si>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</si>
  <si>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</si>
  <si>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</si>
  <si>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</si>
  <si>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</si>
  <si>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</si>
  <si>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</si>
  <si>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</si>
  <si>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</si>
  <si>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</si>
  <si>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</si>
  <si>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</si>
  <si>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</si>
  <si>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</si>
  <si>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</si>
  <si>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</si>
  <si>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</si>
  <si>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</si>
  <si>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</si>
  <si>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</si>
  <si>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</si>
  <si>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</si>
  <si>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</si>
  <si>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</si>
  <si>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</si>
  <si>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</si>
  <si>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</si>
  <si>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</si>
  <si>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</si>
  <si>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</si>
  <si>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</si>
  <si>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</si>
  <si>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</si>
  <si>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</si>
  <si>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</si>
  <si>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</si>
  <si>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</si>
  <si>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</si>
  <si>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</si>
  <si>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</si>
  <si>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</si>
  <si>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</si>
  <si>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</si>
  <si>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</si>
  <si>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</si>
  <si>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</si>
  <si>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</si>
  <si>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</si>
  <si>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</si>
  <si>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</si>
  <si>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</si>
  <si>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</si>
  <si>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</si>
  <si>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</si>
  <si>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</si>
  <si>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</si>
  <si>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</si>
  <si>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</si>
  <si>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</si>
  <si>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</si>
  <si>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</si>
  <si>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</si>
  <si>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</si>
  <si>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</si>
  <si>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</si>
  <si>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</si>
  <si>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</si>
  <si>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</si>
  <si>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</si>
  <si>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</si>
  <si>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</si>
  <si>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</si>
  <si>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</si>
  <si>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</si>
  <si>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</si>
  <si>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</si>
  <si>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</si>
  <si>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</si>
  <si>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</si>
  <si>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</si>
  <si>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</si>
  <si>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</si>
  <si>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</si>
  <si>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</si>
  <si>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</si>
  <si>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</si>
  <si>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</si>
  <si>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</si>
  <si>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</si>
  <si>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</si>
  <si>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</si>
  <si>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</si>
  <si>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</si>
  <si>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</si>
  <si>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</si>
  <si>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</si>
  <si>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</si>
  <si>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</si>
  <si>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</si>
  <si>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</si>
  <si>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</si>
  <si>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</si>
  <si>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</si>
  <si>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</si>
  <si>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</si>
  <si>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</si>
  <si>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</si>
  <si>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</si>
  <si>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</si>
  <si>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</si>
  <si>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</si>
  <si>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</si>
  <si>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</si>
  <si>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</si>
  <si>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</si>
  <si>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</si>
  <si>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</si>
  <si>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</si>
  <si>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</si>
  <si>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</si>
  <si>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</si>
  <si>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</si>
  <si>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</si>
  <si>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</si>
  <si>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</si>
  <si>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</si>
  <si>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</si>
  <si>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</si>
  <si>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</si>
  <si>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</si>
  <si>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</si>
  <si>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</si>
  <si>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</si>
  <si>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</si>
  <si>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</si>
  <si>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</si>
  <si>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</si>
  <si>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</si>
  <si>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</si>
  <si>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</si>
  <si>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</si>
  <si>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</si>
  <si>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</si>
  <si>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</si>
  <si>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</si>
  <si>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</si>
  <si>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</si>
  <si>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</si>
  <si>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</si>
  <si>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</si>
  <si>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</si>
  <si>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</si>
  <si>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</si>
  <si>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</si>
  <si>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</si>
  <si>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</si>
  <si>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</si>
  <si>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</si>
  <si>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</si>
  <si>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</si>
  <si>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</si>
  <si>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</si>
  <si>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</si>
  <si>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</si>
  <si>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</si>
  <si>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</si>
  <si>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</si>
  <si>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</si>
  <si>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</si>
  <si>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</si>
  <si>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</si>
  <si>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</si>
  <si>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</si>
  <si>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</si>
  <si>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</si>
  <si>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</si>
  <si>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</si>
  <si>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</si>
  <si>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</si>
  <si>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</si>
  <si>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</si>
  <si>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</si>
  <si>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</si>
  <si>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</si>
  <si>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</si>
  <si>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</si>
  <si>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</si>
  <si>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</si>
  <si>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</si>
  <si>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</si>
  <si>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</si>
  <si>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</si>
  <si>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</si>
  <si>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</si>
  <si>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</si>
  <si>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</si>
  <si>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</si>
  <si>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</si>
  <si>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</si>
  <si>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</si>
  <si>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</si>
  <si>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</si>
  <si>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</si>
  <si>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</si>
  <si>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</si>
  <si>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</si>
  <si>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</si>
  <si>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</si>
  <si>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</si>
  <si>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</si>
  <si>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</si>
  <si>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</si>
  <si>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</si>
  <si>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</si>
  <si>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</si>
  <si>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</si>
  <si>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</si>
  <si>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</si>
  <si>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</si>
  <si>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</si>
  <si>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</si>
  <si>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</si>
  <si>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</si>
  <si>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</si>
  <si>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</si>
  <si>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</si>
  <si>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</si>
  <si>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</si>
  <si>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</si>
  <si>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</si>
  <si>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</si>
  <si>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</si>
  <si>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</si>
  <si>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</si>
  <si>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</si>
  <si>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</si>
  <si>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</si>
  <si>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</si>
  <si>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</si>
  <si>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</si>
  <si>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</si>
  <si>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</si>
  <si>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</si>
  <si>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</si>
  <si>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</si>
  <si>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</si>
  <si>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</si>
  <si>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</si>
  <si>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</si>
  <si>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</si>
  <si>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</si>
  <si>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</si>
  <si>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</si>
  <si>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</si>
  <si>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</si>
  <si>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</si>
  <si>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</si>
  <si>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</si>
  <si>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</si>
  <si>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</si>
  <si>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</si>
  <si>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</si>
  <si>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</si>
  <si>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</si>
  <si>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</si>
  <si>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</si>
  <si>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</si>
  <si>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</si>
  <si>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</si>
  <si>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</si>
  <si>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</si>
  <si>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</si>
  <si>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</si>
  <si>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</si>
  <si>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</si>
  <si>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</si>
  <si>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</si>
  <si>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</si>
  <si>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</si>
  <si>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</si>
  <si>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</si>
  <si>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</si>
  <si>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</si>
  <si>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</si>
  <si>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</si>
  <si>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</si>
  <si>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</si>
  <si>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</si>
  <si>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</si>
  <si>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</si>
  <si>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</si>
  <si>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</si>
  <si>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</si>
  <si>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</si>
  <si>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</si>
  <si>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</si>
  <si>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</si>
  <si>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</si>
  <si>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</si>
  <si>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</si>
  <si>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</si>
  <si>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</si>
  <si>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</si>
  <si>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</si>
  <si>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</si>
  <si>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</si>
  <si>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</si>
  <si>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</si>
  <si>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</si>
  <si>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</si>
  <si>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</si>
  <si>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</si>
  <si>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</si>
  <si>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</si>
  <si>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</si>
  <si>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</si>
  <si>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</si>
  <si>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</si>
  <si>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</si>
  <si>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</si>
  <si>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</si>
  <si>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</si>
  <si>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</si>
  <si>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</si>
  <si>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</si>
  <si>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</si>
  <si>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</si>
  <si>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</si>
  <si>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</si>
  <si>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</si>
  <si>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</si>
  <si>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</si>
  <si>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</si>
  <si>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</si>
  <si>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</si>
  <si>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</si>
  <si>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</si>
  <si>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</si>
  <si>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</si>
  <si>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</si>
  <si>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</si>
  <si>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</si>
  <si>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</si>
  <si>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</si>
  <si>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</si>
  <si>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</si>
  <si>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</si>
  <si>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</si>
  <si>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</si>
  <si>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</si>
  <si>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</si>
  <si>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</si>
  <si>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</si>
  <si>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</si>
  <si>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</si>
  <si>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</si>
  <si>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</si>
  <si>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</si>
  <si>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</si>
  <si>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</si>
  <si>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</si>
  <si>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</si>
  <si>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</si>
  <si>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</si>
  <si>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</si>
  <si>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</si>
  <si>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</si>
  <si>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</si>
  <si>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</si>
  <si>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</si>
  <si>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</si>
  <si>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</si>
  <si>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</si>
  <si>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</si>
  <si>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</si>
  <si>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</si>
  <si>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</si>
  <si>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</si>
  <si>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</si>
  <si>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</si>
  <si>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</si>
  <si>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</si>
  <si>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</si>
  <si>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</si>
  <si>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</si>
  <si>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</si>
  <si>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</si>
  <si>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</si>
  <si>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</si>
  <si>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</si>
  <si>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</si>
  <si>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</si>
  <si>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</si>
  <si>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</si>
  <si>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</si>
  <si>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</si>
  <si>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</si>
  <si>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</si>
  <si>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</si>
  <si>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</si>
  <si>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</si>
  <si>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</si>
  <si>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</si>
  <si>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</si>
  <si>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</si>
  <si>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</si>
  <si>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</si>
  <si>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</si>
  <si>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</si>
  <si>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</si>
  <si>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</si>
  <si>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</si>
  <si>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</si>
  <si>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</si>
  <si>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</si>
  <si>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</si>
  <si>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</si>
  <si>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</si>
  <si>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</si>
  <si>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</si>
  <si>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</si>
  <si>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</si>
  <si>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</si>
  <si>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</si>
  <si>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</si>
  <si>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</si>
  <si>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</si>
  <si>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</si>
  <si>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</si>
  <si>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</si>
  <si>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</si>
  <si>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</si>
  <si>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</si>
  <si>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</si>
  <si>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</si>
  <si>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</si>
  <si>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</si>
  <si>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</si>
  <si>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</si>
  <si>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</si>
  <si>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</si>
  <si>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</si>
  <si>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</si>
  <si>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</si>
  <si>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</si>
  <si>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</si>
  <si>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</si>
  <si>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</si>
  <si>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</si>
  <si>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</si>
  <si>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</si>
  <si>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</si>
  <si>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</si>
  <si>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</si>
  <si>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</si>
  <si>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</si>
  <si>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</si>
  <si>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</si>
  <si>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</si>
  <si>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</si>
  <si>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</si>
  <si>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</si>
  <si>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</si>
  <si>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</si>
  <si>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</si>
  <si>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</si>
  <si>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</si>
  <si>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</si>
  <si>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</si>
  <si>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</si>
  <si>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</si>
  <si>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</si>
  <si>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</si>
  <si>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</si>
  <si>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</si>
  <si>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</si>
  <si>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</si>
  <si>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</si>
  <si>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</si>
  <si>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</si>
  <si>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</si>
  <si>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</si>
  <si>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</si>
  <si>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</si>
  <si>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</si>
  <si>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</si>
  <si>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</si>
  <si>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</si>
  <si>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</si>
  <si>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</si>
  <si>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</si>
  <si>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</si>
  <si>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</si>
  <si>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</si>
  <si>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</si>
  <si>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</si>
  <si>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</si>
  <si>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</si>
  <si>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</si>
  <si>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</si>
  <si>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</si>
  <si>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</si>
  <si>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</si>
  <si>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</si>
  <si>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</si>
  <si>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</si>
  <si>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</si>
  <si>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</si>
  <si>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</si>
  <si>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</si>
  <si>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</si>
  <si>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</si>
  <si>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</si>
  <si>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</si>
  <si>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</si>
  <si>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</si>
  <si>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</si>
  <si>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</si>
  <si>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</si>
  <si>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</si>
  <si>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</si>
  <si>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</si>
  <si>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</si>
  <si>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</si>
  <si>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</si>
  <si>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</si>
  <si>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</si>
  <si>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</si>
  <si>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</si>
  <si>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</si>
  <si>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</si>
  <si>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</si>
  <si>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</si>
  <si>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</si>
  <si>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</si>
  <si>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</si>
  <si>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</si>
  <si>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</si>
  <si>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</si>
  <si>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</si>
  <si>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</si>
  <si>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</si>
  <si>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</si>
  <si>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</si>
  <si>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</si>
  <si>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</si>
  <si>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</si>
  <si>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</si>
  <si>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</si>
  <si>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</si>
  <si>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</si>
  <si>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</si>
  <si>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</si>
  <si>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</si>
  <si>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</si>
  <si>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</si>
  <si>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</si>
  <si>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</si>
  <si>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</si>
  <si>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</si>
  <si>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</si>
  <si>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</si>
  <si>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</si>
  <si>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</si>
  <si>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</si>
  <si>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</si>
  <si>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</si>
  <si>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</si>
  <si>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</si>
  <si>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</si>
  <si>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</si>
  <si>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</si>
  <si>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</si>
  <si>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</si>
  <si>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</si>
  <si>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</si>
  <si>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</si>
  <si>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</si>
  <si>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</si>
  <si>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</si>
  <si>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</si>
  <si>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</si>
  <si>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</si>
  <si>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</si>
  <si>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</si>
  <si>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</si>
  <si>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</si>
  <si>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</si>
  <si>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</si>
  <si>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</si>
  <si>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</si>
  <si>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</si>
  <si>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</si>
  <si>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</si>
  <si>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</si>
  <si>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</si>
  <si>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</si>
  <si>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</si>
  <si>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</si>
  <si>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</si>
  <si>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</si>
  <si>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</si>
  <si>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</si>
  <si>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</si>
  <si>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</si>
  <si>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</si>
  <si>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</si>
  <si>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</si>
  <si>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</si>
  <si>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</si>
  <si>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</si>
  <si>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</si>
  <si>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</si>
  <si>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</si>
  <si>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</si>
  <si>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</si>
  <si>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</si>
  <si>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</si>
  <si>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</si>
  <si>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</si>
  <si>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</si>
  <si>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</si>
  <si>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</si>
  <si>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</si>
  <si>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</si>
  <si>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</si>
  <si>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</si>
  <si>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</si>
  <si>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</si>
  <si>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</si>
  <si>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</si>
  <si>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</si>
  <si>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</si>
  <si>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</si>
  <si>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</si>
  <si>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</si>
  <si>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</si>
  <si>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</si>
  <si>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</si>
  <si>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</si>
  <si>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</si>
  <si>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</si>
  <si>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</si>
  <si>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</si>
  <si>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</si>
  <si>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</si>
  <si>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</si>
  <si>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</si>
  <si>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</si>
  <si>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</si>
  <si>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</si>
  <si>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</si>
  <si>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</si>
  <si>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</si>
  <si>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</si>
  <si>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</si>
  <si>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</si>
  <si>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</si>
  <si>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</si>
  <si>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</si>
  <si>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</si>
  <si>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</si>
  <si>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</si>
  <si>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</si>
  <si>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</si>
  <si>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</si>
  <si>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</si>
  <si>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</si>
  <si>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</si>
  <si>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</si>
  <si>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</si>
  <si>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</si>
  <si>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</si>
  <si>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</si>
  <si>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</si>
  <si>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</si>
  <si>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</si>
  <si>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</si>
  <si>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</si>
  <si>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</si>
  <si>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</si>
  <si>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</si>
  <si>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</si>
  <si>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</si>
  <si>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</si>
  <si>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</si>
  <si>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</si>
  <si>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</si>
  <si>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</si>
  <si>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</si>
  <si>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</si>
  <si>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</si>
  <si>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</si>
  <si>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</si>
  <si>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</si>
  <si>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</si>
  <si>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</si>
  <si>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</si>
  <si>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</si>
  <si>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</si>
  <si>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</si>
  <si>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</si>
  <si>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</si>
  <si>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</si>
  <si>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</si>
  <si>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</si>
  <si>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</si>
  <si>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</si>
  <si>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</si>
  <si>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</si>
  <si>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</si>
  <si>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</si>
  <si>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</si>
  <si>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</si>
  <si>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</si>
  <si>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</si>
  <si>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</si>
  <si>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</si>
  <si>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</si>
  <si>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</si>
  <si>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</si>
  <si>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</si>
  <si>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</si>
  <si>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</si>
  <si>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</si>
  <si>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</si>
  <si>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</si>
  <si>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</si>
  <si>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</si>
  <si>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</si>
  <si>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</si>
  <si>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</si>
  <si>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</si>
  <si>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</si>
  <si>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</si>
  <si>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</si>
  <si>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</si>
  <si>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</si>
  <si>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</si>
  <si>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</si>
  <si>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</si>
  <si>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</si>
  <si>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</si>
  <si>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</si>
  <si>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</si>
  <si>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</si>
  <si>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</si>
  <si>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</si>
  <si>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</si>
  <si>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</si>
  <si>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</si>
  <si>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</si>
  <si>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</si>
  <si>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</si>
  <si>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</si>
  <si>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</si>
  <si>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</si>
  <si>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</si>
  <si>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</si>
  <si>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</si>
  <si>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</si>
  <si>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</si>
  <si>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</si>
  <si>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</si>
  <si>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</si>
  <si>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</si>
  <si>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</si>
  <si>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</si>
  <si>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</si>
  <si>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</si>
  <si>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</si>
  <si>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</si>
  <si>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</si>
  <si>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</si>
  <si>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</si>
  <si>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</si>
  <si>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</si>
  <si>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</si>
  <si>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</si>
  <si>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</si>
  <si>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</si>
  <si>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</si>
  <si>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</si>
  <si>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</si>
  <si>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</si>
  <si>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</si>
  <si>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</si>
  <si>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</si>
  <si>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</si>
  <si>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</si>
  <si>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</si>
  <si>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</si>
  <si>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</si>
  <si>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</si>
  <si>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</si>
  <si>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</si>
  <si>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</si>
  <si>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</si>
  <si>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</si>
  <si>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</si>
  <si>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</si>
  <si>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</si>
  <si>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</si>
  <si>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</si>
  <si>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</si>
  <si>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</si>
  <si>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</si>
  <si>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</si>
  <si>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</si>
  <si>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</si>
  <si>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</si>
  <si>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</si>
  <si>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</si>
  <si>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</si>
  <si>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</si>
  <si>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</si>
  <si>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</si>
  <si>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</si>
  <si>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</si>
  <si>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</si>
  <si>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</si>
  <si>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</si>
  <si>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</si>
  <si>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</si>
  <si>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</si>
  <si>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</si>
  <si>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</si>
  <si>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</si>
  <si>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</si>
  <si>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</si>
  <si>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</si>
  <si>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</si>
  <si>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</si>
  <si>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</si>
  <si>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</si>
  <si>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</si>
  <si>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</si>
  <si>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</si>
  <si>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</si>
  <si>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</si>
  <si>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</si>
  <si>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</si>
  <si>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</si>
  <si>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</si>
  <si>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</si>
  <si>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</si>
  <si>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</si>
  <si>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</si>
  <si>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</si>
  <si>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</si>
  <si>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</si>
  <si>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</si>
  <si>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</si>
  <si>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</si>
  <si>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</si>
  <si>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</si>
  <si>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</si>
  <si>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</si>
  <si>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</si>
  <si>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</si>
  <si>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</si>
  <si>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</si>
  <si>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</si>
  <si>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</si>
  <si>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</si>
  <si>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</si>
  <si>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</si>
  <si>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</si>
  <si>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</si>
  <si>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</si>
  <si>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</si>
  <si>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</si>
  <si>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</si>
  <si>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</si>
  <si>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</si>
  <si>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</si>
  <si>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</si>
  <si>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</si>
  <si>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</si>
  <si>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</si>
  <si>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</si>
  <si>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</si>
  <si>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</si>
  <si>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</si>
  <si>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</si>
  <si>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</si>
  <si>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</si>
  <si>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</si>
  <si>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</si>
  <si>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</si>
  <si>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</si>
  <si>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</si>
  <si>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</si>
  <si>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</si>
  <si>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</si>
  <si>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</si>
  <si>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</si>
  <si>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</si>
  <si>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</si>
  <si>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</si>
  <si>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</si>
  <si>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</si>
  <si>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</si>
  <si>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</si>
  <si>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</si>
  <si>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</si>
  <si>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</si>
  <si>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</si>
  <si>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</si>
  <si>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</si>
  <si>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</si>
  <si>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</si>
  <si>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</si>
  <si>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</si>
  <si>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</si>
  <si>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</si>
  <si>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</si>
  <si>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</si>
  <si>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</si>
  <si>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</si>
  <si>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</si>
  <si>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</si>
  <si>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</si>
  <si>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</si>
  <si>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</si>
  <si>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</si>
  <si>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</si>
  <si>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</si>
  <si>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</si>
  <si>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</si>
  <si>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</si>
  <si>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</si>
  <si>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</si>
  <si>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</si>
  <si>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</si>
  <si>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</si>
  <si>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</si>
  <si>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</si>
  <si>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</si>
  <si>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</si>
  <si>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</si>
  <si>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</si>
  <si>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</si>
  <si>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</si>
  <si>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</si>
  <si>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</si>
  <si>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</si>
  <si>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</si>
  <si>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</si>
  <si>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</si>
  <si>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</si>
  <si>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</si>
  <si>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</si>
  <si>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</si>
  <si>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</si>
  <si>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</si>
  <si>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</si>
  <si>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</si>
  <si>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</si>
  <si>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</si>
  <si>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</si>
  <si>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</si>
  <si>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</si>
  <si>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</si>
  <si>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</si>
  <si>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</si>
  <si>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</si>
  <si>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</si>
  <si>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</si>
  <si>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</si>
  <si>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</si>
  <si>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</si>
  <si>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</si>
  <si>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</si>
  <si>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</si>
  <si>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</si>
  <si>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</si>
  <si>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</si>
  <si>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</si>
  <si>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</si>
  <si>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</si>
  <si>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</si>
  <si>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</si>
  <si>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</si>
  <si>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</si>
  <si>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</si>
  <si>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</si>
  <si>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</si>
  <si>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</si>
  <si>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</si>
  <si>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</si>
  <si>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</si>
  <si>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</si>
  <si>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</si>
  <si>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</si>
  <si>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</si>
  <si>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</si>
  <si>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</si>
  <si>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</si>
  <si>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</si>
  <si>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</si>
  <si>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</si>
  <si>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</si>
  <si>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</si>
  <si>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</si>
  <si>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</si>
  <si>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</si>
  <si>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</si>
  <si>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</si>
  <si>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</si>
  <si>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</si>
  <si>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</si>
  <si>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</si>
  <si>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</si>
  <si>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</si>
  <si>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</si>
  <si>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</si>
  <si>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</si>
  <si>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</si>
  <si>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</si>
  <si>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</si>
  <si>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</si>
  <si>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</si>
  <si>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</si>
  <si>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</si>
  <si>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</si>
  <si>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</si>
  <si>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</si>
  <si>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</si>
  <si>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</si>
  <si>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</si>
  <si>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</si>
  <si>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</si>
  <si>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</si>
  <si>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</si>
  <si>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</si>
  <si>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</si>
  <si>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</si>
  <si>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</si>
  <si>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</si>
  <si>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</si>
  <si>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</si>
  <si>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</si>
  <si>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</si>
  <si>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</si>
  <si>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</si>
  <si>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</si>
  <si>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</si>
  <si>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</si>
  <si>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</si>
  <si>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</si>
  <si>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</si>
  <si>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</si>
  <si>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</si>
  <si>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</si>
  <si>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</si>
  <si>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</si>
  <si>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</si>
  <si>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</si>
  <si>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</si>
  <si>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</si>
  <si>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</si>
  <si>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</si>
  <si>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</si>
  <si>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</si>
  <si>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</si>
  <si>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</si>
  <si>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</si>
  <si>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</si>
  <si>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</si>
  <si>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</si>
  <si>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</si>
  <si>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</si>
  <si>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</si>
  <si>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</si>
  <si>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</si>
  <si>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</si>
  <si>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</si>
  <si>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</si>
  <si>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</si>
  <si>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</si>
  <si>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</si>
  <si>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</si>
  <si>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</si>
  <si>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</si>
  <si>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</si>
  <si>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</si>
  <si>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</si>
  <si>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</si>
  <si>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</si>
  <si>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</si>
  <si>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</si>
  <si>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</si>
  <si>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</si>
  <si>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</si>
  <si>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</si>
  <si>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</si>
  <si>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</si>
  <si>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</si>
  <si>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</si>
  <si>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</si>
  <si>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</si>
  <si>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</si>
  <si>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</si>
  <si>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</si>
  <si>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</si>
  <si>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</si>
  <si>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</si>
  <si>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</si>
  <si>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</si>
  <si>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</si>
  <si>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</si>
  <si>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</si>
  <si>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</si>
  <si>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</si>
  <si>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</si>
  <si>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</si>
  <si>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</si>
  <si>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</si>
  <si>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</si>
  <si>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</si>
  <si>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</si>
  <si>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</si>
  <si>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</si>
  <si>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</si>
  <si>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</si>
  <si>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</si>
  <si>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</si>
  <si>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</si>
  <si>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</si>
  <si>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</si>
  <si>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</si>
  <si>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</si>
  <si>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</si>
  <si>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</si>
  <si>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</si>
  <si>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</si>
  <si>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</si>
  <si>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</si>
  <si>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</si>
  <si>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</si>
  <si>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</si>
  <si>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</si>
  <si>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</si>
  <si>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</si>
  <si>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</si>
  <si>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</si>
  <si>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</si>
  <si>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</si>
  <si>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</si>
  <si>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</si>
  <si>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</si>
  <si>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</si>
  <si>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</si>
  <si>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</si>
  <si>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</si>
  <si>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</si>
  <si>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</si>
  <si>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</si>
  <si>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</si>
  <si>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</si>
  <si>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</si>
  <si>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</si>
  <si>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</si>
  <si>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</si>
  <si>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</si>
  <si>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</si>
  <si>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</si>
  <si>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</si>
  <si>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</si>
  <si>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</si>
  <si>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</si>
  <si>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</si>
  <si>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</si>
  <si>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</si>
  <si>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</si>
  <si>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</si>
  <si>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</si>
  <si>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</si>
  <si>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</si>
  <si>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</si>
  <si>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</si>
  <si>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</si>
  <si>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</si>
  <si>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</si>
  <si>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</si>
  <si>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</si>
  <si>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</si>
  <si>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</si>
  <si>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</si>
  <si>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</si>
  <si>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</si>
  <si>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</si>
  <si>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</si>
  <si>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</si>
  <si>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</si>
  <si>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</si>
  <si>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</si>
  <si>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</si>
  <si>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</si>
  <si>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</si>
  <si>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</si>
  <si>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</si>
  <si>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</si>
  <si>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</si>
  <si>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</si>
  <si>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</si>
  <si>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</si>
  <si>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</si>
  <si>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</si>
  <si>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</si>
  <si>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</si>
  <si>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</si>
  <si>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</si>
  <si>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</si>
  <si>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</si>
  <si>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</si>
  <si>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</si>
  <si>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</si>
  <si>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</si>
  <si>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</si>
  <si>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</si>
  <si>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</si>
  <si>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</si>
  <si>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</si>
  <si>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</si>
  <si>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</si>
  <si>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</si>
  <si>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</si>
  <si>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</si>
  <si>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</si>
  <si>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</si>
  <si>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</si>
  <si>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</si>
  <si>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</si>
  <si>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</si>
  <si>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</si>
  <si>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</si>
  <si>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</si>
  <si>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</si>
  <si>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</si>
  <si>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</si>
  <si>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</si>
  <si>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</si>
  <si>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</si>
  <si>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</si>
  <si>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</si>
  <si>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</si>
  <si>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</si>
  <si>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</si>
  <si>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</si>
  <si>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</si>
  <si>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</si>
  <si>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</si>
  <si>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</si>
  <si>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</si>
  <si>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</si>
  <si>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</si>
  <si>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</si>
  <si>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</si>
  <si>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</si>
  <si>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</si>
  <si>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</si>
  <si>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</si>
  <si>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</si>
  <si>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</si>
  <si>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</si>
  <si>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</si>
  <si>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</si>
  <si>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</si>
  <si>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</si>
  <si>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</si>
  <si>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</si>
  <si>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</si>
  <si>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</si>
  <si>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</si>
  <si>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</si>
  <si>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</si>
  <si>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</si>
  <si>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</si>
  <si>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</si>
  <si>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</si>
  <si>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</si>
  <si>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</si>
  <si>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</si>
  <si>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</si>
  <si>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</si>
  <si>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</si>
  <si>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</si>
  <si>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</si>
  <si>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</si>
  <si>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</si>
  <si>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</si>
  <si>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</si>
  <si>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</si>
  <si>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</si>
  <si>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</si>
  <si>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</si>
  <si>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</si>
  <si>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</si>
  <si>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</si>
  <si>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</si>
  <si>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</si>
  <si>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</si>
  <si>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</si>
  <si>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</si>
  <si>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</si>
  <si>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</si>
  <si>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</si>
  <si>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</si>
  <si>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</si>
  <si>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</si>
  <si>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</si>
  <si>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</si>
  <si>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</si>
  <si>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</si>
  <si>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</si>
  <si>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</si>
  <si>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</si>
  <si>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</si>
  <si>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</si>
  <si>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</si>
  <si>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</si>
  <si>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</si>
  <si>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</si>
  <si>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</si>
  <si>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</si>
  <si>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</si>
  <si>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</si>
  <si>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</si>
  <si>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</si>
  <si>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</si>
  <si>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</si>
  <si>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</si>
  <si>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</si>
  <si>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</si>
  <si>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</si>
  <si>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</si>
  <si>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</si>
  <si>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</si>
  <si>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</si>
  <si>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</si>
  <si>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</si>
  <si>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</si>
  <si>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</si>
  <si>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</si>
  <si>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</si>
  <si>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</si>
  <si>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</si>
  <si>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</si>
  <si>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</si>
  <si>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</si>
  <si>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</si>
  <si>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</si>
  <si>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</si>
  <si>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</si>
  <si>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</si>
  <si>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</si>
  <si>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</si>
  <si>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</si>
  <si>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</si>
  <si>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</si>
  <si>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</si>
  <si>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</si>
  <si>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</si>
  <si>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</si>
  <si>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</si>
  <si>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</si>
  <si>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</si>
  <si>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</si>
  <si>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</si>
  <si>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</si>
  <si>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</si>
  <si>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</si>
  <si>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</si>
  <si>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</si>
  <si>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</si>
  <si>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</si>
  <si>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</si>
  <si>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</si>
  <si>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</si>
  <si>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</si>
  <si>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</si>
  <si>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</si>
  <si>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</si>
  <si>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</si>
  <si>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</si>
  <si>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</si>
  <si>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</si>
  <si>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</si>
  <si>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</si>
  <si>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</si>
  <si>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</si>
  <si>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</si>
  <si>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</si>
  <si>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</si>
  <si>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</si>
  <si>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</si>
  <si>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</si>
  <si>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</si>
  <si>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</si>
  <si>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</si>
  <si>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</si>
  <si>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</si>
  <si>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</si>
  <si>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</si>
  <si>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</si>
  <si>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</si>
  <si>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</si>
  <si>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</si>
  <si>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</si>
  <si>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</si>
  <si>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</si>
  <si>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</si>
  <si>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</si>
  <si>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</si>
  <si>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</si>
  <si>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</si>
  <si>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</si>
  <si>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</si>
  <si>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</si>
  <si>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</si>
  <si>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</si>
  <si>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</si>
  <si>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</si>
  <si>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</si>
  <si>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</si>
  <si>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</si>
  <si>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</si>
  <si>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</si>
  <si>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</si>
  <si>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</si>
  <si>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</si>
  <si>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</si>
  <si>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</si>
  <si>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</si>
  <si>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</si>
  <si>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</si>
  <si>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</si>
  <si>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</si>
  <si>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</si>
  <si>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</si>
  <si>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</si>
  <si>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</si>
  <si>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</si>
  <si>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</si>
  <si>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</si>
  <si>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</si>
  <si>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</si>
  <si>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</si>
  <si>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</si>
  <si>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</si>
  <si>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</si>
  <si>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</si>
  <si>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</si>
  <si>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</si>
  <si>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</si>
  <si>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</si>
  <si>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</si>
  <si>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</si>
  <si>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</si>
  <si>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</si>
  <si>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</si>
  <si>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</si>
  <si>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</si>
  <si>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</si>
  <si>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</si>
  <si>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</si>
  <si>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</si>
  <si>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</si>
  <si>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</si>
  <si>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</si>
  <si>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</si>
  <si>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</si>
  <si>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</si>
  <si>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</si>
  <si>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</si>
  <si>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</si>
  <si>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</si>
  <si>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</si>
  <si>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</si>
  <si>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</si>
  <si>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</si>
  <si>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</si>
  <si>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</si>
  <si>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</si>
  <si>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</si>
  <si>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</si>
  <si>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</si>
  <si>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</si>
  <si>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</si>
  <si>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</si>
  <si>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</si>
  <si>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</si>
  <si>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</si>
  <si>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</si>
  <si>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</si>
  <si>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</si>
  <si>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</si>
  <si>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</si>
  <si>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</si>
  <si>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</si>
  <si>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</si>
  <si>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</si>
  <si>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</si>
  <si>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</si>
  <si>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</si>
  <si>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</si>
  <si>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</si>
  <si>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</si>
  <si>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</si>
  <si>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</si>
  <si>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</si>
  <si>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</si>
  <si>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</si>
  <si>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</si>
  <si>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</si>
  <si>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</si>
  <si>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</si>
  <si>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</si>
  <si>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</si>
  <si>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</si>
  <si>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</si>
  <si>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</si>
  <si>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</si>
  <si>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</si>
  <si>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</si>
  <si>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</si>
  <si>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</si>
  <si>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</si>
  <si>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</si>
  <si>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</si>
  <si>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</si>
  <si>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</si>
  <si>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</si>
  <si>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</si>
  <si>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</si>
  <si>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</si>
  <si>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</si>
  <si>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</si>
  <si>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</si>
  <si>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</si>
  <si>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</si>
  <si>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</si>
  <si>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</si>
  <si>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</si>
  <si>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</si>
  <si>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</si>
  <si>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</si>
  <si>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</si>
  <si>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</si>
  <si>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</si>
  <si>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</si>
  <si>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</si>
  <si>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</si>
  <si>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</si>
  <si>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</si>
  <si>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</si>
  <si>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</si>
  <si>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</si>
  <si>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</si>
  <si>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</si>
  <si>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</si>
  <si>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</si>
  <si>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</si>
  <si>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</si>
  <si>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</si>
  <si>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</si>
  <si>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</si>
  <si>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</si>
  <si>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</si>
  <si>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</si>
  <si>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</si>
  <si>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</si>
  <si>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</si>
  <si>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</si>
  <si>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</si>
  <si>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</si>
  <si>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</si>
  <si>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</si>
  <si>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</si>
  <si>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</si>
  <si>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</si>
  <si>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</si>
  <si>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</si>
  <si>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</si>
  <si>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</si>
  <si>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</si>
  <si>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</si>
  <si>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</si>
  <si>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</si>
  <si>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</si>
  <si>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</si>
  <si>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</si>
  <si>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</si>
  <si>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</si>
  <si>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</si>
  <si>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</si>
  <si>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</si>
  <si>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</si>
  <si>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</si>
  <si>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</si>
  <si>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</si>
  <si>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</si>
  <si>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</si>
  <si>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</si>
  <si>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</si>
  <si>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</si>
  <si>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</si>
  <si>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</si>
  <si>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</si>
  <si>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</si>
  <si>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</si>
  <si>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</si>
  <si>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</si>
  <si>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</si>
  <si>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</si>
  <si>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</si>
  <si>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</si>
  <si>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</si>
  <si>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</si>
  <si>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</si>
  <si>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</si>
  <si>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</si>
  <si>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</si>
  <si>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</si>
  <si>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</si>
  <si>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</si>
  <si>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</si>
  <si>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</si>
  <si>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</si>
  <si>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</si>
  <si>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</si>
  <si>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</si>
  <si>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</si>
  <si>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</si>
  <si>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</si>
  <si>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</si>
  <si>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</si>
  <si>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</si>
  <si>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</si>
  <si>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</si>
  <si>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</si>
  <si>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</si>
  <si>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</si>
  <si>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</si>
  <si>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</si>
  <si>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</si>
  <si>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</si>
  <si>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</si>
  <si>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</si>
  <si>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</si>
  <si>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</si>
  <si>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</si>
  <si>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</si>
  <si>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</si>
  <si>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</si>
  <si>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</si>
  <si>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</si>
  <si>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</si>
  <si>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</si>
  <si>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</si>
  <si>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</si>
  <si>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</si>
  <si>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</si>
  <si>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</si>
  <si>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</si>
  <si>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</si>
  <si>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</si>
  <si>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</si>
  <si>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</si>
  <si>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</si>
  <si>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</si>
  <si>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</si>
  <si>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</si>
  <si>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</si>
  <si>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</si>
  <si>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</si>
  <si>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</si>
  <si>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</si>
  <si>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</si>
  <si>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</si>
  <si>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</si>
  <si>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</si>
  <si>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</si>
  <si>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</si>
  <si>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</si>
  <si>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</si>
  <si>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</si>
  <si>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</si>
  <si>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</si>
  <si>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</si>
  <si>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</si>
  <si>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</si>
  <si>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</si>
  <si>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</si>
  <si>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</si>
  <si>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</si>
  <si>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</si>
  <si>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</si>
  <si>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</si>
  <si>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</si>
  <si>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</si>
  <si>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</si>
  <si>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</si>
  <si>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</si>
  <si>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</si>
  <si>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</si>
  <si>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</si>
  <si>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</si>
  <si>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</si>
  <si>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</si>
  <si>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</si>
  <si>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</si>
  <si>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</si>
  <si>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</si>
  <si>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</si>
  <si>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</si>
  <si>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</si>
  <si>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</si>
  <si>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</si>
  <si>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</si>
  <si>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</si>
  <si>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</si>
  <si>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</si>
  <si>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</si>
  <si>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</si>
  <si>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</si>
  <si>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</si>
  <si>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</si>
  <si>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</si>
  <si>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</si>
  <si>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</si>
  <si>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</si>
  <si>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</si>
  <si>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</si>
  <si>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</si>
  <si>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</si>
  <si>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</si>
  <si>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</si>
  <si>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</si>
  <si>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</si>
  <si>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</si>
  <si>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</si>
  <si>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</si>
  <si>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</si>
  <si>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</si>
  <si>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</si>
  <si>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</si>
  <si>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</si>
  <si>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</si>
  <si>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</si>
  <si>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</si>
  <si>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</si>
  <si>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</si>
  <si>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</si>
  <si>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</si>
  <si>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</si>
  <si>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</si>
  <si>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</si>
  <si>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</si>
  <si>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</si>
  <si>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</si>
  <si>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</si>
  <si>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</si>
  <si>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</si>
  <si>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</si>
  <si>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</si>
  <si>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</si>
  <si>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</si>
  <si>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</si>
  <si>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</si>
  <si>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</si>
  <si>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</si>
  <si>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</si>
  <si>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</si>
  <si>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</si>
  <si>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</si>
  <si>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</si>
  <si>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</si>
  <si>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</si>
  <si>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</si>
  <si>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</si>
  <si>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</si>
  <si>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</si>
  <si>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</si>
  <si>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</si>
  <si>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</si>
  <si>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</si>
  <si>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</si>
  <si>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</si>
  <si>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</si>
  <si>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</si>
  <si>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</si>
  <si>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</si>
  <si>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</si>
  <si>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</si>
  <si>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</si>
  <si>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</si>
  <si>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</si>
  <si>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</si>
  <si>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</si>
  <si>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</si>
  <si>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</si>
  <si>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</si>
  <si>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</si>
  <si>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</si>
  <si>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</si>
  <si>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</si>
  <si>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</si>
  <si>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</si>
  <si>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</si>
  <si>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</si>
  <si>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</si>
  <si>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</si>
  <si>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</si>
  <si>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</si>
  <si>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</si>
  <si>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</si>
  <si>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</si>
  <si>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</si>
  <si>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</si>
  <si>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</si>
  <si>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</si>
  <si>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</si>
  <si>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</si>
  <si>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</si>
  <si>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</si>
  <si>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</si>
  <si>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</si>
  <si>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</si>
  <si>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</si>
  <si>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</si>
  <si>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</si>
  <si>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</si>
  <si>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</si>
  <si>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</si>
  <si>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</si>
  <si>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</si>
  <si>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</si>
  <si>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</si>
  <si>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</si>
  <si>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</si>
  <si>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</si>
  <si>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</si>
  <si>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</si>
  <si>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</si>
  <si>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</si>
  <si>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</si>
  <si>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</si>
  <si>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</si>
  <si>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</si>
  <si>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</si>
  <si>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</si>
  <si>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</si>
  <si>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</si>
  <si>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</si>
  <si>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</si>
  <si>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</si>
  <si>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</si>
  <si>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</si>
  <si>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</si>
  <si>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</si>
  <si>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</si>
  <si>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</si>
  <si>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</si>
  <si>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</si>
  <si>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</si>
  <si>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</si>
  <si>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</si>
  <si>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</si>
  <si>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</si>
  <si>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</si>
  <si>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</si>
  <si>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</si>
  <si>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</si>
  <si>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</si>
  <si>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</si>
  <si>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</si>
  <si>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</si>
  <si>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</si>
  <si>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</si>
  <si>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</si>
  <si>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</si>
  <si>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</si>
  <si>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</si>
  <si>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</si>
  <si>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</si>
  <si>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</si>
  <si>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</si>
  <si>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</si>
  <si>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</si>
  <si>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</si>
  <si>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</si>
  <si>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</si>
  <si>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</si>
  <si>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</si>
  <si>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</si>
  <si>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</si>
  <si>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</si>
  <si>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</si>
  <si>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</si>
  <si>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</si>
  <si>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</si>
  <si>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</si>
  <si>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</si>
  <si>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</si>
  <si>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</si>
  <si>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</si>
  <si>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</si>
  <si>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</si>
  <si>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</si>
  <si>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</si>
  <si>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</si>
  <si>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</si>
  <si>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</si>
  <si>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</si>
  <si>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</si>
  <si>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</si>
  <si>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</si>
  <si>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</si>
  <si>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</si>
  <si>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</si>
  <si>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</si>
  <si>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</si>
  <si>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</si>
  <si>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</si>
  <si>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</si>
  <si>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</si>
  <si>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</si>
  <si>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</si>
  <si>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</si>
  <si>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</si>
  <si>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</si>
  <si>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</si>
  <si>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</si>
  <si>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</si>
  <si>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</si>
  <si>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</si>
  <si>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</si>
  <si>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</si>
  <si>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</si>
  <si>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</si>
  <si>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</si>
  <si>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</si>
  <si>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</si>
  <si>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</si>
  <si>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</si>
  <si>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</si>
  <si>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</si>
  <si>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</si>
  <si>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</si>
  <si>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</si>
  <si>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</si>
  <si>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</si>
  <si>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</si>
  <si>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</si>
  <si>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</si>
  <si>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</si>
  <si>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</si>
  <si>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</si>
  <si>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</si>
  <si>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</si>
  <si>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</si>
  <si>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</si>
  <si>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</si>
  <si>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</si>
  <si>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</si>
  <si>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</si>
  <si>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</si>
  <si>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</si>
  <si>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</si>
  <si>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</si>
  <si>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</si>
  <si>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</si>
  <si>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</si>
  <si>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</si>
  <si>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</si>
  <si>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</si>
  <si>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</si>
  <si>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</si>
  <si>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</si>
  <si>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</si>
  <si>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</si>
  <si>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</si>
  <si>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</si>
  <si>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</si>
  <si>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</si>
  <si>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</si>
  <si>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</si>
  <si>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</si>
  <si>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</si>
  <si>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</si>
  <si>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</si>
  <si>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</si>
  <si>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</si>
  <si>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</si>
  <si>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</si>
  <si>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</si>
  <si>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</si>
  <si>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</si>
  <si>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</si>
  <si>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</si>
  <si>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</si>
  <si>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</si>
  <si>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</si>
  <si>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</si>
  <si>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</si>
  <si>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</si>
  <si>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</si>
  <si>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</si>
  <si>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</si>
  <si>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</si>
  <si>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</si>
  <si>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</si>
  <si>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</si>
  <si>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</si>
  <si>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</si>
  <si>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</si>
  <si>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</si>
  <si>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</si>
  <si>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</si>
  <si>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</si>
  <si>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</si>
  <si>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</si>
  <si>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</si>
  <si>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</si>
  <si>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</si>
  <si>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</si>
  <si>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</si>
  <si>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</si>
  <si>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</si>
  <si>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</si>
  <si>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</si>
  <si>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</si>
  <si>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</si>
  <si>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</si>
  <si>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</si>
  <si>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</si>
  <si>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</si>
  <si>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</si>
  <si>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</si>
  <si>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</si>
  <si>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</si>
  <si>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</si>
  <si>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</si>
  <si>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</si>
  <si>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</si>
  <si>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</si>
  <si>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</si>
  <si>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</si>
  <si>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</si>
  <si>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</si>
  <si>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</si>
  <si>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</si>
  <si>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</si>
  <si>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</si>
  <si>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</si>
  <si>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</si>
  <si>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</si>
  <si>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</si>
  <si>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</si>
  <si>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</si>
  <si>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</si>
  <si>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</si>
  <si>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</si>
  <si>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</si>
  <si>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</si>
  <si>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</si>
  <si>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</si>
  <si>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</si>
  <si>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</si>
  <si>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</si>
  <si>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</si>
  <si>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</si>
  <si>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</si>
  <si>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</si>
  <si>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</si>
  <si>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</si>
  <si>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</si>
  <si>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</si>
  <si>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</si>
  <si>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</si>
  <si>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</si>
  <si>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</si>
  <si>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</si>
  <si>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</si>
  <si>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</si>
  <si>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</si>
  <si>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</si>
  <si>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</si>
  <si>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</si>
  <si>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</si>
  <si>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</si>
  <si>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</si>
  <si>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</si>
  <si>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</si>
  <si>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</si>
  <si>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</si>
  <si>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</si>
  <si>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</si>
  <si>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</si>
  <si>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</si>
  <si>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</si>
  <si>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</si>
  <si>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</si>
  <si>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</si>
  <si>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</si>
  <si>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</si>
  <si>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</si>
  <si>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</si>
  <si>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</si>
  <si>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</si>
  <si>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</si>
  <si>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</si>
  <si>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</si>
  <si>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</si>
  <si>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</si>
  <si>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</si>
  <si>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</si>
  <si>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</si>
  <si>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</si>
  <si>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</si>
  <si>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</si>
  <si>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</si>
  <si>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</si>
  <si>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</si>
  <si>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</si>
  <si>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</si>
  <si>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</si>
  <si>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</si>
  <si>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</si>
  <si>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</si>
  <si>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</si>
  <si>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</si>
  <si>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</si>
  <si>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</si>
  <si>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</si>
  <si>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</si>
  <si>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</si>
  <si>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</si>
  <si>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</si>
  <si>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</si>
  <si>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</si>
  <si>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</si>
  <si>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</si>
  <si>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</si>
  <si>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</si>
  <si>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</si>
  <si>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</si>
  <si>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</si>
  <si>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</si>
  <si>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</si>
  <si>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</si>
  <si>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</si>
  <si>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</si>
  <si>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</si>
  <si>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</si>
  <si>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</si>
  <si>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</si>
  <si>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</si>
  <si>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</si>
  <si>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</si>
  <si>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</si>
  <si>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</si>
  <si>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</si>
  <si>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</si>
  <si>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</si>
  <si>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</si>
  <si>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</si>
  <si>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</si>
  <si>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</si>
  <si>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</si>
  <si>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</si>
  <si>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</si>
  <si>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</si>
  <si>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</si>
  <si>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</si>
  <si>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</si>
  <si>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</si>
  <si>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</si>
  <si>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</si>
  <si>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</si>
  <si>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</si>
  <si>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</si>
  <si>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</si>
  <si>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</si>
  <si>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</si>
  <si>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</si>
  <si>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</si>
  <si>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</si>
  <si>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</si>
  <si>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</si>
  <si>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</si>
  <si>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</si>
  <si>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</si>
  <si>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</si>
  <si>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</si>
  <si>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</si>
  <si>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</si>
  <si>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</si>
  <si>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</si>
  <si>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</si>
  <si>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</si>
  <si>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</si>
  <si>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</si>
  <si>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</si>
  <si>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</si>
  <si>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</si>
  <si>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</si>
  <si>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</si>
  <si>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</si>
  <si>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</si>
  <si>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</si>
  <si>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</si>
  <si>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</si>
  <si>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</si>
  <si>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</si>
  <si>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</si>
  <si>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</si>
  <si>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</si>
  <si>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</si>
  <si>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</si>
  <si>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</si>
  <si>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</si>
  <si>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</si>
  <si>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</si>
  <si>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</si>
  <si>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</si>
  <si>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</si>
  <si>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</si>
  <si>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</si>
  <si>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</si>
  <si>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</si>
  <si>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</si>
  <si>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</si>
  <si>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</si>
  <si>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</si>
  <si>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</si>
  <si>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</si>
  <si>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</si>
  <si>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</si>
  <si>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</si>
  <si>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</si>
  <si>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</si>
  <si>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</si>
  <si>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</si>
  <si>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</si>
  <si>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</si>
  <si>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</si>
  <si>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</si>
  <si>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</si>
  <si>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</si>
  <si>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</si>
  <si>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</si>
  <si>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</si>
  <si>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</si>
  <si>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</si>
  <si>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</si>
  <si>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</si>
  <si>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</si>
  <si>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</si>
  <si>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</si>
  <si>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</si>
  <si>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</si>
  <si>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</si>
  <si>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</si>
  <si>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</si>
  <si>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</si>
  <si>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</si>
  <si>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</si>
  <si>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</si>
  <si>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</si>
  <si>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</si>
  <si>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</si>
  <si>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</si>
  <si>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</si>
  <si>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</si>
  <si>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</si>
  <si>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</si>
  <si>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</si>
  <si>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</si>
  <si>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</si>
  <si>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</si>
  <si>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</si>
  <si>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</si>
  <si>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</si>
  <si>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</si>
  <si>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</si>
  <si>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</si>
  <si>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</si>
  <si>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</si>
  <si>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</si>
  <si>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</si>
  <si>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</si>
  <si>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</si>
  <si>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</si>
  <si>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</si>
  <si>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</si>
  <si>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</si>
  <si>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</si>
  <si>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</si>
  <si>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</si>
  <si>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</si>
  <si>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</si>
  <si>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</si>
  <si>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</si>
  <si>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</si>
  <si>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</si>
  <si>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</si>
  <si>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</si>
  <si>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</si>
  <si>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</si>
  <si>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</si>
  <si>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</si>
  <si>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</si>
  <si>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</si>
  <si>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</si>
  <si>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</si>
  <si>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</si>
  <si>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</si>
  <si>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</si>
  <si>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</si>
  <si>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</si>
  <si>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</si>
  <si>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</si>
  <si>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</si>
  <si>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</si>
  <si>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</si>
  <si>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</si>
  <si>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</si>
  <si>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</si>
  <si>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</si>
  <si>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</si>
  <si>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</si>
  <si>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</si>
  <si>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</si>
  <si>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</si>
  <si>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</si>
  <si>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</si>
  <si>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</si>
  <si>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</si>
  <si>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</si>
  <si>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</si>
  <si>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</si>
  <si>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</si>
  <si>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</si>
  <si>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</si>
  <si>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</si>
  <si>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</si>
  <si>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</si>
  <si>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</si>
  <si>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</si>
  <si>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</si>
  <si>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</si>
  <si>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</si>
  <si>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</si>
  <si>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</si>
  <si>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</si>
  <si>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</si>
  <si>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</si>
  <si>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</si>
  <si>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</si>
  <si>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</si>
  <si>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</si>
  <si>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</si>
  <si>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</si>
  <si>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</si>
  <si>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</si>
  <si>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</si>
  <si>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</si>
  <si>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</si>
  <si>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</si>
  <si>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</si>
  <si>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</si>
  <si>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</si>
  <si>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</si>
  <si>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</si>
  <si>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</si>
  <si>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</si>
  <si>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</si>
  <si>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</si>
  <si>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</si>
  <si>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</si>
  <si>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</si>
  <si>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</si>
  <si>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</si>
  <si>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</si>
  <si>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</si>
  <si>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</si>
  <si>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</si>
  <si>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</si>
  <si>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</si>
  <si>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</si>
  <si>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</si>
  <si>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</si>
  <si>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</si>
  <si>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</si>
  <si>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</si>
  <si>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</si>
  <si>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</si>
  <si>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</si>
  <si>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</si>
  <si>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</si>
  <si>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</si>
  <si>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</si>
  <si>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</si>
  <si>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</si>
  <si>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</si>
  <si>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</si>
  <si>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</si>
  <si>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</si>
  <si>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</si>
  <si>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</si>
  <si>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</si>
  <si>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</si>
  <si>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</si>
  <si>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</si>
  <si>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</si>
  <si>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</si>
  <si>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</si>
  <si>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</si>
  <si>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</si>
  <si>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</si>
  <si>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</si>
  <si>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</si>
  <si>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</si>
  <si>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</si>
  <si>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</si>
  <si>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</si>
  <si>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</si>
  <si>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</si>
  <si>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</si>
  <si>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</si>
  <si>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</si>
  <si>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</si>
  <si>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</si>
  <si>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</si>
  <si>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</si>
  <si>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</si>
  <si>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</si>
  <si>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</si>
  <si>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</si>
  <si>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</si>
  <si>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</si>
  <si>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</si>
  <si>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</si>
  <si>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</si>
  <si>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</si>
  <si>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</si>
  <si>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</si>
  <si>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</si>
  <si>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</si>
  <si>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</si>
  <si>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</si>
  <si>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</si>
  <si>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</si>
  <si>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</si>
  <si>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</si>
  <si>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</si>
  <si>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</si>
  <si>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</si>
  <si>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</si>
  <si>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</si>
  <si>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</si>
  <si>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</si>
  <si>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</si>
  <si>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</si>
  <si>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</si>
  <si>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</si>
  <si>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</si>
  <si>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</si>
  <si>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</si>
  <si>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</si>
  <si>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</si>
  <si>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</si>
  <si>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</si>
  <si>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</si>
  <si>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</si>
  <si>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</si>
  <si>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</si>
  <si>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</si>
  <si>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</si>
  <si>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</si>
  <si>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</si>
  <si>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</si>
  <si>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</si>
  <si>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</si>
  <si>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</si>
  <si>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</si>
  <si>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</si>
  <si>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</si>
  <si>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</si>
  <si>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</si>
  <si>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</si>
  <si>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</si>
  <si>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</si>
  <si>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</si>
  <si>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</si>
  <si>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</si>
  <si>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</si>
  <si>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</si>
  <si>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</si>
  <si>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</si>
  <si>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</si>
  <si>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</si>
  <si>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</si>
  <si>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</si>
  <si>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</si>
  <si>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</si>
  <si>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</si>
  <si>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</si>
  <si>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</si>
  <si>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</si>
  <si>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</si>
  <si>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</si>
  <si>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</si>
  <si>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</si>
  <si>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</si>
  <si>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</si>
  <si>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</si>
  <si>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</si>
  <si>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</si>
  <si>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</si>
  <si>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</si>
  <si>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</si>
  <si>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</si>
  <si>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</si>
  <si>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</si>
  <si>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</si>
  <si>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</si>
  <si>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</si>
  <si>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</si>
  <si>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</si>
  <si>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</si>
  <si>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</si>
  <si>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</si>
  <si>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</si>
  <si>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</si>
  <si>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</si>
  <si>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</si>
  <si>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</si>
  <si>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</si>
  <si>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</si>
  <si>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</si>
  <si>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</si>
  <si>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</si>
  <si>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</si>
  <si>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</si>
  <si>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</si>
  <si>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</si>
  <si>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</si>
  <si>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</si>
  <si>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</si>
  <si>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</si>
  <si>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</si>
  <si>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</si>
  <si>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</si>
  <si>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</si>
  <si>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</si>
  <si>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</si>
  <si>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</si>
  <si>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</si>
  <si>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</si>
  <si>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</si>
  <si>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</si>
  <si>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</si>
  <si>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</si>
  <si>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</si>
  <si>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</si>
  <si>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</si>
  <si>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</si>
  <si>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</si>
  <si>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</si>
  <si>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</si>
  <si>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</si>
  <si>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</si>
  <si>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</si>
  <si>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</si>
  <si>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</si>
  <si>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</si>
  <si>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</si>
  <si>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</si>
  <si>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</si>
  <si>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</si>
  <si>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</si>
  <si>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</si>
  <si>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</si>
  <si>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</si>
  <si>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</si>
  <si>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</si>
  <si>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</si>
  <si>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</si>
  <si>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</si>
  <si>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</si>
  <si>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</si>
  <si>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</si>
  <si>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</si>
  <si>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</si>
  <si>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</si>
  <si>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</si>
  <si>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</si>
  <si>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</si>
  <si>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</si>
  <si>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</si>
  <si>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</si>
  <si>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</si>
  <si>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</si>
  <si>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</si>
  <si>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</si>
  <si>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</si>
  <si>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</si>
  <si>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</si>
  <si>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</si>
  <si>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</si>
  <si>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</si>
  <si>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</si>
  <si>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</si>
  <si>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</si>
  <si>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</si>
  <si>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</si>
  <si>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</si>
  <si>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</si>
  <si>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</si>
  <si>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</si>
  <si>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</si>
  <si>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</si>
  <si>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</si>
  <si>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</si>
  <si>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</si>
  <si>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</si>
  <si>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</si>
  <si>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</si>
  <si>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</si>
  <si>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</si>
  <si>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</si>
  <si>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</si>
  <si>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</si>
  <si>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</si>
  <si>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</si>
  <si>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</si>
  <si>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</si>
  <si>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</si>
  <si>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</si>
  <si>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</si>
  <si>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</si>
  <si>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</si>
  <si>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</si>
  <si>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</si>
  <si>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</si>
  <si>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</si>
  <si>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</si>
  <si>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</si>
  <si>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</si>
  <si>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</si>
  <si>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</si>
  <si>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</si>
  <si>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</si>
  <si>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</si>
  <si>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</si>
  <si>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</si>
  <si>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</si>
  <si>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</si>
  <si>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</si>
  <si>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</si>
  <si>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</si>
  <si>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</si>
  <si>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</si>
  <si>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</si>
  <si>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</si>
  <si>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</si>
  <si>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</si>
  <si>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</si>
  <si>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</si>
  <si>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</si>
  <si>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</si>
  <si>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</si>
  <si>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</si>
  <si>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</si>
  <si>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</si>
  <si>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</si>
  <si>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</si>
  <si>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</si>
  <si>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</si>
  <si>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</si>
  <si>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</si>
  <si>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</si>
  <si>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</si>
  <si>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</si>
  <si>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</si>
  <si>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</si>
  <si>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</si>
  <si>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</si>
  <si>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</si>
  <si>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</si>
  <si>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</si>
  <si>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</si>
  <si>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</si>
  <si>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</si>
  <si>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</si>
  <si>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</si>
  <si>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</si>
  <si>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</si>
  <si>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</si>
  <si>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</si>
  <si>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</si>
  <si>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</si>
  <si>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</si>
  <si>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</si>
  <si>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</si>
  <si>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</si>
  <si>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</si>
  <si>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</si>
  <si>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</si>
  <si>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</si>
  <si>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</si>
  <si>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</si>
  <si>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</si>
  <si>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</si>
  <si>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</si>
  <si>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</si>
  <si>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</si>
  <si>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</si>
  <si>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</si>
  <si>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</si>
  <si>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</si>
  <si>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</si>
  <si>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</si>
  <si>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</si>
  <si>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</si>
  <si>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</si>
  <si>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</si>
  <si>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</si>
  <si>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</si>
  <si>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</si>
  <si>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</si>
  <si>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</si>
  <si>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</si>
  <si>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</si>
  <si>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</si>
  <si>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</si>
  <si>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</si>
  <si>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</si>
  <si>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</si>
  <si>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</si>
  <si>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</si>
  <si>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</si>
  <si>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</si>
  <si>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</si>
  <si>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</si>
  <si>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</si>
  <si>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</si>
  <si>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</si>
  <si>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</si>
  <si>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</si>
  <si>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</si>
  <si>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</si>
  <si>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</si>
  <si>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</si>
  <si>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</si>
  <si>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</si>
  <si>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</si>
  <si>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</si>
  <si>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</si>
  <si>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</si>
  <si>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</si>
  <si>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</si>
  <si>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</si>
  <si>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</si>
  <si>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</si>
  <si>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</si>
  <si>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</si>
  <si>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</si>
  <si>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</si>
  <si>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</si>
  <si>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</si>
  <si>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</si>
  <si>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</si>
  <si>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</si>
  <si>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</si>
  <si>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</si>
  <si>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</si>
  <si>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</si>
  <si>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</si>
  <si>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</si>
  <si>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</si>
  <si>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</si>
  <si>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</si>
  <si>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</si>
  <si>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</si>
  <si>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</si>
  <si>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</si>
  <si>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</si>
  <si>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</si>
  <si>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</si>
  <si>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</si>
  <si>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</si>
  <si>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</si>
  <si>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</si>
  <si>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</si>
  <si>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</si>
  <si>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</si>
  <si>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</si>
  <si>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</si>
  <si>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</si>
  <si>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</si>
  <si>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</si>
  <si>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</si>
  <si>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</si>
  <si>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</si>
  <si>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</si>
  <si>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</si>
  <si>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</si>
  <si>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</si>
  <si>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</si>
  <si>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</si>
  <si>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</si>
  <si>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</si>
  <si>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</si>
  <si>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</si>
  <si>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</si>
  <si>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</si>
  <si>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</si>
  <si>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</si>
  <si>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</si>
  <si>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</si>
  <si>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</si>
  <si>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</si>
  <si>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</si>
  <si>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</si>
  <si>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</si>
  <si>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</si>
  <si>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</si>
  <si>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</si>
  <si>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</si>
  <si>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</si>
  <si>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</si>
  <si>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</si>
  <si>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</si>
  <si>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</si>
  <si>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</si>
  <si>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</si>
  <si>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</si>
  <si>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</si>
  <si>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</si>
  <si>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</si>
  <si>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</si>
  <si>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</si>
  <si>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</si>
  <si>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</si>
  <si>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</si>
  <si>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</si>
  <si>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</si>
  <si>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</si>
  <si>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</si>
  <si>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</si>
  <si>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</si>
  <si>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</si>
  <si>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</si>
  <si>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</si>
  <si>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</si>
  <si>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</si>
  <si>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</si>
  <si>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</si>
  <si>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</si>
  <si>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</si>
  <si>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</si>
  <si>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</si>
  <si>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</si>
  <si>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</si>
  <si>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</si>
  <si>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</si>
  <si>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</si>
  <si>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</si>
  <si>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</si>
  <si>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</si>
  <si>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</si>
  <si>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</si>
  <si>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</si>
  <si>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</si>
  <si>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</si>
  <si>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</si>
  <si>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</si>
  <si>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</si>
  <si>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</si>
  <si>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</si>
  <si>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</si>
  <si>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</si>
  <si>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</si>
  <si>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</si>
  <si>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</si>
  <si>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</si>
  <si>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</si>
  <si>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</si>
  <si>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</si>
  <si>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</si>
  <si>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</si>
  <si>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</si>
  <si>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</si>
  <si>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</si>
  <si>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</si>
  <si>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</si>
  <si>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</si>
  <si>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</si>
  <si>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</si>
  <si>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</si>
  <si>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</si>
  <si>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</si>
  <si>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</si>
  <si>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</si>
  <si>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</si>
  <si>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</si>
  <si>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</si>
  <si>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</si>
  <si>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</si>
  <si>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</si>
  <si>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</si>
  <si>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</si>
  <si>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</si>
  <si>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</si>
  <si>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</si>
  <si>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</si>
  <si>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</si>
  <si>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</si>
  <si>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</si>
  <si>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</si>
  <si>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</si>
  <si>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</si>
  <si>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</si>
  <si>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</si>
  <si>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</si>
  <si>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</si>
  <si>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</si>
  <si>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</si>
  <si>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</si>
  <si>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</si>
  <si>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</si>
  <si>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</si>
  <si>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</si>
  <si>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</si>
  <si>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</si>
  <si>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</si>
  <si>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</si>
  <si>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</si>
  <si>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</si>
  <si>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</si>
  <si>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</si>
  <si>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</si>
  <si>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</si>
  <si>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</si>
  <si>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</si>
  <si>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</si>
  <si>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</si>
  <si>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</si>
  <si>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</si>
  <si>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</si>
  <si>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</si>
  <si>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</si>
  <si>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</si>
  <si>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</si>
  <si>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</si>
  <si>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</si>
  <si>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</si>
  <si>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</si>
  <si>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</si>
  <si>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</si>
  <si>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</si>
  <si>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</si>
  <si>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</si>
  <si>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</si>
  <si>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</si>
  <si>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</si>
  <si>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</si>
  <si>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</si>
  <si>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</si>
  <si>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</si>
  <si>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</si>
  <si>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</si>
  <si>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</si>
  <si>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</si>
  <si>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</si>
  <si>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</si>
  <si>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</si>
  <si>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</si>
  <si>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</si>
  <si>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</si>
  <si>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</si>
  <si>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</si>
  <si>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</si>
  <si>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</si>
  <si>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</si>
  <si>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</si>
  <si>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</si>
  <si>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</si>
  <si>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</si>
  <si>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</si>
  <si>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</si>
  <si>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</si>
  <si>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</si>
  <si>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</si>
  <si>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</si>
  <si>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</si>
  <si>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</si>
  <si>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</si>
  <si>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</si>
  <si>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</si>
  <si>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</si>
  <si>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</si>
  <si>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</si>
  <si>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</si>
  <si>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</si>
  <si>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</si>
  <si>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</si>
  <si>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</si>
  <si>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</si>
  <si>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</si>
  <si>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</si>
  <si>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</si>
  <si>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</si>
  <si>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</si>
  <si>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</si>
  <si>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</si>
  <si>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</si>
  <si>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</si>
  <si>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</si>
  <si>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</si>
  <si>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</si>
  <si>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</si>
  <si>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</si>
  <si>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</si>
  <si>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</si>
  <si>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</si>
  <si>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</si>
  <si>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</si>
  <si>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</si>
  <si>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</si>
  <si>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</si>
  <si>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</si>
  <si>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</si>
  <si>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</si>
  <si>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</si>
  <si>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</si>
  <si>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</si>
  <si>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</si>
  <si>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</si>
  <si>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</si>
  <si>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</si>
  <si>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</si>
  <si>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</si>
  <si>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</si>
  <si>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</si>
  <si>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</si>
  <si>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</si>
  <si>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</si>
  <si>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</si>
  <si>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</si>
  <si>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</si>
  <si>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</si>
  <si>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</si>
  <si>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</si>
  <si>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</si>
  <si>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</si>
  <si>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</si>
  <si>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</si>
  <si>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</si>
  <si>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</si>
  <si>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</si>
  <si>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</si>
  <si>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</si>
  <si>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</si>
  <si>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</si>
  <si>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</si>
  <si>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</si>
  <si>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</si>
  <si>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</si>
  <si>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</si>
  <si>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</si>
  <si>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</si>
  <si>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</si>
  <si>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</si>
  <si>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</si>
  <si>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</si>
  <si>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</si>
  <si>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</si>
  <si>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</si>
  <si>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</si>
  <si>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</si>
  <si>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</si>
  <si>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</si>
  <si>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</si>
  <si>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</si>
  <si>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</si>
  <si>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</si>
  <si>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</si>
  <si>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</si>
  <si>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</si>
  <si>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</si>
  <si>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</si>
  <si>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</si>
  <si>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</si>
  <si>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</si>
  <si>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</si>
  <si>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</si>
  <si>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</si>
  <si>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</si>
  <si>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</si>
  <si>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</si>
  <si>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</si>
  <si>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</si>
  <si>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</si>
  <si>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</si>
  <si>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</si>
  <si>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</si>
  <si>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</si>
  <si>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</si>
  <si>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</si>
  <si>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</si>
  <si>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</si>
  <si>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</si>
  <si>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</si>
  <si>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</si>
  <si>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</si>
  <si>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</si>
  <si>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</si>
  <si>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</si>
  <si>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</si>
  <si>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</si>
  <si>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</si>
  <si>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</si>
  <si>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</si>
  <si>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</si>
  <si>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</si>
  <si>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</si>
  <si>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</si>
  <si>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</si>
  <si>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</si>
  <si>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</si>
  <si>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</si>
  <si>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</si>
  <si>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</si>
  <si>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</si>
  <si>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</si>
  <si>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</si>
  <si>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</si>
  <si>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</si>
  <si>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</si>
  <si>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</si>
  <si>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</si>
  <si>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</si>
  <si>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</si>
  <si>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</si>
  <si>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</si>
  <si>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</si>
  <si>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</si>
  <si>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</si>
  <si>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</si>
  <si>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</si>
  <si>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</si>
  <si>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</si>
  <si>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</si>
  <si>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</si>
  <si>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</si>
  <si>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</si>
  <si>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</si>
  <si>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</si>
  <si>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</si>
  <si>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</si>
  <si>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</si>
  <si>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</si>
  <si>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</si>
  <si>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</si>
  <si>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</si>
  <si>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</si>
  <si>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</si>
  <si>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</si>
  <si>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</si>
  <si>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</si>
  <si>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</si>
  <si>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</si>
  <si>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</si>
  <si>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</si>
  <si>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</si>
  <si>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</si>
  <si>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</si>
  <si>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</si>
  <si>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</si>
  <si>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</si>
  <si>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</si>
  <si>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</si>
  <si>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</si>
  <si>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</si>
  <si>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</si>
  <si>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</si>
  <si>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</si>
  <si>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</si>
  <si>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</si>
  <si>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</si>
  <si>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</si>
  <si>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</si>
  <si>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</si>
  <si>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</si>
  <si>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</si>
  <si>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</si>
  <si>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</si>
  <si>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</si>
  <si>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</si>
  <si>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</si>
  <si>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</si>
  <si>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</si>
  <si>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</si>
  <si>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</si>
  <si>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</si>
  <si>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</si>
  <si>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</si>
  <si>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</si>
  <si>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</si>
  <si>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</si>
  <si>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</si>
  <si>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</si>
  <si>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</si>
  <si>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</si>
  <si>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</si>
  <si>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</si>
  <si>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</si>
  <si>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</si>
  <si>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</si>
  <si>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</si>
  <si>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</si>
  <si>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</si>
  <si>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</si>
  <si>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</si>
  <si>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</si>
  <si>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</si>
  <si>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</si>
  <si>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</si>
  <si>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</si>
  <si>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</si>
  <si>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</si>
  <si>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</si>
  <si>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</si>
  <si>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</si>
  <si>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</si>
  <si>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</si>
  <si>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</si>
  <si>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</si>
  <si>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</si>
  <si>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</si>
  <si>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</si>
  <si>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</si>
  <si>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</si>
  <si>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</si>
  <si>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</si>
  <si>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</si>
  <si>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</si>
  <si>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</si>
  <si>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</si>
  <si>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</si>
  <si>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</si>
  <si>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</si>
  <si>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</si>
  <si>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</si>
  <si>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</si>
  <si>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</si>
  <si>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</si>
  <si>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</si>
  <si>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</si>
  <si>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</si>
  <si>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</si>
  <si>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</si>
  <si>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</si>
  <si>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</si>
  <si>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</si>
  <si>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</si>
  <si>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</si>
  <si>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</si>
  <si>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</si>
  <si>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</si>
  <si>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outcome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</si>
  <si>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</si>
  <si>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</si>
  <si>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</si>
  <si>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</si>
  <si>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</si>
  <si>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</si>
  <si>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</si>
  <si>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</si>
  <si>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</si>
  <si>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</si>
  <si>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</si>
  <si>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</si>
  <si>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Less than 1000</t>
  </si>
  <si>
    <t>5000 to 9999</t>
  </si>
  <si>
    <t>1000 to 4999</t>
  </si>
  <si>
    <t>Greater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</si>
  <si>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</si>
  <si>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</si>
  <si>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</si>
  <si>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</si>
  <si>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</si>
  <si>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</si>
  <si>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</si>
  <si>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</si>
  <si>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</si>
  <si>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</si>
  <si>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</si>
  <si>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</si>
  <si>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</si>
  <si>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</si>
  <si>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 xml:space="preserve">Number Cancelled </t>
  </si>
  <si>
    <t>Total Projects2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</si>
</sst>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5">
    <dxf>
      <font>
        <b/>
        <i val="0"/>
        <color theme="9" tint="-0.499984740745262"/>
      </font>
      <fill>
        <patternFill>
          <bgColor rgb="FF66FF66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4" tint="-0.24994659260841701"/>
      </font>
      <fill>
        <patternFill>
          <bgColor rgb="FF00CCFF"/>
        </patternFill>
      </fill>
    </dxf>
    <dxf>
      <font>
        <b/>
        <i val="0"/>
        <color rgb="FF920000"/>
      </font>
      <fill>
        <patternFill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5" formatCode="[$-F800]dddd\,\ mmmm\ dd\,\ yyyy"/>
    </dxf>
    <dxf>
      <numFmt numFmtId="165" formatCode="[$-F800]dddd\,\ mmmm\ dd\,\ yyyy"/>
    </dxf>
    <dxf>
      <numFmt numFmtId="164" formatCode="&quot;$&quot;#,##0.00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colors>
    <mruColors>
      <color rgb="FF00CCFF"/>
      <color rgb="FF66FF66"/>
      <color rgb="FF9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D-40A0-9ECF-CB27A051B2BC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D-40A0-9ECF-CB27A051B2BC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D-40A0-9ECF-CB27A051B2BC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Years!$E$6:$E$18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5D-40A0-9ECF-CB27A051B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406992"/>
        <c:axId val="855409616"/>
      </c:lineChart>
      <c:catAx>
        <c:axId val="8554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09616"/>
        <c:crosses val="autoZero"/>
        <c:auto val="1"/>
        <c:lblAlgn val="ctr"/>
        <c:lblOffset val="100"/>
        <c:noMultiLvlLbl val="0"/>
      </c:catAx>
      <c:valAx>
        <c:axId val="8554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[StarterBook.xlsx]Years2!PivotTable2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C-40BE-896F-4AFD72113312}"/>
            </c:ext>
          </c:extLst>
        </c:ser>
        <c:ser>
          <c:idx val="1"/>
          <c:order val="1"/>
          <c:tx>
            <c:strRef>
              <c:f>Years2!$C$4:$C$5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C-40BE-896F-4AFD72113312}"/>
            </c:ext>
          </c:extLst>
        </c:ser>
        <c:ser>
          <c:idx val="2"/>
          <c:order val="2"/>
          <c:tx>
            <c:strRef>
              <c:f>Years2!$D$4:$D$5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Years2!$A$6:$A$18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C-40BE-896F-4AFD72113312}"/>
            </c:ext>
          </c:extLst>
        </c:ser>
        <c:ser>
          <c:idx val="3"/>
          <c:order val="3"/>
          <c:tx>
            <c:strRef>
              <c:f>Years2!$E$4:$E$5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Years2!$A$6:$A$18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C-40BE-896F-4AFD7211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267968"/>
        <c:axId val="804268296"/>
      </c:lineChart>
      <c:catAx>
        <c:axId val="8042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68296"/>
        <c:crosses val="autoZero"/>
        <c:auto val="1"/>
        <c:lblAlgn val="ctr"/>
        <c:lblOffset val="100"/>
        <c:noMultiLvlLbl val="0"/>
      </c:catAx>
      <c:valAx>
        <c:axId val="80426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E-499C-B1DF-304E9A00244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EE-499C-B1DF-304E9A00244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EE-499C-B1DF-304E9A00244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EE-499C-B1DF-304E9A002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741080"/>
        <c:axId val="822740424"/>
      </c:barChart>
      <c:catAx>
        <c:axId val="82274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40424"/>
        <c:crosses val="autoZero"/>
        <c:auto val="1"/>
        <c:lblAlgn val="ctr"/>
        <c:lblOffset val="100"/>
        <c:noMultiLvlLbl val="0"/>
      </c:catAx>
      <c:valAx>
        <c:axId val="822740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4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0-4D50-8B5E-9AF87B75935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0-4D50-8B5E-9AF87B75935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0-4D50-8B5E-9AF87B75935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0-4D50-8B5E-9AF87B75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855488"/>
        <c:axId val="822855816"/>
      </c:barChart>
      <c:catAx>
        <c:axId val="8228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55816"/>
        <c:crosses val="autoZero"/>
        <c:auto val="1"/>
        <c:lblAlgn val="ctr"/>
        <c:lblOffset val="100"/>
        <c:noMultiLvlLbl val="0"/>
      </c:catAx>
      <c:valAx>
        <c:axId val="82285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8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9-435F-87D7-367AE24B92CA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9-435F-87D7-367AE24B92CA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Bonus!$I$2:$I$13</c:f>
              <c:numCache>
                <c:formatCode>0.00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9-435F-87D7-367AE24B9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363448"/>
        <c:axId val="857364760"/>
      </c:lineChart>
      <c:catAx>
        <c:axId val="85736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64760"/>
        <c:crosses val="autoZero"/>
        <c:auto val="1"/>
        <c:lblAlgn val="ctr"/>
        <c:lblOffset val="100"/>
        <c:noMultiLvlLbl val="0"/>
      </c:catAx>
      <c:valAx>
        <c:axId val="85736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6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57150</xdr:rowOff>
    </xdr:from>
    <xdr:to>
      <xdr:col>13</xdr:col>
      <xdr:colOff>355600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F884B-0C1F-49C9-A148-358C302E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158750</xdr:rowOff>
    </xdr:from>
    <xdr:to>
      <xdr:col>14</xdr:col>
      <xdr:colOff>6350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BEDEF-6D48-485F-BBD5-11EC7A3C3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69850</xdr:rowOff>
    </xdr:from>
    <xdr:to>
      <xdr:col>14</xdr:col>
      <xdr:colOff>495300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B333E-E1E2-4B7B-917F-C0BC76A34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</xdr:colOff>
      <xdr:row>0</xdr:row>
      <xdr:rowOff>12700</xdr:rowOff>
    </xdr:from>
    <xdr:to>
      <xdr:col>21</xdr:col>
      <xdr:colOff>63500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E732C-5550-4AA7-822A-4BE36E699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882650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578B3-7AF8-4891-BB12-6DB128E88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omework1%20-%20IEscalona-Far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ble"/>
      <sheetName val="Years"/>
      <sheetName val="Category breakdown"/>
      <sheetName val="Sub-Category breakdown"/>
      <sheetName val="Bonus"/>
      <sheetName val="Additional analysis"/>
    </sheetNames>
    <sheetDataSet>
      <sheetData sheetId="0" refreshError="1"/>
      <sheetData sheetId="1" refreshError="1"/>
      <sheetData sheetId="2">
        <row r="3">
          <cell r="B3" t="str">
            <v>Column Labels</v>
          </cell>
        </row>
        <row r="4">
          <cell r="B4" t="str">
            <v>cancelled</v>
          </cell>
          <cell r="C4" t="str">
            <v>failed</v>
          </cell>
          <cell r="D4" t="str">
            <v>live</v>
          </cell>
          <cell r="E4" t="str">
            <v>successful</v>
          </cell>
        </row>
        <row r="5">
          <cell r="A5" t="str">
            <v>film &amp; video</v>
          </cell>
          <cell r="B5">
            <v>40</v>
          </cell>
          <cell r="C5">
            <v>179</v>
          </cell>
          <cell r="E5">
            <v>300</v>
          </cell>
        </row>
        <row r="6">
          <cell r="A6" t="str">
            <v>food</v>
          </cell>
          <cell r="B6">
            <v>21</v>
          </cell>
          <cell r="C6">
            <v>138</v>
          </cell>
          <cell r="D6">
            <v>6</v>
          </cell>
          <cell r="E6">
            <v>35</v>
          </cell>
        </row>
        <row r="7">
          <cell r="A7" t="str">
            <v>games</v>
          </cell>
          <cell r="B7">
            <v>1</v>
          </cell>
          <cell r="C7">
            <v>137</v>
          </cell>
          <cell r="E7">
            <v>82</v>
          </cell>
        </row>
        <row r="8">
          <cell r="A8" t="str">
            <v>journalism</v>
          </cell>
          <cell r="B8">
            <v>23</v>
          </cell>
          <cell r="E8">
            <v>1</v>
          </cell>
        </row>
        <row r="9">
          <cell r="A9" t="str">
            <v>music</v>
          </cell>
          <cell r="B9">
            <v>21</v>
          </cell>
          <cell r="C9">
            <v>125</v>
          </cell>
          <cell r="D9">
            <v>20</v>
          </cell>
          <cell r="E9">
            <v>534</v>
          </cell>
        </row>
        <row r="10">
          <cell r="A10" t="str">
            <v>photography</v>
          </cell>
          <cell r="B10">
            <v>1</v>
          </cell>
          <cell r="C10">
            <v>116</v>
          </cell>
          <cell r="E10">
            <v>103</v>
          </cell>
        </row>
        <row r="11">
          <cell r="A11" t="str">
            <v>publishing</v>
          </cell>
          <cell r="B11">
            <v>30</v>
          </cell>
          <cell r="C11">
            <v>126</v>
          </cell>
          <cell r="E11">
            <v>81</v>
          </cell>
        </row>
        <row r="12">
          <cell r="A12" t="str">
            <v>technology</v>
          </cell>
          <cell r="B12">
            <v>175</v>
          </cell>
          <cell r="C12">
            <v>213</v>
          </cell>
          <cell r="E12">
            <v>212</v>
          </cell>
        </row>
        <row r="13">
          <cell r="A13" t="str">
            <v>theater</v>
          </cell>
          <cell r="B13">
            <v>37</v>
          </cell>
          <cell r="C13">
            <v>496</v>
          </cell>
          <cell r="D13">
            <v>24</v>
          </cell>
          <cell r="E13">
            <v>837</v>
          </cell>
        </row>
        <row r="14">
          <cell r="A14" t="str">
            <v>Grand Total</v>
          </cell>
          <cell r="B14">
            <v>349</v>
          </cell>
          <cell r="C14">
            <v>1530</v>
          </cell>
          <cell r="D14">
            <v>50</v>
          </cell>
          <cell r="E14">
            <v>2185</v>
          </cell>
        </row>
      </sheetData>
      <sheetData sheetId="3">
        <row r="4">
          <cell r="B4" t="str">
            <v>Column Labels</v>
          </cell>
        </row>
        <row r="5">
          <cell r="B5" t="str">
            <v>successful</v>
          </cell>
          <cell r="C5" t="str">
            <v>failed</v>
          </cell>
          <cell r="D5" t="str">
            <v>cancelled</v>
          </cell>
          <cell r="E5" t="str">
            <v>live</v>
          </cell>
        </row>
        <row r="6">
          <cell r="A6" t="str">
            <v>animation</v>
          </cell>
          <cell r="B6">
            <v>1</v>
          </cell>
          <cell r="C6">
            <v>99</v>
          </cell>
        </row>
        <row r="7">
          <cell r="A7" t="str">
            <v>art books</v>
          </cell>
          <cell r="C7">
            <v>1</v>
          </cell>
          <cell r="D7">
            <v>19</v>
          </cell>
        </row>
        <row r="8">
          <cell r="A8" t="str">
            <v>audio</v>
          </cell>
          <cell r="B8">
            <v>1</v>
          </cell>
          <cell r="D8">
            <v>23</v>
          </cell>
        </row>
        <row r="9">
          <cell r="A9" t="str">
            <v>children's books</v>
          </cell>
          <cell r="B9">
            <v>1</v>
          </cell>
          <cell r="C9">
            <v>39</v>
          </cell>
        </row>
        <row r="10">
          <cell r="A10" t="str">
            <v>classical music</v>
          </cell>
          <cell r="B10">
            <v>39</v>
          </cell>
          <cell r="C10">
            <v>1</v>
          </cell>
        </row>
        <row r="11">
          <cell r="A11" t="str">
            <v>documentary</v>
          </cell>
          <cell r="B11">
            <v>179</v>
          </cell>
          <cell r="C11">
            <v>1</v>
          </cell>
        </row>
        <row r="12">
          <cell r="A12" t="str">
            <v>drama</v>
          </cell>
          <cell r="C12">
            <v>79</v>
          </cell>
          <cell r="D12">
            <v>1</v>
          </cell>
        </row>
        <row r="13">
          <cell r="A13" t="str">
            <v>electronic music</v>
          </cell>
          <cell r="B13">
            <v>39</v>
          </cell>
          <cell r="D13">
            <v>1</v>
          </cell>
        </row>
        <row r="14">
          <cell r="A14" t="str">
            <v>faith</v>
          </cell>
          <cell r="B14">
            <v>1</v>
          </cell>
          <cell r="C14">
            <v>39</v>
          </cell>
          <cell r="E14">
            <v>20</v>
          </cell>
        </row>
        <row r="15">
          <cell r="A15" t="str">
            <v>fiction</v>
          </cell>
          <cell r="B15">
            <v>2</v>
          </cell>
          <cell r="C15">
            <v>38</v>
          </cell>
        </row>
        <row r="16">
          <cell r="A16" t="str">
            <v>food trucks</v>
          </cell>
          <cell r="B16">
            <v>1</v>
          </cell>
          <cell r="C16">
            <v>118</v>
          </cell>
          <cell r="D16">
            <v>21</v>
          </cell>
        </row>
        <row r="17">
          <cell r="A17" t="str">
            <v>gadgets</v>
          </cell>
          <cell r="B17">
            <v>1</v>
          </cell>
          <cell r="C17">
            <v>19</v>
          </cell>
        </row>
        <row r="18">
          <cell r="A18" t="str">
            <v>hardware</v>
          </cell>
          <cell r="B18">
            <v>139</v>
          </cell>
          <cell r="C18">
            <v>1</v>
          </cell>
        </row>
        <row r="19">
          <cell r="A19" t="str">
            <v>indie rock</v>
          </cell>
          <cell r="B19">
            <v>138</v>
          </cell>
          <cell r="C19">
            <v>22</v>
          </cell>
        </row>
        <row r="20">
          <cell r="A20" t="str">
            <v>jazz</v>
          </cell>
          <cell r="B20">
            <v>1</v>
          </cell>
          <cell r="C20">
            <v>59</v>
          </cell>
        </row>
        <row r="21">
          <cell r="A21" t="str">
            <v>makerspaces</v>
          </cell>
          <cell r="B21">
            <v>9</v>
          </cell>
          <cell r="C21">
            <v>10</v>
          </cell>
          <cell r="D21">
            <v>1</v>
          </cell>
        </row>
        <row r="22">
          <cell r="A22" t="str">
            <v>metal</v>
          </cell>
          <cell r="B22">
            <v>20</v>
          </cell>
        </row>
        <row r="23">
          <cell r="A23" t="str">
            <v>mobile games</v>
          </cell>
          <cell r="B23">
            <v>1</v>
          </cell>
          <cell r="C23">
            <v>39</v>
          </cell>
        </row>
        <row r="24">
          <cell r="A24" t="str">
            <v>musical</v>
          </cell>
          <cell r="B24">
            <v>61</v>
          </cell>
          <cell r="C24">
            <v>60</v>
          </cell>
          <cell r="D24">
            <v>19</v>
          </cell>
        </row>
        <row r="25">
          <cell r="A25" t="str">
            <v>nature</v>
          </cell>
          <cell r="B25">
            <v>1</v>
          </cell>
          <cell r="C25">
            <v>19</v>
          </cell>
        </row>
        <row r="26">
          <cell r="A26" t="str">
            <v>nonfiction</v>
          </cell>
          <cell r="B26">
            <v>58</v>
          </cell>
          <cell r="C26">
            <v>1</v>
          </cell>
          <cell r="D26">
            <v>1</v>
          </cell>
        </row>
        <row r="27">
          <cell r="A27" t="str">
            <v>people</v>
          </cell>
          <cell r="B27">
            <v>1</v>
          </cell>
          <cell r="C27">
            <v>19</v>
          </cell>
        </row>
        <row r="28">
          <cell r="A28" t="str">
            <v>photobooks</v>
          </cell>
          <cell r="B28">
            <v>101</v>
          </cell>
          <cell r="C28">
            <v>59</v>
          </cell>
        </row>
        <row r="29">
          <cell r="A29" t="str">
            <v>places</v>
          </cell>
          <cell r="C29">
            <v>19</v>
          </cell>
          <cell r="D29">
            <v>1</v>
          </cell>
        </row>
        <row r="30">
          <cell r="A30" t="str">
            <v>plays</v>
          </cell>
          <cell r="B30">
            <v>690</v>
          </cell>
          <cell r="C30">
            <v>355</v>
          </cell>
          <cell r="D30">
            <v>3</v>
          </cell>
          <cell r="E30">
            <v>19</v>
          </cell>
        </row>
        <row r="31">
          <cell r="A31" t="str">
            <v>pop</v>
          </cell>
          <cell r="B31">
            <v>40</v>
          </cell>
        </row>
        <row r="32">
          <cell r="A32" t="str">
            <v>radio &amp; podcasts</v>
          </cell>
          <cell r="B32">
            <v>19</v>
          </cell>
          <cell r="D32">
            <v>1</v>
          </cell>
        </row>
        <row r="33">
          <cell r="A33" t="str">
            <v>restaurants</v>
          </cell>
          <cell r="B33">
            <v>1</v>
          </cell>
          <cell r="C33">
            <v>19</v>
          </cell>
        </row>
        <row r="34">
          <cell r="A34" t="str">
            <v>rock</v>
          </cell>
          <cell r="B34">
            <v>255</v>
          </cell>
          <cell r="C34">
            <v>4</v>
          </cell>
          <cell r="D34">
            <v>1</v>
          </cell>
        </row>
        <row r="35">
          <cell r="A35" t="str">
            <v>science fiction</v>
          </cell>
          <cell r="B35">
            <v>1</v>
          </cell>
          <cell r="D35">
            <v>39</v>
          </cell>
        </row>
        <row r="36">
          <cell r="A36" t="str">
            <v>shorts</v>
          </cell>
          <cell r="B36">
            <v>60</v>
          </cell>
        </row>
        <row r="37">
          <cell r="A37" t="str">
            <v>small batch</v>
          </cell>
          <cell r="B37">
            <v>33</v>
          </cell>
          <cell r="C37">
            <v>1</v>
          </cell>
          <cell r="E37">
            <v>6</v>
          </cell>
        </row>
        <row r="38">
          <cell r="A38" t="str">
            <v>space exploration</v>
          </cell>
          <cell r="B38">
            <v>40</v>
          </cell>
          <cell r="C38">
            <v>3</v>
          </cell>
          <cell r="D38">
            <v>17</v>
          </cell>
        </row>
        <row r="39">
          <cell r="A39" t="str">
            <v>spaces</v>
          </cell>
          <cell r="B39">
            <v>86</v>
          </cell>
          <cell r="C39">
            <v>81</v>
          </cell>
          <cell r="D39">
            <v>15</v>
          </cell>
          <cell r="E39">
            <v>5</v>
          </cell>
        </row>
        <row r="40">
          <cell r="A40" t="str">
            <v>tabletop games</v>
          </cell>
          <cell r="B40">
            <v>80</v>
          </cell>
        </row>
        <row r="41">
          <cell r="A41" t="str">
            <v>television</v>
          </cell>
          <cell r="B41">
            <v>59</v>
          </cell>
        </row>
        <row r="42">
          <cell r="A42" t="str">
            <v>translations</v>
          </cell>
          <cell r="B42">
            <v>1</v>
          </cell>
          <cell r="C42">
            <v>47</v>
          </cell>
          <cell r="D42">
            <v>9</v>
          </cell>
        </row>
        <row r="43">
          <cell r="A43" t="str">
            <v>video games</v>
          </cell>
          <cell r="B43">
            <v>1</v>
          </cell>
          <cell r="C43">
            <v>98</v>
          </cell>
          <cell r="D43">
            <v>1</v>
          </cell>
        </row>
        <row r="44">
          <cell r="A44" t="str">
            <v>wearables</v>
          </cell>
          <cell r="B44">
            <v>21</v>
          </cell>
          <cell r="C44">
            <v>120</v>
          </cell>
          <cell r="D44">
            <v>59</v>
          </cell>
        </row>
        <row r="45">
          <cell r="A45" t="str">
            <v>web</v>
          </cell>
          <cell r="B45">
            <v>2</v>
          </cell>
          <cell r="C45">
            <v>60</v>
          </cell>
          <cell r="D45">
            <v>98</v>
          </cell>
        </row>
        <row r="46">
          <cell r="A46" t="str">
            <v>world music</v>
          </cell>
          <cell r="B46">
            <v>1</v>
          </cell>
          <cell r="D46">
            <v>19</v>
          </cell>
        </row>
        <row r="47">
          <cell r="A47" t="str">
            <v>Grand Total</v>
          </cell>
          <cell r="B47">
            <v>2185</v>
          </cell>
          <cell r="C47">
            <v>1530</v>
          </cell>
          <cell r="D47">
            <v>349</v>
          </cell>
          <cell r="E47">
            <v>50</v>
          </cell>
        </row>
      </sheetData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li &amp; Ivan" refreshedDate="43518.956904282408" createdVersion="6" refreshedVersion="6" minRefreshableVersion="3" recordCount="4114" xr:uid="{EBD4F562-6E67-4C8E-B2C2-A0BC4CF37BD6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li &amp; Ivan" refreshedDate="43519.51697326389" createdVersion="6" refreshedVersion="6" minRefreshableVersion="3" recordCount="4114" xr:uid="{BF23C38F-DD71-4532-8CF2-2EDE06D3FF3F}">
  <cacheSource type="worksheet">
    <worksheetSource ref="A1:V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shorts"/>
    <x v="59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cience fiction"/>
    <x v="119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drama"/>
    <x v="159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ocumentary"/>
    <x v="239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animation"/>
    <x v="419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plays"/>
    <x v="519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web"/>
    <x v="539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arables"/>
    <x v="639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nonfiction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x v="75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rock"/>
    <x v="779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etal"/>
    <x v="839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jazz"/>
    <x v="859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indie rock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jazz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wearables"/>
    <x v="939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4"/>
    <s v="electronic music"/>
    <x v="101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audio"/>
    <x v="1039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obile games"/>
    <x v="1123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food trucks"/>
    <x v="1143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photobooks"/>
    <x v="118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world music"/>
    <x v="1223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rock"/>
    <x v="1243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plays"/>
    <x v="1283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wearables"/>
    <x v="1303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nonfiction"/>
    <x v="134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rock"/>
    <x v="1363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translations"/>
    <x v="1403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fiction"/>
    <x v="1480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photobooks"/>
    <x v="1500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nature"/>
    <x v="1540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art books"/>
    <x v="1560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rock"/>
    <x v="1600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pop"/>
    <x v="1640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faith"/>
    <x v="1680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rock"/>
    <x v="182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mobile games"/>
    <x v="1860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indie rock"/>
    <x v="188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gadgets"/>
    <x v="1900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indie rock"/>
    <x v="1920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hardware"/>
    <x v="1940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peopl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x v="2000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indie rock"/>
    <x v="208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video games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rock"/>
    <x v="2160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tabletop games"/>
    <x v="2180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electronic music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tabletop games"/>
    <x v="2220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rock"/>
    <x v="2280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indie rock"/>
    <x v="2300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small batch"/>
    <x v="232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web"/>
    <x v="2340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small batch"/>
    <x v="2440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indie rock"/>
    <x v="2460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restaurants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food trucks"/>
    <x v="2560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space exploration"/>
    <x v="260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makerspaces"/>
    <x v="2660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food trucks"/>
    <x v="2680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spaces"/>
    <x v="2700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hardware"/>
    <x v="2720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children's books"/>
    <x v="2740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musical"/>
    <x v="292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paces"/>
    <x v="2940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spaces"/>
    <x v="298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musical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x v="32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musical"/>
    <x v="362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x v="36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musical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plays"/>
    <x v="3807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musical"/>
    <x v="3867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plays"/>
    <x v="3887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EE227-C452-4F19-A3A2-009366EFD6A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21" baseItem="1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4B2CB-2F96-402D-A834-2557A2BB7AD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BF7BB-3132-4DFF-9068-95C2DB7C78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1"/>
        <item x="2"/>
        <item x="3"/>
        <item x="0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A6D7A-49DB-456C-A27E-5430062F12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51896D-2E26-49D1-BBF0-DC56F8FFB9AE}" name="Table2" displayName="Table2" ref="A1:V4115" totalsRowShown="0" headerRowDxfId="4">
  <autoFilter ref="A1:V4115" xr:uid="{70EBE83C-4875-4622-889F-2F299350D904}"/>
  <tableColumns count="22">
    <tableColumn id="1" xr3:uid="{BDDCBC5B-075E-418B-B823-CEB5347728C3}" name="id"/>
    <tableColumn id="2" xr3:uid="{F63D8C19-6D1E-475E-B499-887F441F4A9E}" name="name" dataDxfId="10"/>
    <tableColumn id="3" xr3:uid="{DF3B9E1A-142A-4E9C-ACE8-4CE47033BD48}" name="blurb" dataDxfId="9"/>
    <tableColumn id="4" xr3:uid="{4F88F02B-1D39-47C9-AB6E-A06BE5BB4CB4}" name="goal"/>
    <tableColumn id="5" xr3:uid="{57D37976-CDC0-4763-AB57-874BD329C6B4}" name="pledged"/>
    <tableColumn id="6" xr3:uid="{21D90C17-B5F9-4740-9801-B1EEF932D6BE}" name="state"/>
    <tableColumn id="7" xr3:uid="{9E379AAD-5C08-42AB-863D-9716E90B3E11}" name="country"/>
    <tableColumn id="8" xr3:uid="{70B97B0F-217D-48AA-8A55-EA53E256D88A}" name="currency"/>
    <tableColumn id="9" xr3:uid="{99269004-CC50-4376-B951-93275426CE67}" name="deadline"/>
    <tableColumn id="10" xr3:uid="{3454A42C-9F7E-4096-AE0A-B01F2E091678}" name="launched_at"/>
    <tableColumn id="11" xr3:uid="{E75A6A98-AA5D-4300-B080-0B00BEE152B1}" name="staff_pick"/>
    <tableColumn id="12" xr3:uid="{5471D476-D871-479A-8F97-3BB08255A983}" name="backers_count"/>
    <tableColumn id="13" xr3:uid="{B7597B61-03DE-4C11-9FBA-2A3421278C60}" name="spotlight"/>
    <tableColumn id="14" xr3:uid="{E6E8E907-0A3A-43A6-8842-DB414CA70F58}" name="Category and Sub-Category"/>
    <tableColumn id="15" xr3:uid="{7BF18576-923F-4804-B02B-DA58229C33AA}" name="Percent Funded" dataDxfId="8">
      <calculatedColumnFormula>E2/D2</calculatedColumnFormula>
    </tableColumn>
    <tableColumn id="16" xr3:uid="{F9E63E34-5A6C-45B9-B30E-44E3102F0EF4}" name="Average Donation" dataDxfId="7">
      <calculatedColumnFormula>E2/L2</calculatedColumnFormula>
    </tableColumn>
    <tableColumn id="17" xr3:uid="{DB004C55-926C-44D6-9C9E-30FDCFB11892}" name="Category"/>
    <tableColumn id="18" xr3:uid="{B3771165-03CB-4906-B0BB-945A232ED4F7}" name="Sub-Category"/>
    <tableColumn id="19" xr3:uid="{439BA1F1-F0AA-4C30-A939-AFCD2A710E7E}" name="Date Created Conversion" dataDxfId="6">
      <calculatedColumnFormula>(((J2/60)/60)/24)+DATE(1970,1,1)+(-5/24)</calculatedColumnFormula>
    </tableColumn>
    <tableColumn id="20" xr3:uid="{7463CFBA-5799-41B3-9DBB-82319354A1E6}" name="Date Ended Conversion" dataDxfId="5">
      <calculatedColumnFormula>(((I2/60)/60)/24)+DATE(1970,1,1)+(-5/24)</calculatedColumnFormula>
    </tableColumn>
    <tableColumn id="21" xr3:uid="{015C669B-30FD-426A-BDA9-30819B7C3C58}" name="Year">
      <calculatedColumnFormula>YEAR(S2)</calculatedColumnFormula>
    </tableColumn>
    <tableColumn id="22" xr3:uid="{26A4CFC0-0AC5-4425-8B03-4DA1D81D1ED7}" name="Month">
      <calculatedColumnFormula>IF(MONTH(S2) = 1, "January", IF(MONTH(S2) = 2, "February", IF(MONTH(S2) = 3, "March", IF(MONTH(S2) = 4, "April", IF(MONTH(S2) = 5, "May", IF(MONTH(S2) = 6, "June", IF(MONTH(S2) = 7, "July", IF(MONTH(S2) = 8, "August", IF(MONTH(S2) = 9, "September", IF(MONTH(S2) = 10, "October", IF(MONTH(S2) = 11, "November", "December")))))))))))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1B1E48-6835-4905-B6CA-A0F804CE8D6C}" name="Table1" displayName="Table1" ref="A1:I13" totalsRowShown="0">
  <autoFilter ref="A1:I13" xr:uid="{03D1CBBC-1EE7-498C-850D-D0C1F06208D9}"/>
  <tableColumns count="9">
    <tableColumn id="1" xr3:uid="{8A810C0E-4720-40D6-ADBF-0FC8F1156EE5}" name="Goal"/>
    <tableColumn id="2" xr3:uid="{8473CCE9-3FA7-47D1-BD3C-8EEC0D8001C3}" name="Number Successful"/>
    <tableColumn id="3" xr3:uid="{A8D922AB-5B68-42F3-88D6-2B5BDA43E897}" name="Number Failed"/>
    <tableColumn id="4" xr3:uid="{A39685B3-56B6-466A-9195-8D06F50818AD}" name="Number Cancelled "/>
    <tableColumn id="5" xr3:uid="{5E01DEAF-3E08-408A-9151-95F20DBDBF71}" name="Total Projects"/>
    <tableColumn id="9" xr3:uid="{58E6F6BE-AB3B-4778-8262-188158F38097}" name="Total Projects2" dataDxfId="14">
      <calculatedColumnFormula>Table1[[#This Row],[Number Cancelled ]]+Table1[[#This Row],[Number Failed]]+Table1[[#This Row],[Number Successful]]</calculatedColumnFormula>
    </tableColumn>
    <tableColumn id="6" xr3:uid="{9C3A1AB3-3E5A-4543-83A8-508670DC2FBD}" name="Percentage Successful" dataDxfId="13">
      <calculatedColumnFormula>B2*100/$F2</calculatedColumnFormula>
    </tableColumn>
    <tableColumn id="7" xr3:uid="{4BDC7ABE-CF78-4DD3-B06B-F077EBAB2688}" name="Percentage Failed" dataDxfId="12">
      <calculatedColumnFormula>C2*100/$F2</calculatedColumnFormula>
    </tableColumn>
    <tableColumn id="8" xr3:uid="{FC3E6908-6499-408E-800F-9ED1FE3497FD}" name="Percentage Canceled" dataDxfId="11">
      <calculatedColumnFormula>D2*100/$F2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1EA60-F65C-449E-802F-F4EED6CD0245}">
  <sheetPr codeName="Sheet1"/>
  <dimension ref="A1:F18"/>
  <sheetViews>
    <sheetView tabSelected="1" workbookViewId="0">
      <selection activeCell="O2" sqref="O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8360</v>
      </c>
    </row>
    <row r="2" spans="1:6" x14ac:dyDescent="0.35">
      <c r="A2" s="7" t="s">
        <v>8367</v>
      </c>
      <c r="B2" t="s">
        <v>8360</v>
      </c>
    </row>
    <row r="4" spans="1:6" x14ac:dyDescent="0.35">
      <c r="A4" s="7" t="s">
        <v>8381</v>
      </c>
      <c r="B4" s="7" t="s">
        <v>8363</v>
      </c>
    </row>
    <row r="5" spans="1:6" x14ac:dyDescent="0.35">
      <c r="A5" s="7" t="s">
        <v>8361</v>
      </c>
      <c r="B5" t="s">
        <v>8305</v>
      </c>
      <c r="C5" t="s">
        <v>8220</v>
      </c>
      <c r="D5" t="s">
        <v>8221</v>
      </c>
      <c r="E5" t="s">
        <v>8219</v>
      </c>
      <c r="F5" t="s">
        <v>8362</v>
      </c>
    </row>
    <row r="6" spans="1:6" x14ac:dyDescent="0.35">
      <c r="A6" s="8" t="s">
        <v>8369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8" t="s">
        <v>8370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8" t="s">
        <v>8371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8" t="s">
        <v>8372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8" t="s">
        <v>8373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8" t="s">
        <v>8374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8" t="s">
        <v>8375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8" t="s">
        <v>8376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8" t="s">
        <v>8377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8" t="s">
        <v>8378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8" t="s">
        <v>8379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8" t="s">
        <v>8380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8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D67A-CCAD-4F1E-8039-616C185BE923}">
  <sheetPr codeName="Sheet2"/>
  <dimension ref="A1:F18"/>
  <sheetViews>
    <sheetView topLeftCell="C2"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81640625" bestFit="1" customWidth="1"/>
    <col min="8" max="8" width="12.90625" bestFit="1" customWidth="1"/>
    <col min="9" max="9" width="10.81640625" bestFit="1" customWidth="1"/>
    <col min="10" max="10" width="17.7265625" bestFit="1" customWidth="1"/>
    <col min="11" max="11" width="15.6328125" bestFit="1" customWidth="1"/>
  </cols>
  <sheetData>
    <row r="1" spans="1:6" x14ac:dyDescent="0.35">
      <c r="A1" s="7" t="s">
        <v>8308</v>
      </c>
      <c r="B1" t="s">
        <v>8360</v>
      </c>
    </row>
    <row r="2" spans="1:6" x14ac:dyDescent="0.35">
      <c r="A2" s="7" t="s">
        <v>8367</v>
      </c>
      <c r="B2" t="s">
        <v>8360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8361</v>
      </c>
      <c r="B5" t="s">
        <v>8305</v>
      </c>
      <c r="C5" t="s">
        <v>8220</v>
      </c>
      <c r="D5" t="s">
        <v>8221</v>
      </c>
      <c r="E5" t="s">
        <v>8219</v>
      </c>
      <c r="F5" t="s">
        <v>8362</v>
      </c>
    </row>
    <row r="6" spans="1:6" x14ac:dyDescent="0.35">
      <c r="A6" s="11" t="s">
        <v>8387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11" t="s">
        <v>8388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11" t="s">
        <v>8389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11" t="s">
        <v>8390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11" t="s">
        <v>8373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11" t="s">
        <v>8391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11" t="s">
        <v>8382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11" t="s">
        <v>8383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11" t="s">
        <v>8384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11" t="s">
        <v>8385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11" t="s">
        <v>8386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11" t="s">
        <v>8392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11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zoomScale="98" zoomScaleNormal="98" workbookViewId="0">
      <selection activeCell="A2" sqref="A2"/>
    </sheetView>
  </sheetViews>
  <sheetFormatPr defaultRowHeight="14.5" x14ac:dyDescent="0.35"/>
  <cols>
    <col min="1" max="1" width="8.26953125" bestFit="1" customWidth="1"/>
    <col min="2" max="2" width="38.7265625" style="3" bestFit="1" customWidth="1"/>
    <col min="3" max="3" width="40.26953125" style="3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9.26953125" customWidth="1"/>
    <col min="10" max="10" width="17.81640625" customWidth="1"/>
    <col min="11" max="11" width="15.453125" customWidth="1"/>
    <col min="12" max="12" width="19.453125" bestFit="1" customWidth="1"/>
    <col min="13" max="13" width="14.1796875" bestFit="1" customWidth="1"/>
    <col min="14" max="14" width="26.36328125" bestFit="1" customWidth="1"/>
    <col min="15" max="15" width="16.26953125" customWidth="1"/>
    <col min="16" max="16" width="18.08984375" customWidth="1"/>
    <col min="17" max="17" width="11.54296875" bestFit="1" customWidth="1"/>
    <col min="18" max="18" width="15.90625" bestFit="1" customWidth="1"/>
    <col min="19" max="19" width="28.90625" bestFit="1" customWidth="1"/>
    <col min="20" max="20" width="28.36328125" bestFit="1" customWidth="1"/>
    <col min="21" max="21" width="13.36328125" bestFit="1" customWidth="1"/>
    <col min="22" max="23" width="10.089843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>
        <f>YEAR(S2)</f>
        <v>2015</v>
      </c>
      <c r="V2" t="str">
        <f>IF(MONTH(S2) = 1, "January", IF(MONTH(S2) = 2, "February", IF(MONTH(S2) = 3, "March", IF(MONTH(S2) = 4, "April", IF(MONTH(S2) = 5, "May", IF(MONTH(S2) = 6, "June", IF(MONTH(S2) = 7, "July", IF(MONTH(S2) = 8, "August", IF(MONTH(S2) = 9, "September", IF(MONTH(S2) = 10, "October", IF(MONTH(S2) = 11, "November", "December")))))))))))</f>
        <v>June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  <c r="U3">
        <f t="shared" ref="U3:U66" si="4">YEAR(S3)</f>
        <v>2017</v>
      </c>
      <c r="V3" t="str">
        <f t="shared" ref="V3:V66" si="5">IF(MONTH(S3) = 1, "January", IF(MONTH(S3) = 2, "February", IF(MONTH(S3) = 3, "March", IF(MONTH(S3) = 4, "April", IF(MONTH(S3) = 5, "May", IF(MONTH(S3) = 6, "June", IF(MONTH(S3) = 7, "July", IF(MONTH(S3) = 8, "August", IF(MONTH(S3) = 9, "September", IF(MONTH(S3) = 10, "October", IF(MONTH(S3) = 11, "November", "December")))))))))))</f>
        <v>January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  <c r="U4">
        <f t="shared" si="4"/>
        <v>2016</v>
      </c>
      <c r="V4" t="str">
        <f t="shared" si="5"/>
        <v>February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  <c r="U5">
        <f t="shared" si="4"/>
        <v>2014</v>
      </c>
      <c r="V5" t="str">
        <f t="shared" si="5"/>
        <v>July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  <c r="U6">
        <f t="shared" si="4"/>
        <v>2015</v>
      </c>
      <c r="V6" t="str">
        <f t="shared" si="5"/>
        <v>November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  <c r="U7">
        <f t="shared" si="4"/>
        <v>2016</v>
      </c>
      <c r="V7" t="str">
        <f t="shared" si="5"/>
        <v>July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  <c r="U8">
        <f t="shared" si="4"/>
        <v>2014</v>
      </c>
      <c r="V8" t="str">
        <f t="shared" si="5"/>
        <v>June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  <c r="U9">
        <f t="shared" si="4"/>
        <v>2016</v>
      </c>
      <c r="V9" t="str">
        <f t="shared" si="5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  <c r="U10">
        <f t="shared" si="4"/>
        <v>2016</v>
      </c>
      <c r="V10" t="str">
        <f t="shared" si="5"/>
        <v>April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  <c r="U11">
        <f t="shared" si="4"/>
        <v>2016</v>
      </c>
      <c r="V11" t="str">
        <f t="shared" si="5"/>
        <v>March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  <c r="U12">
        <f t="shared" si="4"/>
        <v>2014</v>
      </c>
      <c r="V12" t="str">
        <f t="shared" si="5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  <c r="U13">
        <f t="shared" si="4"/>
        <v>2016</v>
      </c>
      <c r="V13" t="str">
        <f t="shared" si="5"/>
        <v>July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  <c r="U14">
        <f t="shared" si="4"/>
        <v>2014</v>
      </c>
      <c r="V14" t="str">
        <f t="shared" si="5"/>
        <v>June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  <c r="U15">
        <f t="shared" si="4"/>
        <v>2016</v>
      </c>
      <c r="V15" t="str">
        <f t="shared" si="5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  <c r="U16">
        <f t="shared" si="4"/>
        <v>2014</v>
      </c>
      <c r="V16" t="str">
        <f t="shared" si="5"/>
        <v>June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  <c r="U17">
        <f t="shared" si="4"/>
        <v>2015</v>
      </c>
      <c r="V17" t="str">
        <f t="shared" si="5"/>
        <v>September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  <c r="U18">
        <f t="shared" si="4"/>
        <v>2014</v>
      </c>
      <c r="V18" t="str">
        <f t="shared" si="5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  <c r="U19">
        <f t="shared" si="4"/>
        <v>2014</v>
      </c>
      <c r="V19" t="str">
        <f t="shared" si="5"/>
        <v>October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  <c r="U20">
        <f t="shared" si="4"/>
        <v>2014</v>
      </c>
      <c r="V20" t="str">
        <f t="shared" si="5"/>
        <v>August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  <c r="U21">
        <f t="shared" si="4"/>
        <v>2015</v>
      </c>
      <c r="V21" t="str">
        <f t="shared" si="5"/>
        <v>June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  <c r="U22">
        <f t="shared" si="4"/>
        <v>2015</v>
      </c>
      <c r="V22" t="str">
        <f t="shared" si="5"/>
        <v>July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  <c r="U23">
        <f t="shared" si="4"/>
        <v>2014</v>
      </c>
      <c r="V23" t="str">
        <f t="shared" si="5"/>
        <v>August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  <c r="U24">
        <f t="shared" si="4"/>
        <v>2014</v>
      </c>
      <c r="V24" t="str">
        <f t="shared" si="5"/>
        <v>December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  <c r="U25">
        <f t="shared" si="4"/>
        <v>2015</v>
      </c>
      <c r="V25" t="str">
        <f t="shared" si="5"/>
        <v>April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  <c r="U26">
        <f t="shared" si="4"/>
        <v>2015</v>
      </c>
      <c r="V26" t="str">
        <f t="shared" si="5"/>
        <v>August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  <c r="U27">
        <f t="shared" si="4"/>
        <v>2015</v>
      </c>
      <c r="V27" t="str">
        <f t="shared" si="5"/>
        <v>November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  <c r="U28">
        <f t="shared" si="4"/>
        <v>2014</v>
      </c>
      <c r="V28" t="str">
        <f t="shared" si="5"/>
        <v>July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  <c r="U29">
        <f t="shared" si="4"/>
        <v>2014</v>
      </c>
      <c r="V29" t="str">
        <f t="shared" si="5"/>
        <v>October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  <c r="U30">
        <f t="shared" si="4"/>
        <v>2015</v>
      </c>
      <c r="V30" t="str">
        <f t="shared" si="5"/>
        <v>November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  <c r="U31">
        <f t="shared" si="4"/>
        <v>2014</v>
      </c>
      <c r="V31" t="str">
        <f t="shared" si="5"/>
        <v>June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  <c r="U32">
        <f t="shared" si="4"/>
        <v>2014</v>
      </c>
      <c r="V32" t="str">
        <f t="shared" si="5"/>
        <v>July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  <c r="U33">
        <f t="shared" si="4"/>
        <v>2016</v>
      </c>
      <c r="V33" t="str">
        <f t="shared" si="5"/>
        <v>January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  <c r="U34">
        <f t="shared" si="4"/>
        <v>2016</v>
      </c>
      <c r="V34" t="str">
        <f t="shared" si="5"/>
        <v>April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  <c r="U35">
        <f t="shared" si="4"/>
        <v>2015</v>
      </c>
      <c r="V35" t="str">
        <f t="shared" si="5"/>
        <v>October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  <c r="U36">
        <f t="shared" si="4"/>
        <v>2014</v>
      </c>
      <c r="V36" t="str">
        <f t="shared" si="5"/>
        <v>July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  <c r="U37">
        <f t="shared" si="4"/>
        <v>2015</v>
      </c>
      <c r="V37" t="str">
        <f t="shared" si="5"/>
        <v>April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  <c r="U38">
        <f t="shared" si="4"/>
        <v>2015</v>
      </c>
      <c r="V38" t="str">
        <f t="shared" si="5"/>
        <v>March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  <c r="U39">
        <f t="shared" si="4"/>
        <v>2015</v>
      </c>
      <c r="V39" t="str">
        <f t="shared" si="5"/>
        <v>January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  <c r="U40">
        <f t="shared" si="4"/>
        <v>2013</v>
      </c>
      <c r="V40" t="str">
        <f t="shared" si="5"/>
        <v>April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  <c r="U41">
        <f t="shared" si="4"/>
        <v>2014</v>
      </c>
      <c r="V41" t="str">
        <f t="shared" si="5"/>
        <v>April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  <c r="U42">
        <f t="shared" si="4"/>
        <v>2014</v>
      </c>
      <c r="V42" t="str">
        <f t="shared" si="5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  <c r="U43">
        <f t="shared" si="4"/>
        <v>2014</v>
      </c>
      <c r="V43" t="str">
        <f t="shared" si="5"/>
        <v>September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  <c r="U44">
        <f t="shared" si="4"/>
        <v>2014</v>
      </c>
      <c r="V44" t="str">
        <f t="shared" si="5"/>
        <v>November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  <c r="U45">
        <f t="shared" si="4"/>
        <v>2014</v>
      </c>
      <c r="V45" t="str">
        <f t="shared" si="5"/>
        <v>June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  <c r="U46">
        <f t="shared" si="4"/>
        <v>2014</v>
      </c>
      <c r="V46" t="str">
        <f t="shared" si="5"/>
        <v>August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  <c r="U47">
        <f t="shared" si="4"/>
        <v>2016</v>
      </c>
      <c r="V47" t="str">
        <f t="shared" si="5"/>
        <v>March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  <c r="U48">
        <f t="shared" si="4"/>
        <v>2015</v>
      </c>
      <c r="V48" t="str">
        <f t="shared" si="5"/>
        <v>November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  <c r="U49">
        <f t="shared" si="4"/>
        <v>2014</v>
      </c>
      <c r="V49" t="str">
        <f t="shared" si="5"/>
        <v>October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  <c r="U50">
        <f t="shared" si="4"/>
        <v>2015</v>
      </c>
      <c r="V50" t="str">
        <f t="shared" si="5"/>
        <v>January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  <c r="U51">
        <f t="shared" si="4"/>
        <v>2015</v>
      </c>
      <c r="V51" t="str">
        <f t="shared" si="5"/>
        <v>September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  <c r="U52">
        <f t="shared" si="4"/>
        <v>2014</v>
      </c>
      <c r="V52" t="str">
        <f t="shared" si="5"/>
        <v>December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  <c r="U53">
        <f t="shared" si="4"/>
        <v>2015</v>
      </c>
      <c r="V53" t="str">
        <f t="shared" si="5"/>
        <v>July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  <c r="U54">
        <f t="shared" si="4"/>
        <v>2014</v>
      </c>
      <c r="V54" t="str">
        <f t="shared" si="5"/>
        <v>June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  <c r="U55">
        <f t="shared" si="4"/>
        <v>2014</v>
      </c>
      <c r="V55" t="str">
        <f t="shared" si="5"/>
        <v>March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  <c r="U56">
        <f t="shared" si="4"/>
        <v>2015</v>
      </c>
      <c r="V56" t="str">
        <f t="shared" si="5"/>
        <v>November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  <c r="U57">
        <f t="shared" si="4"/>
        <v>2016</v>
      </c>
      <c r="V57" t="str">
        <f t="shared" si="5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  <c r="U58">
        <f t="shared" si="4"/>
        <v>2015</v>
      </c>
      <c r="V58" t="str">
        <f t="shared" si="5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  <c r="U59">
        <f t="shared" si="4"/>
        <v>2015</v>
      </c>
      <c r="V59" t="str">
        <f t="shared" si="5"/>
        <v>March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  <c r="U60">
        <f t="shared" si="4"/>
        <v>2014</v>
      </c>
      <c r="V60" t="str">
        <f t="shared" si="5"/>
        <v>October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8312</v>
      </c>
      <c r="S61" s="10">
        <f t="shared" si="2"/>
        <v>42230.027500000004</v>
      </c>
      <c r="T61" s="10">
        <f t="shared" si="3"/>
        <v>42261.666666666664</v>
      </c>
      <c r="U61">
        <f t="shared" si="4"/>
        <v>2015</v>
      </c>
      <c r="V61" t="str">
        <f t="shared" si="5"/>
        <v>August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  <c r="U62">
        <f t="shared" si="4"/>
        <v>2014</v>
      </c>
      <c r="V62" t="str">
        <f t="shared" si="5"/>
        <v>March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  <c r="U63">
        <f t="shared" si="4"/>
        <v>2013</v>
      </c>
      <c r="V63" t="str">
        <f t="shared" si="5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  <c r="U64">
        <f t="shared" si="4"/>
        <v>2013</v>
      </c>
      <c r="V64" t="str">
        <f t="shared" si="5"/>
        <v>February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  <c r="U65">
        <f t="shared" si="4"/>
        <v>2013</v>
      </c>
      <c r="V65" t="str">
        <f t="shared" si="5"/>
        <v>December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  <c r="U66">
        <f t="shared" si="4"/>
        <v>2013</v>
      </c>
      <c r="V66" t="str">
        <f t="shared" si="5"/>
        <v>June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">
        <v>8310</v>
      </c>
      <c r="R67" t="s">
        <v>8312</v>
      </c>
      <c r="S67" s="10">
        <f t="shared" ref="S67:S130" si="8">(((J67/60)/60)/24)+DATE(1970,1,1)+(-5/24)</f>
        <v>41835.612893518519</v>
      </c>
      <c r="T67" s="10">
        <f t="shared" ref="T67:T130" si="9">(((I67/60)/60)/24)+DATE(1970,1,1)+(-5/24)</f>
        <v>41862.040972222218</v>
      </c>
      <c r="U67">
        <f t="shared" ref="U67:U130" si="10">YEAR(S67)</f>
        <v>2014</v>
      </c>
      <c r="V67" t="str">
        <f t="shared" ref="V67:V130" si="11">IF(MONTH(S67) = 1, "January", IF(MONTH(S67) = 2, "February", IF(MONTH(S67) = 3, "March", IF(MONTH(S67) = 4, "April", IF(MONTH(S67) = 5, "May", IF(MONTH(S67) = 6, "June", IF(MONTH(S67) = 7, "July", IF(MONTH(S67) = 8, "August", IF(MONTH(S67) = 9, "September", IF(MONTH(S67) = 10, "October", IF(MONTH(S67) = 11, "November", "December")))))))))))</f>
        <v>July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">
        <v>8310</v>
      </c>
      <c r="R68" t="s">
        <v>8312</v>
      </c>
      <c r="S68" s="10">
        <f t="shared" si="8"/>
        <v>42539.641435185178</v>
      </c>
      <c r="T68" s="10">
        <f t="shared" si="9"/>
        <v>42569.641435185178</v>
      </c>
      <c r="U68">
        <f t="shared" si="10"/>
        <v>2016</v>
      </c>
      <c r="V68" t="str">
        <f t="shared" si="11"/>
        <v>June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">
        <v>8310</v>
      </c>
      <c r="R69" t="s">
        <v>8312</v>
      </c>
      <c r="S69" s="10">
        <f t="shared" si="8"/>
        <v>41075.375046296293</v>
      </c>
      <c r="T69" s="10">
        <f t="shared" si="9"/>
        <v>41105.375046296293</v>
      </c>
      <c r="U69">
        <f t="shared" si="10"/>
        <v>2012</v>
      </c>
      <c r="V69" t="str">
        <f t="shared" si="11"/>
        <v>June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">
        <v>8310</v>
      </c>
      <c r="R70" t="s">
        <v>8312</v>
      </c>
      <c r="S70" s="10">
        <f t="shared" si="8"/>
        <v>41663.36100694444</v>
      </c>
      <c r="T70" s="10">
        <f t="shared" si="9"/>
        <v>41693.36100694444</v>
      </c>
      <c r="U70">
        <f t="shared" si="10"/>
        <v>2014</v>
      </c>
      <c r="V70" t="str">
        <f t="shared" si="11"/>
        <v>January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">
        <v>8310</v>
      </c>
      <c r="R71" t="s">
        <v>8312</v>
      </c>
      <c r="S71" s="10">
        <f t="shared" si="8"/>
        <v>40785.979456018518</v>
      </c>
      <c r="T71" s="10">
        <f t="shared" si="9"/>
        <v>40818.082638888889</v>
      </c>
      <c r="U71">
        <f t="shared" si="10"/>
        <v>2011</v>
      </c>
      <c r="V71" t="str">
        <f t="shared" si="11"/>
        <v>August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">
        <v>8310</v>
      </c>
      <c r="R72" t="s">
        <v>8312</v>
      </c>
      <c r="S72" s="10">
        <f t="shared" si="8"/>
        <v>40730.688020833331</v>
      </c>
      <c r="T72" s="10">
        <f t="shared" si="9"/>
        <v>40790.688020833331</v>
      </c>
      <c r="U72">
        <f t="shared" si="10"/>
        <v>2011</v>
      </c>
      <c r="V72" t="str">
        <f t="shared" si="11"/>
        <v>July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">
        <v>8310</v>
      </c>
      <c r="R73" t="s">
        <v>8312</v>
      </c>
      <c r="S73" s="10">
        <f t="shared" si="8"/>
        <v>40997.063159722216</v>
      </c>
      <c r="T73" s="10">
        <f t="shared" si="9"/>
        <v>41057.063159722216</v>
      </c>
      <c r="U73">
        <f t="shared" si="10"/>
        <v>2012</v>
      </c>
      <c r="V73" t="str">
        <f t="shared" si="11"/>
        <v>March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">
        <v>8310</v>
      </c>
      <c r="R74" t="s">
        <v>8312</v>
      </c>
      <c r="S74" s="10">
        <f t="shared" si="8"/>
        <v>41207.801863425921</v>
      </c>
      <c r="T74" s="10">
        <f t="shared" si="9"/>
        <v>41227.791666666664</v>
      </c>
      <c r="U74">
        <f t="shared" si="10"/>
        <v>2012</v>
      </c>
      <c r="V74" t="str">
        <f t="shared" si="11"/>
        <v>October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">
        <v>8310</v>
      </c>
      <c r="R75" t="s">
        <v>8312</v>
      </c>
      <c r="S75" s="10">
        <f t="shared" si="8"/>
        <v>40587.548425925925</v>
      </c>
      <c r="T75" s="10">
        <f t="shared" si="9"/>
        <v>40665.957638888889</v>
      </c>
      <c r="U75">
        <f t="shared" si="10"/>
        <v>2011</v>
      </c>
      <c r="V75" t="str">
        <f t="shared" si="11"/>
        <v>February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">
        <v>8310</v>
      </c>
      <c r="R76" t="s">
        <v>8312</v>
      </c>
      <c r="S76" s="10">
        <f t="shared" si="8"/>
        <v>42360.278877314813</v>
      </c>
      <c r="T76" s="10">
        <f t="shared" si="9"/>
        <v>42390.278877314813</v>
      </c>
      <c r="U76">
        <f t="shared" si="10"/>
        <v>2015</v>
      </c>
      <c r="V76" t="str">
        <f t="shared" si="11"/>
        <v>December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">
        <v>8310</v>
      </c>
      <c r="R77" t="s">
        <v>8312</v>
      </c>
      <c r="S77" s="10">
        <f t="shared" si="8"/>
        <v>41357.000833333332</v>
      </c>
      <c r="T77" s="10">
        <f t="shared" si="9"/>
        <v>41387.000833333332</v>
      </c>
      <c r="U77">
        <f t="shared" si="10"/>
        <v>2013</v>
      </c>
      <c r="V77" t="str">
        <f t="shared" si="11"/>
        <v>March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">
        <v>8310</v>
      </c>
      <c r="R78" t="s">
        <v>8312</v>
      </c>
      <c r="S78" s="10">
        <f t="shared" si="8"/>
        <v>40844.483310185184</v>
      </c>
      <c r="T78" s="10">
        <f t="shared" si="9"/>
        <v>40904.524976851848</v>
      </c>
      <c r="U78">
        <f t="shared" si="10"/>
        <v>2011</v>
      </c>
      <c r="V78" t="str">
        <f t="shared" si="11"/>
        <v>October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">
        <v>8310</v>
      </c>
      <c r="R79" t="s">
        <v>8312</v>
      </c>
      <c r="S79" s="10">
        <f t="shared" si="8"/>
        <v>40996.936539351853</v>
      </c>
      <c r="T79" s="10">
        <f t="shared" si="9"/>
        <v>41049.915972222218</v>
      </c>
      <c r="U79">
        <f t="shared" si="10"/>
        <v>2012</v>
      </c>
      <c r="V79" t="str">
        <f t="shared" si="11"/>
        <v>March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">
        <v>8310</v>
      </c>
      <c r="R80" t="s">
        <v>8312</v>
      </c>
      <c r="S80" s="10">
        <f t="shared" si="8"/>
        <v>42604.522233796299</v>
      </c>
      <c r="T80" s="10">
        <f t="shared" si="9"/>
        <v>42614.522233796299</v>
      </c>
      <c r="U80">
        <f t="shared" si="10"/>
        <v>2016</v>
      </c>
      <c r="V80" t="str">
        <f t="shared" si="11"/>
        <v>August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">
        <v>8310</v>
      </c>
      <c r="R81" t="s">
        <v>8312</v>
      </c>
      <c r="S81" s="10">
        <f t="shared" si="8"/>
        <v>41724.568206018514</v>
      </c>
      <c r="T81" s="10">
        <f t="shared" si="9"/>
        <v>41754.568206018514</v>
      </c>
      <c r="U81">
        <f t="shared" si="10"/>
        <v>2014</v>
      </c>
      <c r="V81" t="str">
        <f t="shared" si="11"/>
        <v>March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">
        <v>8310</v>
      </c>
      <c r="R82" t="s">
        <v>8312</v>
      </c>
      <c r="S82" s="10">
        <f t="shared" si="8"/>
        <v>41582.875648148147</v>
      </c>
      <c r="T82" s="10">
        <f t="shared" si="9"/>
        <v>41617.875648148147</v>
      </c>
      <c r="U82">
        <f t="shared" si="10"/>
        <v>2013</v>
      </c>
      <c r="V82" t="str">
        <f t="shared" si="11"/>
        <v>November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">
        <v>8310</v>
      </c>
      <c r="R83" t="s">
        <v>8312</v>
      </c>
      <c r="S83" s="10">
        <f t="shared" si="8"/>
        <v>41099.950543981482</v>
      </c>
      <c r="T83" s="10">
        <f t="shared" si="9"/>
        <v>41103.91805555555</v>
      </c>
      <c r="U83">
        <f t="shared" si="10"/>
        <v>2012</v>
      </c>
      <c r="V83" t="str">
        <f t="shared" si="11"/>
        <v>July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">
        <v>8310</v>
      </c>
      <c r="R84" t="s">
        <v>8312</v>
      </c>
      <c r="S84" s="10">
        <f t="shared" si="8"/>
        <v>40795.611817129626</v>
      </c>
      <c r="T84" s="10">
        <f t="shared" si="9"/>
        <v>40825.611817129626</v>
      </c>
      <c r="U84">
        <f t="shared" si="10"/>
        <v>2011</v>
      </c>
      <c r="V84" t="str">
        <f t="shared" si="11"/>
        <v>September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">
        <v>8310</v>
      </c>
      <c r="R85" t="s">
        <v>8312</v>
      </c>
      <c r="S85" s="10">
        <f t="shared" si="8"/>
        <v>42042.407280092586</v>
      </c>
      <c r="T85" s="10">
        <f t="shared" si="9"/>
        <v>42057.270833333336</v>
      </c>
      <c r="U85">
        <f t="shared" si="10"/>
        <v>2015</v>
      </c>
      <c r="V85" t="str">
        <f t="shared" si="11"/>
        <v>February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">
        <v>8310</v>
      </c>
      <c r="R86" t="s">
        <v>8312</v>
      </c>
      <c r="S86" s="10">
        <f t="shared" si="8"/>
        <v>40648.54960648148</v>
      </c>
      <c r="T86" s="10">
        <f t="shared" si="9"/>
        <v>40678.54960648148</v>
      </c>
      <c r="U86">
        <f t="shared" si="10"/>
        <v>2011</v>
      </c>
      <c r="V86" t="str">
        <f t="shared" si="11"/>
        <v>April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">
        <v>8310</v>
      </c>
      <c r="R87" t="s">
        <v>8312</v>
      </c>
      <c r="S87" s="10">
        <f t="shared" si="8"/>
        <v>40778.917094907403</v>
      </c>
      <c r="T87" s="10">
        <f t="shared" si="9"/>
        <v>40808.917094907403</v>
      </c>
      <c r="U87">
        <f t="shared" si="10"/>
        <v>2011</v>
      </c>
      <c r="V87" t="str">
        <f t="shared" si="11"/>
        <v>August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">
        <v>8310</v>
      </c>
      <c r="R88" t="s">
        <v>8312</v>
      </c>
      <c r="S88" s="10">
        <f t="shared" si="8"/>
        <v>42291.347743055558</v>
      </c>
      <c r="T88" s="10">
        <f t="shared" si="9"/>
        <v>42365.389409722215</v>
      </c>
      <c r="U88">
        <f t="shared" si="10"/>
        <v>2015</v>
      </c>
      <c r="V88" t="str">
        <f t="shared" si="11"/>
        <v>October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">
        <v>8310</v>
      </c>
      <c r="R89" t="s">
        <v>8312</v>
      </c>
      <c r="S89" s="10">
        <f t="shared" si="8"/>
        <v>40322.331053240734</v>
      </c>
      <c r="T89" s="10">
        <f t="shared" si="9"/>
        <v>40331.861805555556</v>
      </c>
      <c r="U89">
        <f t="shared" si="10"/>
        <v>2010</v>
      </c>
      <c r="V89" t="str">
        <f t="shared" si="11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">
        <v>8310</v>
      </c>
      <c r="R90" t="s">
        <v>8312</v>
      </c>
      <c r="S90" s="10">
        <f t="shared" si="8"/>
        <v>41786.450590277775</v>
      </c>
      <c r="T90" s="10">
        <f t="shared" si="9"/>
        <v>41812.450590277775</v>
      </c>
      <c r="U90">
        <f t="shared" si="10"/>
        <v>2014</v>
      </c>
      <c r="V90" t="str">
        <f t="shared" si="11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">
        <v>8310</v>
      </c>
      <c r="R91" t="s">
        <v>8312</v>
      </c>
      <c r="S91" s="10">
        <f t="shared" si="8"/>
        <v>41402.543888888889</v>
      </c>
      <c r="T91" s="10">
        <f t="shared" si="9"/>
        <v>41427.543888888889</v>
      </c>
      <c r="U91">
        <f t="shared" si="10"/>
        <v>2013</v>
      </c>
      <c r="V91" t="str">
        <f t="shared" si="11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">
        <v>8310</v>
      </c>
      <c r="R92" t="s">
        <v>8312</v>
      </c>
      <c r="S92" s="10">
        <f t="shared" si="8"/>
        <v>40706.089108796295</v>
      </c>
      <c r="T92" s="10">
        <f t="shared" si="9"/>
        <v>40736.089108796295</v>
      </c>
      <c r="U92">
        <f t="shared" si="10"/>
        <v>2011</v>
      </c>
      <c r="V92" t="str">
        <f t="shared" si="11"/>
        <v>June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">
        <v>8310</v>
      </c>
      <c r="R93" t="s">
        <v>8312</v>
      </c>
      <c r="S93" s="10">
        <f t="shared" si="8"/>
        <v>40619.194027777776</v>
      </c>
      <c r="T93" s="10">
        <f t="shared" si="9"/>
        <v>40680.194027777776</v>
      </c>
      <c r="U93">
        <f t="shared" si="10"/>
        <v>2011</v>
      </c>
      <c r="V93" t="str">
        <f t="shared" si="11"/>
        <v>March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">
        <v>8310</v>
      </c>
      <c r="R94" t="s">
        <v>8312</v>
      </c>
      <c r="S94" s="10">
        <f t="shared" si="8"/>
        <v>42720.990543981483</v>
      </c>
      <c r="T94" s="10">
        <f t="shared" si="9"/>
        <v>42767.124999999993</v>
      </c>
      <c r="U94">
        <f t="shared" si="10"/>
        <v>2016</v>
      </c>
      <c r="V94" t="str">
        <f t="shared" si="11"/>
        <v>December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">
        <v>8310</v>
      </c>
      <c r="R95" t="s">
        <v>8312</v>
      </c>
      <c r="S95" s="10">
        <f t="shared" si="8"/>
        <v>41065.649733796294</v>
      </c>
      <c r="T95" s="10">
        <f t="shared" si="9"/>
        <v>41093.666666666664</v>
      </c>
      <c r="U95">
        <f t="shared" si="10"/>
        <v>2012</v>
      </c>
      <c r="V95" t="str">
        <f t="shared" si="11"/>
        <v>June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">
        <v>8310</v>
      </c>
      <c r="R96" t="s">
        <v>8312</v>
      </c>
      <c r="S96" s="10">
        <f t="shared" si="8"/>
        <v>41716.509513888886</v>
      </c>
      <c r="T96" s="10">
        <f t="shared" si="9"/>
        <v>41736.509513888886</v>
      </c>
      <c r="U96">
        <f t="shared" si="10"/>
        <v>2014</v>
      </c>
      <c r="V96" t="str">
        <f t="shared" si="11"/>
        <v>March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">
        <v>8310</v>
      </c>
      <c r="R97" t="s">
        <v>8312</v>
      </c>
      <c r="S97" s="10">
        <f t="shared" si="8"/>
        <v>40934.796770833331</v>
      </c>
      <c r="T97" s="10">
        <f t="shared" si="9"/>
        <v>40964.796770833331</v>
      </c>
      <c r="U97">
        <f t="shared" si="10"/>
        <v>2012</v>
      </c>
      <c r="V97" t="str">
        <f t="shared" si="11"/>
        <v>January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">
        <v>8310</v>
      </c>
      <c r="R98" t="s">
        <v>8312</v>
      </c>
      <c r="S98" s="10">
        <f t="shared" si="8"/>
        <v>40324.45417824074</v>
      </c>
      <c r="T98" s="10">
        <f t="shared" si="9"/>
        <v>40390.916666666664</v>
      </c>
      <c r="U98">
        <f t="shared" si="10"/>
        <v>2010</v>
      </c>
      <c r="V98" t="str">
        <f t="shared" si="11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">
        <v>8310</v>
      </c>
      <c r="R99" t="s">
        <v>8312</v>
      </c>
      <c r="S99" s="10">
        <f t="shared" si="8"/>
        <v>40705.926874999997</v>
      </c>
      <c r="T99" s="10">
        <f t="shared" si="9"/>
        <v>40735.926874999997</v>
      </c>
      <c r="U99">
        <f t="shared" si="10"/>
        <v>2011</v>
      </c>
      <c r="V99" t="str">
        <f t="shared" si="11"/>
        <v>June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">
        <v>8310</v>
      </c>
      <c r="R100" t="s">
        <v>8312</v>
      </c>
      <c r="S100" s="10">
        <f t="shared" si="8"/>
        <v>41214.586504629624</v>
      </c>
      <c r="T100" s="10">
        <f t="shared" si="9"/>
        <v>41250.770833333328</v>
      </c>
      <c r="U100">
        <f t="shared" si="10"/>
        <v>2012</v>
      </c>
      <c r="V100" t="str">
        <f t="shared" si="11"/>
        <v>November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">
        <v>8310</v>
      </c>
      <c r="R101" t="s">
        <v>8312</v>
      </c>
      <c r="S101" s="10">
        <f t="shared" si="8"/>
        <v>41631.694432870368</v>
      </c>
      <c r="T101" s="10">
        <f t="shared" si="9"/>
        <v>41661.694432870368</v>
      </c>
      <c r="U101">
        <f t="shared" si="10"/>
        <v>2013</v>
      </c>
      <c r="V101" t="str">
        <f t="shared" si="11"/>
        <v>December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">
        <v>8310</v>
      </c>
      <c r="R102" t="s">
        <v>8312</v>
      </c>
      <c r="S102" s="10">
        <f t="shared" si="8"/>
        <v>41197.544976851852</v>
      </c>
      <c r="T102" s="10">
        <f t="shared" si="9"/>
        <v>41217.586643518516</v>
      </c>
      <c r="U102">
        <f t="shared" si="10"/>
        <v>2012</v>
      </c>
      <c r="V102" t="str">
        <f t="shared" si="11"/>
        <v>October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">
        <v>8310</v>
      </c>
      <c r="R103" t="s">
        <v>8312</v>
      </c>
      <c r="S103" s="10">
        <f t="shared" si="8"/>
        <v>41274.568402777775</v>
      </c>
      <c r="T103" s="10">
        <f t="shared" si="9"/>
        <v>41298.568402777775</v>
      </c>
      <c r="U103">
        <f t="shared" si="10"/>
        <v>2012</v>
      </c>
      <c r="V103" t="str">
        <f t="shared" si="11"/>
        <v>December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">
        <v>8310</v>
      </c>
      <c r="R104" t="s">
        <v>8312</v>
      </c>
      <c r="S104" s="10">
        <f t="shared" si="8"/>
        <v>40504.922835648147</v>
      </c>
      <c r="T104" s="10">
        <f t="shared" si="9"/>
        <v>40534.922835648147</v>
      </c>
      <c r="U104">
        <f t="shared" si="10"/>
        <v>2010</v>
      </c>
      <c r="V104" t="str">
        <f t="shared" si="11"/>
        <v>November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">
        <v>8310</v>
      </c>
      <c r="R105" t="s">
        <v>8312</v>
      </c>
      <c r="S105" s="10">
        <f t="shared" si="8"/>
        <v>41682.597569444442</v>
      </c>
      <c r="T105" s="10">
        <f t="shared" si="9"/>
        <v>41705.597569444442</v>
      </c>
      <c r="U105">
        <f t="shared" si="10"/>
        <v>2014</v>
      </c>
      <c r="V105" t="str">
        <f t="shared" si="11"/>
        <v>February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">
        <v>8310</v>
      </c>
      <c r="R106" t="s">
        <v>8312</v>
      </c>
      <c r="S106" s="10">
        <f t="shared" si="8"/>
        <v>40612.486874999995</v>
      </c>
      <c r="T106" s="10">
        <f t="shared" si="9"/>
        <v>40635.833333333328</v>
      </c>
      <c r="U106">
        <f t="shared" si="10"/>
        <v>2011</v>
      </c>
      <c r="V106" t="str">
        <f t="shared" si="11"/>
        <v>March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">
        <v>8310</v>
      </c>
      <c r="R107" t="s">
        <v>8312</v>
      </c>
      <c r="S107" s="10">
        <f t="shared" si="8"/>
        <v>42485.516435185178</v>
      </c>
      <c r="T107" s="10">
        <f t="shared" si="9"/>
        <v>42503.791666666664</v>
      </c>
      <c r="U107">
        <f t="shared" si="10"/>
        <v>2016</v>
      </c>
      <c r="V107" t="str">
        <f t="shared" si="11"/>
        <v>April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">
        <v>8310</v>
      </c>
      <c r="R108" t="s">
        <v>8312</v>
      </c>
      <c r="S108" s="10">
        <f t="shared" si="8"/>
        <v>40987.568298611113</v>
      </c>
      <c r="T108" s="10">
        <f t="shared" si="9"/>
        <v>41001.568298611113</v>
      </c>
      <c r="U108">
        <f t="shared" si="10"/>
        <v>2012</v>
      </c>
      <c r="V108" t="str">
        <f t="shared" si="11"/>
        <v>March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">
        <v>8310</v>
      </c>
      <c r="R109" t="s">
        <v>8312</v>
      </c>
      <c r="S109" s="10">
        <f t="shared" si="8"/>
        <v>40635.774155092593</v>
      </c>
      <c r="T109" s="10">
        <f t="shared" si="9"/>
        <v>40657.774155092593</v>
      </c>
      <c r="U109">
        <f t="shared" si="10"/>
        <v>2011</v>
      </c>
      <c r="V109" t="str">
        <f t="shared" si="11"/>
        <v>April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">
        <v>8310</v>
      </c>
      <c r="R110" t="s">
        <v>8312</v>
      </c>
      <c r="S110" s="10">
        <f t="shared" si="8"/>
        <v>41365.404745370368</v>
      </c>
      <c r="T110" s="10">
        <f t="shared" si="9"/>
        <v>41425.404745370368</v>
      </c>
      <c r="U110">
        <f t="shared" si="10"/>
        <v>2013</v>
      </c>
      <c r="V110" t="str">
        <f t="shared" si="11"/>
        <v>April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">
        <v>8310</v>
      </c>
      <c r="R111" t="s">
        <v>8312</v>
      </c>
      <c r="S111" s="10">
        <f t="shared" si="8"/>
        <v>40569.817476851851</v>
      </c>
      <c r="T111" s="10">
        <f t="shared" si="9"/>
        <v>40599.817476851851</v>
      </c>
      <c r="U111">
        <f t="shared" si="10"/>
        <v>2011</v>
      </c>
      <c r="V111" t="str">
        <f t="shared" si="11"/>
        <v>January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">
        <v>8310</v>
      </c>
      <c r="R112" t="s">
        <v>8312</v>
      </c>
      <c r="S112" s="10">
        <f t="shared" si="8"/>
        <v>41557.741354166668</v>
      </c>
      <c r="T112" s="10">
        <f t="shared" si="9"/>
        <v>41592.040972222218</v>
      </c>
      <c r="U112">
        <f t="shared" si="10"/>
        <v>2013</v>
      </c>
      <c r="V112" t="str">
        <f t="shared" si="11"/>
        <v>October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">
        <v>8310</v>
      </c>
      <c r="R113" t="s">
        <v>8312</v>
      </c>
      <c r="S113" s="10">
        <f t="shared" si="8"/>
        <v>42125.124849537031</v>
      </c>
      <c r="T113" s="10">
        <f t="shared" si="9"/>
        <v>42155.124849537031</v>
      </c>
      <c r="U113">
        <f t="shared" si="10"/>
        <v>2015</v>
      </c>
      <c r="V113" t="str">
        <f t="shared" si="11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">
        <v>8310</v>
      </c>
      <c r="R114" t="s">
        <v>8312</v>
      </c>
      <c r="S114" s="10">
        <f t="shared" si="8"/>
        <v>41717.834699074068</v>
      </c>
      <c r="T114" s="10">
        <f t="shared" si="9"/>
        <v>41741.875</v>
      </c>
      <c r="U114">
        <f t="shared" si="10"/>
        <v>2014</v>
      </c>
      <c r="V114" t="str">
        <f t="shared" si="11"/>
        <v>March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">
        <v>8310</v>
      </c>
      <c r="R115" t="s">
        <v>8312</v>
      </c>
      <c r="S115" s="10">
        <f t="shared" si="8"/>
        <v>40753.550092592588</v>
      </c>
      <c r="T115" s="10">
        <f t="shared" si="9"/>
        <v>40761.416666666664</v>
      </c>
      <c r="U115">
        <f t="shared" si="10"/>
        <v>2011</v>
      </c>
      <c r="V115" t="str">
        <f t="shared" si="11"/>
        <v>July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">
        <v>8310</v>
      </c>
      <c r="R116" t="s">
        <v>8312</v>
      </c>
      <c r="S116" s="10">
        <f t="shared" si="8"/>
        <v>40861.065833333334</v>
      </c>
      <c r="T116" s="10">
        <f t="shared" si="9"/>
        <v>40921.065833333334</v>
      </c>
      <c r="U116">
        <f t="shared" si="10"/>
        <v>2011</v>
      </c>
      <c r="V116" t="str">
        <f t="shared" si="11"/>
        <v>November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">
        <v>8310</v>
      </c>
      <c r="R117" t="s">
        <v>8312</v>
      </c>
      <c r="S117" s="10">
        <f t="shared" si="8"/>
        <v>40918.530601851846</v>
      </c>
      <c r="T117" s="10">
        <f t="shared" si="9"/>
        <v>40943.530601851846</v>
      </c>
      <c r="U117">
        <f t="shared" si="10"/>
        <v>2012</v>
      </c>
      <c r="V117" t="str">
        <f t="shared" si="11"/>
        <v>January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">
        <v>8310</v>
      </c>
      <c r="R118" t="s">
        <v>8312</v>
      </c>
      <c r="S118" s="10">
        <f t="shared" si="8"/>
        <v>40595.288831018515</v>
      </c>
      <c r="T118" s="10">
        <f t="shared" si="9"/>
        <v>40641.247164351851</v>
      </c>
      <c r="U118">
        <f t="shared" si="10"/>
        <v>2011</v>
      </c>
      <c r="V118" t="str">
        <f t="shared" si="11"/>
        <v>February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">
        <v>8310</v>
      </c>
      <c r="R119" t="s">
        <v>8312</v>
      </c>
      <c r="S119" s="10">
        <f t="shared" si="8"/>
        <v>40248.626666666663</v>
      </c>
      <c r="T119" s="10">
        <f t="shared" si="9"/>
        <v>40338.583333333328</v>
      </c>
      <c r="U119">
        <f t="shared" si="10"/>
        <v>2010</v>
      </c>
      <c r="V119" t="str">
        <f t="shared" si="11"/>
        <v>March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">
        <v>8310</v>
      </c>
      <c r="R120" t="s">
        <v>8312</v>
      </c>
      <c r="S120" s="10">
        <f t="shared" si="8"/>
        <v>40722.845324074071</v>
      </c>
      <c r="T120" s="10">
        <f t="shared" si="9"/>
        <v>40752.845324074071</v>
      </c>
      <c r="U120">
        <f t="shared" si="10"/>
        <v>2011</v>
      </c>
      <c r="V120" t="str">
        <f t="shared" si="11"/>
        <v>June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">
        <v>8310</v>
      </c>
      <c r="R121" t="s">
        <v>8313</v>
      </c>
      <c r="S121" s="10">
        <f t="shared" si="8"/>
        <v>40738.860949074071</v>
      </c>
      <c r="T121" s="10">
        <f t="shared" si="9"/>
        <v>40768.75</v>
      </c>
      <c r="U121">
        <f t="shared" si="10"/>
        <v>2011</v>
      </c>
      <c r="V121" t="str">
        <f t="shared" si="11"/>
        <v>July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">
        <v>8310</v>
      </c>
      <c r="R122" t="s">
        <v>8313</v>
      </c>
      <c r="S122" s="10">
        <f t="shared" si="8"/>
        <v>42615.841516203705</v>
      </c>
      <c r="T122" s="10">
        <f t="shared" si="9"/>
        <v>42645.841516203705</v>
      </c>
      <c r="U122">
        <f t="shared" si="10"/>
        <v>2016</v>
      </c>
      <c r="V122" t="str">
        <f t="shared" si="11"/>
        <v>September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">
        <v>8310</v>
      </c>
      <c r="R123" t="s">
        <v>8313</v>
      </c>
      <c r="S123" s="10">
        <f t="shared" si="8"/>
        <v>42096.496643518512</v>
      </c>
      <c r="T123" s="10">
        <f t="shared" si="9"/>
        <v>42112.219444444439</v>
      </c>
      <c r="U123">
        <f t="shared" si="10"/>
        <v>2015</v>
      </c>
      <c r="V123" t="str">
        <f t="shared" si="11"/>
        <v>April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">
        <v>8310</v>
      </c>
      <c r="R124" t="s">
        <v>8313</v>
      </c>
      <c r="S124" s="10">
        <f t="shared" si="8"/>
        <v>42593.223460648143</v>
      </c>
      <c r="T124" s="10">
        <f t="shared" si="9"/>
        <v>42653.223460648143</v>
      </c>
      <c r="U124">
        <f t="shared" si="10"/>
        <v>2016</v>
      </c>
      <c r="V124" t="str">
        <f t="shared" si="11"/>
        <v>August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8"/>
        <v>41904.573657407404</v>
      </c>
      <c r="T125" s="10">
        <f t="shared" si="9"/>
        <v>41940.708333333328</v>
      </c>
      <c r="U125">
        <f t="shared" si="10"/>
        <v>2014</v>
      </c>
      <c r="V125" t="str">
        <f t="shared" si="11"/>
        <v>September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">
        <v>8310</v>
      </c>
      <c r="R126" t="s">
        <v>8313</v>
      </c>
      <c r="S126" s="10">
        <f t="shared" si="8"/>
        <v>42114.720393518517</v>
      </c>
      <c r="T126" s="10">
        <f t="shared" si="9"/>
        <v>42139.720393518517</v>
      </c>
      <c r="U126">
        <f t="shared" si="10"/>
        <v>2015</v>
      </c>
      <c r="V126" t="str">
        <f t="shared" si="11"/>
        <v>April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8"/>
        <v>42709.78564814815</v>
      </c>
      <c r="T127" s="10">
        <f t="shared" si="9"/>
        <v>42769.78564814815</v>
      </c>
      <c r="U127">
        <f t="shared" si="10"/>
        <v>2016</v>
      </c>
      <c r="V127" t="str">
        <f t="shared" si="11"/>
        <v>December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8"/>
        <v>42135.381215277775</v>
      </c>
      <c r="T128" s="10">
        <f t="shared" si="9"/>
        <v>42165.874999999993</v>
      </c>
      <c r="U128">
        <f t="shared" si="10"/>
        <v>2015</v>
      </c>
      <c r="V128" t="str">
        <f t="shared" si="11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">
        <v>8310</v>
      </c>
      <c r="R129" t="s">
        <v>8313</v>
      </c>
      <c r="S129" s="10">
        <f t="shared" si="8"/>
        <v>42067.415983796294</v>
      </c>
      <c r="T129" s="10">
        <f t="shared" si="9"/>
        <v>42097.37431712963</v>
      </c>
      <c r="U129">
        <f t="shared" si="10"/>
        <v>2015</v>
      </c>
      <c r="V129" t="str">
        <f t="shared" si="11"/>
        <v>March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">
        <v>8310</v>
      </c>
      <c r="R130" t="s">
        <v>8313</v>
      </c>
      <c r="S130" s="10">
        <f t="shared" si="8"/>
        <v>42628.019594907404</v>
      </c>
      <c r="T130" s="10">
        <f t="shared" si="9"/>
        <v>42663.019594907404</v>
      </c>
      <c r="U130">
        <f t="shared" si="10"/>
        <v>2016</v>
      </c>
      <c r="V130" t="str">
        <f t="shared" si="11"/>
        <v>September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">
        <v>8310</v>
      </c>
      <c r="R131" t="s">
        <v>8313</v>
      </c>
      <c r="S131" s="10">
        <f t="shared" ref="S131:S194" si="14">(((J131/60)/60)/24)+DATE(1970,1,1)+(-5/24)</f>
        <v>41882.728969907403</v>
      </c>
      <c r="T131" s="10">
        <f t="shared" ref="T131:T194" si="15">(((I131/60)/60)/24)+DATE(1970,1,1)+(-5/24)</f>
        <v>41942.728969907403</v>
      </c>
      <c r="U131">
        <f t="shared" ref="U131:U194" si="16">YEAR(S131)</f>
        <v>2014</v>
      </c>
      <c r="V131" t="str">
        <f t="shared" ref="V131:V194" si="17">IF(MONTH(S131) = 1, "January", IF(MONTH(S131) = 2, "February", IF(MONTH(S131) = 3, "March", IF(MONTH(S131) = 4, "April", IF(MONTH(S131) = 5, "May", IF(MONTH(S131) = 6, "June", IF(MONTH(S131) = 7, "July", IF(MONTH(S131) = 8, "August", IF(MONTH(S131) = 9, "September", IF(MONTH(S131) = 10, "October", IF(MONTH(S131) = 11, "November", "December")))))))))))</f>
        <v>August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">
        <v>8310</v>
      </c>
      <c r="R132" t="s">
        <v>8313</v>
      </c>
      <c r="S132" s="10">
        <f t="shared" si="14"/>
        <v>41778.707083333327</v>
      </c>
      <c r="T132" s="10">
        <f t="shared" si="15"/>
        <v>41806.636111111111</v>
      </c>
      <c r="U132">
        <f t="shared" si="16"/>
        <v>2014</v>
      </c>
      <c r="V132" t="str">
        <f t="shared" si="17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">
        <v>8310</v>
      </c>
      <c r="R133" t="s">
        <v>8313</v>
      </c>
      <c r="S133" s="10">
        <f t="shared" si="14"/>
        <v>42541.629178240742</v>
      </c>
      <c r="T133" s="10">
        <f t="shared" si="15"/>
        <v>42556.791666666664</v>
      </c>
      <c r="U133">
        <f t="shared" si="16"/>
        <v>2016</v>
      </c>
      <c r="V133" t="str">
        <f t="shared" si="17"/>
        <v>June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">
        <v>8310</v>
      </c>
      <c r="R134" t="s">
        <v>8313</v>
      </c>
      <c r="S134" s="10">
        <f t="shared" si="14"/>
        <v>41905.60424768518</v>
      </c>
      <c r="T134" s="10">
        <f t="shared" si="15"/>
        <v>41950.645914351851</v>
      </c>
      <c r="U134">
        <f t="shared" si="16"/>
        <v>2014</v>
      </c>
      <c r="V134" t="str">
        <f t="shared" si="17"/>
        <v>September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">
        <v>8310</v>
      </c>
      <c r="R135" t="s">
        <v>8313</v>
      </c>
      <c r="S135" s="10">
        <f t="shared" si="14"/>
        <v>42491.599351851844</v>
      </c>
      <c r="T135" s="10">
        <f t="shared" si="15"/>
        <v>42521.521527777775</v>
      </c>
      <c r="U135">
        <f t="shared" si="16"/>
        <v>2016</v>
      </c>
      <c r="V135" t="str">
        <f t="shared" si="17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">
        <v>8310</v>
      </c>
      <c r="R136" t="s">
        <v>8313</v>
      </c>
      <c r="S136" s="10">
        <f t="shared" si="14"/>
        <v>42221.701597222222</v>
      </c>
      <c r="T136" s="10">
        <f t="shared" si="15"/>
        <v>42251.499999999993</v>
      </c>
      <c r="U136">
        <f t="shared" si="16"/>
        <v>2015</v>
      </c>
      <c r="V136" t="str">
        <f t="shared" si="17"/>
        <v>August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">
        <v>8310</v>
      </c>
      <c r="R137" t="s">
        <v>8313</v>
      </c>
      <c r="S137" s="10">
        <f t="shared" si="14"/>
        <v>41788.173576388886</v>
      </c>
      <c r="T137" s="10">
        <f t="shared" si="15"/>
        <v>41821.583333333328</v>
      </c>
      <c r="U137">
        <f t="shared" si="16"/>
        <v>2014</v>
      </c>
      <c r="V137" t="str">
        <f t="shared" si="17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">
        <v>8310</v>
      </c>
      <c r="R138" t="s">
        <v>8313</v>
      </c>
      <c r="S138" s="10">
        <f t="shared" si="14"/>
        <v>42096.201782407406</v>
      </c>
      <c r="T138" s="10">
        <f t="shared" si="15"/>
        <v>42140.219444444439</v>
      </c>
      <c r="U138">
        <f t="shared" si="16"/>
        <v>2015</v>
      </c>
      <c r="V138" t="str">
        <f t="shared" si="17"/>
        <v>April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">
        <v>8310</v>
      </c>
      <c r="R139" t="s">
        <v>8313</v>
      </c>
      <c r="S139" s="10">
        <f t="shared" si="14"/>
        <v>42239.365659722222</v>
      </c>
      <c r="T139" s="10">
        <f t="shared" si="15"/>
        <v>42289.365659722222</v>
      </c>
      <c r="U139">
        <f t="shared" si="16"/>
        <v>2015</v>
      </c>
      <c r="V139" t="str">
        <f t="shared" si="17"/>
        <v>August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">
        <v>8310</v>
      </c>
      <c r="R140" t="s">
        <v>8313</v>
      </c>
      <c r="S140" s="10">
        <f t="shared" si="14"/>
        <v>42186.049085648141</v>
      </c>
      <c r="T140" s="10">
        <f t="shared" si="15"/>
        <v>42216.999305555553</v>
      </c>
      <c r="U140">
        <f t="shared" si="16"/>
        <v>2015</v>
      </c>
      <c r="V140" t="str">
        <f t="shared" si="17"/>
        <v>July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">
        <v>8310</v>
      </c>
      <c r="R141" t="s">
        <v>8313</v>
      </c>
      <c r="S141" s="10">
        <f t="shared" si="14"/>
        <v>42187.712638888886</v>
      </c>
      <c r="T141" s="10">
        <f t="shared" si="15"/>
        <v>42197.712638888886</v>
      </c>
      <c r="U141">
        <f t="shared" si="16"/>
        <v>2015</v>
      </c>
      <c r="V141" t="str">
        <f t="shared" si="17"/>
        <v>July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">
        <v>8310</v>
      </c>
      <c r="R142" t="s">
        <v>8313</v>
      </c>
      <c r="S142" s="10">
        <f t="shared" si="14"/>
        <v>42052.989953703705</v>
      </c>
      <c r="T142" s="10">
        <f t="shared" si="15"/>
        <v>42082.948287037034</v>
      </c>
      <c r="U142">
        <f t="shared" si="16"/>
        <v>2015</v>
      </c>
      <c r="V142" t="str">
        <f t="shared" si="17"/>
        <v>February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">
        <v>8310</v>
      </c>
      <c r="R143" t="s">
        <v>8313</v>
      </c>
      <c r="S143" s="10">
        <f t="shared" si="14"/>
        <v>42109.944710648146</v>
      </c>
      <c r="T143" s="10">
        <f t="shared" si="15"/>
        <v>42154.944710648146</v>
      </c>
      <c r="U143">
        <f t="shared" si="16"/>
        <v>2015</v>
      </c>
      <c r="V143" t="str">
        <f t="shared" si="17"/>
        <v>April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">
        <v>8310</v>
      </c>
      <c r="R144" t="s">
        <v>8313</v>
      </c>
      <c r="S144" s="10">
        <f t="shared" si="14"/>
        <v>41938.684930555552</v>
      </c>
      <c r="T144" s="10">
        <f t="shared" si="15"/>
        <v>41959.726597222216</v>
      </c>
      <c r="U144">
        <f t="shared" si="16"/>
        <v>2014</v>
      </c>
      <c r="V144" t="str">
        <f t="shared" si="17"/>
        <v>October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">
        <v>8310</v>
      </c>
      <c r="R145" t="s">
        <v>8313</v>
      </c>
      <c r="S145" s="10">
        <f t="shared" si="14"/>
        <v>42558.855810185189</v>
      </c>
      <c r="T145" s="10">
        <f t="shared" si="15"/>
        <v>42616.038194444445</v>
      </c>
      <c r="U145">
        <f t="shared" si="16"/>
        <v>2016</v>
      </c>
      <c r="V145" t="str">
        <f t="shared" si="17"/>
        <v>July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">
        <v>8310</v>
      </c>
      <c r="R146" t="s">
        <v>8313</v>
      </c>
      <c r="S146" s="10">
        <f t="shared" si="14"/>
        <v>42047.554074074076</v>
      </c>
      <c r="T146" s="10">
        <f t="shared" si="15"/>
        <v>42107.512407407405</v>
      </c>
      <c r="U146">
        <f t="shared" si="16"/>
        <v>2015</v>
      </c>
      <c r="V146" t="str">
        <f t="shared" si="17"/>
        <v>February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">
        <v>8310</v>
      </c>
      <c r="R147" t="s">
        <v>8313</v>
      </c>
      <c r="S147" s="10">
        <f t="shared" si="14"/>
        <v>42200.333935185183</v>
      </c>
      <c r="T147" s="10">
        <f t="shared" si="15"/>
        <v>42227.333935185183</v>
      </c>
      <c r="U147">
        <f t="shared" si="16"/>
        <v>2015</v>
      </c>
      <c r="V147" t="str">
        <f t="shared" si="17"/>
        <v>July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">
        <v>8310</v>
      </c>
      <c r="R148" t="s">
        <v>8313</v>
      </c>
      <c r="S148" s="10">
        <f t="shared" si="14"/>
        <v>42692.807847222219</v>
      </c>
      <c r="T148" s="10">
        <f t="shared" si="15"/>
        <v>42752.807847222219</v>
      </c>
      <c r="U148">
        <f t="shared" si="16"/>
        <v>2016</v>
      </c>
      <c r="V148" t="str">
        <f t="shared" si="17"/>
        <v>November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">
        <v>8310</v>
      </c>
      <c r="R149" t="s">
        <v>8313</v>
      </c>
      <c r="S149" s="10">
        <f t="shared" si="14"/>
        <v>41969.559490740743</v>
      </c>
      <c r="T149" s="10">
        <f t="shared" si="15"/>
        <v>42012.554166666661</v>
      </c>
      <c r="U149">
        <f t="shared" si="16"/>
        <v>2014</v>
      </c>
      <c r="V149" t="str">
        <f t="shared" si="17"/>
        <v>November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">
        <v>8310</v>
      </c>
      <c r="R150" t="s">
        <v>8313</v>
      </c>
      <c r="S150" s="10">
        <f t="shared" si="14"/>
        <v>42397.073333333326</v>
      </c>
      <c r="T150" s="10">
        <f t="shared" si="15"/>
        <v>42427.073333333326</v>
      </c>
      <c r="U150">
        <f t="shared" si="16"/>
        <v>2016</v>
      </c>
      <c r="V150" t="str">
        <f t="shared" si="17"/>
        <v>January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">
        <v>8310</v>
      </c>
      <c r="R151" t="s">
        <v>8313</v>
      </c>
      <c r="S151" s="10">
        <f t="shared" si="14"/>
        <v>41967.963773148142</v>
      </c>
      <c r="T151" s="10">
        <f t="shared" si="15"/>
        <v>41998.124999999993</v>
      </c>
      <c r="U151">
        <f t="shared" si="16"/>
        <v>2014</v>
      </c>
      <c r="V151" t="str">
        <f t="shared" si="17"/>
        <v>November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">
        <v>8310</v>
      </c>
      <c r="R152" t="s">
        <v>8313</v>
      </c>
      <c r="S152" s="10">
        <f t="shared" si="14"/>
        <v>42089.95349537037</v>
      </c>
      <c r="T152" s="10">
        <f t="shared" si="15"/>
        <v>42149.95349537037</v>
      </c>
      <c r="U152">
        <f t="shared" si="16"/>
        <v>2015</v>
      </c>
      <c r="V152" t="str">
        <f t="shared" si="17"/>
        <v>March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">
        <v>8310</v>
      </c>
      <c r="R153" t="s">
        <v>8313</v>
      </c>
      <c r="S153" s="10">
        <f t="shared" si="14"/>
        <v>42113.342488425922</v>
      </c>
      <c r="T153" s="10">
        <f t="shared" si="15"/>
        <v>42173.342488425922</v>
      </c>
      <c r="U153">
        <f t="shared" si="16"/>
        <v>2015</v>
      </c>
      <c r="V153" t="str">
        <f t="shared" si="17"/>
        <v>April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">
        <v>8310</v>
      </c>
      <c r="R154" t="s">
        <v>8313</v>
      </c>
      <c r="S154" s="10">
        <f t="shared" si="14"/>
        <v>41874.869212962964</v>
      </c>
      <c r="T154" s="10">
        <f t="shared" si="15"/>
        <v>41904.869212962964</v>
      </c>
      <c r="U154">
        <f t="shared" si="16"/>
        <v>2014</v>
      </c>
      <c r="V154" t="str">
        <f t="shared" si="17"/>
        <v>August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">
        <v>8310</v>
      </c>
      <c r="R155" t="s">
        <v>8313</v>
      </c>
      <c r="S155" s="10">
        <f t="shared" si="14"/>
        <v>41933.377824074072</v>
      </c>
      <c r="T155" s="10">
        <f t="shared" si="15"/>
        <v>41975.419490740744</v>
      </c>
      <c r="U155">
        <f t="shared" si="16"/>
        <v>2014</v>
      </c>
      <c r="V155" t="str">
        <f t="shared" si="17"/>
        <v>October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">
        <v>8310</v>
      </c>
      <c r="R156" t="s">
        <v>8313</v>
      </c>
      <c r="S156" s="10">
        <f t="shared" si="14"/>
        <v>42115.339062499996</v>
      </c>
      <c r="T156" s="10">
        <f t="shared" si="15"/>
        <v>42158.339062499996</v>
      </c>
      <c r="U156">
        <f t="shared" si="16"/>
        <v>2015</v>
      </c>
      <c r="V156" t="str">
        <f t="shared" si="17"/>
        <v>April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">
        <v>8310</v>
      </c>
      <c r="R157" t="s">
        <v>8313</v>
      </c>
      <c r="S157" s="10">
        <f t="shared" si="14"/>
        <v>42168.351099537038</v>
      </c>
      <c r="T157" s="10">
        <f t="shared" si="15"/>
        <v>42208.351099537038</v>
      </c>
      <c r="U157">
        <f t="shared" si="16"/>
        <v>2015</v>
      </c>
      <c r="V157" t="str">
        <f t="shared" si="17"/>
        <v>June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">
        <v>8310</v>
      </c>
      <c r="R158" t="s">
        <v>8313</v>
      </c>
      <c r="S158" s="10">
        <f t="shared" si="14"/>
        <v>41793.916620370372</v>
      </c>
      <c r="T158" s="10">
        <f t="shared" si="15"/>
        <v>41853.916620370372</v>
      </c>
      <c r="U158">
        <f t="shared" si="16"/>
        <v>2014</v>
      </c>
      <c r="V158" t="str">
        <f t="shared" si="17"/>
        <v>June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">
        <v>8310</v>
      </c>
      <c r="R159" t="s">
        <v>8313</v>
      </c>
      <c r="S159" s="10">
        <f t="shared" si="14"/>
        <v>42396.703379629624</v>
      </c>
      <c r="T159" s="10">
        <f t="shared" si="15"/>
        <v>42426.703379629624</v>
      </c>
      <c r="U159">
        <f t="shared" si="16"/>
        <v>2016</v>
      </c>
      <c r="V159" t="str">
        <f t="shared" si="17"/>
        <v>January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">
        <v>8310</v>
      </c>
      <c r="R160" t="s">
        <v>8313</v>
      </c>
      <c r="S160" s="10">
        <f t="shared" si="14"/>
        <v>41903.868379629625</v>
      </c>
      <c r="T160" s="10">
        <f t="shared" si="15"/>
        <v>41933.868379629625</v>
      </c>
      <c r="U160">
        <f t="shared" si="16"/>
        <v>2014</v>
      </c>
      <c r="V160" t="str">
        <f t="shared" si="17"/>
        <v>September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">
        <v>8310</v>
      </c>
      <c r="R161" t="s">
        <v>8314</v>
      </c>
      <c r="S161" s="10">
        <f t="shared" si="14"/>
        <v>42514.226215277777</v>
      </c>
      <c r="T161" s="10">
        <f t="shared" si="15"/>
        <v>42554.226215277777</v>
      </c>
      <c r="U161">
        <f t="shared" si="16"/>
        <v>2016</v>
      </c>
      <c r="V161" t="str">
        <f t="shared" si="17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">
        <v>8310</v>
      </c>
      <c r="R162" t="s">
        <v>8314</v>
      </c>
      <c r="S162" s="10">
        <f t="shared" si="14"/>
        <v>42171.704756944448</v>
      </c>
      <c r="T162" s="10">
        <f t="shared" si="15"/>
        <v>42231.704756944448</v>
      </c>
      <c r="U162">
        <f t="shared" si="16"/>
        <v>2015</v>
      </c>
      <c r="V162" t="str">
        <f t="shared" si="17"/>
        <v>June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">
        <v>8310</v>
      </c>
      <c r="R163" t="s">
        <v>8314</v>
      </c>
      <c r="S163" s="10">
        <f t="shared" si="14"/>
        <v>41792.479108796295</v>
      </c>
      <c r="T163" s="10">
        <f t="shared" si="15"/>
        <v>41822.479108796295</v>
      </c>
      <c r="U163">
        <f t="shared" si="16"/>
        <v>2014</v>
      </c>
      <c r="V163" t="str">
        <f t="shared" si="17"/>
        <v>June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">
        <v>8310</v>
      </c>
      <c r="R164" t="s">
        <v>8314</v>
      </c>
      <c r="S164" s="10">
        <f t="shared" si="14"/>
        <v>41834.91847222222</v>
      </c>
      <c r="T164" s="10">
        <f t="shared" si="15"/>
        <v>41867.779166666667</v>
      </c>
      <c r="U164">
        <f t="shared" si="16"/>
        <v>2014</v>
      </c>
      <c r="V164" t="str">
        <f t="shared" si="17"/>
        <v>July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">
        <v>8310</v>
      </c>
      <c r="R165" t="s">
        <v>8314</v>
      </c>
      <c r="S165" s="10">
        <f t="shared" si="14"/>
        <v>42243.752939814811</v>
      </c>
      <c r="T165" s="10">
        <f t="shared" si="15"/>
        <v>42277.791666666664</v>
      </c>
      <c r="U165">
        <f t="shared" si="16"/>
        <v>2015</v>
      </c>
      <c r="V165" t="str">
        <f t="shared" si="17"/>
        <v>August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">
        <v>8310</v>
      </c>
      <c r="R166" t="s">
        <v>8314</v>
      </c>
      <c r="S166" s="10">
        <f t="shared" si="14"/>
        <v>41841.554409722223</v>
      </c>
      <c r="T166" s="10">
        <f t="shared" si="15"/>
        <v>41901.554409722223</v>
      </c>
      <c r="U166">
        <f t="shared" si="16"/>
        <v>2014</v>
      </c>
      <c r="V166" t="str">
        <f t="shared" si="17"/>
        <v>July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">
        <v>8310</v>
      </c>
      <c r="R167" t="s">
        <v>8314</v>
      </c>
      <c r="S167" s="10">
        <f t="shared" si="14"/>
        <v>42351.450509259252</v>
      </c>
      <c r="T167" s="10">
        <f t="shared" si="15"/>
        <v>42381.450509259252</v>
      </c>
      <c r="U167">
        <f t="shared" si="16"/>
        <v>2015</v>
      </c>
      <c r="V167" t="str">
        <f t="shared" si="17"/>
        <v>December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">
        <v>8310</v>
      </c>
      <c r="R168" t="s">
        <v>8314</v>
      </c>
      <c r="S168" s="10">
        <f t="shared" si="14"/>
        <v>42720.867615740739</v>
      </c>
      <c r="T168" s="10">
        <f t="shared" si="15"/>
        <v>42750.867615740739</v>
      </c>
      <c r="U168">
        <f t="shared" si="16"/>
        <v>2016</v>
      </c>
      <c r="V168" t="str">
        <f t="shared" si="17"/>
        <v>December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">
        <v>8310</v>
      </c>
      <c r="R169" t="s">
        <v>8314</v>
      </c>
      <c r="S169" s="10">
        <f t="shared" si="14"/>
        <v>42160.719155092585</v>
      </c>
      <c r="T169" s="10">
        <f t="shared" si="15"/>
        <v>42220.719155092585</v>
      </c>
      <c r="U169">
        <f t="shared" si="16"/>
        <v>2015</v>
      </c>
      <c r="V169" t="str">
        <f t="shared" si="17"/>
        <v>June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">
        <v>8310</v>
      </c>
      <c r="R170" t="s">
        <v>8314</v>
      </c>
      <c r="S170" s="10">
        <f t="shared" si="14"/>
        <v>42052.626967592594</v>
      </c>
      <c r="T170" s="10">
        <f t="shared" si="15"/>
        <v>42082.585300925923</v>
      </c>
      <c r="U170">
        <f t="shared" si="16"/>
        <v>2015</v>
      </c>
      <c r="V170" t="str">
        <f t="shared" si="17"/>
        <v>February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">
        <v>8310</v>
      </c>
      <c r="R171" t="s">
        <v>8314</v>
      </c>
      <c r="S171" s="10">
        <f t="shared" si="14"/>
        <v>41900.296979166662</v>
      </c>
      <c r="T171" s="10">
        <f t="shared" si="15"/>
        <v>41930.296979166662</v>
      </c>
      <c r="U171">
        <f t="shared" si="16"/>
        <v>2014</v>
      </c>
      <c r="V171" t="str">
        <f t="shared" si="17"/>
        <v>September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">
        <v>8310</v>
      </c>
      <c r="R172" t="s">
        <v>8314</v>
      </c>
      <c r="S172" s="10">
        <f t="shared" si="14"/>
        <v>42216.769479166665</v>
      </c>
      <c r="T172" s="10">
        <f t="shared" si="15"/>
        <v>42246.019444444442</v>
      </c>
      <c r="U172">
        <f t="shared" si="16"/>
        <v>2015</v>
      </c>
      <c r="V172" t="str">
        <f t="shared" si="17"/>
        <v>July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">
        <v>8310</v>
      </c>
      <c r="R173" t="s">
        <v>8314</v>
      </c>
      <c r="S173" s="10">
        <f t="shared" si="14"/>
        <v>42533.972384259258</v>
      </c>
      <c r="T173" s="10">
        <f t="shared" si="15"/>
        <v>42593.972384259258</v>
      </c>
      <c r="U173">
        <f t="shared" si="16"/>
        <v>2016</v>
      </c>
      <c r="V173" t="str">
        <f t="shared" si="17"/>
        <v>June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">
        <v>8310</v>
      </c>
      <c r="R174" t="s">
        <v>8314</v>
      </c>
      <c r="S174" s="10">
        <f t="shared" si="14"/>
        <v>42047.186608796292</v>
      </c>
      <c r="T174" s="10">
        <f t="shared" si="15"/>
        <v>42082.14494212962</v>
      </c>
      <c r="U174">
        <f t="shared" si="16"/>
        <v>2015</v>
      </c>
      <c r="V174" t="str">
        <f t="shared" si="17"/>
        <v>February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">
        <v>8310</v>
      </c>
      <c r="R175" t="s">
        <v>8314</v>
      </c>
      <c r="S175" s="10">
        <f t="shared" si="14"/>
        <v>42033.364675925921</v>
      </c>
      <c r="T175" s="10">
        <f t="shared" si="15"/>
        <v>42063.364675925921</v>
      </c>
      <c r="U175">
        <f t="shared" si="16"/>
        <v>2015</v>
      </c>
      <c r="V175" t="str">
        <f t="shared" si="17"/>
        <v>January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">
        <v>8310</v>
      </c>
      <c r="R176" t="s">
        <v>8314</v>
      </c>
      <c r="S176" s="10">
        <f t="shared" si="14"/>
        <v>42072.55064814815</v>
      </c>
      <c r="T176" s="10">
        <f t="shared" si="15"/>
        <v>42132.55064814815</v>
      </c>
      <c r="U176">
        <f t="shared" si="16"/>
        <v>2015</v>
      </c>
      <c r="V176" t="str">
        <f t="shared" si="17"/>
        <v>March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">
        <v>8310</v>
      </c>
      <c r="R177" t="s">
        <v>8314</v>
      </c>
      <c r="S177" s="10">
        <f t="shared" si="14"/>
        <v>41855.569571759253</v>
      </c>
      <c r="T177" s="10">
        <f t="shared" si="15"/>
        <v>41880.569571759253</v>
      </c>
      <c r="U177">
        <f t="shared" si="16"/>
        <v>2014</v>
      </c>
      <c r="V177" t="str">
        <f t="shared" si="17"/>
        <v>August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">
        <v>8310</v>
      </c>
      <c r="R178" t="s">
        <v>8314</v>
      </c>
      <c r="S178" s="10">
        <f t="shared" si="14"/>
        <v>42191.615729166668</v>
      </c>
      <c r="T178" s="10">
        <f t="shared" si="15"/>
        <v>42221.615729166668</v>
      </c>
      <c r="U178">
        <f t="shared" si="16"/>
        <v>2015</v>
      </c>
      <c r="V178" t="str">
        <f t="shared" si="17"/>
        <v>July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">
        <v>8310</v>
      </c>
      <c r="R179" t="s">
        <v>8314</v>
      </c>
      <c r="S179" s="10">
        <f t="shared" si="14"/>
        <v>42069.839421296296</v>
      </c>
      <c r="T179" s="10">
        <f t="shared" si="15"/>
        <v>42086.797754629624</v>
      </c>
      <c r="U179">
        <f t="shared" si="16"/>
        <v>2015</v>
      </c>
      <c r="V179" t="str">
        <f t="shared" si="17"/>
        <v>March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">
        <v>8310</v>
      </c>
      <c r="R180" t="s">
        <v>8314</v>
      </c>
      <c r="S180" s="10">
        <f t="shared" si="14"/>
        <v>42304.747048611105</v>
      </c>
      <c r="T180" s="10">
        <f t="shared" si="15"/>
        <v>42334.788715277777</v>
      </c>
      <c r="U180">
        <f t="shared" si="16"/>
        <v>2015</v>
      </c>
      <c r="V180" t="str">
        <f t="shared" si="17"/>
        <v>October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">
        <v>8310</v>
      </c>
      <c r="R181" t="s">
        <v>8314</v>
      </c>
      <c r="S181" s="10">
        <f t="shared" si="14"/>
        <v>42402.872164351851</v>
      </c>
      <c r="T181" s="10">
        <f t="shared" si="15"/>
        <v>42432.872164351851</v>
      </c>
      <c r="U181">
        <f t="shared" si="16"/>
        <v>2016</v>
      </c>
      <c r="V181" t="str">
        <f t="shared" si="17"/>
        <v>February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">
        <v>8310</v>
      </c>
      <c r="R182" t="s">
        <v>8314</v>
      </c>
      <c r="S182" s="10">
        <f t="shared" si="14"/>
        <v>42067.782905092587</v>
      </c>
      <c r="T182" s="10">
        <f t="shared" si="15"/>
        <v>42107.583333333336</v>
      </c>
      <c r="U182">
        <f t="shared" si="16"/>
        <v>2015</v>
      </c>
      <c r="V182" t="str">
        <f t="shared" si="17"/>
        <v>March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">
        <v>8310</v>
      </c>
      <c r="R183" t="s">
        <v>8314</v>
      </c>
      <c r="S183" s="10">
        <f t="shared" si="14"/>
        <v>42147.533506944441</v>
      </c>
      <c r="T183" s="10">
        <f t="shared" si="15"/>
        <v>42177.533506944441</v>
      </c>
      <c r="U183">
        <f t="shared" si="16"/>
        <v>2015</v>
      </c>
      <c r="V183" t="str">
        <f t="shared" si="17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">
        <v>8310</v>
      </c>
      <c r="R184" t="s">
        <v>8314</v>
      </c>
      <c r="S184" s="10">
        <f t="shared" si="14"/>
        <v>42711.803611111107</v>
      </c>
      <c r="T184" s="10">
        <f t="shared" si="15"/>
        <v>42741.803611111107</v>
      </c>
      <c r="U184">
        <f t="shared" si="16"/>
        <v>2016</v>
      </c>
      <c r="V184" t="str">
        <f t="shared" si="17"/>
        <v>December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">
        <v>8310</v>
      </c>
      <c r="R185" t="s">
        <v>8314</v>
      </c>
      <c r="S185" s="10">
        <f t="shared" si="14"/>
        <v>41939.601967592593</v>
      </c>
      <c r="T185" s="10">
        <f t="shared" si="15"/>
        <v>41969.643634259257</v>
      </c>
      <c r="U185">
        <f t="shared" si="16"/>
        <v>2014</v>
      </c>
      <c r="V185" t="str">
        <f t="shared" si="17"/>
        <v>October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">
        <v>8310</v>
      </c>
      <c r="R186" t="s">
        <v>8314</v>
      </c>
      <c r="S186" s="10">
        <f t="shared" si="14"/>
        <v>41825.58289351852</v>
      </c>
      <c r="T186" s="10">
        <f t="shared" si="15"/>
        <v>41882.957638888889</v>
      </c>
      <c r="U186">
        <f t="shared" si="16"/>
        <v>2014</v>
      </c>
      <c r="V186" t="str">
        <f t="shared" si="17"/>
        <v>July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">
        <v>8310</v>
      </c>
      <c r="R187" t="s">
        <v>8314</v>
      </c>
      <c r="S187" s="10">
        <f t="shared" si="14"/>
        <v>42570.702997685185</v>
      </c>
      <c r="T187" s="10">
        <f t="shared" si="15"/>
        <v>42600.702997685185</v>
      </c>
      <c r="U187">
        <f t="shared" si="16"/>
        <v>2016</v>
      </c>
      <c r="V187" t="str">
        <f t="shared" si="17"/>
        <v>July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">
        <v>8310</v>
      </c>
      <c r="R188" t="s">
        <v>8314</v>
      </c>
      <c r="S188" s="10">
        <f t="shared" si="14"/>
        <v>42767.604560185187</v>
      </c>
      <c r="T188" s="10">
        <f t="shared" si="15"/>
        <v>42797.624999999993</v>
      </c>
      <c r="U188">
        <f t="shared" si="16"/>
        <v>2017</v>
      </c>
      <c r="V188" t="str">
        <f t="shared" si="17"/>
        <v>February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">
        <v>8310</v>
      </c>
      <c r="R189" t="s">
        <v>8314</v>
      </c>
      <c r="S189" s="10">
        <f t="shared" si="14"/>
        <v>42182.02612268518</v>
      </c>
      <c r="T189" s="10">
        <f t="shared" si="15"/>
        <v>42206.082638888889</v>
      </c>
      <c r="U189">
        <f t="shared" si="16"/>
        <v>2015</v>
      </c>
      <c r="V189" t="str">
        <f t="shared" si="17"/>
        <v>June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">
        <v>8310</v>
      </c>
      <c r="R190" t="s">
        <v>8314</v>
      </c>
      <c r="S190" s="10">
        <f t="shared" si="14"/>
        <v>41856.974710648145</v>
      </c>
      <c r="T190" s="10">
        <f t="shared" si="15"/>
        <v>41886.974710648145</v>
      </c>
      <c r="U190">
        <f t="shared" si="16"/>
        <v>2014</v>
      </c>
      <c r="V190" t="str">
        <f t="shared" si="17"/>
        <v>August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">
        <v>8310</v>
      </c>
      <c r="R191" t="s">
        <v>8314</v>
      </c>
      <c r="S191" s="10">
        <f t="shared" si="14"/>
        <v>42556.482372685183</v>
      </c>
      <c r="T191" s="10">
        <f t="shared" si="15"/>
        <v>42616.482372685183</v>
      </c>
      <c r="U191">
        <f t="shared" si="16"/>
        <v>2016</v>
      </c>
      <c r="V191" t="str">
        <f t="shared" si="17"/>
        <v>July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">
        <v>8310</v>
      </c>
      <c r="R192" t="s">
        <v>8314</v>
      </c>
      <c r="S192" s="10">
        <f t="shared" si="14"/>
        <v>42527.442662037036</v>
      </c>
      <c r="T192" s="10">
        <f t="shared" si="15"/>
        <v>42537.442662037036</v>
      </c>
      <c r="U192">
        <f t="shared" si="16"/>
        <v>2016</v>
      </c>
      <c r="V192" t="str">
        <f t="shared" si="17"/>
        <v>June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">
        <v>8310</v>
      </c>
      <c r="R193" t="s">
        <v>8314</v>
      </c>
      <c r="S193" s="10">
        <f t="shared" si="14"/>
        <v>42239.233078703699</v>
      </c>
      <c r="T193" s="10">
        <f t="shared" si="15"/>
        <v>42279.233078703699</v>
      </c>
      <c r="U193">
        <f t="shared" si="16"/>
        <v>2015</v>
      </c>
      <c r="V193" t="str">
        <f t="shared" si="17"/>
        <v>August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">
        <v>8310</v>
      </c>
      <c r="R194" t="s">
        <v>8314</v>
      </c>
      <c r="S194" s="10">
        <f t="shared" si="14"/>
        <v>41899.583703703705</v>
      </c>
      <c r="T194" s="10">
        <f t="shared" si="15"/>
        <v>41929.583703703705</v>
      </c>
      <c r="U194">
        <f t="shared" si="16"/>
        <v>2014</v>
      </c>
      <c r="V194" t="str">
        <f t="shared" si="17"/>
        <v>September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">
        <v>8310</v>
      </c>
      <c r="R195" t="s">
        <v>8314</v>
      </c>
      <c r="S195" s="10">
        <f t="shared" ref="S195:S258" si="20">(((J195/60)/60)/24)+DATE(1970,1,1)+(-5/24)</f>
        <v>41911.726458333331</v>
      </c>
      <c r="T195" s="10">
        <f t="shared" ref="T195:T258" si="21">(((I195/60)/60)/24)+DATE(1970,1,1)+(-5/24)</f>
        <v>41971.768124999995</v>
      </c>
      <c r="U195">
        <f t="shared" ref="U195:U258" si="22">YEAR(S195)</f>
        <v>2014</v>
      </c>
      <c r="V195" t="str">
        <f t="shared" ref="V195:V258" si="23">IF(MONTH(S195) = 1, "January", IF(MONTH(S195) = 2, "February", IF(MONTH(S195) = 3, "March", IF(MONTH(S195) = 4, "April", IF(MONTH(S195) = 5, "May", IF(MONTH(S195) = 6, "June", IF(MONTH(S195) = 7, "July", IF(MONTH(S195) = 8, "August", IF(MONTH(S195) = 9, "September", IF(MONTH(S195) = 10, "October", IF(MONTH(S195) = 11, "November", "December")))))))))))</f>
        <v>September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">
        <v>8310</v>
      </c>
      <c r="R196" t="s">
        <v>8314</v>
      </c>
      <c r="S196" s="10">
        <f t="shared" si="20"/>
        <v>42375.788553240738</v>
      </c>
      <c r="T196" s="10">
        <f t="shared" si="21"/>
        <v>42435.788553240738</v>
      </c>
      <c r="U196">
        <f t="shared" si="22"/>
        <v>2016</v>
      </c>
      <c r="V196" t="str">
        <f t="shared" si="23"/>
        <v>January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">
        <v>8310</v>
      </c>
      <c r="R197" t="s">
        <v>8314</v>
      </c>
      <c r="S197" s="10">
        <f t="shared" si="20"/>
        <v>42135.462175925924</v>
      </c>
      <c r="T197" s="10">
        <f t="shared" si="21"/>
        <v>42195.462175925924</v>
      </c>
      <c r="U197">
        <f t="shared" si="22"/>
        <v>2015</v>
      </c>
      <c r="V197" t="str">
        <f t="shared" si="23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">
        <v>8310</v>
      </c>
      <c r="R198" t="s">
        <v>8314</v>
      </c>
      <c r="S198" s="10">
        <f t="shared" si="20"/>
        <v>42259.334467592591</v>
      </c>
      <c r="T198" s="10">
        <f t="shared" si="21"/>
        <v>42287.666666666664</v>
      </c>
      <c r="U198">
        <f t="shared" si="22"/>
        <v>2015</v>
      </c>
      <c r="V198" t="str">
        <f t="shared" si="23"/>
        <v>September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">
        <v>8310</v>
      </c>
      <c r="R199" t="s">
        <v>8314</v>
      </c>
      <c r="S199" s="10">
        <f t="shared" si="20"/>
        <v>42741.640046296299</v>
      </c>
      <c r="T199" s="10">
        <f t="shared" si="21"/>
        <v>42783.666666666664</v>
      </c>
      <c r="U199">
        <f t="shared" si="22"/>
        <v>2017</v>
      </c>
      <c r="V199" t="str">
        <f t="shared" si="23"/>
        <v>January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">
        <v>8310</v>
      </c>
      <c r="R200" t="s">
        <v>8314</v>
      </c>
      <c r="S200" s="10">
        <f t="shared" si="20"/>
        <v>41887.175023148149</v>
      </c>
      <c r="T200" s="10">
        <f t="shared" si="21"/>
        <v>41917.175023148149</v>
      </c>
      <c r="U200">
        <f t="shared" si="22"/>
        <v>2014</v>
      </c>
      <c r="V200" t="str">
        <f t="shared" si="23"/>
        <v>September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">
        <v>8310</v>
      </c>
      <c r="R201" t="s">
        <v>8314</v>
      </c>
      <c r="S201" s="10">
        <f t="shared" si="20"/>
        <v>42583.915532407402</v>
      </c>
      <c r="T201" s="10">
        <f t="shared" si="21"/>
        <v>42613.915532407402</v>
      </c>
      <c r="U201">
        <f t="shared" si="22"/>
        <v>2016</v>
      </c>
      <c r="V201" t="str">
        <f t="shared" si="23"/>
        <v>August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">
        <v>8310</v>
      </c>
      <c r="R202" t="s">
        <v>8314</v>
      </c>
      <c r="S202" s="10">
        <f t="shared" si="20"/>
        <v>41866.875034722223</v>
      </c>
      <c r="T202" s="10">
        <f t="shared" si="21"/>
        <v>41896.875034722223</v>
      </c>
      <c r="U202">
        <f t="shared" si="22"/>
        <v>2014</v>
      </c>
      <c r="V202" t="str">
        <f t="shared" si="23"/>
        <v>August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">
        <v>8310</v>
      </c>
      <c r="R203" t="s">
        <v>8314</v>
      </c>
      <c r="S203" s="10">
        <f t="shared" si="20"/>
        <v>42023.610289351847</v>
      </c>
      <c r="T203" s="10">
        <f t="shared" si="21"/>
        <v>42043.610289351847</v>
      </c>
      <c r="U203">
        <f t="shared" si="22"/>
        <v>2015</v>
      </c>
      <c r="V203" t="str">
        <f t="shared" si="23"/>
        <v>January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">
        <v>8310</v>
      </c>
      <c r="R204" t="s">
        <v>8314</v>
      </c>
      <c r="S204" s="10">
        <f t="shared" si="20"/>
        <v>42255.719490740739</v>
      </c>
      <c r="T204" s="10">
        <f t="shared" si="21"/>
        <v>42285.665972222218</v>
      </c>
      <c r="U204">
        <f t="shared" si="22"/>
        <v>2015</v>
      </c>
      <c r="V204" t="str">
        <f t="shared" si="23"/>
        <v>September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">
        <v>8310</v>
      </c>
      <c r="R205" t="s">
        <v>8314</v>
      </c>
      <c r="S205" s="10">
        <f t="shared" si="20"/>
        <v>41973.639629629623</v>
      </c>
      <c r="T205" s="10">
        <f t="shared" si="21"/>
        <v>42033.639629629623</v>
      </c>
      <c r="U205">
        <f t="shared" si="22"/>
        <v>2014</v>
      </c>
      <c r="V205" t="str">
        <f t="shared" si="23"/>
        <v>November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">
        <v>8310</v>
      </c>
      <c r="R206" t="s">
        <v>8314</v>
      </c>
      <c r="S206" s="10">
        <f t="shared" si="20"/>
        <v>42556.375034722216</v>
      </c>
      <c r="T206" s="10">
        <f t="shared" si="21"/>
        <v>42586.375034722216</v>
      </c>
      <c r="U206">
        <f t="shared" si="22"/>
        <v>2016</v>
      </c>
      <c r="V206" t="str">
        <f t="shared" si="23"/>
        <v>July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">
        <v>8310</v>
      </c>
      <c r="R207" t="s">
        <v>8314</v>
      </c>
      <c r="S207" s="10">
        <f t="shared" si="20"/>
        <v>42248.423865740733</v>
      </c>
      <c r="T207" s="10">
        <f t="shared" si="21"/>
        <v>42283.423865740733</v>
      </c>
      <c r="U207">
        <f t="shared" si="22"/>
        <v>2015</v>
      </c>
      <c r="V207" t="str">
        <f t="shared" si="23"/>
        <v>September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">
        <v>8310</v>
      </c>
      <c r="R208" t="s">
        <v>8314</v>
      </c>
      <c r="S208" s="10">
        <f t="shared" si="20"/>
        <v>42566.79609953703</v>
      </c>
      <c r="T208" s="10">
        <f t="shared" si="21"/>
        <v>42587.79609953703</v>
      </c>
      <c r="U208">
        <f t="shared" si="22"/>
        <v>2016</v>
      </c>
      <c r="V208" t="str">
        <f t="shared" si="23"/>
        <v>July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">
        <v>8310</v>
      </c>
      <c r="R209" t="s">
        <v>8314</v>
      </c>
      <c r="S209" s="10">
        <f t="shared" si="20"/>
        <v>41977.988865740735</v>
      </c>
      <c r="T209" s="10">
        <f t="shared" si="21"/>
        <v>42007.988865740735</v>
      </c>
      <c r="U209">
        <f t="shared" si="22"/>
        <v>2014</v>
      </c>
      <c r="V209" t="str">
        <f t="shared" si="23"/>
        <v>December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">
        <v>8310</v>
      </c>
      <c r="R210" t="s">
        <v>8314</v>
      </c>
      <c r="S210" s="10">
        <f t="shared" si="20"/>
        <v>41959.16165509259</v>
      </c>
      <c r="T210" s="10">
        <f t="shared" si="21"/>
        <v>41989.16165509259</v>
      </c>
      <c r="U210">
        <f t="shared" si="22"/>
        <v>2014</v>
      </c>
      <c r="V210" t="str">
        <f t="shared" si="23"/>
        <v>November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">
        <v>8310</v>
      </c>
      <c r="R211" t="s">
        <v>8314</v>
      </c>
      <c r="S211" s="10">
        <f t="shared" si="20"/>
        <v>42165.714525462965</v>
      </c>
      <c r="T211" s="10">
        <f t="shared" si="21"/>
        <v>42195.714525462965</v>
      </c>
      <c r="U211">
        <f t="shared" si="22"/>
        <v>2015</v>
      </c>
      <c r="V211" t="str">
        <f t="shared" si="23"/>
        <v>June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">
        <v>8310</v>
      </c>
      <c r="R212" t="s">
        <v>8314</v>
      </c>
      <c r="S212" s="10">
        <f t="shared" si="20"/>
        <v>42248.856388888882</v>
      </c>
      <c r="T212" s="10">
        <f t="shared" si="21"/>
        <v>42277.999999999993</v>
      </c>
      <c r="U212">
        <f t="shared" si="22"/>
        <v>2015</v>
      </c>
      <c r="V212" t="str">
        <f t="shared" si="23"/>
        <v>September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">
        <v>8310</v>
      </c>
      <c r="R213" t="s">
        <v>8314</v>
      </c>
      <c r="S213" s="10">
        <f t="shared" si="20"/>
        <v>42235.951585648152</v>
      </c>
      <c r="T213" s="10">
        <f t="shared" si="21"/>
        <v>42265.951585648152</v>
      </c>
      <c r="U213">
        <f t="shared" si="22"/>
        <v>2015</v>
      </c>
      <c r="V213" t="str">
        <f t="shared" si="23"/>
        <v>August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">
        <v>8310</v>
      </c>
      <c r="R214" t="s">
        <v>8314</v>
      </c>
      <c r="S214" s="10">
        <f t="shared" si="20"/>
        <v>42416.672685185178</v>
      </c>
      <c r="T214" s="10">
        <f t="shared" si="21"/>
        <v>42476.631018518521</v>
      </c>
      <c r="U214">
        <f t="shared" si="22"/>
        <v>2016</v>
      </c>
      <c r="V214" t="str">
        <f t="shared" si="23"/>
        <v>February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">
        <v>8310</v>
      </c>
      <c r="R215" t="s">
        <v>8314</v>
      </c>
      <c r="S215" s="10">
        <f t="shared" si="20"/>
        <v>42202.385960648149</v>
      </c>
      <c r="T215" s="10">
        <f t="shared" si="21"/>
        <v>42232.379641203697</v>
      </c>
      <c r="U215">
        <f t="shared" si="22"/>
        <v>2015</v>
      </c>
      <c r="V215" t="str">
        <f t="shared" si="23"/>
        <v>July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">
        <v>8310</v>
      </c>
      <c r="R216" t="s">
        <v>8314</v>
      </c>
      <c r="S216" s="10">
        <f t="shared" si="20"/>
        <v>42009.432280092595</v>
      </c>
      <c r="T216" s="10">
        <f t="shared" si="21"/>
        <v>42069.432280092595</v>
      </c>
      <c r="U216">
        <f t="shared" si="22"/>
        <v>2015</v>
      </c>
      <c r="V216" t="str">
        <f t="shared" si="23"/>
        <v>January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">
        <v>8310</v>
      </c>
      <c r="R217" t="s">
        <v>8314</v>
      </c>
      <c r="S217" s="10">
        <f t="shared" si="20"/>
        <v>42375.021782407406</v>
      </c>
      <c r="T217" s="10">
        <f t="shared" si="21"/>
        <v>42417.790972222218</v>
      </c>
      <c r="U217">
        <f t="shared" si="22"/>
        <v>2016</v>
      </c>
      <c r="V217" t="str">
        <f t="shared" si="23"/>
        <v>January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">
        <v>8310</v>
      </c>
      <c r="R218" t="s">
        <v>8314</v>
      </c>
      <c r="S218" s="10">
        <f t="shared" si="20"/>
        <v>42066.750428240739</v>
      </c>
      <c r="T218" s="10">
        <f t="shared" si="21"/>
        <v>42116.708761574067</v>
      </c>
      <c r="U218">
        <f t="shared" si="22"/>
        <v>2015</v>
      </c>
      <c r="V218" t="str">
        <f t="shared" si="23"/>
        <v>March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">
        <v>8310</v>
      </c>
      <c r="R219" t="s">
        <v>8314</v>
      </c>
      <c r="S219" s="10">
        <f t="shared" si="20"/>
        <v>41970.432280092595</v>
      </c>
      <c r="T219" s="10">
        <f t="shared" si="21"/>
        <v>42001.432280092595</v>
      </c>
      <c r="U219">
        <f t="shared" si="22"/>
        <v>2014</v>
      </c>
      <c r="V219" t="str">
        <f t="shared" si="23"/>
        <v>November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">
        <v>8310</v>
      </c>
      <c r="R220" t="s">
        <v>8314</v>
      </c>
      <c r="S220" s="10">
        <f t="shared" si="20"/>
        <v>42079.420011574075</v>
      </c>
      <c r="T220" s="10">
        <f t="shared" si="21"/>
        <v>42139.420011574075</v>
      </c>
      <c r="U220">
        <f t="shared" si="22"/>
        <v>2015</v>
      </c>
      <c r="V220" t="str">
        <f t="shared" si="23"/>
        <v>March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">
        <v>8310</v>
      </c>
      <c r="R221" t="s">
        <v>8314</v>
      </c>
      <c r="S221" s="10">
        <f t="shared" si="20"/>
        <v>42429.118344907409</v>
      </c>
      <c r="T221" s="10">
        <f t="shared" si="21"/>
        <v>42461.082638888889</v>
      </c>
      <c r="U221">
        <f t="shared" si="22"/>
        <v>2016</v>
      </c>
      <c r="V221" t="str">
        <f t="shared" si="23"/>
        <v>February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">
        <v>8310</v>
      </c>
      <c r="R222" t="s">
        <v>8314</v>
      </c>
      <c r="S222" s="10">
        <f t="shared" si="20"/>
        <v>42195.435532407406</v>
      </c>
      <c r="T222" s="10">
        <f t="shared" si="21"/>
        <v>42236.629166666658</v>
      </c>
      <c r="U222">
        <f t="shared" si="22"/>
        <v>2015</v>
      </c>
      <c r="V222" t="str">
        <f t="shared" si="23"/>
        <v>July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">
        <v>8310</v>
      </c>
      <c r="R223" t="s">
        <v>8314</v>
      </c>
      <c r="S223" s="10">
        <f t="shared" si="20"/>
        <v>42031.629212962966</v>
      </c>
      <c r="T223" s="10">
        <f t="shared" si="21"/>
        <v>42091.587546296294</v>
      </c>
      <c r="U223">
        <f t="shared" si="22"/>
        <v>2015</v>
      </c>
      <c r="V223" t="str">
        <f t="shared" si="23"/>
        <v>January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">
        <v>8310</v>
      </c>
      <c r="R224" t="s">
        <v>8314</v>
      </c>
      <c r="S224" s="10">
        <f t="shared" si="20"/>
        <v>42031.561550925922</v>
      </c>
      <c r="T224" s="10">
        <f t="shared" si="21"/>
        <v>42089.902083333327</v>
      </c>
      <c r="U224">
        <f t="shared" si="22"/>
        <v>2015</v>
      </c>
      <c r="V224" t="str">
        <f t="shared" si="23"/>
        <v>January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">
        <v>8310</v>
      </c>
      <c r="R225" t="s">
        <v>8314</v>
      </c>
      <c r="S225" s="10">
        <f t="shared" si="20"/>
        <v>42481.839699074073</v>
      </c>
      <c r="T225" s="10">
        <f t="shared" si="21"/>
        <v>42511.836805555555</v>
      </c>
      <c r="U225">
        <f t="shared" si="22"/>
        <v>2016</v>
      </c>
      <c r="V225" t="str">
        <f t="shared" si="23"/>
        <v>April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">
        <v>8310</v>
      </c>
      <c r="R226" t="s">
        <v>8314</v>
      </c>
      <c r="S226" s="10">
        <f t="shared" si="20"/>
        <v>42135.026921296296</v>
      </c>
      <c r="T226" s="10">
        <f t="shared" si="21"/>
        <v>42195.026921296296</v>
      </c>
      <c r="U226">
        <f t="shared" si="22"/>
        <v>2015</v>
      </c>
      <c r="V226" t="str">
        <f t="shared" si="23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">
        <v>8310</v>
      </c>
      <c r="R227" t="s">
        <v>8314</v>
      </c>
      <c r="S227" s="10">
        <f t="shared" si="20"/>
        <v>42438.752939814811</v>
      </c>
      <c r="T227" s="10">
        <f t="shared" si="21"/>
        <v>42468.711273148147</v>
      </c>
      <c r="U227">
        <f t="shared" si="22"/>
        <v>2016</v>
      </c>
      <c r="V227" t="str">
        <f t="shared" si="23"/>
        <v>March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">
        <v>8310</v>
      </c>
      <c r="R228" t="s">
        <v>8314</v>
      </c>
      <c r="S228" s="10">
        <f t="shared" si="20"/>
        <v>42106.457685185182</v>
      </c>
      <c r="T228" s="10">
        <f t="shared" si="21"/>
        <v>42155.186805555553</v>
      </c>
      <c r="U228">
        <f t="shared" si="22"/>
        <v>2015</v>
      </c>
      <c r="V228" t="str">
        <f t="shared" si="23"/>
        <v>April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">
        <v>8310</v>
      </c>
      <c r="R229" t="s">
        <v>8314</v>
      </c>
      <c r="S229" s="10">
        <f t="shared" si="20"/>
        <v>42164.685659722221</v>
      </c>
      <c r="T229" s="10">
        <f t="shared" si="21"/>
        <v>42194.685659722221</v>
      </c>
      <c r="U229">
        <f t="shared" si="22"/>
        <v>2015</v>
      </c>
      <c r="V229" t="str">
        <f t="shared" si="23"/>
        <v>June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">
        <v>8310</v>
      </c>
      <c r="R230" t="s">
        <v>8314</v>
      </c>
      <c r="S230" s="10">
        <f t="shared" si="20"/>
        <v>42096.478067129625</v>
      </c>
      <c r="T230" s="10">
        <f t="shared" si="21"/>
        <v>42156.478067129625</v>
      </c>
      <c r="U230">
        <f t="shared" si="22"/>
        <v>2015</v>
      </c>
      <c r="V230" t="str">
        <f t="shared" si="23"/>
        <v>April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">
        <v>8310</v>
      </c>
      <c r="R231" t="s">
        <v>8314</v>
      </c>
      <c r="S231" s="10">
        <f t="shared" si="20"/>
        <v>42383.725659722222</v>
      </c>
      <c r="T231" s="10">
        <f t="shared" si="21"/>
        <v>42413.725659722222</v>
      </c>
      <c r="U231">
        <f t="shared" si="22"/>
        <v>2016</v>
      </c>
      <c r="V231" t="str">
        <f t="shared" si="23"/>
        <v>January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">
        <v>8310</v>
      </c>
      <c r="R232" t="s">
        <v>8314</v>
      </c>
      <c r="S232" s="10">
        <f t="shared" si="20"/>
        <v>42129.568877314807</v>
      </c>
      <c r="T232" s="10">
        <f t="shared" si="21"/>
        <v>42159.568877314807</v>
      </c>
      <c r="U232">
        <f t="shared" si="22"/>
        <v>2015</v>
      </c>
      <c r="V232" t="str">
        <f t="shared" si="23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">
        <v>8310</v>
      </c>
      <c r="R233" t="s">
        <v>8314</v>
      </c>
      <c r="S233" s="10">
        <f t="shared" si="20"/>
        <v>42341.750590277778</v>
      </c>
      <c r="T233" s="10">
        <f t="shared" si="21"/>
        <v>42371.750590277778</v>
      </c>
      <c r="U233">
        <f t="shared" si="22"/>
        <v>2015</v>
      </c>
      <c r="V233" t="str">
        <f t="shared" si="23"/>
        <v>December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">
        <v>8310</v>
      </c>
      <c r="R234" t="s">
        <v>8314</v>
      </c>
      <c r="S234" s="10">
        <f t="shared" si="20"/>
        <v>42032.617430555554</v>
      </c>
      <c r="T234" s="10">
        <f t="shared" si="21"/>
        <v>42062.617430555554</v>
      </c>
      <c r="U234">
        <f t="shared" si="22"/>
        <v>2015</v>
      </c>
      <c r="V234" t="str">
        <f t="shared" si="23"/>
        <v>January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">
        <v>8310</v>
      </c>
      <c r="R235" t="s">
        <v>8314</v>
      </c>
      <c r="S235" s="10">
        <f t="shared" si="20"/>
        <v>42612.703379629624</v>
      </c>
      <c r="T235" s="10">
        <f t="shared" si="21"/>
        <v>42642.703379629624</v>
      </c>
      <c r="U235">
        <f t="shared" si="22"/>
        <v>2016</v>
      </c>
      <c r="V235" t="str">
        <f t="shared" si="23"/>
        <v>August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">
        <v>8310</v>
      </c>
      <c r="R236" t="s">
        <v>8314</v>
      </c>
      <c r="S236" s="10">
        <f t="shared" si="20"/>
        <v>42135.82707175926</v>
      </c>
      <c r="T236" s="10">
        <f t="shared" si="21"/>
        <v>42175.82707175926</v>
      </c>
      <c r="U236">
        <f t="shared" si="22"/>
        <v>2015</v>
      </c>
      <c r="V236" t="str">
        <f t="shared" si="23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">
        <v>8310</v>
      </c>
      <c r="R237" t="s">
        <v>8314</v>
      </c>
      <c r="S237" s="10">
        <f t="shared" si="20"/>
        <v>42164.700196759259</v>
      </c>
      <c r="T237" s="10">
        <f t="shared" si="21"/>
        <v>42194.700196759259</v>
      </c>
      <c r="U237">
        <f t="shared" si="22"/>
        <v>2015</v>
      </c>
      <c r="V237" t="str">
        <f t="shared" si="23"/>
        <v>June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">
        <v>8310</v>
      </c>
      <c r="R238" t="s">
        <v>8314</v>
      </c>
      <c r="S238" s="10">
        <f t="shared" si="20"/>
        <v>42320.876145833325</v>
      </c>
      <c r="T238" s="10">
        <f t="shared" si="21"/>
        <v>42373.791666666664</v>
      </c>
      <c r="U238">
        <f t="shared" si="22"/>
        <v>2015</v>
      </c>
      <c r="V238" t="str">
        <f t="shared" si="23"/>
        <v>November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">
        <v>8310</v>
      </c>
      <c r="R239" t="s">
        <v>8314</v>
      </c>
      <c r="S239" s="10">
        <f t="shared" si="20"/>
        <v>42377.368854166663</v>
      </c>
      <c r="T239" s="10">
        <f t="shared" si="21"/>
        <v>42437.368854166663</v>
      </c>
      <c r="U239">
        <f t="shared" si="22"/>
        <v>2016</v>
      </c>
      <c r="V239" t="str">
        <f t="shared" si="23"/>
        <v>January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">
        <v>8310</v>
      </c>
      <c r="R240" t="s">
        <v>8314</v>
      </c>
      <c r="S240" s="10">
        <f t="shared" si="20"/>
        <v>42713.754166666658</v>
      </c>
      <c r="T240" s="10">
        <f t="shared" si="21"/>
        <v>42734.166666666664</v>
      </c>
      <c r="U240">
        <f t="shared" si="22"/>
        <v>2016</v>
      </c>
      <c r="V240" t="str">
        <f t="shared" si="23"/>
        <v>December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">
        <v>8310</v>
      </c>
      <c r="R241" t="s">
        <v>8315</v>
      </c>
      <c r="S241" s="10">
        <f t="shared" si="20"/>
        <v>42296.901967592588</v>
      </c>
      <c r="T241" s="10">
        <f t="shared" si="21"/>
        <v>42316.291666666664</v>
      </c>
      <c r="U241">
        <f t="shared" si="22"/>
        <v>2015</v>
      </c>
      <c r="V241" t="str">
        <f t="shared" si="23"/>
        <v>October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">
        <v>8310</v>
      </c>
      <c r="R242" t="s">
        <v>8315</v>
      </c>
      <c r="S242" s="10">
        <f t="shared" si="20"/>
        <v>41354.500127314815</v>
      </c>
      <c r="T242" s="10">
        <f t="shared" si="21"/>
        <v>41399.500127314815</v>
      </c>
      <c r="U242">
        <f t="shared" si="22"/>
        <v>2013</v>
      </c>
      <c r="V242" t="str">
        <f t="shared" si="23"/>
        <v>March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">
        <v>8310</v>
      </c>
      <c r="R243" t="s">
        <v>8315</v>
      </c>
      <c r="S243" s="10">
        <f t="shared" si="20"/>
        <v>41949.489629629628</v>
      </c>
      <c r="T243" s="10">
        <f t="shared" si="21"/>
        <v>41994.489629629628</v>
      </c>
      <c r="U243">
        <f t="shared" si="22"/>
        <v>2014</v>
      </c>
      <c r="V243" t="str">
        <f t="shared" si="23"/>
        <v>November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">
        <v>8310</v>
      </c>
      <c r="R244" t="s">
        <v>8315</v>
      </c>
      <c r="S244" s="10">
        <f t="shared" si="20"/>
        <v>40862.28460648148</v>
      </c>
      <c r="T244" s="10">
        <f t="shared" si="21"/>
        <v>40897.28460648148</v>
      </c>
      <c r="U244">
        <f t="shared" si="22"/>
        <v>2011</v>
      </c>
      <c r="V244" t="str">
        <f t="shared" si="23"/>
        <v>November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">
        <v>8310</v>
      </c>
      <c r="R245" t="s">
        <v>8315</v>
      </c>
      <c r="S245" s="10">
        <f t="shared" si="20"/>
        <v>41661.839166666665</v>
      </c>
      <c r="T245" s="10">
        <f t="shared" si="21"/>
        <v>41691.839166666665</v>
      </c>
      <c r="U245">
        <f t="shared" si="22"/>
        <v>2014</v>
      </c>
      <c r="V245" t="str">
        <f t="shared" si="23"/>
        <v>January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">
        <v>8310</v>
      </c>
      <c r="R246" t="s">
        <v>8315</v>
      </c>
      <c r="S246" s="10">
        <f t="shared" si="20"/>
        <v>40213.115266203698</v>
      </c>
      <c r="T246" s="10">
        <f t="shared" si="21"/>
        <v>40253.087499999994</v>
      </c>
      <c r="U246">
        <f t="shared" si="22"/>
        <v>2010</v>
      </c>
      <c r="V246" t="str">
        <f t="shared" si="23"/>
        <v>February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">
        <v>8310</v>
      </c>
      <c r="R247" t="s">
        <v>8315</v>
      </c>
      <c r="S247" s="10">
        <f t="shared" si="20"/>
        <v>41106.844733796293</v>
      </c>
      <c r="T247" s="10">
        <f t="shared" si="21"/>
        <v>41136.844733796293</v>
      </c>
      <c r="U247">
        <f t="shared" si="22"/>
        <v>2012</v>
      </c>
      <c r="V247" t="str">
        <f t="shared" si="23"/>
        <v>July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">
        <v>8310</v>
      </c>
      <c r="R248" t="s">
        <v>8315</v>
      </c>
      <c r="S248" s="10">
        <f t="shared" si="20"/>
        <v>40480.155150462961</v>
      </c>
      <c r="T248" s="10">
        <f t="shared" si="21"/>
        <v>40530.196817129625</v>
      </c>
      <c r="U248">
        <f t="shared" si="22"/>
        <v>2010</v>
      </c>
      <c r="V248" t="str">
        <f t="shared" si="23"/>
        <v>October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">
        <v>8310</v>
      </c>
      <c r="R249" t="s">
        <v>8315</v>
      </c>
      <c r="S249" s="10">
        <f t="shared" si="20"/>
        <v>40430.395995370367</v>
      </c>
      <c r="T249" s="10">
        <f t="shared" si="21"/>
        <v>40466.943749999999</v>
      </c>
      <c r="U249">
        <f t="shared" si="22"/>
        <v>2010</v>
      </c>
      <c r="V249" t="str">
        <f t="shared" si="23"/>
        <v>September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">
        <v>8310</v>
      </c>
      <c r="R250" t="s">
        <v>8315</v>
      </c>
      <c r="S250" s="10">
        <f t="shared" si="20"/>
        <v>40870.566076388888</v>
      </c>
      <c r="T250" s="10">
        <f t="shared" si="21"/>
        <v>40915.566076388888</v>
      </c>
      <c r="U250">
        <f t="shared" si="22"/>
        <v>2011</v>
      </c>
      <c r="V250" t="str">
        <f t="shared" si="23"/>
        <v>November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">
        <v>8310</v>
      </c>
      <c r="R251" t="s">
        <v>8315</v>
      </c>
      <c r="S251" s="10">
        <f t="shared" si="20"/>
        <v>40332.715509259258</v>
      </c>
      <c r="T251" s="10">
        <f t="shared" si="21"/>
        <v>40412.527777777774</v>
      </c>
      <c r="U251">
        <f t="shared" si="22"/>
        <v>2010</v>
      </c>
      <c r="V251" t="str">
        <f t="shared" si="23"/>
        <v>June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">
        <v>8310</v>
      </c>
      <c r="R252" t="s">
        <v>8315</v>
      </c>
      <c r="S252" s="10">
        <f t="shared" si="20"/>
        <v>41401.357534722221</v>
      </c>
      <c r="T252" s="10">
        <f t="shared" si="21"/>
        <v>41431.357534722221</v>
      </c>
      <c r="U252">
        <f t="shared" si="22"/>
        <v>2013</v>
      </c>
      <c r="V252" t="str">
        <f t="shared" si="23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">
        <v>8310</v>
      </c>
      <c r="R253" t="s">
        <v>8315</v>
      </c>
      <c r="S253" s="10">
        <f t="shared" si="20"/>
        <v>41013.579236111109</v>
      </c>
      <c r="T253" s="10">
        <f t="shared" si="21"/>
        <v>41045.583333333328</v>
      </c>
      <c r="U253">
        <f t="shared" si="22"/>
        <v>2012</v>
      </c>
      <c r="V253" t="str">
        <f t="shared" si="23"/>
        <v>April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">
        <v>8310</v>
      </c>
      <c r="R254" t="s">
        <v>8315</v>
      </c>
      <c r="S254" s="10">
        <f t="shared" si="20"/>
        <v>40266.454375000001</v>
      </c>
      <c r="T254" s="10">
        <f t="shared" si="21"/>
        <v>40329.957638888889</v>
      </c>
      <c r="U254">
        <f t="shared" si="22"/>
        <v>2010</v>
      </c>
      <c r="V254" t="str">
        <f t="shared" si="23"/>
        <v>March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">
        <v>8310</v>
      </c>
      <c r="R255" t="s">
        <v>8315</v>
      </c>
      <c r="S255" s="10">
        <f t="shared" si="20"/>
        <v>40924.44253472222</v>
      </c>
      <c r="T255" s="10">
        <f t="shared" si="21"/>
        <v>40954.44253472222</v>
      </c>
      <c r="U255">
        <f t="shared" si="22"/>
        <v>2012</v>
      </c>
      <c r="V255" t="str">
        <f t="shared" si="23"/>
        <v>January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">
        <v>8310</v>
      </c>
      <c r="R256" t="s">
        <v>8315</v>
      </c>
      <c r="S256" s="10">
        <f t="shared" si="20"/>
        <v>42263.744328703695</v>
      </c>
      <c r="T256" s="10">
        <f t="shared" si="21"/>
        <v>42293.874999999993</v>
      </c>
      <c r="U256">
        <f t="shared" si="22"/>
        <v>2015</v>
      </c>
      <c r="V256" t="str">
        <f t="shared" si="23"/>
        <v>September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">
        <v>8310</v>
      </c>
      <c r="R257" t="s">
        <v>8315</v>
      </c>
      <c r="S257" s="10">
        <f t="shared" si="20"/>
        <v>40588.318078703705</v>
      </c>
      <c r="T257" s="10">
        <f t="shared" si="21"/>
        <v>40618.276412037034</v>
      </c>
      <c r="U257">
        <f t="shared" si="22"/>
        <v>2011</v>
      </c>
      <c r="V257" t="str">
        <f t="shared" si="23"/>
        <v>February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">
        <v>8310</v>
      </c>
      <c r="R258" t="s">
        <v>8315</v>
      </c>
      <c r="S258" s="10">
        <f t="shared" si="20"/>
        <v>41319.560960648145</v>
      </c>
      <c r="T258" s="10">
        <f t="shared" si="21"/>
        <v>41349.560960648145</v>
      </c>
      <c r="U258">
        <f t="shared" si="22"/>
        <v>2013</v>
      </c>
      <c r="V258" t="str">
        <f t="shared" si="23"/>
        <v>February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">
        <v>8310</v>
      </c>
      <c r="R259" t="s">
        <v>8315</v>
      </c>
      <c r="S259" s="10">
        <f t="shared" ref="S259:S322" si="26">(((J259/60)/60)/24)+DATE(1970,1,1)+(-5/24)</f>
        <v>42479.418541666666</v>
      </c>
      <c r="T259" s="10">
        <f t="shared" ref="T259:T322" si="27">(((I259/60)/60)/24)+DATE(1970,1,1)+(-5/24)</f>
        <v>42509.418541666666</v>
      </c>
      <c r="U259">
        <f t="shared" ref="U259:U322" si="28">YEAR(S259)</f>
        <v>2016</v>
      </c>
      <c r="V259" t="str">
        <f t="shared" ref="V259:V322" si="29">IF(MONTH(S259) = 1, "January", IF(MONTH(S259) = 2, "February", IF(MONTH(S259) = 3, "March", IF(MONTH(S259) = 4, "April", IF(MONTH(S259) = 5, "May", IF(MONTH(S259) = 6, "June", IF(MONTH(S259) = 7, "July", IF(MONTH(S259) = 8, "August", IF(MONTH(S259) = 9, "September", IF(MONTH(S259) = 10, "October", IF(MONTH(S259) = 11, "November", "December")))))))))))</f>
        <v>April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">
        <v>8310</v>
      </c>
      <c r="R260" t="s">
        <v>8315</v>
      </c>
      <c r="S260" s="10">
        <f t="shared" si="26"/>
        <v>40681.843356481477</v>
      </c>
      <c r="T260" s="10">
        <f t="shared" si="27"/>
        <v>40711.843356481477</v>
      </c>
      <c r="U260">
        <f t="shared" si="28"/>
        <v>2011</v>
      </c>
      <c r="V260" t="str">
        <f t="shared" si="2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">
        <v>8310</v>
      </c>
      <c r="R261" t="s">
        <v>8315</v>
      </c>
      <c r="S261" s="10">
        <f t="shared" si="26"/>
        <v>42072.529733796291</v>
      </c>
      <c r="T261" s="10">
        <f t="shared" si="27"/>
        <v>42102.529733796291</v>
      </c>
      <c r="U261">
        <f t="shared" si="28"/>
        <v>2015</v>
      </c>
      <c r="V261" t="str">
        <f t="shared" si="29"/>
        <v>March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">
        <v>8310</v>
      </c>
      <c r="R262" t="s">
        <v>8315</v>
      </c>
      <c r="S262" s="10">
        <f t="shared" si="26"/>
        <v>40330.547210648147</v>
      </c>
      <c r="T262" s="10">
        <f t="shared" si="27"/>
        <v>40376.207638888889</v>
      </c>
      <c r="U262">
        <f t="shared" si="28"/>
        <v>2010</v>
      </c>
      <c r="V262" t="str">
        <f t="shared" si="29"/>
        <v>June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">
        <v>8310</v>
      </c>
      <c r="R263" t="s">
        <v>8315</v>
      </c>
      <c r="S263" s="10">
        <f t="shared" si="26"/>
        <v>41017.677129629628</v>
      </c>
      <c r="T263" s="10">
        <f t="shared" si="27"/>
        <v>41067.413194444445</v>
      </c>
      <c r="U263">
        <f t="shared" si="28"/>
        <v>2012</v>
      </c>
      <c r="V263" t="str">
        <f t="shared" si="29"/>
        <v>April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">
        <v>8310</v>
      </c>
      <c r="R264" t="s">
        <v>8315</v>
      </c>
      <c r="S264" s="10">
        <f t="shared" si="26"/>
        <v>40555.039675925924</v>
      </c>
      <c r="T264" s="10">
        <f t="shared" si="27"/>
        <v>40600.039675925924</v>
      </c>
      <c r="U264">
        <f t="shared" si="28"/>
        <v>2011</v>
      </c>
      <c r="V264" t="str">
        <f t="shared" si="29"/>
        <v>January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">
        <v>8310</v>
      </c>
      <c r="R265" t="s">
        <v>8315</v>
      </c>
      <c r="S265" s="10">
        <f t="shared" si="26"/>
        <v>41149.746458333328</v>
      </c>
      <c r="T265" s="10">
        <f t="shared" si="27"/>
        <v>41179.746458333328</v>
      </c>
      <c r="U265">
        <f t="shared" si="28"/>
        <v>2012</v>
      </c>
      <c r="V265" t="str">
        <f t="shared" si="29"/>
        <v>August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">
        <v>8310</v>
      </c>
      <c r="R266" t="s">
        <v>8315</v>
      </c>
      <c r="S266" s="10">
        <f t="shared" si="26"/>
        <v>41010.411979166667</v>
      </c>
      <c r="T266" s="10">
        <f t="shared" si="27"/>
        <v>41040.411979166667</v>
      </c>
      <c r="U266">
        <f t="shared" si="28"/>
        <v>2012</v>
      </c>
      <c r="V266" t="str">
        <f t="shared" si="29"/>
        <v>April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">
        <v>8310</v>
      </c>
      <c r="R267" t="s">
        <v>8315</v>
      </c>
      <c r="S267" s="10">
        <f t="shared" si="26"/>
        <v>40267.037384259253</v>
      </c>
      <c r="T267" s="10">
        <f t="shared" si="27"/>
        <v>40308.636111111111</v>
      </c>
      <c r="U267">
        <f t="shared" si="28"/>
        <v>2010</v>
      </c>
      <c r="V267" t="str">
        <f t="shared" si="29"/>
        <v>March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">
        <v>8310</v>
      </c>
      <c r="R268" t="s">
        <v>8315</v>
      </c>
      <c r="S268" s="10">
        <f t="shared" si="26"/>
        <v>40204.966516203705</v>
      </c>
      <c r="T268" s="10">
        <f t="shared" si="27"/>
        <v>40290.95208333333</v>
      </c>
      <c r="U268">
        <f t="shared" si="28"/>
        <v>2010</v>
      </c>
      <c r="V268" t="str">
        <f t="shared" si="29"/>
        <v>January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">
        <v>8310</v>
      </c>
      <c r="R269" t="s">
        <v>8315</v>
      </c>
      <c r="S269" s="10">
        <f t="shared" si="26"/>
        <v>41785.244201388887</v>
      </c>
      <c r="T269" s="10">
        <f t="shared" si="27"/>
        <v>41815.244201388887</v>
      </c>
      <c r="U269">
        <f t="shared" si="28"/>
        <v>2014</v>
      </c>
      <c r="V269" t="str">
        <f t="shared" si="2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">
        <v>8310</v>
      </c>
      <c r="R270" t="s">
        <v>8315</v>
      </c>
      <c r="S270" s="10">
        <f t="shared" si="26"/>
        <v>40808.944189814814</v>
      </c>
      <c r="T270" s="10">
        <f t="shared" si="27"/>
        <v>40853.985856481479</v>
      </c>
      <c r="U270">
        <f t="shared" si="28"/>
        <v>2011</v>
      </c>
      <c r="V270" t="str">
        <f t="shared" si="29"/>
        <v>September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">
        <v>8310</v>
      </c>
      <c r="R271" t="s">
        <v>8315</v>
      </c>
      <c r="S271" s="10">
        <f t="shared" si="26"/>
        <v>42757.988680555551</v>
      </c>
      <c r="T271" s="10">
        <f t="shared" si="27"/>
        <v>42787.988680555551</v>
      </c>
      <c r="U271">
        <f t="shared" si="28"/>
        <v>2017</v>
      </c>
      <c r="V271" t="str">
        <f t="shared" si="29"/>
        <v>January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">
        <v>8310</v>
      </c>
      <c r="R272" t="s">
        <v>8315</v>
      </c>
      <c r="S272" s="10">
        <f t="shared" si="26"/>
        <v>40637.658217592587</v>
      </c>
      <c r="T272" s="10">
        <f t="shared" si="27"/>
        <v>40687.958333333328</v>
      </c>
      <c r="U272">
        <f t="shared" si="28"/>
        <v>2011</v>
      </c>
      <c r="V272" t="str">
        <f t="shared" si="29"/>
        <v>April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">
        <v>8310</v>
      </c>
      <c r="R273" t="s">
        <v>8315</v>
      </c>
      <c r="S273" s="10">
        <f t="shared" si="26"/>
        <v>41611.891909722224</v>
      </c>
      <c r="T273" s="10">
        <f t="shared" si="27"/>
        <v>41641.125</v>
      </c>
      <c r="U273">
        <f t="shared" si="28"/>
        <v>2013</v>
      </c>
      <c r="V273" t="str">
        <f t="shared" si="29"/>
        <v>December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">
        <v>8310</v>
      </c>
      <c r="R274" t="s">
        <v>8315</v>
      </c>
      <c r="S274" s="10">
        <f t="shared" si="26"/>
        <v>40235.692025462959</v>
      </c>
      <c r="T274" s="10">
        <f t="shared" si="27"/>
        <v>40296.575694444444</v>
      </c>
      <c r="U274">
        <f t="shared" si="28"/>
        <v>2010</v>
      </c>
      <c r="V274" t="str">
        <f t="shared" si="29"/>
        <v>February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">
        <v>8310</v>
      </c>
      <c r="R275" t="s">
        <v>8315</v>
      </c>
      <c r="S275" s="10">
        <f t="shared" si="26"/>
        <v>40697.29011574074</v>
      </c>
      <c r="T275" s="10">
        <f t="shared" si="27"/>
        <v>40727.29011574074</v>
      </c>
      <c r="U275">
        <f t="shared" si="28"/>
        <v>2011</v>
      </c>
      <c r="V275" t="str">
        <f t="shared" si="29"/>
        <v>June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">
        <v>8310</v>
      </c>
      <c r="R276" t="s">
        <v>8315</v>
      </c>
      <c r="S276" s="10">
        <f t="shared" si="26"/>
        <v>40969.704039351847</v>
      </c>
      <c r="T276" s="10">
        <f t="shared" si="27"/>
        <v>41004.082638888889</v>
      </c>
      <c r="U276">
        <f t="shared" si="28"/>
        <v>2012</v>
      </c>
      <c r="V276" t="str">
        <f t="shared" si="29"/>
        <v>March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">
        <v>8310</v>
      </c>
      <c r="R277" t="s">
        <v>8315</v>
      </c>
      <c r="S277" s="10">
        <f t="shared" si="26"/>
        <v>41192.823680555557</v>
      </c>
      <c r="T277" s="10">
        <f t="shared" si="27"/>
        <v>41222.865347222221</v>
      </c>
      <c r="U277">
        <f t="shared" si="28"/>
        <v>2012</v>
      </c>
      <c r="V277" t="str">
        <f t="shared" si="29"/>
        <v>October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">
        <v>8310</v>
      </c>
      <c r="R278" t="s">
        <v>8315</v>
      </c>
      <c r="S278" s="10">
        <f t="shared" si="26"/>
        <v>40966.87354166666</v>
      </c>
      <c r="T278" s="10">
        <f t="shared" si="27"/>
        <v>41026.831874999996</v>
      </c>
      <c r="U278">
        <f t="shared" si="28"/>
        <v>2012</v>
      </c>
      <c r="V278" t="str">
        <f t="shared" si="29"/>
        <v>February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">
        <v>8310</v>
      </c>
      <c r="R279" t="s">
        <v>8315</v>
      </c>
      <c r="S279" s="10">
        <f t="shared" si="26"/>
        <v>42117.68309027778</v>
      </c>
      <c r="T279" s="10">
        <f t="shared" si="27"/>
        <v>42147.68309027778</v>
      </c>
      <c r="U279">
        <f t="shared" si="28"/>
        <v>2015</v>
      </c>
      <c r="V279" t="str">
        <f t="shared" si="29"/>
        <v>April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">
        <v>8310</v>
      </c>
      <c r="R280" t="s">
        <v>8315</v>
      </c>
      <c r="S280" s="10">
        <f t="shared" si="26"/>
        <v>41163.832627314812</v>
      </c>
      <c r="T280" s="10">
        <f t="shared" si="27"/>
        <v>41193.832627314812</v>
      </c>
      <c r="U280">
        <f t="shared" si="28"/>
        <v>2012</v>
      </c>
      <c r="V280" t="str">
        <f t="shared" si="29"/>
        <v>September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">
        <v>8310</v>
      </c>
      <c r="R281" t="s">
        <v>8315</v>
      </c>
      <c r="S281" s="10">
        <f t="shared" si="26"/>
        <v>42759.035833333335</v>
      </c>
      <c r="T281" s="10">
        <f t="shared" si="27"/>
        <v>42792.875694444439</v>
      </c>
      <c r="U281">
        <f t="shared" si="28"/>
        <v>2017</v>
      </c>
      <c r="V281" t="str">
        <f t="shared" si="29"/>
        <v>January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">
        <v>8310</v>
      </c>
      <c r="R282" t="s">
        <v>8315</v>
      </c>
      <c r="S282" s="10">
        <f t="shared" si="26"/>
        <v>41744.382349537031</v>
      </c>
      <c r="T282" s="10">
        <f t="shared" si="27"/>
        <v>41789.382349537031</v>
      </c>
      <c r="U282">
        <f t="shared" si="28"/>
        <v>2014</v>
      </c>
      <c r="V282" t="str">
        <f t="shared" si="29"/>
        <v>April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">
        <v>8310</v>
      </c>
      <c r="R283" t="s">
        <v>8315</v>
      </c>
      <c r="S283" s="10">
        <f t="shared" si="26"/>
        <v>39949.955011574071</v>
      </c>
      <c r="T283" s="10">
        <f t="shared" si="27"/>
        <v>40035.601388888885</v>
      </c>
      <c r="U283">
        <f t="shared" si="28"/>
        <v>2009</v>
      </c>
      <c r="V283" t="str">
        <f t="shared" si="2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">
        <v>8310</v>
      </c>
      <c r="R284" t="s">
        <v>8315</v>
      </c>
      <c r="S284" s="10">
        <f t="shared" si="26"/>
        <v>40194.711712962962</v>
      </c>
      <c r="T284" s="10">
        <f t="shared" si="27"/>
        <v>40231.708333333328</v>
      </c>
      <c r="U284">
        <f t="shared" si="28"/>
        <v>2010</v>
      </c>
      <c r="V284" t="str">
        <f t="shared" si="29"/>
        <v>January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">
        <v>8310</v>
      </c>
      <c r="R285" t="s">
        <v>8315</v>
      </c>
      <c r="S285" s="10">
        <f t="shared" si="26"/>
        <v>40675.501666666663</v>
      </c>
      <c r="T285" s="10">
        <f t="shared" si="27"/>
        <v>40694.999305555553</v>
      </c>
      <c r="U285">
        <f t="shared" si="28"/>
        <v>2011</v>
      </c>
      <c r="V285" t="str">
        <f t="shared" si="2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">
        <v>8310</v>
      </c>
      <c r="R286" t="s">
        <v>8315</v>
      </c>
      <c r="S286" s="10">
        <f t="shared" si="26"/>
        <v>40904.529861111107</v>
      </c>
      <c r="T286" s="10">
        <f t="shared" si="27"/>
        <v>40929.529861111107</v>
      </c>
      <c r="U286">
        <f t="shared" si="28"/>
        <v>2011</v>
      </c>
      <c r="V286" t="str">
        <f t="shared" si="29"/>
        <v>December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">
        <v>8310</v>
      </c>
      <c r="R287" t="s">
        <v>8315</v>
      </c>
      <c r="S287" s="10">
        <f t="shared" si="26"/>
        <v>41506.547777777778</v>
      </c>
      <c r="T287" s="10">
        <f t="shared" si="27"/>
        <v>41536.547777777778</v>
      </c>
      <c r="U287">
        <f t="shared" si="28"/>
        <v>2013</v>
      </c>
      <c r="V287" t="str">
        <f t="shared" si="29"/>
        <v>August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">
        <v>8310</v>
      </c>
      <c r="R288" t="s">
        <v>8315</v>
      </c>
      <c r="S288" s="10">
        <f t="shared" si="26"/>
        <v>41313.60791666666</v>
      </c>
      <c r="T288" s="10">
        <f t="shared" si="27"/>
        <v>41358.566249999996</v>
      </c>
      <c r="U288">
        <f t="shared" si="28"/>
        <v>2013</v>
      </c>
      <c r="V288" t="str">
        <f t="shared" si="29"/>
        <v>February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">
        <v>8310</v>
      </c>
      <c r="R289" t="s">
        <v>8315</v>
      </c>
      <c r="S289" s="10">
        <f t="shared" si="26"/>
        <v>41184.069652777776</v>
      </c>
      <c r="T289" s="10">
        <f t="shared" si="27"/>
        <v>41214.958333333328</v>
      </c>
      <c r="U289">
        <f t="shared" si="28"/>
        <v>2012</v>
      </c>
      <c r="V289" t="str">
        <f t="shared" si="29"/>
        <v>October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">
        <v>8310</v>
      </c>
      <c r="R290" t="s">
        <v>8315</v>
      </c>
      <c r="S290" s="10">
        <f t="shared" si="26"/>
        <v>41050.960567129623</v>
      </c>
      <c r="T290" s="10">
        <f t="shared" si="27"/>
        <v>41085.960567129623</v>
      </c>
      <c r="U290">
        <f t="shared" si="28"/>
        <v>2012</v>
      </c>
      <c r="V290" t="str">
        <f t="shared" si="2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">
        <v>8310</v>
      </c>
      <c r="R291" t="s">
        <v>8315</v>
      </c>
      <c r="S291" s="10">
        <f t="shared" si="26"/>
        <v>41550.248078703698</v>
      </c>
      <c r="T291" s="10">
        <f t="shared" si="27"/>
        <v>41580.248078703698</v>
      </c>
      <c r="U291">
        <f t="shared" si="28"/>
        <v>2013</v>
      </c>
      <c r="V291" t="str">
        <f t="shared" si="29"/>
        <v>October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">
        <v>8310</v>
      </c>
      <c r="R292" t="s">
        <v>8315</v>
      </c>
      <c r="S292" s="10">
        <f t="shared" si="26"/>
        <v>40526.160844907405</v>
      </c>
      <c r="T292" s="10">
        <f t="shared" si="27"/>
        <v>40576.124305555553</v>
      </c>
      <c r="U292">
        <f t="shared" si="28"/>
        <v>2010</v>
      </c>
      <c r="V292" t="str">
        <f t="shared" si="29"/>
        <v>December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">
        <v>8310</v>
      </c>
      <c r="R293" t="s">
        <v>8315</v>
      </c>
      <c r="S293" s="10">
        <f t="shared" si="26"/>
        <v>41376.560717592591</v>
      </c>
      <c r="T293" s="10">
        <f t="shared" si="27"/>
        <v>41394.792361111111</v>
      </c>
      <c r="U293">
        <f t="shared" si="28"/>
        <v>2013</v>
      </c>
      <c r="V293" t="str">
        <f t="shared" si="29"/>
        <v>April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">
        <v>8310</v>
      </c>
      <c r="R294" t="s">
        <v>8315</v>
      </c>
      <c r="S294" s="10">
        <f t="shared" si="26"/>
        <v>40812.594895833332</v>
      </c>
      <c r="T294" s="10">
        <f t="shared" si="27"/>
        <v>40844.957638888889</v>
      </c>
      <c r="U294">
        <f t="shared" si="28"/>
        <v>2011</v>
      </c>
      <c r="V294" t="str">
        <f t="shared" si="29"/>
        <v>September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">
        <v>8310</v>
      </c>
      <c r="R295" t="s">
        <v>8315</v>
      </c>
      <c r="S295" s="10">
        <f t="shared" si="26"/>
        <v>41719.459652777776</v>
      </c>
      <c r="T295" s="10">
        <f t="shared" si="27"/>
        <v>41749.459652777776</v>
      </c>
      <c r="U295">
        <f t="shared" si="28"/>
        <v>2014</v>
      </c>
      <c r="V295" t="str">
        <f t="shared" si="29"/>
        <v>March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">
        <v>8310</v>
      </c>
      <c r="R296" t="s">
        <v>8315</v>
      </c>
      <c r="S296" s="10">
        <f t="shared" si="26"/>
        <v>40342.876087962963</v>
      </c>
      <c r="T296" s="10">
        <f t="shared" si="27"/>
        <v>40378.458333333328</v>
      </c>
      <c r="U296">
        <f t="shared" si="28"/>
        <v>2010</v>
      </c>
      <c r="V296" t="str">
        <f t="shared" si="29"/>
        <v>June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">
        <v>8310</v>
      </c>
      <c r="R297" t="s">
        <v>8315</v>
      </c>
      <c r="S297" s="10">
        <f t="shared" si="26"/>
        <v>41518.796400462961</v>
      </c>
      <c r="T297" s="10">
        <f t="shared" si="27"/>
        <v>41578.791666666664</v>
      </c>
      <c r="U297">
        <f t="shared" si="28"/>
        <v>2013</v>
      </c>
      <c r="V297" t="str">
        <f t="shared" si="29"/>
        <v>September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">
        <v>8310</v>
      </c>
      <c r="R298" t="s">
        <v>8315</v>
      </c>
      <c r="S298" s="10">
        <f t="shared" si="26"/>
        <v>41134.267164351848</v>
      </c>
      <c r="T298" s="10">
        <f t="shared" si="27"/>
        <v>41159.267164351848</v>
      </c>
      <c r="U298">
        <f t="shared" si="28"/>
        <v>2012</v>
      </c>
      <c r="V298" t="str">
        <f t="shared" si="29"/>
        <v>August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">
        <v>8310</v>
      </c>
      <c r="R299" t="s">
        <v>8315</v>
      </c>
      <c r="S299" s="10">
        <f t="shared" si="26"/>
        <v>42089.519687500004</v>
      </c>
      <c r="T299" s="10">
        <f t="shared" si="27"/>
        <v>42124.957638888889</v>
      </c>
      <c r="U299">
        <f t="shared" si="28"/>
        <v>2015</v>
      </c>
      <c r="V299" t="str">
        <f t="shared" si="29"/>
        <v>March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">
        <v>8310</v>
      </c>
      <c r="R300" t="s">
        <v>8315</v>
      </c>
      <c r="S300" s="10">
        <f t="shared" si="26"/>
        <v>41709.255185185182</v>
      </c>
      <c r="T300" s="10">
        <f t="shared" si="27"/>
        <v>41768.666666666664</v>
      </c>
      <c r="U300">
        <f t="shared" si="28"/>
        <v>2014</v>
      </c>
      <c r="V300" t="str">
        <f t="shared" si="29"/>
        <v>March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">
        <v>8310</v>
      </c>
      <c r="R301" t="s">
        <v>8315</v>
      </c>
      <c r="S301" s="10">
        <f t="shared" si="26"/>
        <v>40469.016898148147</v>
      </c>
      <c r="T301" s="10">
        <f t="shared" si="27"/>
        <v>40499.058564814812</v>
      </c>
      <c r="U301">
        <f t="shared" si="28"/>
        <v>2010</v>
      </c>
      <c r="V301" t="str">
        <f t="shared" si="29"/>
        <v>October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">
        <v>8310</v>
      </c>
      <c r="R302" t="s">
        <v>8315</v>
      </c>
      <c r="S302" s="10">
        <f t="shared" si="26"/>
        <v>40626.751597222217</v>
      </c>
      <c r="T302" s="10">
        <f t="shared" si="27"/>
        <v>40657.751597222217</v>
      </c>
      <c r="U302">
        <f t="shared" si="28"/>
        <v>2011</v>
      </c>
      <c r="V302" t="str">
        <f t="shared" si="29"/>
        <v>March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">
        <v>8310</v>
      </c>
      <c r="R303" t="s">
        <v>8315</v>
      </c>
      <c r="S303" s="10">
        <f t="shared" si="26"/>
        <v>41312.529340277775</v>
      </c>
      <c r="T303" s="10">
        <f t="shared" si="27"/>
        <v>41352.487673611111</v>
      </c>
      <c r="U303">
        <f t="shared" si="28"/>
        <v>2013</v>
      </c>
      <c r="V303" t="str">
        <f t="shared" si="29"/>
        <v>February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">
        <v>8310</v>
      </c>
      <c r="R304" t="s">
        <v>8315</v>
      </c>
      <c r="S304" s="10">
        <f t="shared" si="26"/>
        <v>40933.648587962962</v>
      </c>
      <c r="T304" s="10">
        <f t="shared" si="27"/>
        <v>40963.648587962962</v>
      </c>
      <c r="U304">
        <f t="shared" si="28"/>
        <v>2012</v>
      </c>
      <c r="V304" t="str">
        <f t="shared" si="29"/>
        <v>January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">
        <v>8310</v>
      </c>
      <c r="R305" t="s">
        <v>8315</v>
      </c>
      <c r="S305" s="10">
        <f t="shared" si="26"/>
        <v>41031.862800925926</v>
      </c>
      <c r="T305" s="10">
        <f t="shared" si="27"/>
        <v>41061.862800925926</v>
      </c>
      <c r="U305">
        <f t="shared" si="28"/>
        <v>2012</v>
      </c>
      <c r="V305" t="str">
        <f t="shared" si="2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">
        <v>8310</v>
      </c>
      <c r="R306" t="s">
        <v>8315</v>
      </c>
      <c r="S306" s="10">
        <f t="shared" si="26"/>
        <v>41113.88653935185</v>
      </c>
      <c r="T306" s="10">
        <f t="shared" si="27"/>
        <v>41152.875</v>
      </c>
      <c r="U306">
        <f t="shared" si="28"/>
        <v>2012</v>
      </c>
      <c r="V306" t="str">
        <f t="shared" si="29"/>
        <v>July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">
        <v>8310</v>
      </c>
      <c r="R307" t="s">
        <v>8315</v>
      </c>
      <c r="S307" s="10">
        <f t="shared" si="26"/>
        <v>40948.421863425923</v>
      </c>
      <c r="T307" s="10">
        <f t="shared" si="27"/>
        <v>40978.421863425923</v>
      </c>
      <c r="U307">
        <f t="shared" si="28"/>
        <v>2012</v>
      </c>
      <c r="V307" t="str">
        <f t="shared" si="29"/>
        <v>February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">
        <v>8310</v>
      </c>
      <c r="R308" t="s">
        <v>8315</v>
      </c>
      <c r="S308" s="10">
        <f t="shared" si="26"/>
        <v>41333.628854166665</v>
      </c>
      <c r="T308" s="10">
        <f t="shared" si="27"/>
        <v>41353.587187500001</v>
      </c>
      <c r="U308">
        <f t="shared" si="28"/>
        <v>2013</v>
      </c>
      <c r="V308" t="str">
        <f t="shared" si="29"/>
        <v>February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">
        <v>8310</v>
      </c>
      <c r="R309" t="s">
        <v>8315</v>
      </c>
      <c r="S309" s="10">
        <f t="shared" si="26"/>
        <v>41282.736122685179</v>
      </c>
      <c r="T309" s="10">
        <f t="shared" si="27"/>
        <v>41312.736122685179</v>
      </c>
      <c r="U309">
        <f t="shared" si="28"/>
        <v>2013</v>
      </c>
      <c r="V309" t="str">
        <f t="shared" si="29"/>
        <v>January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">
        <v>8310</v>
      </c>
      <c r="R310" t="s">
        <v>8315</v>
      </c>
      <c r="S310" s="10">
        <f t="shared" si="26"/>
        <v>40567.486226851848</v>
      </c>
      <c r="T310" s="10">
        <f t="shared" si="27"/>
        <v>40612.486226851848</v>
      </c>
      <c r="U310">
        <f t="shared" si="28"/>
        <v>2011</v>
      </c>
      <c r="V310" t="str">
        <f t="shared" si="29"/>
        <v>January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">
        <v>8310</v>
      </c>
      <c r="R311" t="s">
        <v>8315</v>
      </c>
      <c r="S311" s="10">
        <f t="shared" si="26"/>
        <v>41134.543217592589</v>
      </c>
      <c r="T311" s="10">
        <f t="shared" si="27"/>
        <v>41155.543217592589</v>
      </c>
      <c r="U311">
        <f t="shared" si="28"/>
        <v>2012</v>
      </c>
      <c r="V311" t="str">
        <f t="shared" si="29"/>
        <v>August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">
        <v>8310</v>
      </c>
      <c r="R312" t="s">
        <v>8315</v>
      </c>
      <c r="S312" s="10">
        <f t="shared" si="26"/>
        <v>40820.974803240737</v>
      </c>
      <c r="T312" s="10">
        <f t="shared" si="27"/>
        <v>40835.875</v>
      </c>
      <c r="U312">
        <f t="shared" si="28"/>
        <v>2011</v>
      </c>
      <c r="V312" t="str">
        <f t="shared" si="29"/>
        <v>October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">
        <v>8310</v>
      </c>
      <c r="R313" t="s">
        <v>8315</v>
      </c>
      <c r="S313" s="10">
        <f t="shared" si="26"/>
        <v>40868.011481481481</v>
      </c>
      <c r="T313" s="10">
        <f t="shared" si="27"/>
        <v>40909.124305555553</v>
      </c>
      <c r="U313">
        <f t="shared" si="28"/>
        <v>2011</v>
      </c>
      <c r="V313" t="str">
        <f t="shared" si="29"/>
        <v>November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">
        <v>8310</v>
      </c>
      <c r="R314" t="s">
        <v>8315</v>
      </c>
      <c r="S314" s="10">
        <f t="shared" si="26"/>
        <v>41348.669351851851</v>
      </c>
      <c r="T314" s="10">
        <f t="shared" si="27"/>
        <v>41378.669351851851</v>
      </c>
      <c r="U314">
        <f t="shared" si="28"/>
        <v>2013</v>
      </c>
      <c r="V314" t="str">
        <f t="shared" si="29"/>
        <v>March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">
        <v>8310</v>
      </c>
      <c r="R315" t="s">
        <v>8315</v>
      </c>
      <c r="S315" s="10">
        <f t="shared" si="26"/>
        <v>40357.019606481481</v>
      </c>
      <c r="T315" s="10">
        <f t="shared" si="27"/>
        <v>40401.457638888889</v>
      </c>
      <c r="U315">
        <f t="shared" si="28"/>
        <v>2010</v>
      </c>
      <c r="V315" t="str">
        <f t="shared" si="29"/>
        <v>June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">
        <v>8310</v>
      </c>
      <c r="R316" t="s">
        <v>8315</v>
      </c>
      <c r="S316" s="10">
        <f t="shared" si="26"/>
        <v>41304.624861111108</v>
      </c>
      <c r="T316" s="10">
        <f t="shared" si="27"/>
        <v>41334.624861111108</v>
      </c>
      <c r="U316">
        <f t="shared" si="28"/>
        <v>2013</v>
      </c>
      <c r="V316" t="str">
        <f t="shared" si="29"/>
        <v>January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">
        <v>8310</v>
      </c>
      <c r="R317" t="s">
        <v>8315</v>
      </c>
      <c r="S317" s="10">
        <f t="shared" si="26"/>
        <v>41113.564050925925</v>
      </c>
      <c r="T317" s="10">
        <f t="shared" si="27"/>
        <v>41143.564050925925</v>
      </c>
      <c r="U317">
        <f t="shared" si="28"/>
        <v>2012</v>
      </c>
      <c r="V317" t="str">
        <f t="shared" si="29"/>
        <v>July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">
        <v>8310</v>
      </c>
      <c r="R318" t="s">
        <v>8315</v>
      </c>
      <c r="S318" s="10">
        <f t="shared" si="26"/>
        <v>41950.715243055551</v>
      </c>
      <c r="T318" s="10">
        <f t="shared" si="27"/>
        <v>41983.999305555553</v>
      </c>
      <c r="U318">
        <f t="shared" si="28"/>
        <v>2014</v>
      </c>
      <c r="V318" t="str">
        <f t="shared" si="29"/>
        <v>November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">
        <v>8310</v>
      </c>
      <c r="R319" t="s">
        <v>8315</v>
      </c>
      <c r="S319" s="10">
        <f t="shared" si="26"/>
        <v>41589.468553240738</v>
      </c>
      <c r="T319" s="10">
        <f t="shared" si="27"/>
        <v>41619.468553240738</v>
      </c>
      <c r="U319">
        <f t="shared" si="28"/>
        <v>2013</v>
      </c>
      <c r="V319" t="str">
        <f t="shared" si="29"/>
        <v>November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">
        <v>8310</v>
      </c>
      <c r="R320" t="s">
        <v>8315</v>
      </c>
      <c r="S320" s="10">
        <f t="shared" si="26"/>
        <v>41329.830451388887</v>
      </c>
      <c r="T320" s="10">
        <f t="shared" si="27"/>
        <v>41359.788784722223</v>
      </c>
      <c r="U320">
        <f t="shared" si="28"/>
        <v>2013</v>
      </c>
      <c r="V320" t="str">
        <f t="shared" si="29"/>
        <v>February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">
        <v>8310</v>
      </c>
      <c r="R321" t="s">
        <v>8315</v>
      </c>
      <c r="S321" s="10">
        <f t="shared" si="26"/>
        <v>40123.629965277774</v>
      </c>
      <c r="T321" s="10">
        <f t="shared" si="27"/>
        <v>40211.124305555553</v>
      </c>
      <c r="U321">
        <f t="shared" si="28"/>
        <v>2009</v>
      </c>
      <c r="V321" t="str">
        <f t="shared" si="29"/>
        <v>November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">
        <v>8310</v>
      </c>
      <c r="R322" t="s">
        <v>8315</v>
      </c>
      <c r="S322" s="10">
        <f t="shared" si="26"/>
        <v>42331.34297453703</v>
      </c>
      <c r="T322" s="10">
        <f t="shared" si="27"/>
        <v>42360.749999999993</v>
      </c>
      <c r="U322">
        <f t="shared" si="28"/>
        <v>2015</v>
      </c>
      <c r="V322" t="str">
        <f t="shared" si="29"/>
        <v>November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">
        <v>8310</v>
      </c>
      <c r="R323" t="s">
        <v>8315</v>
      </c>
      <c r="S323" s="10">
        <f t="shared" ref="S323:S386" si="32">(((J323/60)/60)/24)+DATE(1970,1,1)+(-5/24)</f>
        <v>42647.238263888888</v>
      </c>
      <c r="T323" s="10">
        <f t="shared" ref="T323:T386" si="33">(((I323/60)/60)/24)+DATE(1970,1,1)+(-5/24)</f>
        <v>42682.27993055556</v>
      </c>
      <c r="U323">
        <f t="shared" ref="U323:U386" si="34">YEAR(S323)</f>
        <v>2016</v>
      </c>
      <c r="V323" t="str">
        <f t="shared" ref="V323:V386" si="35">IF(MONTH(S323) = 1, "January", IF(MONTH(S323) = 2, "February", IF(MONTH(S323) = 3, "March", IF(MONTH(S323) = 4, "April", IF(MONTH(S323) = 5, "May", IF(MONTH(S323) = 6, "June", IF(MONTH(S323) = 7, "July", IF(MONTH(S323) = 8, "August", IF(MONTH(S323) = 9, "September", IF(MONTH(S323) = 10, "October", IF(MONTH(S323) = 11, "November", "December")))))))))))</f>
        <v>October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">
        <v>8310</v>
      </c>
      <c r="R324" t="s">
        <v>8315</v>
      </c>
      <c r="S324" s="10">
        <f t="shared" si="32"/>
        <v>42473.361666666664</v>
      </c>
      <c r="T324" s="10">
        <f t="shared" si="33"/>
        <v>42503.361666666664</v>
      </c>
      <c r="U324">
        <f t="shared" si="34"/>
        <v>2016</v>
      </c>
      <c r="V324" t="str">
        <f t="shared" si="35"/>
        <v>April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">
        <v>8310</v>
      </c>
      <c r="R325" t="s">
        <v>8315</v>
      </c>
      <c r="S325" s="10">
        <f t="shared" si="32"/>
        <v>42697.113032407404</v>
      </c>
      <c r="T325" s="10">
        <f t="shared" si="33"/>
        <v>42725.124305555553</v>
      </c>
      <c r="U325">
        <f t="shared" si="34"/>
        <v>2016</v>
      </c>
      <c r="V325" t="str">
        <f t="shared" si="35"/>
        <v>November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">
        <v>8310</v>
      </c>
      <c r="R326" t="s">
        <v>8315</v>
      </c>
      <c r="S326" s="10">
        <f t="shared" si="32"/>
        <v>42184.417916666665</v>
      </c>
      <c r="T326" s="10">
        <f t="shared" si="33"/>
        <v>42217.417916666665</v>
      </c>
      <c r="U326">
        <f t="shared" si="34"/>
        <v>2015</v>
      </c>
      <c r="V326" t="str">
        <f t="shared" si="35"/>
        <v>June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">
        <v>8310</v>
      </c>
      <c r="R327" t="s">
        <v>8315</v>
      </c>
      <c r="S327" s="10">
        <f t="shared" si="32"/>
        <v>42688.979548611103</v>
      </c>
      <c r="T327" s="10">
        <f t="shared" si="33"/>
        <v>42723.979548611103</v>
      </c>
      <c r="U327">
        <f t="shared" si="34"/>
        <v>2016</v>
      </c>
      <c r="V327" t="str">
        <f t="shared" si="35"/>
        <v>November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">
        <v>8310</v>
      </c>
      <c r="R328" t="s">
        <v>8315</v>
      </c>
      <c r="S328" s="10">
        <f t="shared" si="32"/>
        <v>42775.106550925928</v>
      </c>
      <c r="T328" s="10">
        <f t="shared" si="33"/>
        <v>42808.747916666667</v>
      </c>
      <c r="U328">
        <f t="shared" si="34"/>
        <v>2017</v>
      </c>
      <c r="V328" t="str">
        <f t="shared" si="35"/>
        <v>February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">
        <v>8310</v>
      </c>
      <c r="R329" t="s">
        <v>8315</v>
      </c>
      <c r="S329" s="10">
        <f t="shared" si="32"/>
        <v>42058.026956018519</v>
      </c>
      <c r="T329" s="10">
        <f t="shared" si="33"/>
        <v>42085.124999999993</v>
      </c>
      <c r="U329">
        <f t="shared" si="34"/>
        <v>2015</v>
      </c>
      <c r="V329" t="str">
        <f t="shared" si="35"/>
        <v>February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">
        <v>8310</v>
      </c>
      <c r="R330" t="s">
        <v>8315</v>
      </c>
      <c r="S330" s="10">
        <f t="shared" si="32"/>
        <v>42278.738287037035</v>
      </c>
      <c r="T330" s="10">
        <f t="shared" si="33"/>
        <v>42308.958333333336</v>
      </c>
      <c r="U330">
        <f t="shared" si="34"/>
        <v>2015</v>
      </c>
      <c r="V330" t="str">
        <f t="shared" si="35"/>
        <v>October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">
        <v>8310</v>
      </c>
      <c r="R331" t="s">
        <v>8315</v>
      </c>
      <c r="S331" s="10">
        <f t="shared" si="32"/>
        <v>42291.258414351854</v>
      </c>
      <c r="T331" s="10">
        <f t="shared" si="33"/>
        <v>42314.958333333336</v>
      </c>
      <c r="U331">
        <f t="shared" si="34"/>
        <v>2015</v>
      </c>
      <c r="V331" t="str">
        <f t="shared" si="35"/>
        <v>October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">
        <v>8310</v>
      </c>
      <c r="R332" t="s">
        <v>8315</v>
      </c>
      <c r="S332" s="10">
        <f t="shared" si="32"/>
        <v>41379.307442129626</v>
      </c>
      <c r="T332" s="10">
        <f t="shared" si="33"/>
        <v>41410.957638888889</v>
      </c>
      <c r="U332">
        <f t="shared" si="34"/>
        <v>2013</v>
      </c>
      <c r="V332" t="str">
        <f t="shared" si="35"/>
        <v>April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">
        <v>8310</v>
      </c>
      <c r="R333" t="s">
        <v>8315</v>
      </c>
      <c r="S333" s="10">
        <f t="shared" si="32"/>
        <v>42507.373078703698</v>
      </c>
      <c r="T333" s="10">
        <f t="shared" si="33"/>
        <v>42538.373078703698</v>
      </c>
      <c r="U333">
        <f t="shared" si="34"/>
        <v>2016</v>
      </c>
      <c r="V333" t="str">
        <f t="shared" si="35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">
        <v>8310</v>
      </c>
      <c r="R334" t="s">
        <v>8315</v>
      </c>
      <c r="S334" s="10">
        <f t="shared" si="32"/>
        <v>42263.471956018511</v>
      </c>
      <c r="T334" s="10">
        <f t="shared" si="33"/>
        <v>42305.124999999993</v>
      </c>
      <c r="U334">
        <f t="shared" si="34"/>
        <v>2015</v>
      </c>
      <c r="V334" t="str">
        <f t="shared" si="35"/>
        <v>September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">
        <v>8310</v>
      </c>
      <c r="R335" t="s">
        <v>8315</v>
      </c>
      <c r="S335" s="10">
        <f t="shared" si="32"/>
        <v>42437.428136574068</v>
      </c>
      <c r="T335" s="10">
        <f t="shared" si="33"/>
        <v>42467.386469907404</v>
      </c>
      <c r="U335">
        <f t="shared" si="34"/>
        <v>2016</v>
      </c>
      <c r="V335" t="str">
        <f t="shared" si="35"/>
        <v>March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">
        <v>8310</v>
      </c>
      <c r="R336" t="s">
        <v>8315</v>
      </c>
      <c r="S336" s="10">
        <f t="shared" si="32"/>
        <v>42101.474039351851</v>
      </c>
      <c r="T336" s="10">
        <f t="shared" si="33"/>
        <v>42139.583333333336</v>
      </c>
      <c r="U336">
        <f t="shared" si="34"/>
        <v>2015</v>
      </c>
      <c r="V336" t="str">
        <f t="shared" si="35"/>
        <v>April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">
        <v>8310</v>
      </c>
      <c r="R337" t="s">
        <v>8315</v>
      </c>
      <c r="S337" s="10">
        <f t="shared" si="32"/>
        <v>42101.529108796291</v>
      </c>
      <c r="T337" s="10">
        <f t="shared" si="33"/>
        <v>42132.708333333336</v>
      </c>
      <c r="U337">
        <f t="shared" si="34"/>
        <v>2015</v>
      </c>
      <c r="V337" t="str">
        <f t="shared" si="35"/>
        <v>April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">
        <v>8310</v>
      </c>
      <c r="R338" t="s">
        <v>8315</v>
      </c>
      <c r="S338" s="10">
        <f t="shared" si="32"/>
        <v>42291.387939814813</v>
      </c>
      <c r="T338" s="10">
        <f t="shared" si="33"/>
        <v>42321.429606481477</v>
      </c>
      <c r="U338">
        <f t="shared" si="34"/>
        <v>2015</v>
      </c>
      <c r="V338" t="str">
        <f t="shared" si="35"/>
        <v>October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">
        <v>8310</v>
      </c>
      <c r="R339" t="s">
        <v>8315</v>
      </c>
      <c r="S339" s="10">
        <f t="shared" si="32"/>
        <v>42046.920231481483</v>
      </c>
      <c r="T339" s="10">
        <f t="shared" si="33"/>
        <v>42076.878564814811</v>
      </c>
      <c r="U339">
        <f t="shared" si="34"/>
        <v>2015</v>
      </c>
      <c r="V339" t="str">
        <f t="shared" si="35"/>
        <v>February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">
        <v>8310</v>
      </c>
      <c r="R340" t="s">
        <v>8315</v>
      </c>
      <c r="S340" s="10">
        <f t="shared" si="32"/>
        <v>42559.547337962962</v>
      </c>
      <c r="T340" s="10">
        <f t="shared" si="33"/>
        <v>42615.833333333336</v>
      </c>
      <c r="U340">
        <f t="shared" si="34"/>
        <v>2016</v>
      </c>
      <c r="V340" t="str">
        <f t="shared" si="35"/>
        <v>July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">
        <v>8310</v>
      </c>
      <c r="R341" t="s">
        <v>8315</v>
      </c>
      <c r="S341" s="10">
        <f t="shared" si="32"/>
        <v>42093.551712962959</v>
      </c>
      <c r="T341" s="10">
        <f t="shared" si="33"/>
        <v>42123.551712962959</v>
      </c>
      <c r="U341">
        <f t="shared" si="34"/>
        <v>2015</v>
      </c>
      <c r="V341" t="str">
        <f t="shared" si="35"/>
        <v>March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">
        <v>8310</v>
      </c>
      <c r="R342" t="s">
        <v>8315</v>
      </c>
      <c r="S342" s="10">
        <f t="shared" si="32"/>
        <v>42772.460729166669</v>
      </c>
      <c r="T342" s="10">
        <f t="shared" si="33"/>
        <v>42802.666666666664</v>
      </c>
      <c r="U342">
        <f t="shared" si="34"/>
        <v>2017</v>
      </c>
      <c r="V342" t="str">
        <f t="shared" si="35"/>
        <v>February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">
        <v>8310</v>
      </c>
      <c r="R343" t="s">
        <v>8315</v>
      </c>
      <c r="S343" s="10">
        <f t="shared" si="32"/>
        <v>41894.671273148146</v>
      </c>
      <c r="T343" s="10">
        <f t="shared" si="33"/>
        <v>41912.957638888889</v>
      </c>
      <c r="U343">
        <f t="shared" si="34"/>
        <v>2014</v>
      </c>
      <c r="V343" t="str">
        <f t="shared" si="35"/>
        <v>September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">
        <v>8310</v>
      </c>
      <c r="R344" t="s">
        <v>8315</v>
      </c>
      <c r="S344" s="10">
        <f t="shared" si="32"/>
        <v>42459.572511574072</v>
      </c>
      <c r="T344" s="10">
        <f t="shared" si="33"/>
        <v>42489.572511574072</v>
      </c>
      <c r="U344">
        <f t="shared" si="34"/>
        <v>2016</v>
      </c>
      <c r="V344" t="str">
        <f t="shared" si="35"/>
        <v>March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">
        <v>8310</v>
      </c>
      <c r="R345" t="s">
        <v>8315</v>
      </c>
      <c r="S345" s="10">
        <f t="shared" si="32"/>
        <v>41926.529456018514</v>
      </c>
      <c r="T345" s="10">
        <f t="shared" si="33"/>
        <v>41956.916666666664</v>
      </c>
      <c r="U345">
        <f t="shared" si="34"/>
        <v>2014</v>
      </c>
      <c r="V345" t="str">
        <f t="shared" si="35"/>
        <v>October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">
        <v>8310</v>
      </c>
      <c r="R346" t="s">
        <v>8315</v>
      </c>
      <c r="S346" s="10">
        <f t="shared" si="32"/>
        <v>42111.762662037036</v>
      </c>
      <c r="T346" s="10">
        <f t="shared" si="33"/>
        <v>42155.888888888883</v>
      </c>
      <c r="U346">
        <f t="shared" si="34"/>
        <v>2015</v>
      </c>
      <c r="V346" t="str">
        <f t="shared" si="35"/>
        <v>April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">
        <v>8310</v>
      </c>
      <c r="R347" t="s">
        <v>8315</v>
      </c>
      <c r="S347" s="10">
        <f t="shared" si="32"/>
        <v>42114.735995370364</v>
      </c>
      <c r="T347" s="10">
        <f t="shared" si="33"/>
        <v>42144.735995370364</v>
      </c>
      <c r="U347">
        <f t="shared" si="34"/>
        <v>2015</v>
      </c>
      <c r="V347" t="str">
        <f t="shared" si="35"/>
        <v>April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">
        <v>8310</v>
      </c>
      <c r="R348" t="s">
        <v>8315</v>
      </c>
      <c r="S348" s="10">
        <f t="shared" si="32"/>
        <v>42261.291909722226</v>
      </c>
      <c r="T348" s="10">
        <f t="shared" si="33"/>
        <v>42291.291909722226</v>
      </c>
      <c r="U348">
        <f t="shared" si="34"/>
        <v>2015</v>
      </c>
      <c r="V348" t="str">
        <f t="shared" si="35"/>
        <v>September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">
        <v>8310</v>
      </c>
      <c r="R349" t="s">
        <v>8315</v>
      </c>
      <c r="S349" s="10">
        <f t="shared" si="32"/>
        <v>42292.287141203698</v>
      </c>
      <c r="T349" s="10">
        <f t="shared" si="33"/>
        <v>42322.32880787037</v>
      </c>
      <c r="U349">
        <f t="shared" si="34"/>
        <v>2015</v>
      </c>
      <c r="V349" t="str">
        <f t="shared" si="35"/>
        <v>October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">
        <v>8310</v>
      </c>
      <c r="R350" t="s">
        <v>8315</v>
      </c>
      <c r="S350" s="10">
        <f t="shared" si="32"/>
        <v>42207.378657407404</v>
      </c>
      <c r="T350" s="10">
        <f t="shared" si="33"/>
        <v>42237.378657407404</v>
      </c>
      <c r="U350">
        <f t="shared" si="34"/>
        <v>2015</v>
      </c>
      <c r="V350" t="str">
        <f t="shared" si="35"/>
        <v>July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">
        <v>8310</v>
      </c>
      <c r="R351" t="s">
        <v>8315</v>
      </c>
      <c r="S351" s="10">
        <f t="shared" si="32"/>
        <v>42760.290601851848</v>
      </c>
      <c r="T351" s="10">
        <f t="shared" si="33"/>
        <v>42790.290601851848</v>
      </c>
      <c r="U351">
        <f t="shared" si="34"/>
        <v>2017</v>
      </c>
      <c r="V351" t="str">
        <f t="shared" si="35"/>
        <v>January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">
        <v>8310</v>
      </c>
      <c r="R352" t="s">
        <v>8315</v>
      </c>
      <c r="S352" s="10">
        <f t="shared" si="32"/>
        <v>42585.857743055552</v>
      </c>
      <c r="T352" s="10">
        <f t="shared" si="33"/>
        <v>42623.957638888889</v>
      </c>
      <c r="U352">
        <f t="shared" si="34"/>
        <v>2016</v>
      </c>
      <c r="V352" t="str">
        <f t="shared" si="35"/>
        <v>August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">
        <v>8310</v>
      </c>
      <c r="R353" t="s">
        <v>8315</v>
      </c>
      <c r="S353" s="10">
        <f t="shared" si="32"/>
        <v>42427.75641203703</v>
      </c>
      <c r="T353" s="10">
        <f t="shared" si="33"/>
        <v>42467.714745370373</v>
      </c>
      <c r="U353">
        <f t="shared" si="34"/>
        <v>2016</v>
      </c>
      <c r="V353" t="str">
        <f t="shared" si="35"/>
        <v>February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">
        <v>8310</v>
      </c>
      <c r="R354" t="s">
        <v>8315</v>
      </c>
      <c r="S354" s="10">
        <f t="shared" si="32"/>
        <v>41889.959120370368</v>
      </c>
      <c r="T354" s="10">
        <f t="shared" si="33"/>
        <v>41919.959120370368</v>
      </c>
      <c r="U354">
        <f t="shared" si="34"/>
        <v>2014</v>
      </c>
      <c r="V354" t="str">
        <f t="shared" si="35"/>
        <v>September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">
        <v>8310</v>
      </c>
      <c r="R355" t="s">
        <v>8315</v>
      </c>
      <c r="S355" s="10">
        <f t="shared" si="32"/>
        <v>42297.583553240744</v>
      </c>
      <c r="T355" s="10">
        <f t="shared" si="33"/>
        <v>42327.625219907401</v>
      </c>
      <c r="U355">
        <f t="shared" si="34"/>
        <v>2015</v>
      </c>
      <c r="V355" t="str">
        <f t="shared" si="35"/>
        <v>October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">
        <v>8310</v>
      </c>
      <c r="R356" t="s">
        <v>8315</v>
      </c>
      <c r="S356" s="10">
        <f t="shared" si="32"/>
        <v>42438.619456018518</v>
      </c>
      <c r="T356" s="10">
        <f t="shared" si="33"/>
        <v>42468.577789351846</v>
      </c>
      <c r="U356">
        <f t="shared" si="34"/>
        <v>2016</v>
      </c>
      <c r="V356" t="str">
        <f t="shared" si="35"/>
        <v>March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">
        <v>8310</v>
      </c>
      <c r="R357" t="s">
        <v>8315</v>
      </c>
      <c r="S357" s="10">
        <f t="shared" si="32"/>
        <v>41943.0855787037</v>
      </c>
      <c r="T357" s="10">
        <f t="shared" si="33"/>
        <v>41974.127245370364</v>
      </c>
      <c r="U357">
        <f t="shared" si="34"/>
        <v>2014</v>
      </c>
      <c r="V357" t="str">
        <f t="shared" si="35"/>
        <v>October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">
        <v>8310</v>
      </c>
      <c r="R358" t="s">
        <v>8315</v>
      </c>
      <c r="S358" s="10">
        <f t="shared" si="32"/>
        <v>42415.594826388886</v>
      </c>
      <c r="T358" s="10">
        <f t="shared" si="33"/>
        <v>42445.553159722222</v>
      </c>
      <c r="U358">
        <f t="shared" si="34"/>
        <v>2016</v>
      </c>
      <c r="V358" t="str">
        <f t="shared" si="35"/>
        <v>February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">
        <v>8310</v>
      </c>
      <c r="R359" t="s">
        <v>8315</v>
      </c>
      <c r="S359" s="10">
        <f t="shared" si="32"/>
        <v>42078.01385416666</v>
      </c>
      <c r="T359" s="10">
        <f t="shared" si="33"/>
        <v>42118.01385416666</v>
      </c>
      <c r="U359">
        <f t="shared" si="34"/>
        <v>2015</v>
      </c>
      <c r="V359" t="str">
        <f t="shared" si="35"/>
        <v>March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">
        <v>8310</v>
      </c>
      <c r="R360" t="s">
        <v>8315</v>
      </c>
      <c r="S360" s="10">
        <f t="shared" si="32"/>
        <v>42507.651863425919</v>
      </c>
      <c r="T360" s="10">
        <f t="shared" si="33"/>
        <v>42536.416666666664</v>
      </c>
      <c r="U360">
        <f t="shared" si="34"/>
        <v>2016</v>
      </c>
      <c r="V360" t="str">
        <f t="shared" si="35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">
        <v>8310</v>
      </c>
      <c r="R361" t="s">
        <v>8315</v>
      </c>
      <c r="S361" s="10">
        <f t="shared" si="32"/>
        <v>41934.862152777772</v>
      </c>
      <c r="T361" s="10">
        <f t="shared" si="33"/>
        <v>41957.008333333331</v>
      </c>
      <c r="U361">
        <f t="shared" si="34"/>
        <v>2014</v>
      </c>
      <c r="V361" t="str">
        <f t="shared" si="35"/>
        <v>October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">
        <v>8310</v>
      </c>
      <c r="R362" t="s">
        <v>8315</v>
      </c>
      <c r="S362" s="10">
        <f t="shared" si="32"/>
        <v>42163.689583333333</v>
      </c>
      <c r="T362" s="10">
        <f t="shared" si="33"/>
        <v>42207.924305555549</v>
      </c>
      <c r="U362">
        <f t="shared" si="34"/>
        <v>2015</v>
      </c>
      <c r="V362" t="str">
        <f t="shared" si="35"/>
        <v>June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">
        <v>8310</v>
      </c>
      <c r="R363" t="s">
        <v>8315</v>
      </c>
      <c r="S363" s="10">
        <f t="shared" si="32"/>
        <v>41935.792893518512</v>
      </c>
      <c r="T363" s="10">
        <f t="shared" si="33"/>
        <v>41965.834560185183</v>
      </c>
      <c r="U363">
        <f t="shared" si="34"/>
        <v>2014</v>
      </c>
      <c r="V363" t="str">
        <f t="shared" si="35"/>
        <v>October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">
        <v>8310</v>
      </c>
      <c r="R364" t="s">
        <v>8315</v>
      </c>
      <c r="S364" s="10">
        <f t="shared" si="32"/>
        <v>41837.002210648148</v>
      </c>
      <c r="T364" s="10">
        <f t="shared" si="33"/>
        <v>41858.791666666664</v>
      </c>
      <c r="U364">
        <f t="shared" si="34"/>
        <v>2014</v>
      </c>
      <c r="V364" t="str">
        <f t="shared" si="35"/>
        <v>July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">
        <v>8310</v>
      </c>
      <c r="R365" t="s">
        <v>8315</v>
      </c>
      <c r="S365" s="10">
        <f t="shared" si="32"/>
        <v>40255.53629629629</v>
      </c>
      <c r="T365" s="10">
        <f t="shared" si="33"/>
        <v>40300.598611111105</v>
      </c>
      <c r="U365">
        <f t="shared" si="34"/>
        <v>2010</v>
      </c>
      <c r="V365" t="str">
        <f t="shared" si="35"/>
        <v>March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">
        <v>8310</v>
      </c>
      <c r="R366" t="s">
        <v>8315</v>
      </c>
      <c r="S366" s="10">
        <f t="shared" si="32"/>
        <v>41780.651296296295</v>
      </c>
      <c r="T366" s="10">
        <f t="shared" si="33"/>
        <v>41810.957638888889</v>
      </c>
      <c r="U366">
        <f t="shared" si="34"/>
        <v>2014</v>
      </c>
      <c r="V366" t="str">
        <f t="shared" si="35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">
        <v>8310</v>
      </c>
      <c r="R367" t="s">
        <v>8315</v>
      </c>
      <c r="S367" s="10">
        <f t="shared" si="32"/>
        <v>41668.398136574069</v>
      </c>
      <c r="T367" s="10">
        <f t="shared" si="33"/>
        <v>41698.398136574069</v>
      </c>
      <c r="U367">
        <f t="shared" si="34"/>
        <v>2014</v>
      </c>
      <c r="V367" t="str">
        <f t="shared" si="35"/>
        <v>January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">
        <v>8310</v>
      </c>
      <c r="R368" t="s">
        <v>8315</v>
      </c>
      <c r="S368" s="10">
        <f t="shared" si="32"/>
        <v>41019.584699074068</v>
      </c>
      <c r="T368" s="10">
        <f t="shared" si="33"/>
        <v>41049.584699074068</v>
      </c>
      <c r="U368">
        <f t="shared" si="34"/>
        <v>2012</v>
      </c>
      <c r="V368" t="str">
        <f t="shared" si="35"/>
        <v>April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">
        <v>8310</v>
      </c>
      <c r="R369" t="s">
        <v>8315</v>
      </c>
      <c r="S369" s="10">
        <f t="shared" si="32"/>
        <v>41355.368958333333</v>
      </c>
      <c r="T369" s="10">
        <f t="shared" si="33"/>
        <v>41394.999305555553</v>
      </c>
      <c r="U369">
        <f t="shared" si="34"/>
        <v>2013</v>
      </c>
      <c r="V369" t="str">
        <f t="shared" si="35"/>
        <v>March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">
        <v>8310</v>
      </c>
      <c r="R370" t="s">
        <v>8315</v>
      </c>
      <c r="S370" s="10">
        <f t="shared" si="32"/>
        <v>42043.397245370368</v>
      </c>
      <c r="T370" s="10">
        <f t="shared" si="33"/>
        <v>42078.355578703697</v>
      </c>
      <c r="U370">
        <f t="shared" si="34"/>
        <v>2015</v>
      </c>
      <c r="V370" t="str">
        <f t="shared" si="35"/>
        <v>February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">
        <v>8310</v>
      </c>
      <c r="R371" t="s">
        <v>8315</v>
      </c>
      <c r="S371" s="10">
        <f t="shared" si="32"/>
        <v>40893.3433912037</v>
      </c>
      <c r="T371" s="10">
        <f t="shared" si="33"/>
        <v>40923.3433912037</v>
      </c>
      <c r="U371">
        <f t="shared" si="34"/>
        <v>2011</v>
      </c>
      <c r="V371" t="str">
        <f t="shared" si="35"/>
        <v>December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">
        <v>8310</v>
      </c>
      <c r="R372" t="s">
        <v>8315</v>
      </c>
      <c r="S372" s="10">
        <f t="shared" si="32"/>
        <v>42711.586805555555</v>
      </c>
      <c r="T372" s="10">
        <f t="shared" si="33"/>
        <v>42741.586805555555</v>
      </c>
      <c r="U372">
        <f t="shared" si="34"/>
        <v>2016</v>
      </c>
      <c r="V372" t="str">
        <f t="shared" si="35"/>
        <v>December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">
        <v>8310</v>
      </c>
      <c r="R373" t="s">
        <v>8315</v>
      </c>
      <c r="S373" s="10">
        <f t="shared" si="32"/>
        <v>41261.559479166666</v>
      </c>
      <c r="T373" s="10">
        <f t="shared" si="33"/>
        <v>41306.559479166666</v>
      </c>
      <c r="U373">
        <f t="shared" si="34"/>
        <v>2012</v>
      </c>
      <c r="V373" t="str">
        <f t="shared" si="35"/>
        <v>December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">
        <v>8310</v>
      </c>
      <c r="R374" t="s">
        <v>8315</v>
      </c>
      <c r="S374" s="10">
        <f t="shared" si="32"/>
        <v>42425.368564814817</v>
      </c>
      <c r="T374" s="10">
        <f t="shared" si="33"/>
        <v>42465.458333333336</v>
      </c>
      <c r="U374">
        <f t="shared" si="34"/>
        <v>2016</v>
      </c>
      <c r="V374" t="str">
        <f t="shared" si="35"/>
        <v>February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">
        <v>8310</v>
      </c>
      <c r="R375" t="s">
        <v>8315</v>
      </c>
      <c r="S375" s="10">
        <f t="shared" si="32"/>
        <v>41078.703680555554</v>
      </c>
      <c r="T375" s="10">
        <f t="shared" si="33"/>
        <v>41108.703680555554</v>
      </c>
      <c r="U375">
        <f t="shared" si="34"/>
        <v>2012</v>
      </c>
      <c r="V375" t="str">
        <f t="shared" si="35"/>
        <v>June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">
        <v>8310</v>
      </c>
      <c r="R376" t="s">
        <v>8315</v>
      </c>
      <c r="S376" s="10">
        <f t="shared" si="32"/>
        <v>40757.680914351848</v>
      </c>
      <c r="T376" s="10">
        <f t="shared" si="33"/>
        <v>40802.680914351848</v>
      </c>
      <c r="U376">
        <f t="shared" si="34"/>
        <v>2011</v>
      </c>
      <c r="V376" t="str">
        <f t="shared" si="35"/>
        <v>August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">
        <v>8310</v>
      </c>
      <c r="R377" t="s">
        <v>8315</v>
      </c>
      <c r="S377" s="10">
        <f t="shared" si="32"/>
        <v>41657.77674768518</v>
      </c>
      <c r="T377" s="10">
        <f t="shared" si="33"/>
        <v>41699.512499999997</v>
      </c>
      <c r="U377">
        <f t="shared" si="34"/>
        <v>2014</v>
      </c>
      <c r="V377" t="str">
        <f t="shared" si="35"/>
        <v>January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">
        <v>8310</v>
      </c>
      <c r="R378" t="s">
        <v>8315</v>
      </c>
      <c r="S378" s="10">
        <f t="shared" si="32"/>
        <v>42576.244398148141</v>
      </c>
      <c r="T378" s="10">
        <f t="shared" si="33"/>
        <v>42607.244398148141</v>
      </c>
      <c r="U378">
        <f t="shared" si="34"/>
        <v>2016</v>
      </c>
      <c r="V378" t="str">
        <f t="shared" si="35"/>
        <v>July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">
        <v>8310</v>
      </c>
      <c r="R379" t="s">
        <v>8315</v>
      </c>
      <c r="S379" s="10">
        <f t="shared" si="32"/>
        <v>42292.042453703696</v>
      </c>
      <c r="T379" s="10">
        <f t="shared" si="33"/>
        <v>42322.084027777775</v>
      </c>
      <c r="U379">
        <f t="shared" si="34"/>
        <v>2015</v>
      </c>
      <c r="V379" t="str">
        <f t="shared" si="35"/>
        <v>October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">
        <v>8310</v>
      </c>
      <c r="R380" t="s">
        <v>8315</v>
      </c>
      <c r="S380" s="10">
        <f t="shared" si="32"/>
        <v>42370.363518518519</v>
      </c>
      <c r="T380" s="10">
        <f t="shared" si="33"/>
        <v>42394.786111111105</v>
      </c>
      <c r="U380">
        <f t="shared" si="34"/>
        <v>2016</v>
      </c>
      <c r="V380" t="str">
        <f t="shared" si="35"/>
        <v>January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">
        <v>8310</v>
      </c>
      <c r="R381" t="s">
        <v>8315</v>
      </c>
      <c r="S381" s="10">
        <f t="shared" si="32"/>
        <v>40987.479999999996</v>
      </c>
      <c r="T381" s="10">
        <f t="shared" si="33"/>
        <v>41032.479999999996</v>
      </c>
      <c r="U381">
        <f t="shared" si="34"/>
        <v>2012</v>
      </c>
      <c r="V381" t="str">
        <f t="shared" si="35"/>
        <v>March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">
        <v>8310</v>
      </c>
      <c r="R382" t="s">
        <v>8315</v>
      </c>
      <c r="S382" s="10">
        <f t="shared" si="32"/>
        <v>42367.511481481481</v>
      </c>
      <c r="T382" s="10">
        <f t="shared" si="33"/>
        <v>42392.511481481481</v>
      </c>
      <c r="U382">
        <f t="shared" si="34"/>
        <v>2015</v>
      </c>
      <c r="V382" t="str">
        <f t="shared" si="35"/>
        <v>December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">
        <v>8310</v>
      </c>
      <c r="R383" t="s">
        <v>8315</v>
      </c>
      <c r="S383" s="10">
        <f t="shared" si="32"/>
        <v>41085.48978009259</v>
      </c>
      <c r="T383" s="10">
        <f t="shared" si="33"/>
        <v>41120</v>
      </c>
      <c r="U383">
        <f t="shared" si="34"/>
        <v>2012</v>
      </c>
      <c r="V383" t="str">
        <f t="shared" si="35"/>
        <v>June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">
        <v>8310</v>
      </c>
      <c r="R384" t="s">
        <v>8315</v>
      </c>
      <c r="S384" s="10">
        <f t="shared" si="32"/>
        <v>41144.501157407409</v>
      </c>
      <c r="T384" s="10">
        <f t="shared" si="33"/>
        <v>41158.501157407409</v>
      </c>
      <c r="U384">
        <f t="shared" si="34"/>
        <v>2012</v>
      </c>
      <c r="V384" t="str">
        <f t="shared" si="35"/>
        <v>August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">
        <v>8310</v>
      </c>
      <c r="R385" t="s">
        <v>8315</v>
      </c>
      <c r="S385" s="10">
        <f t="shared" si="32"/>
        <v>41754.90924768518</v>
      </c>
      <c r="T385" s="10">
        <f t="shared" si="33"/>
        <v>41777.90924768518</v>
      </c>
      <c r="U385">
        <f t="shared" si="34"/>
        <v>2014</v>
      </c>
      <c r="V385" t="str">
        <f t="shared" si="35"/>
        <v>April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">
        <v>8310</v>
      </c>
      <c r="R386" t="s">
        <v>8315</v>
      </c>
      <c r="S386" s="10">
        <f t="shared" si="32"/>
        <v>41980.573460648149</v>
      </c>
      <c r="T386" s="10">
        <f t="shared" si="33"/>
        <v>42010.573460648149</v>
      </c>
      <c r="U386">
        <f t="shared" si="34"/>
        <v>2014</v>
      </c>
      <c r="V386" t="str">
        <f t="shared" si="35"/>
        <v>December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">
        <v>8310</v>
      </c>
      <c r="R387" t="s">
        <v>8315</v>
      </c>
      <c r="S387" s="10">
        <f t="shared" ref="S387:S450" si="38">(((J387/60)/60)/24)+DATE(1970,1,1)+(-5/24)</f>
        <v>41934.376168981478</v>
      </c>
      <c r="T387" s="10">
        <f t="shared" ref="T387:T450" si="39">(((I387/60)/60)/24)+DATE(1970,1,1)+(-5/24)</f>
        <v>41964.41783564815</v>
      </c>
      <c r="U387">
        <f t="shared" ref="U387:U450" si="40">YEAR(S387)</f>
        <v>2014</v>
      </c>
      <c r="V387" t="str">
        <f t="shared" ref="V387:V450" si="41">IF(MONTH(S387) = 1, "January", IF(MONTH(S387) = 2, "February", IF(MONTH(S387) = 3, "March", IF(MONTH(S387) = 4, "April", IF(MONTH(S387) = 5, "May", IF(MONTH(S387) = 6, "June", IF(MONTH(S387) = 7, "July", IF(MONTH(S387) = 8, "August", IF(MONTH(S387) = 9, "September", IF(MONTH(S387) = 10, "October", IF(MONTH(S387) = 11, "November", "December")))))))))))</f>
        <v>October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">
        <v>8310</v>
      </c>
      <c r="R388" t="s">
        <v>8315</v>
      </c>
      <c r="S388" s="10">
        <f t="shared" si="38"/>
        <v>42211.742951388886</v>
      </c>
      <c r="T388" s="10">
        <f t="shared" si="39"/>
        <v>42226.742951388886</v>
      </c>
      <c r="U388">
        <f t="shared" si="40"/>
        <v>2015</v>
      </c>
      <c r="V388" t="str">
        <f t="shared" si="41"/>
        <v>July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">
        <v>8310</v>
      </c>
      <c r="R389" t="s">
        <v>8315</v>
      </c>
      <c r="S389" s="10">
        <f t="shared" si="38"/>
        <v>42200.468263888884</v>
      </c>
      <c r="T389" s="10">
        <f t="shared" si="39"/>
        <v>42231.041666666664</v>
      </c>
      <c r="U389">
        <f t="shared" si="40"/>
        <v>2015</v>
      </c>
      <c r="V389" t="str">
        <f t="shared" si="41"/>
        <v>July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">
        <v>8310</v>
      </c>
      <c r="R390" t="s">
        <v>8315</v>
      </c>
      <c r="S390" s="10">
        <f t="shared" si="38"/>
        <v>42548.867824074077</v>
      </c>
      <c r="T390" s="10">
        <f t="shared" si="39"/>
        <v>42578.867824074077</v>
      </c>
      <c r="U390">
        <f t="shared" si="40"/>
        <v>2016</v>
      </c>
      <c r="V390" t="str">
        <f t="shared" si="41"/>
        <v>June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">
        <v>8310</v>
      </c>
      <c r="R391" t="s">
        <v>8315</v>
      </c>
      <c r="S391" s="10">
        <f t="shared" si="38"/>
        <v>41673.854745370365</v>
      </c>
      <c r="T391" s="10">
        <f t="shared" si="39"/>
        <v>41705.749305555553</v>
      </c>
      <c r="U391">
        <f t="shared" si="40"/>
        <v>2014</v>
      </c>
      <c r="V391" t="str">
        <f t="shared" si="41"/>
        <v>February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">
        <v>8310</v>
      </c>
      <c r="R392" t="s">
        <v>8315</v>
      </c>
      <c r="S392" s="10">
        <f t="shared" si="38"/>
        <v>42111.828379629624</v>
      </c>
      <c r="T392" s="10">
        <f t="shared" si="39"/>
        <v>42131.828379629624</v>
      </c>
      <c r="U392">
        <f t="shared" si="40"/>
        <v>2015</v>
      </c>
      <c r="V392" t="str">
        <f t="shared" si="41"/>
        <v>April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">
        <v>8310</v>
      </c>
      <c r="R393" t="s">
        <v>8315</v>
      </c>
      <c r="S393" s="10">
        <f t="shared" si="38"/>
        <v>40864.833923611113</v>
      </c>
      <c r="T393" s="10">
        <f t="shared" si="39"/>
        <v>40894.832638888889</v>
      </c>
      <c r="U393">
        <f t="shared" si="40"/>
        <v>2011</v>
      </c>
      <c r="V393" t="str">
        <f t="shared" si="41"/>
        <v>November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">
        <v>8310</v>
      </c>
      <c r="R394" t="s">
        <v>8315</v>
      </c>
      <c r="S394" s="10">
        <f t="shared" si="38"/>
        <v>40763.508923611109</v>
      </c>
      <c r="T394" s="10">
        <f t="shared" si="39"/>
        <v>40793.916666666664</v>
      </c>
      <c r="U394">
        <f t="shared" si="40"/>
        <v>2011</v>
      </c>
      <c r="V394" t="str">
        <f t="shared" si="41"/>
        <v>August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">
        <v>8310</v>
      </c>
      <c r="R395" t="s">
        <v>8315</v>
      </c>
      <c r="S395" s="10">
        <f t="shared" si="38"/>
        <v>41526.500601851847</v>
      </c>
      <c r="T395" s="10">
        <f t="shared" si="39"/>
        <v>41557.500601851847</v>
      </c>
      <c r="U395">
        <f t="shared" si="40"/>
        <v>2013</v>
      </c>
      <c r="V395" t="str">
        <f t="shared" si="41"/>
        <v>September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">
        <v>8310</v>
      </c>
      <c r="R396" t="s">
        <v>8315</v>
      </c>
      <c r="S396" s="10">
        <f t="shared" si="38"/>
        <v>42417.60974537037</v>
      </c>
      <c r="T396" s="10">
        <f t="shared" si="39"/>
        <v>42477.568078703705</v>
      </c>
      <c r="U396">
        <f t="shared" si="40"/>
        <v>2016</v>
      </c>
      <c r="V396" t="str">
        <f t="shared" si="41"/>
        <v>February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">
        <v>8310</v>
      </c>
      <c r="R397" t="s">
        <v>8315</v>
      </c>
      <c r="S397" s="10">
        <f t="shared" si="38"/>
        <v>40990.700925925921</v>
      </c>
      <c r="T397" s="10">
        <f t="shared" si="39"/>
        <v>41026.688888888886</v>
      </c>
      <c r="U397">
        <f t="shared" si="40"/>
        <v>2012</v>
      </c>
      <c r="V397" t="str">
        <f t="shared" si="41"/>
        <v>March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">
        <v>8310</v>
      </c>
      <c r="R398" t="s">
        <v>8315</v>
      </c>
      <c r="S398" s="10">
        <f t="shared" si="38"/>
        <v>41082.356550925921</v>
      </c>
      <c r="T398" s="10">
        <f t="shared" si="39"/>
        <v>41097.356550925921</v>
      </c>
      <c r="U398">
        <f t="shared" si="40"/>
        <v>2012</v>
      </c>
      <c r="V398" t="str">
        <f t="shared" si="41"/>
        <v>June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">
        <v>8310</v>
      </c>
      <c r="R399" t="s">
        <v>8315</v>
      </c>
      <c r="S399" s="10">
        <f t="shared" si="38"/>
        <v>40379.568101851852</v>
      </c>
      <c r="T399" s="10">
        <f t="shared" si="39"/>
        <v>40421.947222222218</v>
      </c>
      <c r="U399">
        <f t="shared" si="40"/>
        <v>2010</v>
      </c>
      <c r="V399" t="str">
        <f t="shared" si="41"/>
        <v>July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">
        <v>8310</v>
      </c>
      <c r="R400" t="s">
        <v>8315</v>
      </c>
      <c r="S400" s="10">
        <f t="shared" si="38"/>
        <v>42078.584791666661</v>
      </c>
      <c r="T400" s="10">
        <f t="shared" si="39"/>
        <v>42123.584791666661</v>
      </c>
      <c r="U400">
        <f t="shared" si="40"/>
        <v>2015</v>
      </c>
      <c r="V400" t="str">
        <f t="shared" si="41"/>
        <v>March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">
        <v>8310</v>
      </c>
      <c r="R401" t="s">
        <v>8315</v>
      </c>
      <c r="S401" s="10">
        <f t="shared" si="38"/>
        <v>42687.667442129627</v>
      </c>
      <c r="T401" s="10">
        <f t="shared" si="39"/>
        <v>42718.291666666664</v>
      </c>
      <c r="U401">
        <f t="shared" si="40"/>
        <v>2016</v>
      </c>
      <c r="V401" t="str">
        <f t="shared" si="41"/>
        <v>November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">
        <v>8310</v>
      </c>
      <c r="R402" t="s">
        <v>8315</v>
      </c>
      <c r="S402" s="10">
        <f t="shared" si="38"/>
        <v>41745.427627314813</v>
      </c>
      <c r="T402" s="10">
        <f t="shared" si="39"/>
        <v>41775.9375</v>
      </c>
      <c r="U402">
        <f t="shared" si="40"/>
        <v>2014</v>
      </c>
      <c r="V402" t="str">
        <f t="shared" si="41"/>
        <v>April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">
        <v>8310</v>
      </c>
      <c r="R403" t="s">
        <v>8315</v>
      </c>
      <c r="S403" s="10">
        <f t="shared" si="38"/>
        <v>40732.633912037032</v>
      </c>
      <c r="T403" s="10">
        <f t="shared" si="39"/>
        <v>40762.633912037032</v>
      </c>
      <c r="U403">
        <f t="shared" si="40"/>
        <v>2011</v>
      </c>
      <c r="V403" t="str">
        <f t="shared" si="41"/>
        <v>July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">
        <v>8310</v>
      </c>
      <c r="R404" t="s">
        <v>8315</v>
      </c>
      <c r="S404" s="10">
        <f t="shared" si="38"/>
        <v>42292.331215277773</v>
      </c>
      <c r="T404" s="10">
        <f t="shared" si="39"/>
        <v>42313.372881944444</v>
      </c>
      <c r="U404">
        <f t="shared" si="40"/>
        <v>2015</v>
      </c>
      <c r="V404" t="str">
        <f t="shared" si="41"/>
        <v>October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">
        <v>8310</v>
      </c>
      <c r="R405" t="s">
        <v>8315</v>
      </c>
      <c r="S405" s="10">
        <f t="shared" si="38"/>
        <v>40718.102326388886</v>
      </c>
      <c r="T405" s="10">
        <f t="shared" si="39"/>
        <v>40765.088888888888</v>
      </c>
      <c r="U405">
        <f t="shared" si="40"/>
        <v>2011</v>
      </c>
      <c r="V405" t="str">
        <f t="shared" si="41"/>
        <v>June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">
        <v>8310</v>
      </c>
      <c r="R406" t="s">
        <v>8315</v>
      </c>
      <c r="S406" s="10">
        <f t="shared" si="38"/>
        <v>41646.419699074075</v>
      </c>
      <c r="T406" s="10">
        <f t="shared" si="39"/>
        <v>41675.752777777772</v>
      </c>
      <c r="U406">
        <f t="shared" si="40"/>
        <v>2014</v>
      </c>
      <c r="V406" t="str">
        <f t="shared" si="41"/>
        <v>January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">
        <v>8310</v>
      </c>
      <c r="R407" t="s">
        <v>8315</v>
      </c>
      <c r="S407" s="10">
        <f t="shared" si="38"/>
        <v>41673.876608796294</v>
      </c>
      <c r="T407" s="10">
        <f t="shared" si="39"/>
        <v>41703.876608796294</v>
      </c>
      <c r="U407">
        <f t="shared" si="40"/>
        <v>2014</v>
      </c>
      <c r="V407" t="str">
        <f t="shared" si="41"/>
        <v>February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">
        <v>8310</v>
      </c>
      <c r="R408" t="s">
        <v>8315</v>
      </c>
      <c r="S408" s="10">
        <f t="shared" si="38"/>
        <v>40637.95413194444</v>
      </c>
      <c r="T408" s="10">
        <f t="shared" si="39"/>
        <v>40672.040972222218</v>
      </c>
      <c r="U408">
        <f t="shared" si="40"/>
        <v>2011</v>
      </c>
      <c r="V408" t="str">
        <f t="shared" si="41"/>
        <v>April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">
        <v>8310</v>
      </c>
      <c r="R409" t="s">
        <v>8315</v>
      </c>
      <c r="S409" s="10">
        <f t="shared" si="38"/>
        <v>40806.662615740737</v>
      </c>
      <c r="T409" s="10">
        <f t="shared" si="39"/>
        <v>40866.704282407409</v>
      </c>
      <c r="U409">
        <f t="shared" si="40"/>
        <v>2011</v>
      </c>
      <c r="V409" t="str">
        <f t="shared" si="41"/>
        <v>September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">
        <v>8310</v>
      </c>
      <c r="R410" t="s">
        <v>8315</v>
      </c>
      <c r="S410" s="10">
        <f t="shared" si="38"/>
        <v>41543.527662037035</v>
      </c>
      <c r="T410" s="10">
        <f t="shared" si="39"/>
        <v>41583.569328703699</v>
      </c>
      <c r="U410">
        <f t="shared" si="40"/>
        <v>2013</v>
      </c>
      <c r="V410" t="str">
        <f t="shared" si="41"/>
        <v>September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">
        <v>8310</v>
      </c>
      <c r="R411" t="s">
        <v>8315</v>
      </c>
      <c r="S411" s="10">
        <f t="shared" si="38"/>
        <v>42543.654444444437</v>
      </c>
      <c r="T411" s="10">
        <f t="shared" si="39"/>
        <v>42573.654444444437</v>
      </c>
      <c r="U411">
        <f t="shared" si="40"/>
        <v>2016</v>
      </c>
      <c r="V411" t="str">
        <f t="shared" si="41"/>
        <v>June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">
        <v>8310</v>
      </c>
      <c r="R412" t="s">
        <v>8315</v>
      </c>
      <c r="S412" s="10">
        <f t="shared" si="38"/>
        <v>42113.77311342593</v>
      </c>
      <c r="T412" s="10">
        <f t="shared" si="39"/>
        <v>42173.77311342593</v>
      </c>
      <c r="U412">
        <f t="shared" si="40"/>
        <v>2015</v>
      </c>
      <c r="V412" t="str">
        <f t="shared" si="41"/>
        <v>April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">
        <v>8310</v>
      </c>
      <c r="R413" t="s">
        <v>8315</v>
      </c>
      <c r="S413" s="10">
        <f t="shared" si="38"/>
        <v>41597.967638888884</v>
      </c>
      <c r="T413" s="10">
        <f t="shared" si="39"/>
        <v>41630</v>
      </c>
      <c r="U413">
        <f t="shared" si="40"/>
        <v>2013</v>
      </c>
      <c r="V413" t="str">
        <f t="shared" si="41"/>
        <v>November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">
        <v>8310</v>
      </c>
      <c r="R414" t="s">
        <v>8315</v>
      </c>
      <c r="S414" s="10">
        <f t="shared" si="38"/>
        <v>41099.534467592588</v>
      </c>
      <c r="T414" s="10">
        <f t="shared" si="39"/>
        <v>41115.534467592588</v>
      </c>
      <c r="U414">
        <f t="shared" si="40"/>
        <v>2012</v>
      </c>
      <c r="V414" t="str">
        <f t="shared" si="41"/>
        <v>July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">
        <v>8310</v>
      </c>
      <c r="R415" t="s">
        <v>8315</v>
      </c>
      <c r="S415" s="10">
        <f t="shared" si="38"/>
        <v>41079.66910879629</v>
      </c>
      <c r="T415" s="10">
        <f t="shared" si="39"/>
        <v>41109.66910879629</v>
      </c>
      <c r="U415">
        <f t="shared" si="40"/>
        <v>2012</v>
      </c>
      <c r="V415" t="str">
        <f t="shared" si="41"/>
        <v>June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">
        <v>8310</v>
      </c>
      <c r="R416" t="s">
        <v>8315</v>
      </c>
      <c r="S416" s="10">
        <f t="shared" si="38"/>
        <v>41528.85491898148</v>
      </c>
      <c r="T416" s="10">
        <f t="shared" si="39"/>
        <v>41558.85491898148</v>
      </c>
      <c r="U416">
        <f t="shared" si="40"/>
        <v>2013</v>
      </c>
      <c r="V416" t="str">
        <f t="shared" si="41"/>
        <v>September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">
        <v>8310</v>
      </c>
      <c r="R417" t="s">
        <v>8315</v>
      </c>
      <c r="S417" s="10">
        <f t="shared" si="38"/>
        <v>41904.643541666665</v>
      </c>
      <c r="T417" s="10">
        <f t="shared" si="39"/>
        <v>41929.291666666664</v>
      </c>
      <c r="U417">
        <f t="shared" si="40"/>
        <v>2014</v>
      </c>
      <c r="V417" t="str">
        <f t="shared" si="41"/>
        <v>September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">
        <v>8310</v>
      </c>
      <c r="R418" t="s">
        <v>8315</v>
      </c>
      <c r="S418" s="10">
        <f t="shared" si="38"/>
        <v>41648.187858796293</v>
      </c>
      <c r="T418" s="10">
        <f t="shared" si="39"/>
        <v>41678.187858796293</v>
      </c>
      <c r="U418">
        <f t="shared" si="40"/>
        <v>2014</v>
      </c>
      <c r="V418" t="str">
        <f t="shared" si="41"/>
        <v>January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">
        <v>8310</v>
      </c>
      <c r="R419" t="s">
        <v>8315</v>
      </c>
      <c r="S419" s="10">
        <f t="shared" si="38"/>
        <v>41360.76226851852</v>
      </c>
      <c r="T419" s="10">
        <f t="shared" si="39"/>
        <v>41371.981249999997</v>
      </c>
      <c r="U419">
        <f t="shared" si="40"/>
        <v>2013</v>
      </c>
      <c r="V419" t="str">
        <f t="shared" si="41"/>
        <v>March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">
        <v>8310</v>
      </c>
      <c r="R420" t="s">
        <v>8315</v>
      </c>
      <c r="S420" s="10">
        <f t="shared" si="38"/>
        <v>42178.07403935185</v>
      </c>
      <c r="T420" s="10">
        <f t="shared" si="39"/>
        <v>42208.07403935185</v>
      </c>
      <c r="U420">
        <f t="shared" si="40"/>
        <v>2015</v>
      </c>
      <c r="V420" t="str">
        <f t="shared" si="41"/>
        <v>June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">
        <v>8310</v>
      </c>
      <c r="R421" t="s">
        <v>8316</v>
      </c>
      <c r="S421" s="10">
        <f t="shared" si="38"/>
        <v>41394.634108796294</v>
      </c>
      <c r="T421" s="10">
        <f t="shared" si="39"/>
        <v>41454.634108796294</v>
      </c>
      <c r="U421">
        <f t="shared" si="40"/>
        <v>2013</v>
      </c>
      <c r="V421" t="str">
        <f t="shared" si="41"/>
        <v>April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">
        <v>8310</v>
      </c>
      <c r="R422" t="s">
        <v>8316</v>
      </c>
      <c r="S422" s="10">
        <f t="shared" si="38"/>
        <v>41682.028136574074</v>
      </c>
      <c r="T422" s="10">
        <f t="shared" si="39"/>
        <v>41711.986469907402</v>
      </c>
      <c r="U422">
        <f t="shared" si="40"/>
        <v>2014</v>
      </c>
      <c r="V422" t="str">
        <f t="shared" si="41"/>
        <v>February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">
        <v>8310</v>
      </c>
      <c r="R423" t="s">
        <v>8316</v>
      </c>
      <c r="S423" s="10">
        <f t="shared" si="38"/>
        <v>42177.283055555548</v>
      </c>
      <c r="T423" s="10">
        <f t="shared" si="39"/>
        <v>42237.283055555548</v>
      </c>
      <c r="U423">
        <f t="shared" si="40"/>
        <v>2015</v>
      </c>
      <c r="V423" t="str">
        <f t="shared" si="41"/>
        <v>June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">
        <v>8310</v>
      </c>
      <c r="R424" t="s">
        <v>8316</v>
      </c>
      <c r="S424" s="10">
        <f t="shared" si="38"/>
        <v>41863.052048611105</v>
      </c>
      <c r="T424" s="10">
        <f t="shared" si="39"/>
        <v>41893.052048611105</v>
      </c>
      <c r="U424">
        <f t="shared" si="40"/>
        <v>2014</v>
      </c>
      <c r="V424" t="str">
        <f t="shared" si="41"/>
        <v>August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">
        <v>8310</v>
      </c>
      <c r="R425" t="s">
        <v>8316</v>
      </c>
      <c r="S425" s="10">
        <f t="shared" si="38"/>
        <v>41400.717939814815</v>
      </c>
      <c r="T425" s="10">
        <f t="shared" si="39"/>
        <v>41430.717939814815</v>
      </c>
      <c r="U425">
        <f t="shared" si="40"/>
        <v>2013</v>
      </c>
      <c r="V425" t="str">
        <f t="shared" si="41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">
        <v>8310</v>
      </c>
      <c r="R426" t="s">
        <v>8316</v>
      </c>
      <c r="S426" s="10">
        <f t="shared" si="38"/>
        <v>40934.167812499996</v>
      </c>
      <c r="T426" s="10">
        <f t="shared" si="39"/>
        <v>40994.126145833332</v>
      </c>
      <c r="U426">
        <f t="shared" si="40"/>
        <v>2012</v>
      </c>
      <c r="V426" t="str">
        <f t="shared" si="41"/>
        <v>January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">
        <v>8310</v>
      </c>
      <c r="R427" t="s">
        <v>8316</v>
      </c>
      <c r="S427" s="10">
        <f t="shared" si="38"/>
        <v>42275.652824074066</v>
      </c>
      <c r="T427" s="10">
        <f t="shared" si="39"/>
        <v>42335.694490740738</v>
      </c>
      <c r="U427">
        <f t="shared" si="40"/>
        <v>2015</v>
      </c>
      <c r="V427" t="str">
        <f t="shared" si="41"/>
        <v>September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">
        <v>8310</v>
      </c>
      <c r="R428" t="s">
        <v>8316</v>
      </c>
      <c r="S428" s="10">
        <f t="shared" si="38"/>
        <v>42400.503634259258</v>
      </c>
      <c r="T428" s="10">
        <f t="shared" si="39"/>
        <v>42430.503634259258</v>
      </c>
      <c r="U428">
        <f t="shared" si="40"/>
        <v>2016</v>
      </c>
      <c r="V428" t="str">
        <f t="shared" si="41"/>
        <v>January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">
        <v>8310</v>
      </c>
      <c r="R429" t="s">
        <v>8316</v>
      </c>
      <c r="S429" s="10">
        <f t="shared" si="38"/>
        <v>42285.700694444437</v>
      </c>
      <c r="T429" s="10">
        <f t="shared" si="39"/>
        <v>42299.582638888889</v>
      </c>
      <c r="U429">
        <f t="shared" si="40"/>
        <v>2015</v>
      </c>
      <c r="V429" t="str">
        <f t="shared" si="41"/>
        <v>October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">
        <v>8310</v>
      </c>
      <c r="R430" t="s">
        <v>8316</v>
      </c>
      <c r="S430" s="10">
        <f t="shared" si="38"/>
        <v>41778.558391203704</v>
      </c>
      <c r="T430" s="10">
        <f t="shared" si="39"/>
        <v>41806.708333333328</v>
      </c>
      <c r="U430">
        <f t="shared" si="40"/>
        <v>2014</v>
      </c>
      <c r="V430" t="str">
        <f t="shared" si="41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">
        <v>8310</v>
      </c>
      <c r="R431" t="s">
        <v>8316</v>
      </c>
      <c r="S431" s="10">
        <f t="shared" si="38"/>
        <v>40070.693078703705</v>
      </c>
      <c r="T431" s="10">
        <f t="shared" si="39"/>
        <v>40143.999305555553</v>
      </c>
      <c r="U431">
        <f t="shared" si="40"/>
        <v>2009</v>
      </c>
      <c r="V431" t="str">
        <f t="shared" si="41"/>
        <v>September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">
        <v>8310</v>
      </c>
      <c r="R432" t="s">
        <v>8316</v>
      </c>
      <c r="S432" s="10">
        <f t="shared" si="38"/>
        <v>41512.898923611108</v>
      </c>
      <c r="T432" s="10">
        <f t="shared" si="39"/>
        <v>41527.898923611108</v>
      </c>
      <c r="U432">
        <f t="shared" si="40"/>
        <v>2013</v>
      </c>
      <c r="V432" t="str">
        <f t="shared" si="41"/>
        <v>August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">
        <v>8310</v>
      </c>
      <c r="R433" t="s">
        <v>8316</v>
      </c>
      <c r="S433" s="10">
        <f t="shared" si="38"/>
        <v>42526.662997685176</v>
      </c>
      <c r="T433" s="10">
        <f t="shared" si="39"/>
        <v>42556.662997685176</v>
      </c>
      <c r="U433">
        <f t="shared" si="40"/>
        <v>2016</v>
      </c>
      <c r="V433" t="str">
        <f t="shared" si="41"/>
        <v>June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">
        <v>8310</v>
      </c>
      <c r="R434" t="s">
        <v>8316</v>
      </c>
      <c r="S434" s="10">
        <f t="shared" si="38"/>
        <v>42238.51829861111</v>
      </c>
      <c r="T434" s="10">
        <f t="shared" si="39"/>
        <v>42298.51829861111</v>
      </c>
      <c r="U434">
        <f t="shared" si="40"/>
        <v>2015</v>
      </c>
      <c r="V434" t="str">
        <f t="shared" si="41"/>
        <v>August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">
        <v>8310</v>
      </c>
      <c r="R435" t="s">
        <v>8316</v>
      </c>
      <c r="S435" s="10">
        <f t="shared" si="38"/>
        <v>42228.42155092593</v>
      </c>
      <c r="T435" s="10">
        <f t="shared" si="39"/>
        <v>42288.42155092593</v>
      </c>
      <c r="U435">
        <f t="shared" si="40"/>
        <v>2015</v>
      </c>
      <c r="V435" t="str">
        <f t="shared" si="41"/>
        <v>August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">
        <v>8310</v>
      </c>
      <c r="R436" t="s">
        <v>8316</v>
      </c>
      <c r="S436" s="10">
        <f t="shared" si="38"/>
        <v>41576.626180555555</v>
      </c>
      <c r="T436" s="10">
        <f t="shared" si="39"/>
        <v>41609.667847222219</v>
      </c>
      <c r="U436">
        <f t="shared" si="40"/>
        <v>2013</v>
      </c>
      <c r="V436" t="str">
        <f t="shared" si="41"/>
        <v>October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">
        <v>8310</v>
      </c>
      <c r="R437" t="s">
        <v>8316</v>
      </c>
      <c r="S437" s="10">
        <f t="shared" si="38"/>
        <v>41500.539120370369</v>
      </c>
      <c r="T437" s="10">
        <f t="shared" si="39"/>
        <v>41530.539120370369</v>
      </c>
      <c r="U437">
        <f t="shared" si="40"/>
        <v>2013</v>
      </c>
      <c r="V437" t="str">
        <f t="shared" si="41"/>
        <v>August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">
        <v>8310</v>
      </c>
      <c r="R438" t="s">
        <v>8316</v>
      </c>
      <c r="S438" s="10">
        <f t="shared" si="38"/>
        <v>41456.154085648144</v>
      </c>
      <c r="T438" s="10">
        <f t="shared" si="39"/>
        <v>41486.154085648144</v>
      </c>
      <c r="U438">
        <f t="shared" si="40"/>
        <v>2013</v>
      </c>
      <c r="V438" t="str">
        <f t="shared" si="41"/>
        <v>July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">
        <v>8310</v>
      </c>
      <c r="R439" t="s">
        <v>8316</v>
      </c>
      <c r="S439" s="10">
        <f t="shared" si="38"/>
        <v>42591.110254629624</v>
      </c>
      <c r="T439" s="10">
        <f t="shared" si="39"/>
        <v>42651.110254629624</v>
      </c>
      <c r="U439">
        <f t="shared" si="40"/>
        <v>2016</v>
      </c>
      <c r="V439" t="str">
        <f t="shared" si="41"/>
        <v>August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">
        <v>8310</v>
      </c>
      <c r="R440" t="s">
        <v>8316</v>
      </c>
      <c r="S440" s="10">
        <f t="shared" si="38"/>
        <v>42296.052754629629</v>
      </c>
      <c r="T440" s="10">
        <f t="shared" si="39"/>
        <v>42326.094421296293</v>
      </c>
      <c r="U440">
        <f t="shared" si="40"/>
        <v>2015</v>
      </c>
      <c r="V440" t="str">
        <f t="shared" si="41"/>
        <v>October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">
        <v>8310</v>
      </c>
      <c r="R441" t="s">
        <v>8316</v>
      </c>
      <c r="S441" s="10">
        <f t="shared" si="38"/>
        <v>41919.553449074068</v>
      </c>
      <c r="T441" s="10">
        <f t="shared" si="39"/>
        <v>41929.553449074068</v>
      </c>
      <c r="U441">
        <f t="shared" si="40"/>
        <v>2014</v>
      </c>
      <c r="V441" t="str">
        <f t="shared" si="41"/>
        <v>October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">
        <v>8310</v>
      </c>
      <c r="R442" t="s">
        <v>8316</v>
      </c>
      <c r="S442" s="10">
        <f t="shared" si="38"/>
        <v>42423.777233796289</v>
      </c>
      <c r="T442" s="10">
        <f t="shared" si="39"/>
        <v>42453.735567129632</v>
      </c>
      <c r="U442">
        <f t="shared" si="40"/>
        <v>2016</v>
      </c>
      <c r="V442" t="str">
        <f t="shared" si="41"/>
        <v>February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">
        <v>8310</v>
      </c>
      <c r="R443" t="s">
        <v>8316</v>
      </c>
      <c r="S443" s="10">
        <f t="shared" si="38"/>
        <v>41550.585601851846</v>
      </c>
      <c r="T443" s="10">
        <f t="shared" si="39"/>
        <v>41580.585601851846</v>
      </c>
      <c r="U443">
        <f t="shared" si="40"/>
        <v>2013</v>
      </c>
      <c r="V443" t="str">
        <f t="shared" si="41"/>
        <v>October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">
        <v>8310</v>
      </c>
      <c r="R444" t="s">
        <v>8316</v>
      </c>
      <c r="S444" s="10">
        <f t="shared" si="38"/>
        <v>42024.680358796293</v>
      </c>
      <c r="T444" s="10">
        <f t="shared" si="39"/>
        <v>42054.680358796293</v>
      </c>
      <c r="U444">
        <f t="shared" si="40"/>
        <v>2015</v>
      </c>
      <c r="V444" t="str">
        <f t="shared" si="41"/>
        <v>January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">
        <v>8310</v>
      </c>
      <c r="R445" t="s">
        <v>8316</v>
      </c>
      <c r="S445" s="10">
        <f t="shared" si="38"/>
        <v>41649.806724537033</v>
      </c>
      <c r="T445" s="10">
        <f t="shared" si="39"/>
        <v>41679.806724537033</v>
      </c>
      <c r="U445">
        <f t="shared" si="40"/>
        <v>2014</v>
      </c>
      <c r="V445" t="str">
        <f t="shared" si="41"/>
        <v>January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">
        <v>8310</v>
      </c>
      <c r="R446" t="s">
        <v>8316</v>
      </c>
      <c r="S446" s="10">
        <f t="shared" si="38"/>
        <v>40894.69862268518</v>
      </c>
      <c r="T446" s="10">
        <f t="shared" si="39"/>
        <v>40954.69862268518</v>
      </c>
      <c r="U446">
        <f t="shared" si="40"/>
        <v>2011</v>
      </c>
      <c r="V446" t="str">
        <f t="shared" si="41"/>
        <v>December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">
        <v>8310</v>
      </c>
      <c r="R447" t="s">
        <v>8316</v>
      </c>
      <c r="S447" s="10">
        <f t="shared" si="38"/>
        <v>42130.127025462956</v>
      </c>
      <c r="T447" s="10">
        <f t="shared" si="39"/>
        <v>42145.127025462956</v>
      </c>
      <c r="U447">
        <f t="shared" si="40"/>
        <v>2015</v>
      </c>
      <c r="V447" t="str">
        <f t="shared" si="41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">
        <v>8310</v>
      </c>
      <c r="R448" t="s">
        <v>8316</v>
      </c>
      <c r="S448" s="10">
        <f t="shared" si="38"/>
        <v>42036.875231481477</v>
      </c>
      <c r="T448" s="10">
        <f t="shared" si="39"/>
        <v>42066.875231481477</v>
      </c>
      <c r="U448">
        <f t="shared" si="40"/>
        <v>2015</v>
      </c>
      <c r="V448" t="str">
        <f t="shared" si="41"/>
        <v>February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">
        <v>8310</v>
      </c>
      <c r="R449" t="s">
        <v>8316</v>
      </c>
      <c r="S449" s="10">
        <f t="shared" si="38"/>
        <v>41331.34679398148</v>
      </c>
      <c r="T449" s="10">
        <f t="shared" si="39"/>
        <v>41356.305127314808</v>
      </c>
      <c r="U449">
        <f t="shared" si="40"/>
        <v>2013</v>
      </c>
      <c r="V449" t="str">
        <f t="shared" si="41"/>
        <v>February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">
        <v>8310</v>
      </c>
      <c r="R450" t="s">
        <v>8316</v>
      </c>
      <c r="S450" s="10">
        <f t="shared" si="38"/>
        <v>41753.549710648142</v>
      </c>
      <c r="T450" s="10">
        <f t="shared" si="39"/>
        <v>41773.549710648142</v>
      </c>
      <c r="U450">
        <f t="shared" si="40"/>
        <v>2014</v>
      </c>
      <c r="V450" t="str">
        <f t="shared" si="41"/>
        <v>April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">
        <v>8310</v>
      </c>
      <c r="R451" t="s">
        <v>8316</v>
      </c>
      <c r="S451" s="10">
        <f t="shared" ref="S451:S514" si="44">(((J451/60)/60)/24)+DATE(1970,1,1)+(-5/24)</f>
        <v>41534.359780092593</v>
      </c>
      <c r="T451" s="10">
        <f t="shared" ref="T451:T514" si="45">(((I451/60)/60)/24)+DATE(1970,1,1)+(-5/24)</f>
        <v>41564.359780092593</v>
      </c>
      <c r="U451">
        <f t="shared" ref="U451:U514" si="46">YEAR(S451)</f>
        <v>2013</v>
      </c>
      <c r="V451" t="str">
        <f t="shared" ref="V451:V514" si="47">IF(MONTH(S451) = 1, "January", IF(MONTH(S451) = 2, "February", IF(MONTH(S451) = 3, "March", IF(MONTH(S451) = 4, "April", IF(MONTH(S451) = 5, "May", IF(MONTH(S451) = 6, "June", IF(MONTH(S451) = 7, "July", IF(MONTH(S451) = 8, "August", IF(MONTH(S451) = 9, "September", IF(MONTH(S451) = 10, "October", IF(MONTH(S451) = 11, "November", "December")))))))))))</f>
        <v>September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">
        <v>8310</v>
      </c>
      <c r="R452" t="s">
        <v>8316</v>
      </c>
      <c r="S452" s="10">
        <f t="shared" si="44"/>
        <v>41654.73842592592</v>
      </c>
      <c r="T452" s="10">
        <f t="shared" si="45"/>
        <v>41684.73842592592</v>
      </c>
      <c r="U452">
        <f t="shared" si="46"/>
        <v>2014</v>
      </c>
      <c r="V452" t="str">
        <f t="shared" si="47"/>
        <v>January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">
        <v>8310</v>
      </c>
      <c r="R453" t="s">
        <v>8316</v>
      </c>
      <c r="S453" s="10">
        <f t="shared" si="44"/>
        <v>41634.506840277776</v>
      </c>
      <c r="T453" s="10">
        <f t="shared" si="45"/>
        <v>41664.506840277776</v>
      </c>
      <c r="U453">
        <f t="shared" si="46"/>
        <v>2013</v>
      </c>
      <c r="V453" t="str">
        <f t="shared" si="47"/>
        <v>December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">
        <v>8310</v>
      </c>
      <c r="R454" t="s">
        <v>8316</v>
      </c>
      <c r="S454" s="10">
        <f t="shared" si="44"/>
        <v>42107.495543981473</v>
      </c>
      <c r="T454" s="10">
        <f t="shared" si="45"/>
        <v>42137.495543981473</v>
      </c>
      <c r="U454">
        <f t="shared" si="46"/>
        <v>2015</v>
      </c>
      <c r="V454" t="str">
        <f t="shared" si="47"/>
        <v>April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">
        <v>8310</v>
      </c>
      <c r="R455" t="s">
        <v>8316</v>
      </c>
      <c r="S455" s="10">
        <f t="shared" si="44"/>
        <v>42038.616655092592</v>
      </c>
      <c r="T455" s="10">
        <f t="shared" si="45"/>
        <v>42054.616655092592</v>
      </c>
      <c r="U455">
        <f t="shared" si="46"/>
        <v>2015</v>
      </c>
      <c r="V455" t="str">
        <f t="shared" si="47"/>
        <v>February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">
        <v>8310</v>
      </c>
      <c r="R456" t="s">
        <v>8316</v>
      </c>
      <c r="S456" s="10">
        <f t="shared" si="44"/>
        <v>41938.508923611109</v>
      </c>
      <c r="T456" s="10">
        <f t="shared" si="45"/>
        <v>41969.343055555553</v>
      </c>
      <c r="U456">
        <f t="shared" si="46"/>
        <v>2014</v>
      </c>
      <c r="V456" t="str">
        <f t="shared" si="47"/>
        <v>October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">
        <v>8310</v>
      </c>
      <c r="R457" t="s">
        <v>8316</v>
      </c>
      <c r="S457" s="10">
        <f t="shared" si="44"/>
        <v>40970.794236111105</v>
      </c>
      <c r="T457" s="10">
        <f t="shared" si="45"/>
        <v>41015.813194444439</v>
      </c>
      <c r="U457">
        <f t="shared" si="46"/>
        <v>2012</v>
      </c>
      <c r="V457" t="str">
        <f t="shared" si="47"/>
        <v>March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">
        <v>8310</v>
      </c>
      <c r="R458" t="s">
        <v>8316</v>
      </c>
      <c r="S458" s="10">
        <f t="shared" si="44"/>
        <v>41547.486122685179</v>
      </c>
      <c r="T458" s="10">
        <f t="shared" si="45"/>
        <v>41568.957638888889</v>
      </c>
      <c r="U458">
        <f t="shared" si="46"/>
        <v>2013</v>
      </c>
      <c r="V458" t="str">
        <f t="shared" si="47"/>
        <v>September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">
        <v>8310</v>
      </c>
      <c r="R459" t="s">
        <v>8316</v>
      </c>
      <c r="S459" s="10">
        <f t="shared" si="44"/>
        <v>41837.559166666666</v>
      </c>
      <c r="T459" s="10">
        <f t="shared" si="45"/>
        <v>41867.559166666666</v>
      </c>
      <c r="U459">
        <f t="shared" si="46"/>
        <v>2014</v>
      </c>
      <c r="V459" t="str">
        <f t="shared" si="47"/>
        <v>July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">
        <v>8310</v>
      </c>
      <c r="R460" t="s">
        <v>8316</v>
      </c>
      <c r="S460" s="10">
        <f t="shared" si="44"/>
        <v>41378.491435185184</v>
      </c>
      <c r="T460" s="10">
        <f t="shared" si="45"/>
        <v>41408.491435185184</v>
      </c>
      <c r="U460">
        <f t="shared" si="46"/>
        <v>2013</v>
      </c>
      <c r="V460" t="str">
        <f t="shared" si="47"/>
        <v>April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">
        <v>8310</v>
      </c>
      <c r="R461" t="s">
        <v>8316</v>
      </c>
      <c r="S461" s="10">
        <f t="shared" si="44"/>
        <v>40800.432025462964</v>
      </c>
      <c r="T461" s="10">
        <f t="shared" si="45"/>
        <v>40860.473692129628</v>
      </c>
      <c r="U461">
        <f t="shared" si="46"/>
        <v>2011</v>
      </c>
      <c r="V461" t="str">
        <f t="shared" si="47"/>
        <v>September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">
        <v>8310</v>
      </c>
      <c r="R462" t="s">
        <v>8316</v>
      </c>
      <c r="S462" s="10">
        <f t="shared" si="44"/>
        <v>41759.334201388883</v>
      </c>
      <c r="T462" s="10">
        <f t="shared" si="45"/>
        <v>41790.958333333328</v>
      </c>
      <c r="U462">
        <f t="shared" si="46"/>
        <v>2014</v>
      </c>
      <c r="V462" t="str">
        <f t="shared" si="47"/>
        <v>April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">
        <v>8310</v>
      </c>
      <c r="R463" t="s">
        <v>8316</v>
      </c>
      <c r="S463" s="10">
        <f t="shared" si="44"/>
        <v>41407.638506944444</v>
      </c>
      <c r="T463" s="10">
        <f t="shared" si="45"/>
        <v>41427.638506944444</v>
      </c>
      <c r="U463">
        <f t="shared" si="46"/>
        <v>2013</v>
      </c>
      <c r="V463" t="str">
        <f t="shared" si="47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">
        <v>8310</v>
      </c>
      <c r="R464" t="s">
        <v>8316</v>
      </c>
      <c r="S464" s="10">
        <f t="shared" si="44"/>
        <v>40704.918298611112</v>
      </c>
      <c r="T464" s="10">
        <f t="shared" si="45"/>
        <v>40764.918298611112</v>
      </c>
      <c r="U464">
        <f t="shared" si="46"/>
        <v>2011</v>
      </c>
      <c r="V464" t="str">
        <f t="shared" si="47"/>
        <v>June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">
        <v>8310</v>
      </c>
      <c r="R465" t="s">
        <v>8316</v>
      </c>
      <c r="S465" s="10">
        <f t="shared" si="44"/>
        <v>40750.501770833333</v>
      </c>
      <c r="T465" s="10">
        <f t="shared" si="45"/>
        <v>40810.501770833333</v>
      </c>
      <c r="U465">
        <f t="shared" si="46"/>
        <v>2011</v>
      </c>
      <c r="V465" t="str">
        <f t="shared" si="47"/>
        <v>July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">
        <v>8310</v>
      </c>
      <c r="R466" t="s">
        <v>8316</v>
      </c>
      <c r="S466" s="10">
        <f t="shared" si="44"/>
        <v>42488.640451388892</v>
      </c>
      <c r="T466" s="10">
        <f t="shared" si="45"/>
        <v>42508.640451388892</v>
      </c>
      <c r="U466">
        <f t="shared" si="46"/>
        <v>2016</v>
      </c>
      <c r="V466" t="str">
        <f t="shared" si="47"/>
        <v>April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">
        <v>8310</v>
      </c>
      <c r="R467" t="s">
        <v>8316</v>
      </c>
      <c r="S467" s="10">
        <f t="shared" si="44"/>
        <v>41800.911736111106</v>
      </c>
      <c r="T467" s="10">
        <f t="shared" si="45"/>
        <v>41816.911736111106</v>
      </c>
      <c r="U467">
        <f t="shared" si="46"/>
        <v>2014</v>
      </c>
      <c r="V467" t="str">
        <f t="shared" si="47"/>
        <v>June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">
        <v>8310</v>
      </c>
      <c r="R468" t="s">
        <v>8316</v>
      </c>
      <c r="S468" s="10">
        <f t="shared" si="44"/>
        <v>41129.734537037039</v>
      </c>
      <c r="T468" s="10">
        <f t="shared" si="45"/>
        <v>41159.734537037039</v>
      </c>
      <c r="U468">
        <f t="shared" si="46"/>
        <v>2012</v>
      </c>
      <c r="V468" t="str">
        <f t="shared" si="47"/>
        <v>August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">
        <v>8310</v>
      </c>
      <c r="R469" t="s">
        <v>8316</v>
      </c>
      <c r="S469" s="10">
        <f t="shared" si="44"/>
        <v>41135.471458333333</v>
      </c>
      <c r="T469" s="10">
        <f t="shared" si="45"/>
        <v>41180.471458333333</v>
      </c>
      <c r="U469">
        <f t="shared" si="46"/>
        <v>2012</v>
      </c>
      <c r="V469" t="str">
        <f t="shared" si="47"/>
        <v>August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">
        <v>8310</v>
      </c>
      <c r="R470" t="s">
        <v>8316</v>
      </c>
      <c r="S470" s="10">
        <f t="shared" si="44"/>
        <v>41040.959293981476</v>
      </c>
      <c r="T470" s="10">
        <f t="shared" si="45"/>
        <v>41100.952141203699</v>
      </c>
      <c r="U470">
        <f t="shared" si="46"/>
        <v>2012</v>
      </c>
      <c r="V470" t="str">
        <f t="shared" si="47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">
        <v>8310</v>
      </c>
      <c r="R471" t="s">
        <v>8316</v>
      </c>
      <c r="S471" s="10">
        <f t="shared" si="44"/>
        <v>41827.781527777777</v>
      </c>
      <c r="T471" s="10">
        <f t="shared" si="45"/>
        <v>41887.781527777777</v>
      </c>
      <c r="U471">
        <f t="shared" si="46"/>
        <v>2014</v>
      </c>
      <c r="V471" t="str">
        <f t="shared" si="47"/>
        <v>July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">
        <v>8310</v>
      </c>
      <c r="R472" t="s">
        <v>8316</v>
      </c>
      <c r="S472" s="10">
        <f t="shared" si="44"/>
        <v>41604.959363425922</v>
      </c>
      <c r="T472" s="10">
        <f t="shared" si="45"/>
        <v>41654.958333333328</v>
      </c>
      <c r="U472">
        <f t="shared" si="46"/>
        <v>2013</v>
      </c>
      <c r="V472" t="str">
        <f t="shared" si="47"/>
        <v>November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">
        <v>8310</v>
      </c>
      <c r="R473" t="s">
        <v>8316</v>
      </c>
      <c r="S473" s="10">
        <f t="shared" si="44"/>
        <v>41703.513645833329</v>
      </c>
      <c r="T473" s="10">
        <f t="shared" si="45"/>
        <v>41748.471979166665</v>
      </c>
      <c r="U473">
        <f t="shared" si="46"/>
        <v>2014</v>
      </c>
      <c r="V473" t="str">
        <f t="shared" si="47"/>
        <v>March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">
        <v>8310</v>
      </c>
      <c r="R474" t="s">
        <v>8316</v>
      </c>
      <c r="S474" s="10">
        <f t="shared" si="44"/>
        <v>41844.714328703703</v>
      </c>
      <c r="T474" s="10">
        <f t="shared" si="45"/>
        <v>41874.714328703703</v>
      </c>
      <c r="U474">
        <f t="shared" si="46"/>
        <v>2014</v>
      </c>
      <c r="V474" t="str">
        <f t="shared" si="47"/>
        <v>July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">
        <v>8310</v>
      </c>
      <c r="R475" t="s">
        <v>8316</v>
      </c>
      <c r="S475" s="10">
        <f t="shared" si="44"/>
        <v>41869.489803240736</v>
      </c>
      <c r="T475" s="10">
        <f t="shared" si="45"/>
        <v>41899.489803240736</v>
      </c>
      <c r="U475">
        <f t="shared" si="46"/>
        <v>2014</v>
      </c>
      <c r="V475" t="str">
        <f t="shared" si="47"/>
        <v>August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">
        <v>8310</v>
      </c>
      <c r="R476" t="s">
        <v>8316</v>
      </c>
      <c r="S476" s="10">
        <f t="shared" si="44"/>
        <v>42753.120706018519</v>
      </c>
      <c r="T476" s="10">
        <f t="shared" si="45"/>
        <v>42783.120706018519</v>
      </c>
      <c r="U476">
        <f t="shared" si="46"/>
        <v>2017</v>
      </c>
      <c r="V476" t="str">
        <f t="shared" si="47"/>
        <v>January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">
        <v>8310</v>
      </c>
      <c r="R477" t="s">
        <v>8316</v>
      </c>
      <c r="S477" s="10">
        <f t="shared" si="44"/>
        <v>42099.877812500003</v>
      </c>
      <c r="T477" s="10">
        <f t="shared" si="45"/>
        <v>42129.877812500003</v>
      </c>
      <c r="U477">
        <f t="shared" si="46"/>
        <v>2015</v>
      </c>
      <c r="V477" t="str">
        <f t="shared" si="47"/>
        <v>April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">
        <v>8310</v>
      </c>
      <c r="R478" t="s">
        <v>8316</v>
      </c>
      <c r="S478" s="10">
        <f t="shared" si="44"/>
        <v>41757.76667824074</v>
      </c>
      <c r="T478" s="10">
        <f t="shared" si="45"/>
        <v>41792.957638888889</v>
      </c>
      <c r="U478">
        <f t="shared" si="46"/>
        <v>2014</v>
      </c>
      <c r="V478" t="str">
        <f t="shared" si="47"/>
        <v>April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">
        <v>8310</v>
      </c>
      <c r="R479" t="s">
        <v>8316</v>
      </c>
      <c r="S479" s="10">
        <f t="shared" si="44"/>
        <v>40987.626550925925</v>
      </c>
      <c r="T479" s="10">
        <f t="shared" si="45"/>
        <v>41047.626550925925</v>
      </c>
      <c r="U479">
        <f t="shared" si="46"/>
        <v>2012</v>
      </c>
      <c r="V479" t="str">
        <f t="shared" si="47"/>
        <v>March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">
        <v>8310</v>
      </c>
      <c r="R480" t="s">
        <v>8316</v>
      </c>
      <c r="S480" s="10">
        <f t="shared" si="44"/>
        <v>42065.702650462961</v>
      </c>
      <c r="T480" s="10">
        <f t="shared" si="45"/>
        <v>42095.660983796297</v>
      </c>
      <c r="U480">
        <f t="shared" si="46"/>
        <v>2015</v>
      </c>
      <c r="V480" t="str">
        <f t="shared" si="47"/>
        <v>March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">
        <v>8310</v>
      </c>
      <c r="R481" t="s">
        <v>8316</v>
      </c>
      <c r="S481" s="10">
        <f t="shared" si="44"/>
        <v>41904.199479166666</v>
      </c>
      <c r="T481" s="10">
        <f t="shared" si="45"/>
        <v>41964.24114583333</v>
      </c>
      <c r="U481">
        <f t="shared" si="46"/>
        <v>2014</v>
      </c>
      <c r="V481" t="str">
        <f t="shared" si="47"/>
        <v>September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">
        <v>8310</v>
      </c>
      <c r="R482" t="s">
        <v>8316</v>
      </c>
      <c r="S482" s="10">
        <f t="shared" si="44"/>
        <v>41465.291840277772</v>
      </c>
      <c r="T482" s="10">
        <f t="shared" si="45"/>
        <v>41495.291840277772</v>
      </c>
      <c r="U482">
        <f t="shared" si="46"/>
        <v>2013</v>
      </c>
      <c r="V482" t="str">
        <f t="shared" si="47"/>
        <v>July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">
        <v>8310</v>
      </c>
      <c r="R483" t="s">
        <v>8316</v>
      </c>
      <c r="S483" s="10">
        <f t="shared" si="44"/>
        <v>41162.46399305555</v>
      </c>
      <c r="T483" s="10">
        <f t="shared" si="45"/>
        <v>41192.46399305555</v>
      </c>
      <c r="U483">
        <f t="shared" si="46"/>
        <v>2012</v>
      </c>
      <c r="V483" t="str">
        <f t="shared" si="47"/>
        <v>September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">
        <v>8310</v>
      </c>
      <c r="R484" t="s">
        <v>8316</v>
      </c>
      <c r="S484" s="10">
        <f t="shared" si="44"/>
        <v>42447.68854166667</v>
      </c>
      <c r="T484" s="10">
        <f t="shared" si="45"/>
        <v>42474.398611111108</v>
      </c>
      <c r="U484">
        <f t="shared" si="46"/>
        <v>2016</v>
      </c>
      <c r="V484" t="str">
        <f t="shared" si="47"/>
        <v>March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">
        <v>8310</v>
      </c>
      <c r="R485" t="s">
        <v>8316</v>
      </c>
      <c r="S485" s="10">
        <f t="shared" si="44"/>
        <v>41242.989259259259</v>
      </c>
      <c r="T485" s="10">
        <f t="shared" si="45"/>
        <v>41302.989259259259</v>
      </c>
      <c r="U485">
        <f t="shared" si="46"/>
        <v>2012</v>
      </c>
      <c r="V485" t="str">
        <f t="shared" si="47"/>
        <v>November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">
        <v>8310</v>
      </c>
      <c r="R486" t="s">
        <v>8316</v>
      </c>
      <c r="S486" s="10">
        <f t="shared" si="44"/>
        <v>42272.731157407405</v>
      </c>
      <c r="T486" s="10">
        <f t="shared" si="45"/>
        <v>42313.772824074076</v>
      </c>
      <c r="U486">
        <f t="shared" si="46"/>
        <v>2015</v>
      </c>
      <c r="V486" t="str">
        <f t="shared" si="47"/>
        <v>September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">
        <v>8310</v>
      </c>
      <c r="R487" t="s">
        <v>8316</v>
      </c>
      <c r="S487" s="10">
        <f t="shared" si="44"/>
        <v>41381.297442129624</v>
      </c>
      <c r="T487" s="10">
        <f t="shared" si="45"/>
        <v>41411.297442129624</v>
      </c>
      <c r="U487">
        <f t="shared" si="46"/>
        <v>2013</v>
      </c>
      <c r="V487" t="str">
        <f t="shared" si="47"/>
        <v>April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">
        <v>8310</v>
      </c>
      <c r="R488" t="s">
        <v>8316</v>
      </c>
      <c r="S488" s="10">
        <f t="shared" si="44"/>
        <v>41761.734247685185</v>
      </c>
      <c r="T488" s="10">
        <f t="shared" si="45"/>
        <v>41791.734247685185</v>
      </c>
      <c r="U488">
        <f t="shared" si="46"/>
        <v>2014</v>
      </c>
      <c r="V488" t="str">
        <f t="shared" si="47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">
        <v>8310</v>
      </c>
      <c r="R489" t="s">
        <v>8316</v>
      </c>
      <c r="S489" s="10">
        <f t="shared" si="44"/>
        <v>42669.386504629627</v>
      </c>
      <c r="T489" s="10">
        <f t="shared" si="45"/>
        <v>42729.428171296291</v>
      </c>
      <c r="U489">
        <f t="shared" si="46"/>
        <v>2016</v>
      </c>
      <c r="V489" t="str">
        <f t="shared" si="47"/>
        <v>October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">
        <v>8310</v>
      </c>
      <c r="R490" t="s">
        <v>8316</v>
      </c>
      <c r="S490" s="10">
        <f t="shared" si="44"/>
        <v>42713.84606481481</v>
      </c>
      <c r="T490" s="10">
        <f t="shared" si="45"/>
        <v>42743.84606481481</v>
      </c>
      <c r="U490">
        <f t="shared" si="46"/>
        <v>2016</v>
      </c>
      <c r="V490" t="str">
        <f t="shared" si="47"/>
        <v>December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">
        <v>8310</v>
      </c>
      <c r="R491" t="s">
        <v>8316</v>
      </c>
      <c r="S491" s="10">
        <f t="shared" si="44"/>
        <v>40882.273333333331</v>
      </c>
      <c r="T491" s="10">
        <f t="shared" si="45"/>
        <v>40913.272916666661</v>
      </c>
      <c r="U491">
        <f t="shared" si="46"/>
        <v>2011</v>
      </c>
      <c r="V491" t="str">
        <f t="shared" si="47"/>
        <v>December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">
        <v>8310</v>
      </c>
      <c r="R492" t="s">
        <v>8316</v>
      </c>
      <c r="S492" s="10">
        <f t="shared" si="44"/>
        <v>41113.760243055556</v>
      </c>
      <c r="T492" s="10">
        <f t="shared" si="45"/>
        <v>41143.760243055556</v>
      </c>
      <c r="U492">
        <f t="shared" si="46"/>
        <v>2012</v>
      </c>
      <c r="V492" t="str">
        <f t="shared" si="47"/>
        <v>July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">
        <v>8310</v>
      </c>
      <c r="R493" t="s">
        <v>8316</v>
      </c>
      <c r="S493" s="10">
        <f t="shared" si="44"/>
        <v>42366.774293981485</v>
      </c>
      <c r="T493" s="10">
        <f t="shared" si="45"/>
        <v>42396.774293981485</v>
      </c>
      <c r="U493">
        <f t="shared" si="46"/>
        <v>2015</v>
      </c>
      <c r="V493" t="str">
        <f t="shared" si="47"/>
        <v>December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">
        <v>8310</v>
      </c>
      <c r="R494" t="s">
        <v>8316</v>
      </c>
      <c r="S494" s="10">
        <f t="shared" si="44"/>
        <v>42595.826736111114</v>
      </c>
      <c r="T494" s="10">
        <f t="shared" si="45"/>
        <v>42655.826736111114</v>
      </c>
      <c r="U494">
        <f t="shared" si="46"/>
        <v>2016</v>
      </c>
      <c r="V494" t="str">
        <f t="shared" si="47"/>
        <v>August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">
        <v>8310</v>
      </c>
      <c r="R495" t="s">
        <v>8316</v>
      </c>
      <c r="S495" s="10">
        <f t="shared" si="44"/>
        <v>42114.517800925918</v>
      </c>
      <c r="T495" s="10">
        <f t="shared" si="45"/>
        <v>42144.517800925918</v>
      </c>
      <c r="U495">
        <f t="shared" si="46"/>
        <v>2015</v>
      </c>
      <c r="V495" t="str">
        <f t="shared" si="47"/>
        <v>April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">
        <v>8310</v>
      </c>
      <c r="R496" t="s">
        <v>8316</v>
      </c>
      <c r="S496" s="10">
        <f t="shared" si="44"/>
        <v>41799.62228009259</v>
      </c>
      <c r="T496" s="10">
        <f t="shared" si="45"/>
        <v>41822.916666666664</v>
      </c>
      <c r="U496">
        <f t="shared" si="46"/>
        <v>2014</v>
      </c>
      <c r="V496" t="str">
        <f t="shared" si="47"/>
        <v>June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">
        <v>8310</v>
      </c>
      <c r="R497" t="s">
        <v>8316</v>
      </c>
      <c r="S497" s="10">
        <f t="shared" si="44"/>
        <v>42171.619270833333</v>
      </c>
      <c r="T497" s="10">
        <f t="shared" si="45"/>
        <v>42201.619270833333</v>
      </c>
      <c r="U497">
        <f t="shared" si="46"/>
        <v>2015</v>
      </c>
      <c r="V497" t="str">
        <f t="shared" si="47"/>
        <v>June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">
        <v>8310</v>
      </c>
      <c r="R498" t="s">
        <v>8316</v>
      </c>
      <c r="S498" s="10">
        <f t="shared" si="44"/>
        <v>41620.723078703704</v>
      </c>
      <c r="T498" s="10">
        <f t="shared" si="45"/>
        <v>41680.723078703704</v>
      </c>
      <c r="U498">
        <f t="shared" si="46"/>
        <v>2013</v>
      </c>
      <c r="V498" t="str">
        <f t="shared" si="47"/>
        <v>December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">
        <v>8310</v>
      </c>
      <c r="R499" t="s">
        <v>8316</v>
      </c>
      <c r="S499" s="10">
        <f t="shared" si="44"/>
        <v>41944.829456018517</v>
      </c>
      <c r="T499" s="10">
        <f t="shared" si="45"/>
        <v>41997.999999999993</v>
      </c>
      <c r="U499">
        <f t="shared" si="46"/>
        <v>2014</v>
      </c>
      <c r="V499" t="str">
        <f t="shared" si="47"/>
        <v>November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">
        <v>8310</v>
      </c>
      <c r="R500" t="s">
        <v>8316</v>
      </c>
      <c r="S500" s="10">
        <f t="shared" si="44"/>
        <v>40858.553807870368</v>
      </c>
      <c r="T500" s="10">
        <f t="shared" si="45"/>
        <v>40900.553807870368</v>
      </c>
      <c r="U500">
        <f t="shared" si="46"/>
        <v>2011</v>
      </c>
      <c r="V500" t="str">
        <f t="shared" si="47"/>
        <v>November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">
        <v>8310</v>
      </c>
      <c r="R501" t="s">
        <v>8316</v>
      </c>
      <c r="S501" s="10">
        <f t="shared" si="44"/>
        <v>40043.687129629623</v>
      </c>
      <c r="T501" s="10">
        <f t="shared" si="45"/>
        <v>40098.665972222218</v>
      </c>
      <c r="U501">
        <f t="shared" si="46"/>
        <v>2009</v>
      </c>
      <c r="V501" t="str">
        <f t="shared" si="47"/>
        <v>August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">
        <v>8310</v>
      </c>
      <c r="R502" t="s">
        <v>8316</v>
      </c>
      <c r="S502" s="10">
        <f t="shared" si="44"/>
        <v>40247.677673611113</v>
      </c>
      <c r="T502" s="10">
        <f t="shared" si="45"/>
        <v>40306.719444444439</v>
      </c>
      <c r="U502">
        <f t="shared" si="46"/>
        <v>2010</v>
      </c>
      <c r="V502" t="str">
        <f t="shared" si="47"/>
        <v>March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">
        <v>8310</v>
      </c>
      <c r="R503" t="s">
        <v>8316</v>
      </c>
      <c r="S503" s="10">
        <f t="shared" si="44"/>
        <v>40703.026053240741</v>
      </c>
      <c r="T503" s="10">
        <f t="shared" si="45"/>
        <v>40733.026053240741</v>
      </c>
      <c r="U503">
        <f t="shared" si="46"/>
        <v>2011</v>
      </c>
      <c r="V503" t="str">
        <f t="shared" si="47"/>
        <v>June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">
        <v>8310</v>
      </c>
      <c r="R504" t="s">
        <v>8316</v>
      </c>
      <c r="S504" s="10">
        <f t="shared" si="44"/>
        <v>40956.345196759255</v>
      </c>
      <c r="T504" s="10">
        <f t="shared" si="45"/>
        <v>40986.303530092591</v>
      </c>
      <c r="U504">
        <f t="shared" si="46"/>
        <v>2012</v>
      </c>
      <c r="V504" t="str">
        <f t="shared" si="47"/>
        <v>February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">
        <v>8310</v>
      </c>
      <c r="R505" t="s">
        <v>8316</v>
      </c>
      <c r="S505" s="10">
        <f t="shared" si="44"/>
        <v>41991.318321759252</v>
      </c>
      <c r="T505" s="10">
        <f t="shared" si="45"/>
        <v>42021.318321759252</v>
      </c>
      <c r="U505">
        <f t="shared" si="46"/>
        <v>2014</v>
      </c>
      <c r="V505" t="str">
        <f t="shared" si="47"/>
        <v>December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">
        <v>8310</v>
      </c>
      <c r="R506" t="s">
        <v>8316</v>
      </c>
      <c r="S506" s="10">
        <f t="shared" si="44"/>
        <v>40949.775312499994</v>
      </c>
      <c r="T506" s="10">
        <f t="shared" si="45"/>
        <v>41009.73364583333</v>
      </c>
      <c r="U506">
        <f t="shared" si="46"/>
        <v>2012</v>
      </c>
      <c r="V506" t="str">
        <f t="shared" si="47"/>
        <v>February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">
        <v>8310</v>
      </c>
      <c r="R507" t="s">
        <v>8316</v>
      </c>
      <c r="S507" s="10">
        <f t="shared" si="44"/>
        <v>42317.889884259253</v>
      </c>
      <c r="T507" s="10">
        <f t="shared" si="45"/>
        <v>42362.889884259253</v>
      </c>
      <c r="U507">
        <f t="shared" si="46"/>
        <v>2015</v>
      </c>
      <c r="V507" t="str">
        <f t="shared" si="47"/>
        <v>November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">
        <v>8310</v>
      </c>
      <c r="R508" t="s">
        <v>8316</v>
      </c>
      <c r="S508" s="10">
        <f t="shared" si="44"/>
        <v>41466.343981481477</v>
      </c>
      <c r="T508" s="10">
        <f t="shared" si="45"/>
        <v>41496.343981481477</v>
      </c>
      <c r="U508">
        <f t="shared" si="46"/>
        <v>2013</v>
      </c>
      <c r="V508" t="str">
        <f t="shared" si="47"/>
        <v>July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">
        <v>8310</v>
      </c>
      <c r="R509" t="s">
        <v>8316</v>
      </c>
      <c r="S509" s="10">
        <f t="shared" si="44"/>
        <v>41156.750659722216</v>
      </c>
      <c r="T509" s="10">
        <f t="shared" si="45"/>
        <v>41201.750659722216</v>
      </c>
      <c r="U509">
        <f t="shared" si="46"/>
        <v>2012</v>
      </c>
      <c r="V509" t="str">
        <f t="shared" si="47"/>
        <v>September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">
        <v>8310</v>
      </c>
      <c r="R510" t="s">
        <v>8316</v>
      </c>
      <c r="S510" s="10">
        <f t="shared" si="44"/>
        <v>40994.815983796296</v>
      </c>
      <c r="T510" s="10">
        <f t="shared" si="45"/>
        <v>41054.384722222218</v>
      </c>
      <c r="U510">
        <f t="shared" si="46"/>
        <v>2012</v>
      </c>
      <c r="V510" t="str">
        <f t="shared" si="47"/>
        <v>March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">
        <v>8310</v>
      </c>
      <c r="R511" t="s">
        <v>8316</v>
      </c>
      <c r="S511" s="10">
        <f t="shared" si="44"/>
        <v>42153.423263888886</v>
      </c>
      <c r="T511" s="10">
        <f t="shared" si="45"/>
        <v>42183.423263888886</v>
      </c>
      <c r="U511">
        <f t="shared" si="46"/>
        <v>2015</v>
      </c>
      <c r="V511" t="str">
        <f t="shared" si="47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">
        <v>8310</v>
      </c>
      <c r="R512" t="s">
        <v>8316</v>
      </c>
      <c r="S512" s="10">
        <f t="shared" si="44"/>
        <v>42399.968043981477</v>
      </c>
      <c r="T512" s="10">
        <f t="shared" si="45"/>
        <v>42429.968043981477</v>
      </c>
      <c r="U512">
        <f t="shared" si="46"/>
        <v>2016</v>
      </c>
      <c r="V512" t="str">
        <f t="shared" si="47"/>
        <v>January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">
        <v>8310</v>
      </c>
      <c r="R513" t="s">
        <v>8316</v>
      </c>
      <c r="S513" s="10">
        <f t="shared" si="44"/>
        <v>41340.09469907407</v>
      </c>
      <c r="T513" s="10">
        <f t="shared" si="45"/>
        <v>41370.053032407406</v>
      </c>
      <c r="U513">
        <f t="shared" si="46"/>
        <v>2013</v>
      </c>
      <c r="V513" t="str">
        <f t="shared" si="47"/>
        <v>March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">
        <v>8310</v>
      </c>
      <c r="R514" t="s">
        <v>8316</v>
      </c>
      <c r="S514" s="10">
        <f t="shared" si="44"/>
        <v>42649.533877314818</v>
      </c>
      <c r="T514" s="10">
        <f t="shared" si="45"/>
        <v>42694.575543981475</v>
      </c>
      <c r="U514">
        <f t="shared" si="46"/>
        <v>2016</v>
      </c>
      <c r="V514" t="str">
        <f t="shared" si="47"/>
        <v>October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">
        <v>8310</v>
      </c>
      <c r="R515" t="s">
        <v>8316</v>
      </c>
      <c r="S515" s="10">
        <f t="shared" ref="S515:S578" si="50">(((J515/60)/60)/24)+DATE(1970,1,1)+(-5/24)</f>
        <v>42552.445659722223</v>
      </c>
      <c r="T515" s="10">
        <f t="shared" ref="T515:T578" si="51">(((I515/60)/60)/24)+DATE(1970,1,1)+(-5/24)</f>
        <v>42597.083333333336</v>
      </c>
      <c r="U515">
        <f t="shared" ref="U515:U578" si="52">YEAR(S515)</f>
        <v>2016</v>
      </c>
      <c r="V515" t="str">
        <f t="shared" ref="V515:V578" si="53">IF(MONTH(S515) = 1, "January", IF(MONTH(S515) = 2, "February", IF(MONTH(S515) = 3, "March", IF(MONTH(S515) = 4, "April", IF(MONTH(S515) = 5, "May", IF(MONTH(S515) = 6, "June", IF(MONTH(S515) = 7, "July", IF(MONTH(S515) = 8, "August", IF(MONTH(S515) = 9, "September", IF(MONTH(S515) = 10, "October", IF(MONTH(S515) = 11, "November", "December")))))))))))</f>
        <v>July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">
        <v>8310</v>
      </c>
      <c r="R516" t="s">
        <v>8316</v>
      </c>
      <c r="S516" s="10">
        <f t="shared" si="50"/>
        <v>41830.405636574069</v>
      </c>
      <c r="T516" s="10">
        <f t="shared" si="51"/>
        <v>41860.405636574069</v>
      </c>
      <c r="U516">
        <f t="shared" si="52"/>
        <v>2014</v>
      </c>
      <c r="V516" t="str">
        <f t="shared" si="53"/>
        <v>July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">
        <v>8310</v>
      </c>
      <c r="R517" t="s">
        <v>8316</v>
      </c>
      <c r="S517" s="10">
        <f t="shared" si="50"/>
        <v>42327.282418981478</v>
      </c>
      <c r="T517" s="10">
        <f t="shared" si="51"/>
        <v>42367.282418981478</v>
      </c>
      <c r="U517">
        <f t="shared" si="52"/>
        <v>2015</v>
      </c>
      <c r="V517" t="str">
        <f t="shared" si="53"/>
        <v>November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">
        <v>8310</v>
      </c>
      <c r="R518" t="s">
        <v>8316</v>
      </c>
      <c r="S518" s="10">
        <f t="shared" si="50"/>
        <v>42091.570370370369</v>
      </c>
      <c r="T518" s="10">
        <f t="shared" si="51"/>
        <v>42151.570370370369</v>
      </c>
      <c r="U518">
        <f t="shared" si="52"/>
        <v>2015</v>
      </c>
      <c r="V518" t="str">
        <f t="shared" si="53"/>
        <v>March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">
        <v>8310</v>
      </c>
      <c r="R519" t="s">
        <v>8316</v>
      </c>
      <c r="S519" s="10">
        <f t="shared" si="50"/>
        <v>42738.406956018516</v>
      </c>
      <c r="T519" s="10">
        <f t="shared" si="51"/>
        <v>42768.406956018516</v>
      </c>
      <c r="U519">
        <f t="shared" si="52"/>
        <v>2017</v>
      </c>
      <c r="V519" t="str">
        <f t="shared" si="53"/>
        <v>January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">
        <v>8310</v>
      </c>
      <c r="R520" t="s">
        <v>8316</v>
      </c>
      <c r="S520" s="10">
        <f t="shared" si="50"/>
        <v>42223.407685185179</v>
      </c>
      <c r="T520" s="10">
        <f t="shared" si="51"/>
        <v>42253.406944444439</v>
      </c>
      <c r="U520">
        <f t="shared" si="52"/>
        <v>2015</v>
      </c>
      <c r="V520" t="str">
        <f t="shared" si="53"/>
        <v>August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">
        <v>8317</v>
      </c>
      <c r="R521" t="s">
        <v>8318</v>
      </c>
      <c r="S521" s="10">
        <f t="shared" si="50"/>
        <v>41218.183113425926</v>
      </c>
      <c r="T521" s="10">
        <f t="shared" si="51"/>
        <v>41248.183113425926</v>
      </c>
      <c r="U521">
        <f t="shared" si="52"/>
        <v>2012</v>
      </c>
      <c r="V521" t="str">
        <f t="shared" si="53"/>
        <v>November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">
        <v>8317</v>
      </c>
      <c r="R522" t="s">
        <v>8318</v>
      </c>
      <c r="S522" s="10">
        <f t="shared" si="50"/>
        <v>42318.493761574071</v>
      </c>
      <c r="T522" s="10">
        <f t="shared" si="51"/>
        <v>42348.493761574071</v>
      </c>
      <c r="U522">
        <f t="shared" si="52"/>
        <v>2015</v>
      </c>
      <c r="V522" t="str">
        <f t="shared" si="53"/>
        <v>November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">
        <v>8317</v>
      </c>
      <c r="R523" t="s">
        <v>8318</v>
      </c>
      <c r="S523" s="10">
        <f t="shared" si="50"/>
        <v>42645.884479166663</v>
      </c>
      <c r="T523" s="10">
        <f t="shared" si="51"/>
        <v>42674.999305555553</v>
      </c>
      <c r="U523">
        <f t="shared" si="52"/>
        <v>2016</v>
      </c>
      <c r="V523" t="str">
        <f t="shared" si="53"/>
        <v>October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">
        <v>8317</v>
      </c>
      <c r="R524" t="s">
        <v>8318</v>
      </c>
      <c r="S524" s="10">
        <f t="shared" si="50"/>
        <v>42429.832465277774</v>
      </c>
      <c r="T524" s="10">
        <f t="shared" si="51"/>
        <v>42449.790798611109</v>
      </c>
      <c r="U524">
        <f t="shared" si="52"/>
        <v>2016</v>
      </c>
      <c r="V524" t="str">
        <f t="shared" si="53"/>
        <v>February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">
        <v>8317</v>
      </c>
      <c r="R525" t="s">
        <v>8318</v>
      </c>
      <c r="S525" s="10">
        <f t="shared" si="50"/>
        <v>42237.924490740734</v>
      </c>
      <c r="T525" s="10">
        <f t="shared" si="51"/>
        <v>42267.924490740734</v>
      </c>
      <c r="U525">
        <f t="shared" si="52"/>
        <v>2015</v>
      </c>
      <c r="V525" t="str">
        <f t="shared" si="53"/>
        <v>August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">
        <v>8317</v>
      </c>
      <c r="R526" t="s">
        <v>8318</v>
      </c>
      <c r="S526" s="10">
        <f t="shared" si="50"/>
        <v>42492.508900462963</v>
      </c>
      <c r="T526" s="10">
        <f t="shared" si="51"/>
        <v>42522.508900462963</v>
      </c>
      <c r="U526">
        <f t="shared" si="52"/>
        <v>2016</v>
      </c>
      <c r="V526" t="str">
        <f t="shared" si="53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">
        <v>8317</v>
      </c>
      <c r="R527" t="s">
        <v>8318</v>
      </c>
      <c r="S527" s="10">
        <f t="shared" si="50"/>
        <v>41850.192604166667</v>
      </c>
      <c r="T527" s="10">
        <f t="shared" si="51"/>
        <v>41895.192604166667</v>
      </c>
      <c r="U527">
        <f t="shared" si="52"/>
        <v>2014</v>
      </c>
      <c r="V527" t="str">
        <f t="shared" si="53"/>
        <v>July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">
        <v>8317</v>
      </c>
      <c r="R528" t="s">
        <v>8318</v>
      </c>
      <c r="S528" s="10">
        <f t="shared" si="50"/>
        <v>42192.383611111109</v>
      </c>
      <c r="T528" s="10">
        <f t="shared" si="51"/>
        <v>42223.499999999993</v>
      </c>
      <c r="U528">
        <f t="shared" si="52"/>
        <v>2015</v>
      </c>
      <c r="V528" t="str">
        <f t="shared" si="53"/>
        <v>July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">
        <v>8317</v>
      </c>
      <c r="R529" t="s">
        <v>8318</v>
      </c>
      <c r="S529" s="10">
        <f t="shared" si="50"/>
        <v>42752.997291666667</v>
      </c>
      <c r="T529" s="10">
        <f t="shared" si="51"/>
        <v>42783.461805555555</v>
      </c>
      <c r="U529">
        <f t="shared" si="52"/>
        <v>2017</v>
      </c>
      <c r="V529" t="str">
        <f t="shared" si="53"/>
        <v>January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">
        <v>8317</v>
      </c>
      <c r="R530" t="s">
        <v>8318</v>
      </c>
      <c r="S530" s="10">
        <f t="shared" si="50"/>
        <v>42155.71188657407</v>
      </c>
      <c r="T530" s="10">
        <f t="shared" si="51"/>
        <v>42176.680555555555</v>
      </c>
      <c r="U530">
        <f t="shared" si="52"/>
        <v>2015</v>
      </c>
      <c r="V530" t="str">
        <f t="shared" si="53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">
        <v>8317</v>
      </c>
      <c r="R531" t="s">
        <v>8318</v>
      </c>
      <c r="S531" s="10">
        <f t="shared" si="50"/>
        <v>42724.822847222218</v>
      </c>
      <c r="T531" s="10">
        <f t="shared" si="51"/>
        <v>42745.999999999993</v>
      </c>
      <c r="U531">
        <f t="shared" si="52"/>
        <v>2016</v>
      </c>
      <c r="V531" t="str">
        <f t="shared" si="53"/>
        <v>December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">
        <v>8317</v>
      </c>
      <c r="R532" t="s">
        <v>8318</v>
      </c>
      <c r="S532" s="10">
        <f t="shared" si="50"/>
        <v>42157.382731481477</v>
      </c>
      <c r="T532" s="10">
        <f t="shared" si="51"/>
        <v>42178.874999999993</v>
      </c>
      <c r="U532">
        <f t="shared" si="52"/>
        <v>2015</v>
      </c>
      <c r="V532" t="str">
        <f t="shared" si="53"/>
        <v>June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">
        <v>8317</v>
      </c>
      <c r="R533" t="s">
        <v>8318</v>
      </c>
      <c r="S533" s="10">
        <f t="shared" si="50"/>
        <v>42675.856817129628</v>
      </c>
      <c r="T533" s="10">
        <f t="shared" si="51"/>
        <v>42721.082638888889</v>
      </c>
      <c r="U533">
        <f t="shared" si="52"/>
        <v>2016</v>
      </c>
      <c r="V533" t="str">
        <f t="shared" si="53"/>
        <v>November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">
        <v>8317</v>
      </c>
      <c r="R534" t="s">
        <v>8318</v>
      </c>
      <c r="S534" s="10">
        <f t="shared" si="50"/>
        <v>42472.798703703702</v>
      </c>
      <c r="T534" s="10">
        <f t="shared" si="51"/>
        <v>42502.798703703702</v>
      </c>
      <c r="U534">
        <f t="shared" si="52"/>
        <v>2016</v>
      </c>
      <c r="V534" t="str">
        <f t="shared" si="53"/>
        <v>April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">
        <v>8317</v>
      </c>
      <c r="R535" t="s">
        <v>8318</v>
      </c>
      <c r="S535" s="10">
        <f t="shared" si="50"/>
        <v>42482.226446759254</v>
      </c>
      <c r="T535" s="10">
        <f t="shared" si="51"/>
        <v>42506.226446759254</v>
      </c>
      <c r="U535">
        <f t="shared" si="52"/>
        <v>2016</v>
      </c>
      <c r="V535" t="str">
        <f t="shared" si="53"/>
        <v>April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">
        <v>8317</v>
      </c>
      <c r="R536" t="s">
        <v>8318</v>
      </c>
      <c r="S536" s="10">
        <f t="shared" si="50"/>
        <v>42270.602662037032</v>
      </c>
      <c r="T536" s="10">
        <f t="shared" si="51"/>
        <v>42309.749999999993</v>
      </c>
      <c r="U536">
        <f t="shared" si="52"/>
        <v>2015</v>
      </c>
      <c r="V536" t="str">
        <f t="shared" si="53"/>
        <v>September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">
        <v>8317</v>
      </c>
      <c r="R537" t="s">
        <v>8318</v>
      </c>
      <c r="S537" s="10">
        <f t="shared" si="50"/>
        <v>42711.336863425917</v>
      </c>
      <c r="T537" s="10">
        <f t="shared" si="51"/>
        <v>42741.336863425917</v>
      </c>
      <c r="U537">
        <f t="shared" si="52"/>
        <v>2016</v>
      </c>
      <c r="V537" t="str">
        <f t="shared" si="53"/>
        <v>December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">
        <v>8317</v>
      </c>
      <c r="R538" t="s">
        <v>8318</v>
      </c>
      <c r="S538" s="10">
        <f t="shared" si="50"/>
        <v>42179.136655092596</v>
      </c>
      <c r="T538" s="10">
        <f t="shared" si="51"/>
        <v>42219.541666666664</v>
      </c>
      <c r="U538">
        <f t="shared" si="52"/>
        <v>2015</v>
      </c>
      <c r="V538" t="str">
        <f t="shared" si="53"/>
        <v>June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">
        <v>8317</v>
      </c>
      <c r="R539" t="s">
        <v>8318</v>
      </c>
      <c r="S539" s="10">
        <f t="shared" si="50"/>
        <v>42282.560081018521</v>
      </c>
      <c r="T539" s="10">
        <f t="shared" si="51"/>
        <v>42312.601747685178</v>
      </c>
      <c r="U539">
        <f t="shared" si="52"/>
        <v>2015</v>
      </c>
      <c r="V539" t="str">
        <f t="shared" si="53"/>
        <v>October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">
        <v>8317</v>
      </c>
      <c r="R540" t="s">
        <v>8318</v>
      </c>
      <c r="S540" s="10">
        <f t="shared" si="50"/>
        <v>42473.586377314808</v>
      </c>
      <c r="T540" s="10">
        <f t="shared" si="51"/>
        <v>42503.586377314808</v>
      </c>
      <c r="U540">
        <f t="shared" si="52"/>
        <v>2016</v>
      </c>
      <c r="V540" t="str">
        <f t="shared" si="53"/>
        <v>April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">
        <v>8319</v>
      </c>
      <c r="R541" t="s">
        <v>8320</v>
      </c>
      <c r="S541" s="10">
        <f t="shared" si="50"/>
        <v>42534.841516203705</v>
      </c>
      <c r="T541" s="10">
        <f t="shared" si="51"/>
        <v>42555.841516203705</v>
      </c>
      <c r="U541">
        <f t="shared" si="52"/>
        <v>2016</v>
      </c>
      <c r="V541" t="str">
        <f t="shared" si="53"/>
        <v>June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">
        <v>8319</v>
      </c>
      <c r="R542" t="s">
        <v>8320</v>
      </c>
      <c r="S542" s="10">
        <f t="shared" si="50"/>
        <v>42009.608865740738</v>
      </c>
      <c r="T542" s="10">
        <f t="shared" si="51"/>
        <v>42039.608865740738</v>
      </c>
      <c r="U542">
        <f t="shared" si="52"/>
        <v>2015</v>
      </c>
      <c r="V542" t="str">
        <f t="shared" si="53"/>
        <v>January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">
        <v>8319</v>
      </c>
      <c r="R543" t="s">
        <v>8320</v>
      </c>
      <c r="S543" s="10">
        <f t="shared" si="50"/>
        <v>42275.838356481479</v>
      </c>
      <c r="T543" s="10">
        <f t="shared" si="51"/>
        <v>42305.838356481479</v>
      </c>
      <c r="U543">
        <f t="shared" si="52"/>
        <v>2015</v>
      </c>
      <c r="V543" t="str">
        <f t="shared" si="53"/>
        <v>September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">
        <v>8319</v>
      </c>
      <c r="R544" t="s">
        <v>8320</v>
      </c>
      <c r="S544" s="10">
        <f t="shared" si="50"/>
        <v>42433.529120370367</v>
      </c>
      <c r="T544" s="10">
        <f t="shared" si="51"/>
        <v>42493.487453703703</v>
      </c>
      <c r="U544">
        <f t="shared" si="52"/>
        <v>2016</v>
      </c>
      <c r="V544" t="str">
        <f t="shared" si="53"/>
        <v>March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">
        <v>8319</v>
      </c>
      <c r="R545" t="s">
        <v>8320</v>
      </c>
      <c r="S545" s="10">
        <f t="shared" si="50"/>
        <v>41913.88381944444</v>
      </c>
      <c r="T545" s="10">
        <f t="shared" si="51"/>
        <v>41943.88381944444</v>
      </c>
      <c r="U545">
        <f t="shared" si="52"/>
        <v>2014</v>
      </c>
      <c r="V545" t="str">
        <f t="shared" si="53"/>
        <v>October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">
        <v>8319</v>
      </c>
      <c r="R546" t="s">
        <v>8320</v>
      </c>
      <c r="S546" s="10">
        <f t="shared" si="50"/>
        <v>42525.448611111111</v>
      </c>
      <c r="T546" s="10">
        <f t="shared" si="51"/>
        <v>42555.448611111111</v>
      </c>
      <c r="U546">
        <f t="shared" si="52"/>
        <v>2016</v>
      </c>
      <c r="V546" t="str">
        <f t="shared" si="53"/>
        <v>June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">
        <v>8319</v>
      </c>
      <c r="R547" t="s">
        <v>8320</v>
      </c>
      <c r="S547" s="10">
        <f t="shared" si="50"/>
        <v>42283.38413194444</v>
      </c>
      <c r="T547" s="10">
        <f t="shared" si="51"/>
        <v>42323.425798611112</v>
      </c>
      <c r="U547">
        <f t="shared" si="52"/>
        <v>2015</v>
      </c>
      <c r="V547" t="str">
        <f t="shared" si="53"/>
        <v>October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">
        <v>8319</v>
      </c>
      <c r="R548" t="s">
        <v>8320</v>
      </c>
      <c r="S548" s="10">
        <f t="shared" si="50"/>
        <v>42249.459664351853</v>
      </c>
      <c r="T548" s="10">
        <f t="shared" si="51"/>
        <v>42294.459664351853</v>
      </c>
      <c r="U548">
        <f t="shared" si="52"/>
        <v>2015</v>
      </c>
      <c r="V548" t="str">
        <f t="shared" si="53"/>
        <v>September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">
        <v>8319</v>
      </c>
      <c r="R549" t="s">
        <v>8320</v>
      </c>
      <c r="S549" s="10">
        <f t="shared" si="50"/>
        <v>42380.488009259258</v>
      </c>
      <c r="T549" s="10">
        <f t="shared" si="51"/>
        <v>42410.488009259258</v>
      </c>
      <c r="U549">
        <f t="shared" si="52"/>
        <v>2016</v>
      </c>
      <c r="V549" t="str">
        <f t="shared" si="53"/>
        <v>January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">
        <v>8319</v>
      </c>
      <c r="R550" t="s">
        <v>8320</v>
      </c>
      <c r="S550" s="10">
        <f t="shared" si="50"/>
        <v>42276.695</v>
      </c>
      <c r="T550" s="10">
        <f t="shared" si="51"/>
        <v>42306.695</v>
      </c>
      <c r="U550">
        <f t="shared" si="52"/>
        <v>2015</v>
      </c>
      <c r="V550" t="str">
        <f t="shared" si="53"/>
        <v>September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">
        <v>8319</v>
      </c>
      <c r="R551" t="s">
        <v>8320</v>
      </c>
      <c r="S551" s="10">
        <f t="shared" si="50"/>
        <v>42163.428495370368</v>
      </c>
      <c r="T551" s="10">
        <f t="shared" si="51"/>
        <v>42193.428495370368</v>
      </c>
      <c r="U551">
        <f t="shared" si="52"/>
        <v>2015</v>
      </c>
      <c r="V551" t="str">
        <f t="shared" si="53"/>
        <v>June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">
        <v>8319</v>
      </c>
      <c r="R552" t="s">
        <v>8320</v>
      </c>
      <c r="S552" s="10">
        <f t="shared" si="50"/>
        <v>42753.47042824074</v>
      </c>
      <c r="T552" s="10">
        <f t="shared" si="51"/>
        <v>42765.999999999993</v>
      </c>
      <c r="U552">
        <f t="shared" si="52"/>
        <v>2017</v>
      </c>
      <c r="V552" t="str">
        <f t="shared" si="53"/>
        <v>January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">
        <v>8319</v>
      </c>
      <c r="R553" t="s">
        <v>8320</v>
      </c>
      <c r="S553" s="10">
        <f t="shared" si="50"/>
        <v>42173.067407407405</v>
      </c>
      <c r="T553" s="10">
        <f t="shared" si="51"/>
        <v>42217.536805555552</v>
      </c>
      <c r="U553">
        <f t="shared" si="52"/>
        <v>2015</v>
      </c>
      <c r="V553" t="str">
        <f t="shared" si="53"/>
        <v>June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">
        <v>8319</v>
      </c>
      <c r="R554" t="s">
        <v>8320</v>
      </c>
      <c r="S554" s="10">
        <f t="shared" si="50"/>
        <v>42318.408518518518</v>
      </c>
      <c r="T554" s="10">
        <f t="shared" si="51"/>
        <v>42378.408518518518</v>
      </c>
      <c r="U554">
        <f t="shared" si="52"/>
        <v>2015</v>
      </c>
      <c r="V554" t="str">
        <f t="shared" si="53"/>
        <v>November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">
        <v>8319</v>
      </c>
      <c r="R555" t="s">
        <v>8320</v>
      </c>
      <c r="S555" s="10">
        <f t="shared" si="50"/>
        <v>41927.511469907404</v>
      </c>
      <c r="T555" s="10">
        <f t="shared" si="51"/>
        <v>41957.553136574068</v>
      </c>
      <c r="U555">
        <f t="shared" si="52"/>
        <v>2014</v>
      </c>
      <c r="V555" t="str">
        <f t="shared" si="53"/>
        <v>October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">
        <v>8319</v>
      </c>
      <c r="R556" t="s">
        <v>8320</v>
      </c>
      <c r="S556" s="10">
        <f t="shared" si="50"/>
        <v>41901.476527777777</v>
      </c>
      <c r="T556" s="10">
        <f t="shared" si="51"/>
        <v>41931.476527777777</v>
      </c>
      <c r="U556">
        <f t="shared" si="52"/>
        <v>2014</v>
      </c>
      <c r="V556" t="str">
        <f t="shared" si="53"/>
        <v>September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">
        <v>8319</v>
      </c>
      <c r="R557" t="s">
        <v>8320</v>
      </c>
      <c r="S557" s="10">
        <f t="shared" si="50"/>
        <v>42503.145173611112</v>
      </c>
      <c r="T557" s="10">
        <f t="shared" si="51"/>
        <v>42533.145173611112</v>
      </c>
      <c r="U557">
        <f t="shared" si="52"/>
        <v>2016</v>
      </c>
      <c r="V557" t="str">
        <f t="shared" si="53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">
        <v>8319</v>
      </c>
      <c r="R558" t="s">
        <v>8320</v>
      </c>
      <c r="S558" s="10">
        <f t="shared" si="50"/>
        <v>42345.651817129627</v>
      </c>
      <c r="T558" s="10">
        <f t="shared" si="51"/>
        <v>42375.651817129627</v>
      </c>
      <c r="U558">
        <f t="shared" si="52"/>
        <v>2015</v>
      </c>
      <c r="V558" t="str">
        <f t="shared" si="53"/>
        <v>December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">
        <v>8319</v>
      </c>
      <c r="R559" t="s">
        <v>8320</v>
      </c>
      <c r="S559" s="10">
        <f t="shared" si="50"/>
        <v>42676.733831018515</v>
      </c>
      <c r="T559" s="10">
        <f t="shared" si="51"/>
        <v>42706.775497685179</v>
      </c>
      <c r="U559">
        <f t="shared" si="52"/>
        <v>2016</v>
      </c>
      <c r="V559" t="str">
        <f t="shared" si="53"/>
        <v>November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">
        <v>8319</v>
      </c>
      <c r="R560" t="s">
        <v>8320</v>
      </c>
      <c r="S560" s="10">
        <f t="shared" si="50"/>
        <v>42057.674826388888</v>
      </c>
      <c r="T560" s="10">
        <f t="shared" si="51"/>
        <v>42087.633159722223</v>
      </c>
      <c r="U560">
        <f t="shared" si="52"/>
        <v>2015</v>
      </c>
      <c r="V560" t="str">
        <f t="shared" si="53"/>
        <v>February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">
        <v>8319</v>
      </c>
      <c r="R561" t="s">
        <v>8320</v>
      </c>
      <c r="S561" s="10">
        <f t="shared" si="50"/>
        <v>42321.074768518512</v>
      </c>
      <c r="T561" s="10">
        <f t="shared" si="51"/>
        <v>42351.074768518512</v>
      </c>
      <c r="U561">
        <f t="shared" si="52"/>
        <v>2015</v>
      </c>
      <c r="V561" t="str">
        <f t="shared" si="53"/>
        <v>November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">
        <v>8319</v>
      </c>
      <c r="R562" t="s">
        <v>8320</v>
      </c>
      <c r="S562" s="10">
        <f t="shared" si="50"/>
        <v>41960.563020833331</v>
      </c>
      <c r="T562" s="10">
        <f t="shared" si="51"/>
        <v>41990.563020833331</v>
      </c>
      <c r="U562">
        <f t="shared" si="52"/>
        <v>2014</v>
      </c>
      <c r="V562" t="str">
        <f t="shared" si="53"/>
        <v>November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">
        <v>8319</v>
      </c>
      <c r="R563" t="s">
        <v>8320</v>
      </c>
      <c r="S563" s="10">
        <f t="shared" si="50"/>
        <v>42268.450381944444</v>
      </c>
      <c r="T563" s="10">
        <f t="shared" si="51"/>
        <v>42303.450381944444</v>
      </c>
      <c r="U563">
        <f t="shared" si="52"/>
        <v>2015</v>
      </c>
      <c r="V563" t="str">
        <f t="shared" si="53"/>
        <v>September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">
        <v>8319</v>
      </c>
      <c r="R564" t="s">
        <v>8320</v>
      </c>
      <c r="S564" s="10">
        <f t="shared" si="50"/>
        <v>42692.18072916667</v>
      </c>
      <c r="T564" s="10">
        <f t="shared" si="51"/>
        <v>42722.18072916667</v>
      </c>
      <c r="U564">
        <f t="shared" si="52"/>
        <v>2016</v>
      </c>
      <c r="V564" t="str">
        <f t="shared" si="53"/>
        <v>November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">
        <v>8319</v>
      </c>
      <c r="R565" t="s">
        <v>8320</v>
      </c>
      <c r="S565" s="10">
        <f t="shared" si="50"/>
        <v>42021.861655092587</v>
      </c>
      <c r="T565" s="10">
        <f t="shared" si="51"/>
        <v>42051.861655092587</v>
      </c>
      <c r="U565">
        <f t="shared" si="52"/>
        <v>2015</v>
      </c>
      <c r="V565" t="str">
        <f t="shared" si="53"/>
        <v>January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">
        <v>8319</v>
      </c>
      <c r="R566" t="s">
        <v>8320</v>
      </c>
      <c r="S566" s="10">
        <f t="shared" si="50"/>
        <v>42411.734664351847</v>
      </c>
      <c r="T566" s="10">
        <f t="shared" si="51"/>
        <v>42441.734664351847</v>
      </c>
      <c r="U566">
        <f t="shared" si="52"/>
        <v>2016</v>
      </c>
      <c r="V566" t="str">
        <f t="shared" si="53"/>
        <v>February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">
        <v>8319</v>
      </c>
      <c r="R567" t="s">
        <v>8320</v>
      </c>
      <c r="S567" s="10">
        <f t="shared" si="50"/>
        <v>42165.576956018522</v>
      </c>
      <c r="T567" s="10">
        <f t="shared" si="51"/>
        <v>42195.576956018522</v>
      </c>
      <c r="U567">
        <f t="shared" si="52"/>
        <v>2015</v>
      </c>
      <c r="V567" t="str">
        <f t="shared" si="53"/>
        <v>June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">
        <v>8319</v>
      </c>
      <c r="R568" t="s">
        <v>8320</v>
      </c>
      <c r="S568" s="10">
        <f t="shared" si="50"/>
        <v>42535.476076388884</v>
      </c>
      <c r="T568" s="10">
        <f t="shared" si="51"/>
        <v>42565.476076388884</v>
      </c>
      <c r="U568">
        <f t="shared" si="52"/>
        <v>2016</v>
      </c>
      <c r="V568" t="str">
        <f t="shared" si="53"/>
        <v>June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">
        <v>8319</v>
      </c>
      <c r="R569" t="s">
        <v>8320</v>
      </c>
      <c r="S569" s="10">
        <f t="shared" si="50"/>
        <v>41975.634189814817</v>
      </c>
      <c r="T569" s="10">
        <f t="shared" si="51"/>
        <v>42005.634189814817</v>
      </c>
      <c r="U569">
        <f t="shared" si="52"/>
        <v>2014</v>
      </c>
      <c r="V569" t="str">
        <f t="shared" si="53"/>
        <v>December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">
        <v>8319</v>
      </c>
      <c r="R570" t="s">
        <v>8320</v>
      </c>
      <c r="S570" s="10">
        <f t="shared" si="50"/>
        <v>42348.713229166664</v>
      </c>
      <c r="T570" s="10">
        <f t="shared" si="51"/>
        <v>42385.249999999993</v>
      </c>
      <c r="U570">
        <f t="shared" si="52"/>
        <v>2015</v>
      </c>
      <c r="V570" t="str">
        <f t="shared" si="53"/>
        <v>December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">
        <v>8319</v>
      </c>
      <c r="R571" t="s">
        <v>8320</v>
      </c>
      <c r="S571" s="10">
        <f t="shared" si="50"/>
        <v>42340.639027777775</v>
      </c>
      <c r="T571" s="10">
        <f t="shared" si="51"/>
        <v>42370.639027777775</v>
      </c>
      <c r="U571">
        <f t="shared" si="52"/>
        <v>2015</v>
      </c>
      <c r="V571" t="str">
        <f t="shared" si="53"/>
        <v>December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">
        <v>8319</v>
      </c>
      <c r="R572" t="s">
        <v>8320</v>
      </c>
      <c r="S572" s="10">
        <f t="shared" si="50"/>
        <v>42388.589918981481</v>
      </c>
      <c r="T572" s="10">
        <f t="shared" si="51"/>
        <v>42418.589918981481</v>
      </c>
      <c r="U572">
        <f t="shared" si="52"/>
        <v>2016</v>
      </c>
      <c r="V572" t="str">
        <f t="shared" si="53"/>
        <v>January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">
        <v>8319</v>
      </c>
      <c r="R573" t="s">
        <v>8320</v>
      </c>
      <c r="S573" s="10">
        <f t="shared" si="50"/>
        <v>42192.607905092591</v>
      </c>
      <c r="T573" s="10">
        <f t="shared" si="51"/>
        <v>42211.957638888889</v>
      </c>
      <c r="U573">
        <f t="shared" si="52"/>
        <v>2015</v>
      </c>
      <c r="V573" t="str">
        <f t="shared" si="53"/>
        <v>July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">
        <v>8319</v>
      </c>
      <c r="R574" t="s">
        <v>8320</v>
      </c>
      <c r="S574" s="10">
        <f t="shared" si="50"/>
        <v>42282.507962962954</v>
      </c>
      <c r="T574" s="10">
        <f t="shared" si="51"/>
        <v>42312.549629629626</v>
      </c>
      <c r="U574">
        <f t="shared" si="52"/>
        <v>2015</v>
      </c>
      <c r="V574" t="str">
        <f t="shared" si="53"/>
        <v>October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">
        <v>8319</v>
      </c>
      <c r="R575" t="s">
        <v>8320</v>
      </c>
      <c r="S575" s="10">
        <f t="shared" si="50"/>
        <v>41962.841793981475</v>
      </c>
      <c r="T575" s="10">
        <f t="shared" si="51"/>
        <v>42021.841666666667</v>
      </c>
      <c r="U575">
        <f t="shared" si="52"/>
        <v>2014</v>
      </c>
      <c r="V575" t="str">
        <f t="shared" si="53"/>
        <v>November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">
        <v>8319</v>
      </c>
      <c r="R576" t="s">
        <v>8320</v>
      </c>
      <c r="S576" s="10">
        <f t="shared" si="50"/>
        <v>42632.235034722216</v>
      </c>
      <c r="T576" s="10">
        <f t="shared" si="51"/>
        <v>42662.235034722216</v>
      </c>
      <c r="U576">
        <f t="shared" si="52"/>
        <v>2016</v>
      </c>
      <c r="V576" t="str">
        <f t="shared" si="53"/>
        <v>September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">
        <v>8319</v>
      </c>
      <c r="R577" t="s">
        <v>8320</v>
      </c>
      <c r="S577" s="10">
        <f t="shared" si="50"/>
        <v>42138.484293981477</v>
      </c>
      <c r="T577" s="10">
        <f t="shared" si="51"/>
        <v>42168.484293981477</v>
      </c>
      <c r="U577">
        <f t="shared" si="52"/>
        <v>2015</v>
      </c>
      <c r="V577" t="str">
        <f t="shared" si="53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">
        <v>8319</v>
      </c>
      <c r="R578" t="s">
        <v>8320</v>
      </c>
      <c r="S578" s="10">
        <f t="shared" si="50"/>
        <v>42031.263333333329</v>
      </c>
      <c r="T578" s="10">
        <f t="shared" si="51"/>
        <v>42091.221666666665</v>
      </c>
      <c r="U578">
        <f t="shared" si="52"/>
        <v>2015</v>
      </c>
      <c r="V578" t="str">
        <f t="shared" si="53"/>
        <v>January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">
        <v>8319</v>
      </c>
      <c r="R579" t="s">
        <v>8320</v>
      </c>
      <c r="S579" s="10">
        <f t="shared" ref="S579:S642" si="56">(((J579/60)/60)/24)+DATE(1970,1,1)+(-5/24)</f>
        <v>42450.380810185183</v>
      </c>
      <c r="T579" s="10">
        <f t="shared" ref="T579:T642" si="57">(((I579/60)/60)/24)+DATE(1970,1,1)+(-5/24)</f>
        <v>42510.380810185183</v>
      </c>
      <c r="U579">
        <f t="shared" ref="U579:U642" si="58">YEAR(S579)</f>
        <v>2016</v>
      </c>
      <c r="V579" t="str">
        <f t="shared" ref="V579:V642" si="59">IF(MONTH(S579) = 1, "January", IF(MONTH(S579) = 2, "February", IF(MONTH(S579) = 3, "March", IF(MONTH(S579) = 4, "April", IF(MONTH(S579) = 5, "May", IF(MONTH(S579) = 6, "June", IF(MONTH(S579) = 7, "July", IF(MONTH(S579) = 8, "August", IF(MONTH(S579) = 9, "September", IF(MONTH(S579) = 10, "October", IF(MONTH(S579) = 11, "November", "December")))))))))))</f>
        <v>March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">
        <v>8319</v>
      </c>
      <c r="R580" t="s">
        <v>8320</v>
      </c>
      <c r="S580" s="10">
        <f t="shared" si="56"/>
        <v>42230.370289351849</v>
      </c>
      <c r="T580" s="10">
        <f t="shared" si="57"/>
        <v>42254.370289351849</v>
      </c>
      <c r="U580">
        <f t="shared" si="58"/>
        <v>2015</v>
      </c>
      <c r="V580" t="str">
        <f t="shared" si="59"/>
        <v>August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">
        <v>8319</v>
      </c>
      <c r="R581" t="s">
        <v>8320</v>
      </c>
      <c r="S581" s="10">
        <f t="shared" si="56"/>
        <v>41968.643784722219</v>
      </c>
      <c r="T581" s="10">
        <f t="shared" si="57"/>
        <v>41998.643784722219</v>
      </c>
      <c r="U581">
        <f t="shared" si="58"/>
        <v>2014</v>
      </c>
      <c r="V581" t="str">
        <f t="shared" si="59"/>
        <v>November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">
        <v>8319</v>
      </c>
      <c r="R582" t="s">
        <v>8320</v>
      </c>
      <c r="S582" s="10">
        <f t="shared" si="56"/>
        <v>42605.699849537035</v>
      </c>
      <c r="T582" s="10">
        <f t="shared" si="57"/>
        <v>42635.699849537035</v>
      </c>
      <c r="U582">
        <f t="shared" si="58"/>
        <v>2016</v>
      </c>
      <c r="V582" t="str">
        <f t="shared" si="59"/>
        <v>August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">
        <v>8319</v>
      </c>
      <c r="R583" t="s">
        <v>8320</v>
      </c>
      <c r="S583" s="10">
        <f t="shared" si="56"/>
        <v>42187.804444444446</v>
      </c>
      <c r="T583" s="10">
        <f t="shared" si="57"/>
        <v>42217.804444444446</v>
      </c>
      <c r="U583">
        <f t="shared" si="58"/>
        <v>2015</v>
      </c>
      <c r="V583" t="str">
        <f t="shared" si="59"/>
        <v>July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">
        <v>8319</v>
      </c>
      <c r="R584" t="s">
        <v>8320</v>
      </c>
      <c r="S584" s="10">
        <f t="shared" si="56"/>
        <v>42055.531469907401</v>
      </c>
      <c r="T584" s="10">
        <f t="shared" si="57"/>
        <v>42078.541666666664</v>
      </c>
      <c r="U584">
        <f t="shared" si="58"/>
        <v>2015</v>
      </c>
      <c r="V584" t="str">
        <f t="shared" si="59"/>
        <v>February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">
        <v>8319</v>
      </c>
      <c r="R585" t="s">
        <v>8320</v>
      </c>
      <c r="S585" s="10">
        <f t="shared" si="56"/>
        <v>42052.730173611104</v>
      </c>
      <c r="T585" s="10">
        <f t="shared" si="57"/>
        <v>42082.688506944447</v>
      </c>
      <c r="U585">
        <f t="shared" si="58"/>
        <v>2015</v>
      </c>
      <c r="V585" t="str">
        <f t="shared" si="59"/>
        <v>February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">
        <v>8319</v>
      </c>
      <c r="R586" t="s">
        <v>8320</v>
      </c>
      <c r="S586" s="10">
        <f t="shared" si="56"/>
        <v>42049.508287037032</v>
      </c>
      <c r="T586" s="10">
        <f t="shared" si="57"/>
        <v>42079.466620370367</v>
      </c>
      <c r="U586">
        <f t="shared" si="58"/>
        <v>2015</v>
      </c>
      <c r="V586" t="str">
        <f t="shared" si="59"/>
        <v>February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">
        <v>8319</v>
      </c>
      <c r="R587" t="s">
        <v>8320</v>
      </c>
      <c r="S587" s="10">
        <f t="shared" si="56"/>
        <v>42283.182604166665</v>
      </c>
      <c r="T587" s="10">
        <f t="shared" si="57"/>
        <v>42338.791666666664</v>
      </c>
      <c r="U587">
        <f t="shared" si="58"/>
        <v>2015</v>
      </c>
      <c r="V587" t="str">
        <f t="shared" si="59"/>
        <v>October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">
        <v>8319</v>
      </c>
      <c r="R588" t="s">
        <v>8320</v>
      </c>
      <c r="S588" s="10">
        <f t="shared" si="56"/>
        <v>42020.645914351851</v>
      </c>
      <c r="T588" s="10">
        <f t="shared" si="57"/>
        <v>42050.645914351851</v>
      </c>
      <c r="U588">
        <f t="shared" si="58"/>
        <v>2015</v>
      </c>
      <c r="V588" t="str">
        <f t="shared" si="59"/>
        <v>January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">
        <v>8319</v>
      </c>
      <c r="R589" t="s">
        <v>8320</v>
      </c>
      <c r="S589" s="10">
        <f t="shared" si="56"/>
        <v>42080.548993055556</v>
      </c>
      <c r="T589" s="10">
        <f t="shared" si="57"/>
        <v>42110.548993055556</v>
      </c>
      <c r="U589">
        <f t="shared" si="58"/>
        <v>2015</v>
      </c>
      <c r="V589" t="str">
        <f t="shared" si="59"/>
        <v>March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">
        <v>8319</v>
      </c>
      <c r="R590" t="s">
        <v>8320</v>
      </c>
      <c r="S590" s="10">
        <f t="shared" si="56"/>
        <v>42631.56118055556</v>
      </c>
      <c r="T590" s="10">
        <f t="shared" si="57"/>
        <v>42691.602847222217</v>
      </c>
      <c r="U590">
        <f t="shared" si="58"/>
        <v>2016</v>
      </c>
      <c r="V590" t="str">
        <f t="shared" si="59"/>
        <v>September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">
        <v>8319</v>
      </c>
      <c r="R591" t="s">
        <v>8320</v>
      </c>
      <c r="S591" s="10">
        <f t="shared" si="56"/>
        <v>42178.406238425923</v>
      </c>
      <c r="T591" s="10">
        <f t="shared" si="57"/>
        <v>42193.406238425923</v>
      </c>
      <c r="U591">
        <f t="shared" si="58"/>
        <v>2015</v>
      </c>
      <c r="V591" t="str">
        <f t="shared" si="59"/>
        <v>June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">
        <v>8319</v>
      </c>
      <c r="R592" t="s">
        <v>8320</v>
      </c>
      <c r="S592" s="10">
        <f t="shared" si="56"/>
        <v>42377.34642361111</v>
      </c>
      <c r="T592" s="10">
        <f t="shared" si="57"/>
        <v>42408.334027777775</v>
      </c>
      <c r="U592">
        <f t="shared" si="58"/>
        <v>2016</v>
      </c>
      <c r="V592" t="str">
        <f t="shared" si="59"/>
        <v>January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">
        <v>8319</v>
      </c>
      <c r="R593" t="s">
        <v>8320</v>
      </c>
      <c r="S593" s="10">
        <f t="shared" si="56"/>
        <v>42177.334837962961</v>
      </c>
      <c r="T593" s="10">
        <f t="shared" si="57"/>
        <v>42207.334837962961</v>
      </c>
      <c r="U593">
        <f t="shared" si="58"/>
        <v>2015</v>
      </c>
      <c r="V593" t="str">
        <f t="shared" si="59"/>
        <v>June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">
        <v>8319</v>
      </c>
      <c r="R594" t="s">
        <v>8320</v>
      </c>
      <c r="S594" s="10">
        <f t="shared" si="56"/>
        <v>41946.023842592593</v>
      </c>
      <c r="T594" s="10">
        <f t="shared" si="57"/>
        <v>41976.023842592585</v>
      </c>
      <c r="U594">
        <f t="shared" si="58"/>
        <v>2014</v>
      </c>
      <c r="V594" t="str">
        <f t="shared" si="59"/>
        <v>November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">
        <v>8319</v>
      </c>
      <c r="R595" t="s">
        <v>8320</v>
      </c>
      <c r="S595" s="10">
        <f t="shared" si="56"/>
        <v>42070.469270833331</v>
      </c>
      <c r="T595" s="10">
        <f t="shared" si="57"/>
        <v>42100.427604166667</v>
      </c>
      <c r="U595">
        <f t="shared" si="58"/>
        <v>2015</v>
      </c>
      <c r="V595" t="str">
        <f t="shared" si="59"/>
        <v>March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">
        <v>8319</v>
      </c>
      <c r="R596" t="s">
        <v>8320</v>
      </c>
      <c r="S596" s="10">
        <f t="shared" si="56"/>
        <v>42446.571828703702</v>
      </c>
      <c r="T596" s="10">
        <f t="shared" si="57"/>
        <v>42476.571828703702</v>
      </c>
      <c r="U596">
        <f t="shared" si="58"/>
        <v>2016</v>
      </c>
      <c r="V596" t="str">
        <f t="shared" si="59"/>
        <v>March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">
        <v>8319</v>
      </c>
      <c r="R597" t="s">
        <v>8320</v>
      </c>
      <c r="S597" s="10">
        <f t="shared" si="56"/>
        <v>42082.861550925918</v>
      </c>
      <c r="T597" s="10">
        <f t="shared" si="57"/>
        <v>42127.861550925918</v>
      </c>
      <c r="U597">
        <f t="shared" si="58"/>
        <v>2015</v>
      </c>
      <c r="V597" t="str">
        <f t="shared" si="59"/>
        <v>March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">
        <v>8319</v>
      </c>
      <c r="R598" t="s">
        <v>8320</v>
      </c>
      <c r="S598" s="10">
        <f t="shared" si="56"/>
        <v>42646.688564814809</v>
      </c>
      <c r="T598" s="10">
        <f t="shared" si="57"/>
        <v>42676.688564814809</v>
      </c>
      <c r="U598">
        <f t="shared" si="58"/>
        <v>2016</v>
      </c>
      <c r="V598" t="str">
        <f t="shared" si="59"/>
        <v>October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">
        <v>8319</v>
      </c>
      <c r="R599" t="s">
        <v>8320</v>
      </c>
      <c r="S599" s="10">
        <f t="shared" si="56"/>
        <v>42545.496932870366</v>
      </c>
      <c r="T599" s="10">
        <f t="shared" si="57"/>
        <v>42582.458333333336</v>
      </c>
      <c r="U599">
        <f t="shared" si="58"/>
        <v>2016</v>
      </c>
      <c r="V599" t="str">
        <f t="shared" si="59"/>
        <v>June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">
        <v>8319</v>
      </c>
      <c r="R600" t="s">
        <v>8320</v>
      </c>
      <c r="S600" s="10">
        <f t="shared" si="56"/>
        <v>41947.793761574074</v>
      </c>
      <c r="T600" s="10">
        <f t="shared" si="57"/>
        <v>41977.793761574074</v>
      </c>
      <c r="U600">
        <f t="shared" si="58"/>
        <v>2014</v>
      </c>
      <c r="V600" t="str">
        <f t="shared" si="59"/>
        <v>November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">
        <v>8319</v>
      </c>
      <c r="R601" t="s">
        <v>8320</v>
      </c>
      <c r="S601" s="10">
        <f t="shared" si="56"/>
        <v>42047.604189814818</v>
      </c>
      <c r="T601" s="10">
        <f t="shared" si="57"/>
        <v>42071.427777777775</v>
      </c>
      <c r="U601">
        <f t="shared" si="58"/>
        <v>2015</v>
      </c>
      <c r="V601" t="str">
        <f t="shared" si="59"/>
        <v>February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">
        <v>8319</v>
      </c>
      <c r="R602" t="s">
        <v>8320</v>
      </c>
      <c r="S602" s="10">
        <f t="shared" si="56"/>
        <v>42073.589837962958</v>
      </c>
      <c r="T602" s="10">
        <f t="shared" si="57"/>
        <v>42133.589837962958</v>
      </c>
      <c r="U602">
        <f t="shared" si="58"/>
        <v>2015</v>
      </c>
      <c r="V602" t="str">
        <f t="shared" si="59"/>
        <v>March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">
        <v>8319</v>
      </c>
      <c r="R603" t="s">
        <v>8320</v>
      </c>
      <c r="S603" s="10">
        <f t="shared" si="56"/>
        <v>41969.64975694444</v>
      </c>
      <c r="T603" s="10">
        <f t="shared" si="57"/>
        <v>41999.64975694444</v>
      </c>
      <c r="U603">
        <f t="shared" si="58"/>
        <v>2014</v>
      </c>
      <c r="V603" t="str">
        <f t="shared" si="59"/>
        <v>November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">
        <v>8319</v>
      </c>
      <c r="R604" t="s">
        <v>8320</v>
      </c>
      <c r="S604" s="10">
        <f t="shared" si="56"/>
        <v>42143.585821759254</v>
      </c>
      <c r="T604" s="10">
        <f t="shared" si="57"/>
        <v>42173.585821759254</v>
      </c>
      <c r="U604">
        <f t="shared" si="58"/>
        <v>2015</v>
      </c>
      <c r="V604" t="str">
        <f t="shared" si="5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">
        <v>8319</v>
      </c>
      <c r="R605" t="s">
        <v>8320</v>
      </c>
      <c r="S605" s="10">
        <f t="shared" si="56"/>
        <v>41835.430821759255</v>
      </c>
      <c r="T605" s="10">
        <f t="shared" si="57"/>
        <v>41865.430821759255</v>
      </c>
      <c r="U605">
        <f t="shared" si="58"/>
        <v>2014</v>
      </c>
      <c r="V605" t="str">
        <f t="shared" si="59"/>
        <v>July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">
        <v>8319</v>
      </c>
      <c r="R606" t="s">
        <v>8320</v>
      </c>
      <c r="S606" s="10">
        <f t="shared" si="56"/>
        <v>41848.827037037037</v>
      </c>
      <c r="T606" s="10">
        <f t="shared" si="57"/>
        <v>41878.827037037037</v>
      </c>
      <c r="U606">
        <f t="shared" si="58"/>
        <v>2014</v>
      </c>
      <c r="V606" t="str">
        <f t="shared" si="59"/>
        <v>July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">
        <v>8319</v>
      </c>
      <c r="R607" t="s">
        <v>8320</v>
      </c>
      <c r="S607" s="10">
        <f t="shared" si="56"/>
        <v>42194.14939814814</v>
      </c>
      <c r="T607" s="10">
        <f t="shared" si="57"/>
        <v>42239.14939814814</v>
      </c>
      <c r="U607">
        <f t="shared" si="58"/>
        <v>2015</v>
      </c>
      <c r="V607" t="str">
        <f t="shared" si="59"/>
        <v>July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">
        <v>8319</v>
      </c>
      <c r="R608" t="s">
        <v>8320</v>
      </c>
      <c r="S608" s="10">
        <f t="shared" si="56"/>
        <v>42102.442233796297</v>
      </c>
      <c r="T608" s="10">
        <f t="shared" si="57"/>
        <v>42148.416666666664</v>
      </c>
      <c r="U608">
        <f t="shared" si="58"/>
        <v>2015</v>
      </c>
      <c r="V608" t="str">
        <f t="shared" si="59"/>
        <v>April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">
        <v>8319</v>
      </c>
      <c r="R609" t="s">
        <v>8320</v>
      </c>
      <c r="S609" s="10">
        <f t="shared" si="56"/>
        <v>42300.617314814815</v>
      </c>
      <c r="T609" s="10">
        <f t="shared" si="57"/>
        <v>42330.65898148148</v>
      </c>
      <c r="U609">
        <f t="shared" si="58"/>
        <v>2015</v>
      </c>
      <c r="V609" t="str">
        <f t="shared" si="59"/>
        <v>October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">
        <v>8319</v>
      </c>
      <c r="R610" t="s">
        <v>8320</v>
      </c>
      <c r="S610" s="10">
        <f t="shared" si="56"/>
        <v>42140.712731481479</v>
      </c>
      <c r="T610" s="10">
        <f t="shared" si="57"/>
        <v>42170.712731481479</v>
      </c>
      <c r="U610">
        <f t="shared" si="58"/>
        <v>2015</v>
      </c>
      <c r="V610" t="str">
        <f t="shared" si="5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">
        <v>8319</v>
      </c>
      <c r="R611" t="s">
        <v>8320</v>
      </c>
      <c r="S611" s="10">
        <f t="shared" si="56"/>
        <v>42306.825740740744</v>
      </c>
      <c r="T611" s="10">
        <f t="shared" si="57"/>
        <v>42336.867407407401</v>
      </c>
      <c r="U611">
        <f t="shared" si="58"/>
        <v>2015</v>
      </c>
      <c r="V611" t="str">
        <f t="shared" si="59"/>
        <v>October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">
        <v>8319</v>
      </c>
      <c r="R612" t="s">
        <v>8320</v>
      </c>
      <c r="S612" s="10">
        <f t="shared" si="56"/>
        <v>42086.622523148144</v>
      </c>
      <c r="T612" s="10">
        <f t="shared" si="57"/>
        <v>42116.622523148144</v>
      </c>
      <c r="U612">
        <f t="shared" si="58"/>
        <v>2015</v>
      </c>
      <c r="V612" t="str">
        <f t="shared" si="59"/>
        <v>March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">
        <v>8319</v>
      </c>
      <c r="R613" t="s">
        <v>8320</v>
      </c>
      <c r="S613" s="10">
        <f t="shared" si="56"/>
        <v>42328.352280092593</v>
      </c>
      <c r="T613" s="10">
        <f t="shared" si="57"/>
        <v>42388.352280092593</v>
      </c>
      <c r="U613">
        <f t="shared" si="58"/>
        <v>2015</v>
      </c>
      <c r="V613" t="str">
        <f t="shared" si="59"/>
        <v>November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">
        <v>8319</v>
      </c>
      <c r="R614" t="s">
        <v>8320</v>
      </c>
      <c r="S614" s="10">
        <f t="shared" si="56"/>
        <v>42584.823449074065</v>
      </c>
      <c r="T614" s="10">
        <f t="shared" si="57"/>
        <v>42614.823449074065</v>
      </c>
      <c r="U614">
        <f t="shared" si="58"/>
        <v>2016</v>
      </c>
      <c r="V614" t="str">
        <f t="shared" si="59"/>
        <v>August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">
        <v>8319</v>
      </c>
      <c r="R615" t="s">
        <v>8320</v>
      </c>
      <c r="S615" s="10">
        <f t="shared" si="56"/>
        <v>42247.288425925923</v>
      </c>
      <c r="T615" s="10">
        <f t="shared" si="57"/>
        <v>42277.999305555553</v>
      </c>
      <c r="U615">
        <f t="shared" si="58"/>
        <v>2015</v>
      </c>
      <c r="V615" t="str">
        <f t="shared" si="59"/>
        <v>August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">
        <v>8319</v>
      </c>
      <c r="R616" t="s">
        <v>8320</v>
      </c>
      <c r="S616" s="10">
        <f t="shared" si="56"/>
        <v>42514.853472222218</v>
      </c>
      <c r="T616" s="10">
        <f t="shared" si="57"/>
        <v>42544.853472222218</v>
      </c>
      <c r="U616">
        <f t="shared" si="58"/>
        <v>2016</v>
      </c>
      <c r="V616" t="str">
        <f t="shared" si="5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">
        <v>8319</v>
      </c>
      <c r="R617" t="s">
        <v>8320</v>
      </c>
      <c r="S617" s="10">
        <f t="shared" si="56"/>
        <v>42241.913877314808</v>
      </c>
      <c r="T617" s="10">
        <f t="shared" si="57"/>
        <v>42271.913877314808</v>
      </c>
      <c r="U617">
        <f t="shared" si="58"/>
        <v>2015</v>
      </c>
      <c r="V617" t="str">
        <f t="shared" si="59"/>
        <v>August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">
        <v>8319</v>
      </c>
      <c r="R618" t="s">
        <v>8320</v>
      </c>
      <c r="S618" s="10">
        <f t="shared" si="56"/>
        <v>42761.167905092596</v>
      </c>
      <c r="T618" s="10">
        <f t="shared" si="57"/>
        <v>42791.167905092596</v>
      </c>
      <c r="U618">
        <f t="shared" si="58"/>
        <v>2017</v>
      </c>
      <c r="V618" t="str">
        <f t="shared" si="59"/>
        <v>January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">
        <v>8319</v>
      </c>
      <c r="R619" t="s">
        <v>8320</v>
      </c>
      <c r="S619" s="10">
        <f t="shared" si="56"/>
        <v>42087.134756944441</v>
      </c>
      <c r="T619" s="10">
        <f t="shared" si="57"/>
        <v>42132.134756944441</v>
      </c>
      <c r="U619">
        <f t="shared" si="58"/>
        <v>2015</v>
      </c>
      <c r="V619" t="str">
        <f t="shared" si="59"/>
        <v>March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">
        <v>8319</v>
      </c>
      <c r="R620" t="s">
        <v>8320</v>
      </c>
      <c r="S620" s="10">
        <f t="shared" si="56"/>
        <v>42317.60188657407</v>
      </c>
      <c r="T620" s="10">
        <f t="shared" si="57"/>
        <v>42347.60188657407</v>
      </c>
      <c r="U620">
        <f t="shared" si="58"/>
        <v>2015</v>
      </c>
      <c r="V620" t="str">
        <f t="shared" si="59"/>
        <v>November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">
        <v>8319</v>
      </c>
      <c r="R621" t="s">
        <v>8320</v>
      </c>
      <c r="S621" s="10">
        <f t="shared" si="56"/>
        <v>41908.442013888889</v>
      </c>
      <c r="T621" s="10">
        <f t="shared" si="57"/>
        <v>41968.483680555553</v>
      </c>
      <c r="U621">
        <f t="shared" si="58"/>
        <v>2014</v>
      </c>
      <c r="V621" t="str">
        <f t="shared" si="59"/>
        <v>September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">
        <v>8319</v>
      </c>
      <c r="R622" t="s">
        <v>8320</v>
      </c>
      <c r="S622" s="10">
        <f t="shared" si="56"/>
        <v>41831.508541666662</v>
      </c>
      <c r="T622" s="10">
        <f t="shared" si="57"/>
        <v>41876.508541666662</v>
      </c>
      <c r="U622">
        <f t="shared" si="58"/>
        <v>2014</v>
      </c>
      <c r="V622" t="str">
        <f t="shared" si="59"/>
        <v>July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">
        <v>8319</v>
      </c>
      <c r="R623" t="s">
        <v>8320</v>
      </c>
      <c r="S623" s="10">
        <f t="shared" si="56"/>
        <v>42528.779363425921</v>
      </c>
      <c r="T623" s="10">
        <f t="shared" si="57"/>
        <v>42558.779363425921</v>
      </c>
      <c r="U623">
        <f t="shared" si="58"/>
        <v>2016</v>
      </c>
      <c r="V623" t="str">
        <f t="shared" si="59"/>
        <v>June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">
        <v>8319</v>
      </c>
      <c r="R624" t="s">
        <v>8320</v>
      </c>
      <c r="S624" s="10">
        <f t="shared" si="56"/>
        <v>42532.566412037035</v>
      </c>
      <c r="T624" s="10">
        <f t="shared" si="57"/>
        <v>42552.566412037035</v>
      </c>
      <c r="U624">
        <f t="shared" si="58"/>
        <v>2016</v>
      </c>
      <c r="V624" t="str">
        <f t="shared" si="59"/>
        <v>June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">
        <v>8319</v>
      </c>
      <c r="R625" t="s">
        <v>8320</v>
      </c>
      <c r="S625" s="10">
        <f t="shared" si="56"/>
        <v>42121.800891203697</v>
      </c>
      <c r="T625" s="10">
        <f t="shared" si="57"/>
        <v>42151.800891203697</v>
      </c>
      <c r="U625">
        <f t="shared" si="58"/>
        <v>2015</v>
      </c>
      <c r="V625" t="str">
        <f t="shared" si="59"/>
        <v>April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">
        <v>8319</v>
      </c>
      <c r="R626" t="s">
        <v>8320</v>
      </c>
      <c r="S626" s="10">
        <f t="shared" si="56"/>
        <v>42108.78056712963</v>
      </c>
      <c r="T626" s="10">
        <f t="shared" si="57"/>
        <v>42138.78056712963</v>
      </c>
      <c r="U626">
        <f t="shared" si="58"/>
        <v>2015</v>
      </c>
      <c r="V626" t="str">
        <f t="shared" si="59"/>
        <v>April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">
        <v>8319</v>
      </c>
      <c r="R627" t="s">
        <v>8320</v>
      </c>
      <c r="S627" s="10">
        <f t="shared" si="56"/>
        <v>42790.687233796292</v>
      </c>
      <c r="T627" s="10">
        <f t="shared" si="57"/>
        <v>42820.645567129628</v>
      </c>
      <c r="U627">
        <f t="shared" si="58"/>
        <v>2017</v>
      </c>
      <c r="V627" t="str">
        <f t="shared" si="59"/>
        <v>February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">
        <v>8319</v>
      </c>
      <c r="R628" t="s">
        <v>8320</v>
      </c>
      <c r="S628" s="10">
        <f t="shared" si="56"/>
        <v>42198.351145833331</v>
      </c>
      <c r="T628" s="10">
        <f t="shared" si="57"/>
        <v>42231.348611111105</v>
      </c>
      <c r="U628">
        <f t="shared" si="58"/>
        <v>2015</v>
      </c>
      <c r="V628" t="str">
        <f t="shared" si="59"/>
        <v>July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">
        <v>8319</v>
      </c>
      <c r="R629" t="s">
        <v>8320</v>
      </c>
      <c r="S629" s="10">
        <f t="shared" si="56"/>
        <v>42384.098506944443</v>
      </c>
      <c r="T629" s="10">
        <f t="shared" si="57"/>
        <v>42443.749999999993</v>
      </c>
      <c r="U629">
        <f t="shared" si="58"/>
        <v>2016</v>
      </c>
      <c r="V629" t="str">
        <f t="shared" si="59"/>
        <v>January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">
        <v>8319</v>
      </c>
      <c r="R630" t="s">
        <v>8320</v>
      </c>
      <c r="S630" s="10">
        <f t="shared" si="56"/>
        <v>41803.484456018516</v>
      </c>
      <c r="T630" s="10">
        <f t="shared" si="57"/>
        <v>41833.484456018516</v>
      </c>
      <c r="U630">
        <f t="shared" si="58"/>
        <v>2014</v>
      </c>
      <c r="V630" t="str">
        <f t="shared" si="59"/>
        <v>June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">
        <v>8319</v>
      </c>
      <c r="R631" t="s">
        <v>8320</v>
      </c>
      <c r="S631" s="10">
        <f t="shared" si="56"/>
        <v>42474.429490740738</v>
      </c>
      <c r="T631" s="10">
        <f t="shared" si="57"/>
        <v>42504.429490740738</v>
      </c>
      <c r="U631">
        <f t="shared" si="58"/>
        <v>2016</v>
      </c>
      <c r="V631" t="str">
        <f t="shared" si="59"/>
        <v>April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">
        <v>8319</v>
      </c>
      <c r="R632" t="s">
        <v>8320</v>
      </c>
      <c r="S632" s="10">
        <f t="shared" si="56"/>
        <v>42223.411122685182</v>
      </c>
      <c r="T632" s="10">
        <f t="shared" si="57"/>
        <v>42253.006944444445</v>
      </c>
      <c r="U632">
        <f t="shared" si="58"/>
        <v>2015</v>
      </c>
      <c r="V632" t="str">
        <f t="shared" si="59"/>
        <v>August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">
        <v>8319</v>
      </c>
      <c r="R633" t="s">
        <v>8320</v>
      </c>
      <c r="S633" s="10">
        <f t="shared" si="56"/>
        <v>42489.563993055555</v>
      </c>
      <c r="T633" s="10">
        <f t="shared" si="57"/>
        <v>42518.563993055555</v>
      </c>
      <c r="U633">
        <f t="shared" si="58"/>
        <v>2016</v>
      </c>
      <c r="V633" t="str">
        <f t="shared" si="59"/>
        <v>April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">
        <v>8319</v>
      </c>
      <c r="R634" t="s">
        <v>8320</v>
      </c>
      <c r="S634" s="10">
        <f t="shared" si="56"/>
        <v>42303.450983796291</v>
      </c>
      <c r="T634" s="10">
        <f t="shared" si="57"/>
        <v>42333.492650462962</v>
      </c>
      <c r="U634">
        <f t="shared" si="58"/>
        <v>2015</v>
      </c>
      <c r="V634" t="str">
        <f t="shared" si="59"/>
        <v>October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">
        <v>8319</v>
      </c>
      <c r="R635" t="s">
        <v>8320</v>
      </c>
      <c r="S635" s="10">
        <f t="shared" si="56"/>
        <v>42507.090995370374</v>
      </c>
      <c r="T635" s="10">
        <f t="shared" si="57"/>
        <v>42538.749999999993</v>
      </c>
      <c r="U635">
        <f t="shared" si="58"/>
        <v>2016</v>
      </c>
      <c r="V635" t="str">
        <f t="shared" si="5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">
        <v>8319</v>
      </c>
      <c r="R636" t="s">
        <v>8320</v>
      </c>
      <c r="S636" s="10">
        <f t="shared" si="56"/>
        <v>42031.720243055555</v>
      </c>
      <c r="T636" s="10">
        <f t="shared" si="57"/>
        <v>42061.720243055555</v>
      </c>
      <c r="U636">
        <f t="shared" si="58"/>
        <v>2015</v>
      </c>
      <c r="V636" t="str">
        <f t="shared" si="59"/>
        <v>January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">
        <v>8319</v>
      </c>
      <c r="R637" t="s">
        <v>8320</v>
      </c>
      <c r="S637" s="10">
        <f t="shared" si="56"/>
        <v>42075.883819444447</v>
      </c>
      <c r="T637" s="10">
        <f t="shared" si="57"/>
        <v>42105.883819444447</v>
      </c>
      <c r="U637">
        <f t="shared" si="58"/>
        <v>2015</v>
      </c>
      <c r="V637" t="str">
        <f t="shared" si="59"/>
        <v>March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">
        <v>8319</v>
      </c>
      <c r="R638" t="s">
        <v>8320</v>
      </c>
      <c r="S638" s="10">
        <f t="shared" si="56"/>
        <v>42131.247106481482</v>
      </c>
      <c r="T638" s="10">
        <f t="shared" si="57"/>
        <v>42161.240972222215</v>
      </c>
      <c r="U638">
        <f t="shared" si="58"/>
        <v>2015</v>
      </c>
      <c r="V638" t="str">
        <f t="shared" si="5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">
        <v>8319</v>
      </c>
      <c r="R639" t="s">
        <v>8320</v>
      </c>
      <c r="S639" s="10">
        <f t="shared" si="56"/>
        <v>42762.75368055555</v>
      </c>
      <c r="T639" s="10">
        <f t="shared" si="57"/>
        <v>42791.75277777778</v>
      </c>
      <c r="U639">
        <f t="shared" si="58"/>
        <v>2017</v>
      </c>
      <c r="V639" t="str">
        <f t="shared" si="59"/>
        <v>January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">
        <v>8319</v>
      </c>
      <c r="R640" t="s">
        <v>8320</v>
      </c>
      <c r="S640" s="10">
        <f t="shared" si="56"/>
        <v>42759.384976851848</v>
      </c>
      <c r="T640" s="10">
        <f t="shared" si="57"/>
        <v>42819.343310185184</v>
      </c>
      <c r="U640">
        <f t="shared" si="58"/>
        <v>2017</v>
      </c>
      <c r="V640" t="str">
        <f t="shared" si="59"/>
        <v>January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">
        <v>8319</v>
      </c>
      <c r="R641" t="s">
        <v>8321</v>
      </c>
      <c r="S641" s="10">
        <f t="shared" si="56"/>
        <v>41865.374942129631</v>
      </c>
      <c r="T641" s="10">
        <f t="shared" si="57"/>
        <v>41925.374942129631</v>
      </c>
      <c r="U641">
        <f t="shared" si="58"/>
        <v>2014</v>
      </c>
      <c r="V641" t="str">
        <f t="shared" si="59"/>
        <v>August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">
        <v>8319</v>
      </c>
      <c r="R642" t="s">
        <v>8321</v>
      </c>
      <c r="S642" s="10">
        <f t="shared" si="56"/>
        <v>42683.21197916667</v>
      </c>
      <c r="T642" s="10">
        <f t="shared" si="57"/>
        <v>42698.749999999993</v>
      </c>
      <c r="U642">
        <f t="shared" si="58"/>
        <v>2016</v>
      </c>
      <c r="V642" t="str">
        <f t="shared" si="59"/>
        <v>November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">
        <v>8319</v>
      </c>
      <c r="R643" t="s">
        <v>8321</v>
      </c>
      <c r="S643" s="10">
        <f t="shared" ref="S643:S706" si="62">(((J643/60)/60)/24)+DATE(1970,1,1)+(-5/24)</f>
        <v>42199.361666666664</v>
      </c>
      <c r="T643" s="10">
        <f t="shared" ref="T643:T706" si="63">(((I643/60)/60)/24)+DATE(1970,1,1)+(-5/24)</f>
        <v>42229.361666666664</v>
      </c>
      <c r="U643">
        <f t="shared" ref="U643:U706" si="64">YEAR(S643)</f>
        <v>2015</v>
      </c>
      <c r="V643" t="str">
        <f t="shared" ref="V643:V706" si="65">IF(MONTH(S643) = 1, "January", IF(MONTH(S643) = 2, "February", IF(MONTH(S643) = 3, "March", IF(MONTH(S643) = 4, "April", IF(MONTH(S643) = 5, "May", IF(MONTH(S643) = 6, "June", IF(MONTH(S643) = 7, "July", IF(MONTH(S643) = 8, "August", IF(MONTH(S643) = 9, "September", IF(MONTH(S643) = 10, "October", IF(MONTH(S643) = 11, "November", "December")))))))))))</f>
        <v>July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">
        <v>8319</v>
      </c>
      <c r="R644" t="s">
        <v>8321</v>
      </c>
      <c r="S644" s="10">
        <f t="shared" si="62"/>
        <v>42199.442986111106</v>
      </c>
      <c r="T644" s="10">
        <f t="shared" si="63"/>
        <v>42235.442986111106</v>
      </c>
      <c r="U644">
        <f t="shared" si="64"/>
        <v>2015</v>
      </c>
      <c r="V644" t="str">
        <f t="shared" si="65"/>
        <v>July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">
        <v>8319</v>
      </c>
      <c r="R645" t="s">
        <v>8321</v>
      </c>
      <c r="S645" s="10">
        <f t="shared" si="62"/>
        <v>42100.43373842592</v>
      </c>
      <c r="T645" s="10">
        <f t="shared" si="63"/>
        <v>42155.43373842592</v>
      </c>
      <c r="U645">
        <f t="shared" si="64"/>
        <v>2015</v>
      </c>
      <c r="V645" t="str">
        <f t="shared" si="65"/>
        <v>April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">
        <v>8319</v>
      </c>
      <c r="R646" t="s">
        <v>8321</v>
      </c>
      <c r="S646" s="10">
        <f t="shared" si="62"/>
        <v>41898.457627314812</v>
      </c>
      <c r="T646" s="10">
        <f t="shared" si="63"/>
        <v>41940.833333333328</v>
      </c>
      <c r="U646">
        <f t="shared" si="64"/>
        <v>2014</v>
      </c>
      <c r="V646" t="str">
        <f t="shared" si="65"/>
        <v>September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">
        <v>8319</v>
      </c>
      <c r="R647" t="s">
        <v>8321</v>
      </c>
      <c r="S647" s="10">
        <f t="shared" si="62"/>
        <v>42563.817986111106</v>
      </c>
      <c r="T647" s="10">
        <f t="shared" si="63"/>
        <v>42593.817986111106</v>
      </c>
      <c r="U647">
        <f t="shared" si="64"/>
        <v>2016</v>
      </c>
      <c r="V647" t="str">
        <f t="shared" si="65"/>
        <v>July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">
        <v>8319</v>
      </c>
      <c r="R648" t="s">
        <v>8321</v>
      </c>
      <c r="S648" s="10">
        <f t="shared" si="62"/>
        <v>41832.644293981481</v>
      </c>
      <c r="T648" s="10">
        <f t="shared" si="63"/>
        <v>41862.644293981481</v>
      </c>
      <c r="U648">
        <f t="shared" si="64"/>
        <v>2014</v>
      </c>
      <c r="V648" t="str">
        <f t="shared" si="65"/>
        <v>July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">
        <v>8319</v>
      </c>
      <c r="R649" t="s">
        <v>8321</v>
      </c>
      <c r="S649" s="10">
        <f t="shared" si="62"/>
        <v>42416.559594907405</v>
      </c>
      <c r="T649" s="10">
        <f t="shared" si="63"/>
        <v>42446.517928240741</v>
      </c>
      <c r="U649">
        <f t="shared" si="64"/>
        <v>2016</v>
      </c>
      <c r="V649" t="str">
        <f t="shared" si="65"/>
        <v>February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">
        <v>8319</v>
      </c>
      <c r="R650" t="s">
        <v>8321</v>
      </c>
      <c r="S650" s="10">
        <f t="shared" si="62"/>
        <v>41891.485046296293</v>
      </c>
      <c r="T650" s="10">
        <f t="shared" si="63"/>
        <v>41926.485046296293</v>
      </c>
      <c r="U650">
        <f t="shared" si="64"/>
        <v>2014</v>
      </c>
      <c r="V650" t="str">
        <f t="shared" si="65"/>
        <v>September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">
        <v>8319</v>
      </c>
      <c r="R651" t="s">
        <v>8321</v>
      </c>
      <c r="S651" s="10">
        <f t="shared" si="62"/>
        <v>41877.703854166662</v>
      </c>
      <c r="T651" s="10">
        <f t="shared" si="63"/>
        <v>41898.703854166662</v>
      </c>
      <c r="U651">
        <f t="shared" si="64"/>
        <v>2014</v>
      </c>
      <c r="V651" t="str">
        <f t="shared" si="65"/>
        <v>August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">
        <v>8319</v>
      </c>
      <c r="R652" t="s">
        <v>8321</v>
      </c>
      <c r="S652" s="10">
        <f t="shared" si="62"/>
        <v>41931.828518518516</v>
      </c>
      <c r="T652" s="10">
        <f t="shared" si="63"/>
        <v>41991.870185185187</v>
      </c>
      <c r="U652">
        <f t="shared" si="64"/>
        <v>2014</v>
      </c>
      <c r="V652" t="str">
        <f t="shared" si="65"/>
        <v>October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">
        <v>8319</v>
      </c>
      <c r="R653" t="s">
        <v>8321</v>
      </c>
      <c r="S653" s="10">
        <f t="shared" si="62"/>
        <v>41955.809155092589</v>
      </c>
      <c r="T653" s="10">
        <f t="shared" si="63"/>
        <v>41985.809155092589</v>
      </c>
      <c r="U653">
        <f t="shared" si="64"/>
        <v>2014</v>
      </c>
      <c r="V653" t="str">
        <f t="shared" si="65"/>
        <v>November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">
        <v>8319</v>
      </c>
      <c r="R654" t="s">
        <v>8321</v>
      </c>
      <c r="S654" s="10">
        <f t="shared" si="62"/>
        <v>42675.482060185182</v>
      </c>
      <c r="T654" s="10">
        <f t="shared" si="63"/>
        <v>42705.523726851847</v>
      </c>
      <c r="U654">
        <f t="shared" si="64"/>
        <v>2016</v>
      </c>
      <c r="V654" t="str">
        <f t="shared" si="65"/>
        <v>November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">
        <v>8319</v>
      </c>
      <c r="R655" t="s">
        <v>8321</v>
      </c>
      <c r="S655" s="10">
        <f t="shared" si="62"/>
        <v>42199.410185185181</v>
      </c>
      <c r="T655" s="10">
        <f t="shared" si="63"/>
        <v>42236.410185185181</v>
      </c>
      <c r="U655">
        <f t="shared" si="64"/>
        <v>2015</v>
      </c>
      <c r="V655" t="str">
        <f t="shared" si="65"/>
        <v>July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">
        <v>8319</v>
      </c>
      <c r="R656" t="s">
        <v>8321</v>
      </c>
      <c r="S656" s="10">
        <f t="shared" si="62"/>
        <v>42163.748993055553</v>
      </c>
      <c r="T656" s="10">
        <f t="shared" si="63"/>
        <v>42193.748993055553</v>
      </c>
      <c r="U656">
        <f t="shared" si="64"/>
        <v>2015</v>
      </c>
      <c r="V656" t="str">
        <f t="shared" si="65"/>
        <v>June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">
        <v>8319</v>
      </c>
      <c r="R657" t="s">
        <v>8321</v>
      </c>
      <c r="S657" s="10">
        <f t="shared" si="62"/>
        <v>42045.748981481483</v>
      </c>
      <c r="T657" s="10">
        <f t="shared" si="63"/>
        <v>42075.707314814812</v>
      </c>
      <c r="U657">
        <f t="shared" si="64"/>
        <v>2015</v>
      </c>
      <c r="V657" t="str">
        <f t="shared" si="65"/>
        <v>February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">
        <v>8319</v>
      </c>
      <c r="R658" t="s">
        <v>8321</v>
      </c>
      <c r="S658" s="10">
        <f t="shared" si="62"/>
        <v>42417.596284722218</v>
      </c>
      <c r="T658" s="10">
        <f t="shared" si="63"/>
        <v>42477.554618055547</v>
      </c>
      <c r="U658">
        <f t="shared" si="64"/>
        <v>2016</v>
      </c>
      <c r="V658" t="str">
        <f t="shared" si="65"/>
        <v>February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">
        <v>8319</v>
      </c>
      <c r="R659" t="s">
        <v>8321</v>
      </c>
      <c r="S659" s="10">
        <f t="shared" si="62"/>
        <v>42331.637407407405</v>
      </c>
      <c r="T659" s="10">
        <f t="shared" si="63"/>
        <v>42361.637407407405</v>
      </c>
      <c r="U659">
        <f t="shared" si="64"/>
        <v>2015</v>
      </c>
      <c r="V659" t="str">
        <f t="shared" si="65"/>
        <v>November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">
        <v>8319</v>
      </c>
      <c r="R660" t="s">
        <v>8321</v>
      </c>
      <c r="S660" s="10">
        <f t="shared" si="62"/>
        <v>42178.952418981477</v>
      </c>
      <c r="T660" s="10">
        <f t="shared" si="63"/>
        <v>42211.541666666664</v>
      </c>
      <c r="U660">
        <f t="shared" si="64"/>
        <v>2015</v>
      </c>
      <c r="V660" t="str">
        <f t="shared" si="65"/>
        <v>June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">
        <v>8319</v>
      </c>
      <c r="R661" t="s">
        <v>8321</v>
      </c>
      <c r="S661" s="10">
        <f t="shared" si="62"/>
        <v>42209.385358796295</v>
      </c>
      <c r="T661" s="10">
        <f t="shared" si="63"/>
        <v>42239.385358796295</v>
      </c>
      <c r="U661">
        <f t="shared" si="64"/>
        <v>2015</v>
      </c>
      <c r="V661" t="str">
        <f t="shared" si="65"/>
        <v>July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">
        <v>8319</v>
      </c>
      <c r="R662" t="s">
        <v>8321</v>
      </c>
      <c r="S662" s="10">
        <f t="shared" si="62"/>
        <v>41922.533321759256</v>
      </c>
      <c r="T662" s="10">
        <f t="shared" si="63"/>
        <v>41952.574988425928</v>
      </c>
      <c r="U662">
        <f t="shared" si="64"/>
        <v>2014</v>
      </c>
      <c r="V662" t="str">
        <f t="shared" si="65"/>
        <v>October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">
        <v>8319</v>
      </c>
      <c r="R663" t="s">
        <v>8321</v>
      </c>
      <c r="S663" s="10">
        <f t="shared" si="62"/>
        <v>42636.437025462961</v>
      </c>
      <c r="T663" s="10">
        <f t="shared" si="63"/>
        <v>42666.437025462961</v>
      </c>
      <c r="U663">
        <f t="shared" si="64"/>
        <v>2016</v>
      </c>
      <c r="V663" t="str">
        <f t="shared" si="65"/>
        <v>September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">
        <v>8319</v>
      </c>
      <c r="R664" t="s">
        <v>8321</v>
      </c>
      <c r="S664" s="10">
        <f t="shared" si="62"/>
        <v>41990.229710648149</v>
      </c>
      <c r="T664" s="10">
        <f t="shared" si="63"/>
        <v>42020.229710648149</v>
      </c>
      <c r="U664">
        <f t="shared" si="64"/>
        <v>2014</v>
      </c>
      <c r="V664" t="str">
        <f t="shared" si="65"/>
        <v>December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">
        <v>8319</v>
      </c>
      <c r="R665" t="s">
        <v>8321</v>
      </c>
      <c r="S665" s="10">
        <f t="shared" si="62"/>
        <v>42173.634907407402</v>
      </c>
      <c r="T665" s="10">
        <f t="shared" si="63"/>
        <v>42203.634907407402</v>
      </c>
      <c r="U665">
        <f t="shared" si="64"/>
        <v>2015</v>
      </c>
      <c r="V665" t="str">
        <f t="shared" si="65"/>
        <v>June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">
        <v>8319</v>
      </c>
      <c r="R666" t="s">
        <v>8321</v>
      </c>
      <c r="S666" s="10">
        <f t="shared" si="62"/>
        <v>42077.458043981482</v>
      </c>
      <c r="T666" s="10">
        <f t="shared" si="63"/>
        <v>42107.458043981482</v>
      </c>
      <c r="U666">
        <f t="shared" si="64"/>
        <v>2015</v>
      </c>
      <c r="V666" t="str">
        <f t="shared" si="65"/>
        <v>March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">
        <v>8319</v>
      </c>
      <c r="R667" t="s">
        <v>8321</v>
      </c>
      <c r="S667" s="10">
        <f t="shared" si="62"/>
        <v>42688.503020833326</v>
      </c>
      <c r="T667" s="10">
        <f t="shared" si="63"/>
        <v>42748.503020833326</v>
      </c>
      <c r="U667">
        <f t="shared" si="64"/>
        <v>2016</v>
      </c>
      <c r="V667" t="str">
        <f t="shared" si="65"/>
        <v>November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">
        <v>8319</v>
      </c>
      <c r="R668" t="s">
        <v>8321</v>
      </c>
      <c r="S668" s="10">
        <f t="shared" si="62"/>
        <v>41838.623819444445</v>
      </c>
      <c r="T668" s="10">
        <f t="shared" si="63"/>
        <v>41868.623819444445</v>
      </c>
      <c r="U668">
        <f t="shared" si="64"/>
        <v>2014</v>
      </c>
      <c r="V668" t="str">
        <f t="shared" si="65"/>
        <v>July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">
        <v>8319</v>
      </c>
      <c r="R669" t="s">
        <v>8321</v>
      </c>
      <c r="S669" s="10">
        <f t="shared" si="62"/>
        <v>42632.165081018517</v>
      </c>
      <c r="T669" s="10">
        <f t="shared" si="63"/>
        <v>42672.165081018517</v>
      </c>
      <c r="U669">
        <f t="shared" si="64"/>
        <v>2016</v>
      </c>
      <c r="V669" t="str">
        <f t="shared" si="65"/>
        <v>September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">
        <v>8319</v>
      </c>
      <c r="R670" t="s">
        <v>8321</v>
      </c>
      <c r="S670" s="10">
        <f t="shared" si="62"/>
        <v>42090.622939814813</v>
      </c>
      <c r="T670" s="10">
        <f t="shared" si="63"/>
        <v>42135.622939814813</v>
      </c>
      <c r="U670">
        <f t="shared" si="64"/>
        <v>2015</v>
      </c>
      <c r="V670" t="str">
        <f t="shared" si="65"/>
        <v>March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">
        <v>8319</v>
      </c>
      <c r="R671" t="s">
        <v>8321</v>
      </c>
      <c r="S671" s="10">
        <f t="shared" si="62"/>
        <v>42527.417337962957</v>
      </c>
      <c r="T671" s="10">
        <f t="shared" si="63"/>
        <v>42557.417337962957</v>
      </c>
      <c r="U671">
        <f t="shared" si="64"/>
        <v>2016</v>
      </c>
      <c r="V671" t="str">
        <f t="shared" si="65"/>
        <v>June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">
        <v>8319</v>
      </c>
      <c r="R672" t="s">
        <v>8321</v>
      </c>
      <c r="S672" s="10">
        <f t="shared" si="62"/>
        <v>42506.501388888886</v>
      </c>
      <c r="T672" s="10">
        <f t="shared" si="63"/>
        <v>42540.131944444445</v>
      </c>
      <c r="U672">
        <f t="shared" si="64"/>
        <v>2016</v>
      </c>
      <c r="V672" t="str">
        <f t="shared" si="65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">
        <v>8319</v>
      </c>
      <c r="R673" t="s">
        <v>8321</v>
      </c>
      <c r="S673" s="10">
        <f t="shared" si="62"/>
        <v>41984.484398148146</v>
      </c>
      <c r="T673" s="10">
        <f t="shared" si="63"/>
        <v>42017.958333333336</v>
      </c>
      <c r="U673">
        <f t="shared" si="64"/>
        <v>2014</v>
      </c>
      <c r="V673" t="str">
        <f t="shared" si="65"/>
        <v>December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">
        <v>8319</v>
      </c>
      <c r="R674" t="s">
        <v>8321</v>
      </c>
      <c r="S674" s="10">
        <f t="shared" si="62"/>
        <v>41974.011157407404</v>
      </c>
      <c r="T674" s="10">
        <f t="shared" si="63"/>
        <v>42004.999305555553</v>
      </c>
      <c r="U674">
        <f t="shared" si="64"/>
        <v>2014</v>
      </c>
      <c r="V674" t="str">
        <f t="shared" si="65"/>
        <v>December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">
        <v>8319</v>
      </c>
      <c r="R675" t="s">
        <v>8321</v>
      </c>
      <c r="S675" s="10">
        <f t="shared" si="62"/>
        <v>41838.6321412037</v>
      </c>
      <c r="T675" s="10">
        <f t="shared" si="63"/>
        <v>41883.6321412037</v>
      </c>
      <c r="U675">
        <f t="shared" si="64"/>
        <v>2014</v>
      </c>
      <c r="V675" t="str">
        <f t="shared" si="65"/>
        <v>July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">
        <v>8319</v>
      </c>
      <c r="R676" t="s">
        <v>8321</v>
      </c>
      <c r="S676" s="10">
        <f t="shared" si="62"/>
        <v>41802.907719907402</v>
      </c>
      <c r="T676" s="10">
        <f t="shared" si="63"/>
        <v>41862.907719907402</v>
      </c>
      <c r="U676">
        <f t="shared" si="64"/>
        <v>2014</v>
      </c>
      <c r="V676" t="str">
        <f t="shared" si="65"/>
        <v>June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">
        <v>8319</v>
      </c>
      <c r="R677" t="s">
        <v>8321</v>
      </c>
      <c r="S677" s="10">
        <f t="shared" si="62"/>
        <v>41975.722268518519</v>
      </c>
      <c r="T677" s="10">
        <f t="shared" si="63"/>
        <v>42005.082638888889</v>
      </c>
      <c r="U677">
        <f t="shared" si="64"/>
        <v>2014</v>
      </c>
      <c r="V677" t="str">
        <f t="shared" si="65"/>
        <v>December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">
        <v>8319</v>
      </c>
      <c r="R678" t="s">
        <v>8321</v>
      </c>
      <c r="S678" s="10">
        <f t="shared" si="62"/>
        <v>42012.559965277782</v>
      </c>
      <c r="T678" s="10">
        <f t="shared" si="63"/>
        <v>42042.559965277782</v>
      </c>
      <c r="U678">
        <f t="shared" si="64"/>
        <v>2015</v>
      </c>
      <c r="V678" t="str">
        <f t="shared" si="65"/>
        <v>January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">
        <v>8319</v>
      </c>
      <c r="R679" t="s">
        <v>8321</v>
      </c>
      <c r="S679" s="10">
        <f t="shared" si="62"/>
        <v>42504.195543981477</v>
      </c>
      <c r="T679" s="10">
        <f t="shared" si="63"/>
        <v>42549.195543981477</v>
      </c>
      <c r="U679">
        <f t="shared" si="64"/>
        <v>2016</v>
      </c>
      <c r="V679" t="str">
        <f t="shared" si="65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">
        <v>8319</v>
      </c>
      <c r="R680" t="s">
        <v>8321</v>
      </c>
      <c r="S680" s="10">
        <f t="shared" si="62"/>
        <v>42481.168263888881</v>
      </c>
      <c r="T680" s="10">
        <f t="shared" si="63"/>
        <v>42511.168263888881</v>
      </c>
      <c r="U680">
        <f t="shared" si="64"/>
        <v>2016</v>
      </c>
      <c r="V680" t="str">
        <f t="shared" si="65"/>
        <v>April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">
        <v>8319</v>
      </c>
      <c r="R681" t="s">
        <v>8321</v>
      </c>
      <c r="S681" s="10">
        <f t="shared" si="62"/>
        <v>42556.487372685187</v>
      </c>
      <c r="T681" s="10">
        <f t="shared" si="63"/>
        <v>42616.487372685187</v>
      </c>
      <c r="U681">
        <f t="shared" si="64"/>
        <v>2016</v>
      </c>
      <c r="V681" t="str">
        <f t="shared" si="65"/>
        <v>July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">
        <v>8319</v>
      </c>
      <c r="R682" t="s">
        <v>8321</v>
      </c>
      <c r="S682" s="10">
        <f t="shared" si="62"/>
        <v>41864.293182870366</v>
      </c>
      <c r="T682" s="10">
        <f t="shared" si="63"/>
        <v>41899.293182870366</v>
      </c>
      <c r="U682">
        <f t="shared" si="64"/>
        <v>2014</v>
      </c>
      <c r="V682" t="str">
        <f t="shared" si="65"/>
        <v>August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">
        <v>8319</v>
      </c>
      <c r="R683" t="s">
        <v>8321</v>
      </c>
      <c r="S683" s="10">
        <f t="shared" si="62"/>
        <v>42639.597268518519</v>
      </c>
      <c r="T683" s="10">
        <f t="shared" si="63"/>
        <v>42669.597268518519</v>
      </c>
      <c r="U683">
        <f t="shared" si="64"/>
        <v>2016</v>
      </c>
      <c r="V683" t="str">
        <f t="shared" si="65"/>
        <v>September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">
        <v>8319</v>
      </c>
      <c r="R684" t="s">
        <v>8321</v>
      </c>
      <c r="S684" s="10">
        <f t="shared" si="62"/>
        <v>42778.556967592587</v>
      </c>
      <c r="T684" s="10">
        <f t="shared" si="63"/>
        <v>42808.51530092593</v>
      </c>
      <c r="U684">
        <f t="shared" si="64"/>
        <v>2017</v>
      </c>
      <c r="V684" t="str">
        <f t="shared" si="65"/>
        <v>February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">
        <v>8319</v>
      </c>
      <c r="R685" t="s">
        <v>8321</v>
      </c>
      <c r="S685" s="10">
        <f t="shared" si="62"/>
        <v>42634.691712962966</v>
      </c>
      <c r="T685" s="10">
        <f t="shared" si="63"/>
        <v>42674.691712962966</v>
      </c>
      <c r="U685">
        <f t="shared" si="64"/>
        <v>2016</v>
      </c>
      <c r="V685" t="str">
        <f t="shared" si="65"/>
        <v>September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">
        <v>8319</v>
      </c>
      <c r="R686" t="s">
        <v>8321</v>
      </c>
      <c r="S686" s="10">
        <f t="shared" si="62"/>
        <v>41809.26494212963</v>
      </c>
      <c r="T686" s="10">
        <f t="shared" si="63"/>
        <v>41844.916666666664</v>
      </c>
      <c r="U686">
        <f t="shared" si="64"/>
        <v>2014</v>
      </c>
      <c r="V686" t="str">
        <f t="shared" si="65"/>
        <v>June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">
        <v>8319</v>
      </c>
      <c r="R687" t="s">
        <v>8321</v>
      </c>
      <c r="S687" s="10">
        <f t="shared" si="62"/>
        <v>41971.658240740733</v>
      </c>
      <c r="T687" s="10">
        <f t="shared" si="63"/>
        <v>42016.658240740733</v>
      </c>
      <c r="U687">
        <f t="shared" si="64"/>
        <v>2014</v>
      </c>
      <c r="V687" t="str">
        <f t="shared" si="65"/>
        <v>November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">
        <v>8319</v>
      </c>
      <c r="R688" t="s">
        <v>8321</v>
      </c>
      <c r="S688" s="10">
        <f t="shared" si="62"/>
        <v>42189.464930555558</v>
      </c>
      <c r="T688" s="10">
        <f t="shared" si="63"/>
        <v>42219.464930555558</v>
      </c>
      <c r="U688">
        <f t="shared" si="64"/>
        <v>2015</v>
      </c>
      <c r="V688" t="str">
        <f t="shared" si="65"/>
        <v>July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">
        <v>8319</v>
      </c>
      <c r="R689" t="s">
        <v>8321</v>
      </c>
      <c r="S689" s="10">
        <f t="shared" si="62"/>
        <v>42711.542280092595</v>
      </c>
      <c r="T689" s="10">
        <f t="shared" si="63"/>
        <v>42771.542280092595</v>
      </c>
      <c r="U689">
        <f t="shared" si="64"/>
        <v>2016</v>
      </c>
      <c r="V689" t="str">
        <f t="shared" si="65"/>
        <v>December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">
        <v>8319</v>
      </c>
      <c r="R690" t="s">
        <v>8321</v>
      </c>
      <c r="S690" s="10">
        <f t="shared" si="62"/>
        <v>42261.896446759252</v>
      </c>
      <c r="T690" s="10">
        <f t="shared" si="63"/>
        <v>42291.896446759252</v>
      </c>
      <c r="U690">
        <f t="shared" si="64"/>
        <v>2015</v>
      </c>
      <c r="V690" t="str">
        <f t="shared" si="65"/>
        <v>September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">
        <v>8319</v>
      </c>
      <c r="R691" t="s">
        <v>8321</v>
      </c>
      <c r="S691" s="10">
        <f t="shared" si="62"/>
        <v>42675.459456018514</v>
      </c>
      <c r="T691" s="10">
        <f t="shared" si="63"/>
        <v>42711.999305555553</v>
      </c>
      <c r="U691">
        <f t="shared" si="64"/>
        <v>2016</v>
      </c>
      <c r="V691" t="str">
        <f t="shared" si="65"/>
        <v>November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">
        <v>8319</v>
      </c>
      <c r="R692" t="s">
        <v>8321</v>
      </c>
      <c r="S692" s="10">
        <f t="shared" si="62"/>
        <v>42579.426400462959</v>
      </c>
      <c r="T692" s="10">
        <f t="shared" si="63"/>
        <v>42622.041666666664</v>
      </c>
      <c r="U692">
        <f t="shared" si="64"/>
        <v>2016</v>
      </c>
      <c r="V692" t="str">
        <f t="shared" si="65"/>
        <v>July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">
        <v>8319</v>
      </c>
      <c r="R693" t="s">
        <v>8321</v>
      </c>
      <c r="S693" s="10">
        <f t="shared" si="62"/>
        <v>42157.819976851846</v>
      </c>
      <c r="T693" s="10">
        <f t="shared" si="63"/>
        <v>42185.819976851846</v>
      </c>
      <c r="U693">
        <f t="shared" si="64"/>
        <v>2015</v>
      </c>
      <c r="V693" t="str">
        <f t="shared" si="65"/>
        <v>June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">
        <v>8319</v>
      </c>
      <c r="R694" t="s">
        <v>8321</v>
      </c>
      <c r="S694" s="10">
        <f t="shared" si="62"/>
        <v>42696.167395833334</v>
      </c>
      <c r="T694" s="10">
        <f t="shared" si="63"/>
        <v>42726.167395833334</v>
      </c>
      <c r="U694">
        <f t="shared" si="64"/>
        <v>2016</v>
      </c>
      <c r="V694" t="str">
        <f t="shared" si="65"/>
        <v>November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">
        <v>8319</v>
      </c>
      <c r="R695" t="s">
        <v>8321</v>
      </c>
      <c r="S695" s="10">
        <f t="shared" si="62"/>
        <v>42094.599849537037</v>
      </c>
      <c r="T695" s="10">
        <f t="shared" si="63"/>
        <v>42124.599849537037</v>
      </c>
      <c r="U695">
        <f t="shared" si="64"/>
        <v>2015</v>
      </c>
      <c r="V695" t="str">
        <f t="shared" si="65"/>
        <v>March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">
        <v>8319</v>
      </c>
      <c r="R696" t="s">
        <v>8321</v>
      </c>
      <c r="S696" s="10">
        <f t="shared" si="62"/>
        <v>42737.455543981479</v>
      </c>
      <c r="T696" s="10">
        <f t="shared" si="63"/>
        <v>42767.455543981479</v>
      </c>
      <c r="U696">
        <f t="shared" si="64"/>
        <v>2017</v>
      </c>
      <c r="V696" t="str">
        <f t="shared" si="65"/>
        <v>January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">
        <v>8319</v>
      </c>
      <c r="R697" t="s">
        <v>8321</v>
      </c>
      <c r="S697" s="10">
        <f t="shared" si="62"/>
        <v>41913.312731481477</v>
      </c>
      <c r="T697" s="10">
        <f t="shared" si="63"/>
        <v>41943.312731481477</v>
      </c>
      <c r="U697">
        <f t="shared" si="64"/>
        <v>2014</v>
      </c>
      <c r="V697" t="str">
        <f t="shared" si="65"/>
        <v>October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">
        <v>8319</v>
      </c>
      <c r="R698" t="s">
        <v>8321</v>
      </c>
      <c r="S698" s="10">
        <f t="shared" si="62"/>
        <v>41815.718773148146</v>
      </c>
      <c r="T698" s="10">
        <f t="shared" si="63"/>
        <v>41845.718773148146</v>
      </c>
      <c r="U698">
        <f t="shared" si="64"/>
        <v>2014</v>
      </c>
      <c r="V698" t="str">
        <f t="shared" si="65"/>
        <v>June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">
        <v>8319</v>
      </c>
      <c r="R699" t="s">
        <v>8321</v>
      </c>
      <c r="S699" s="10">
        <f t="shared" si="62"/>
        <v>42388.314687500002</v>
      </c>
      <c r="T699" s="10">
        <f t="shared" si="63"/>
        <v>42403.314687500002</v>
      </c>
      <c r="U699">
        <f t="shared" si="64"/>
        <v>2016</v>
      </c>
      <c r="V699" t="str">
        <f t="shared" si="65"/>
        <v>January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">
        <v>8319</v>
      </c>
      <c r="R700" t="s">
        <v>8321</v>
      </c>
      <c r="S700" s="10">
        <f t="shared" si="62"/>
        <v>41866.72274305555</v>
      </c>
      <c r="T700" s="10">
        <f t="shared" si="63"/>
        <v>41899.875</v>
      </c>
      <c r="U700">
        <f t="shared" si="64"/>
        <v>2014</v>
      </c>
      <c r="V700" t="str">
        <f t="shared" si="65"/>
        <v>August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">
        <v>8319</v>
      </c>
      <c r="R701" t="s">
        <v>8321</v>
      </c>
      <c r="S701" s="10">
        <f t="shared" si="62"/>
        <v>41563.277175925927</v>
      </c>
      <c r="T701" s="10">
        <f t="shared" si="63"/>
        <v>41600.458333333328</v>
      </c>
      <c r="U701">
        <f t="shared" si="64"/>
        <v>2013</v>
      </c>
      <c r="V701" t="str">
        <f t="shared" si="65"/>
        <v>October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">
        <v>8319</v>
      </c>
      <c r="R702" t="s">
        <v>8321</v>
      </c>
      <c r="S702" s="10">
        <f t="shared" si="62"/>
        <v>42715.480104166665</v>
      </c>
      <c r="T702" s="10">
        <f t="shared" si="63"/>
        <v>42745.480104166665</v>
      </c>
      <c r="U702">
        <f t="shared" si="64"/>
        <v>2016</v>
      </c>
      <c r="V702" t="str">
        <f t="shared" si="65"/>
        <v>December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">
        <v>8319</v>
      </c>
      <c r="R703" t="s">
        <v>8321</v>
      </c>
      <c r="S703" s="10">
        <f t="shared" si="62"/>
        <v>41813.454629629625</v>
      </c>
      <c r="T703" s="10">
        <f t="shared" si="63"/>
        <v>41843.454629629625</v>
      </c>
      <c r="U703">
        <f t="shared" si="64"/>
        <v>2014</v>
      </c>
      <c r="V703" t="str">
        <f t="shared" si="65"/>
        <v>June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">
        <v>8319</v>
      </c>
      <c r="R704" t="s">
        <v>8321</v>
      </c>
      <c r="S704" s="10">
        <f t="shared" si="62"/>
        <v>42668.518368055556</v>
      </c>
      <c r="T704" s="10">
        <f t="shared" si="63"/>
        <v>42698.560034722213</v>
      </c>
      <c r="U704">
        <f t="shared" si="64"/>
        <v>2016</v>
      </c>
      <c r="V704" t="str">
        <f t="shared" si="65"/>
        <v>October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">
        <v>8319</v>
      </c>
      <c r="R705" t="s">
        <v>8321</v>
      </c>
      <c r="S705" s="10">
        <f t="shared" si="62"/>
        <v>42711.742465277777</v>
      </c>
      <c r="T705" s="10">
        <f t="shared" si="63"/>
        <v>42766.772222222215</v>
      </c>
      <c r="U705">
        <f t="shared" si="64"/>
        <v>2016</v>
      </c>
      <c r="V705" t="str">
        <f t="shared" si="65"/>
        <v>December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">
        <v>8319</v>
      </c>
      <c r="R706" t="s">
        <v>8321</v>
      </c>
      <c r="S706" s="10">
        <f t="shared" si="62"/>
        <v>42725.984583333331</v>
      </c>
      <c r="T706" s="10">
        <f t="shared" si="63"/>
        <v>42785.984583333331</v>
      </c>
      <c r="U706">
        <f t="shared" si="64"/>
        <v>2016</v>
      </c>
      <c r="V706" t="str">
        <f t="shared" si="65"/>
        <v>December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">
        <v>8319</v>
      </c>
      <c r="R707" t="s">
        <v>8321</v>
      </c>
      <c r="S707" s="10">
        <f t="shared" ref="S707:S770" si="68">(((J707/60)/60)/24)+DATE(1970,1,1)+(-5/24)</f>
        <v>42726.283310185179</v>
      </c>
      <c r="T707" s="10">
        <f t="shared" ref="T707:T770" si="69">(((I707/60)/60)/24)+DATE(1970,1,1)+(-5/24)</f>
        <v>42756.283310185179</v>
      </c>
      <c r="U707">
        <f t="shared" ref="U707:U770" si="70">YEAR(S707)</f>
        <v>2016</v>
      </c>
      <c r="V707" t="str">
        <f t="shared" ref="V707:V770" si="71">IF(MONTH(S707) = 1, "January", IF(MONTH(S707) = 2, "February", IF(MONTH(S707) = 3, "March", IF(MONTH(S707) = 4, "April", IF(MONTH(S707) = 5, "May", IF(MONTH(S707) = 6, "June", IF(MONTH(S707) = 7, "July", IF(MONTH(S707) = 8, "August", IF(MONTH(S707) = 9, "September", IF(MONTH(S707) = 10, "October", IF(MONTH(S707) = 11, "November", "December")))))))))))</f>
        <v>December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">
        <v>8319</v>
      </c>
      <c r="R708" t="s">
        <v>8321</v>
      </c>
      <c r="S708" s="10">
        <f t="shared" si="68"/>
        <v>42676.786840277775</v>
      </c>
      <c r="T708" s="10">
        <f t="shared" si="69"/>
        <v>42718.568749999999</v>
      </c>
      <c r="U708">
        <f t="shared" si="70"/>
        <v>2016</v>
      </c>
      <c r="V708" t="str">
        <f t="shared" si="71"/>
        <v>November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">
        <v>8319</v>
      </c>
      <c r="R709" t="s">
        <v>8321</v>
      </c>
      <c r="S709" s="10">
        <f t="shared" si="68"/>
        <v>42696.45517361111</v>
      </c>
      <c r="T709" s="10">
        <f t="shared" si="69"/>
        <v>42736.45517361111</v>
      </c>
      <c r="U709">
        <f t="shared" si="70"/>
        <v>2016</v>
      </c>
      <c r="V709" t="str">
        <f t="shared" si="71"/>
        <v>November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">
        <v>8319</v>
      </c>
      <c r="R710" t="s">
        <v>8321</v>
      </c>
      <c r="S710" s="10">
        <f t="shared" si="68"/>
        <v>41835.372685185182</v>
      </c>
      <c r="T710" s="10">
        <f t="shared" si="69"/>
        <v>41895.372685185182</v>
      </c>
      <c r="U710">
        <f t="shared" si="70"/>
        <v>2014</v>
      </c>
      <c r="V710" t="str">
        <f t="shared" si="71"/>
        <v>July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">
        <v>8319</v>
      </c>
      <c r="R711" t="s">
        <v>8321</v>
      </c>
      <c r="S711" s="10">
        <f t="shared" si="68"/>
        <v>41947.832858796297</v>
      </c>
      <c r="T711" s="10">
        <f t="shared" si="69"/>
        <v>41977.832858796297</v>
      </c>
      <c r="U711">
        <f t="shared" si="70"/>
        <v>2014</v>
      </c>
      <c r="V711" t="str">
        <f t="shared" si="71"/>
        <v>November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">
        <v>8319</v>
      </c>
      <c r="R712" t="s">
        <v>8321</v>
      </c>
      <c r="S712" s="10">
        <f t="shared" si="68"/>
        <v>41837.776643518519</v>
      </c>
      <c r="T712" s="10">
        <f t="shared" si="69"/>
        <v>41870.822222222218</v>
      </c>
      <c r="U712">
        <f t="shared" si="70"/>
        <v>2014</v>
      </c>
      <c r="V712" t="str">
        <f t="shared" si="71"/>
        <v>July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">
        <v>8319</v>
      </c>
      <c r="R713" t="s">
        <v>8321</v>
      </c>
      <c r="S713" s="10">
        <f t="shared" si="68"/>
        <v>42678.250787037039</v>
      </c>
      <c r="T713" s="10">
        <f t="shared" si="69"/>
        <v>42718.292453703696</v>
      </c>
      <c r="U713">
        <f t="shared" si="70"/>
        <v>2016</v>
      </c>
      <c r="V713" t="str">
        <f t="shared" si="71"/>
        <v>November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">
        <v>8319</v>
      </c>
      <c r="R714" t="s">
        <v>8321</v>
      </c>
      <c r="S714" s="10">
        <f t="shared" si="68"/>
        <v>42384.472592592596</v>
      </c>
      <c r="T714" s="10">
        <f t="shared" si="69"/>
        <v>42414.472592592596</v>
      </c>
      <c r="U714">
        <f t="shared" si="70"/>
        <v>2016</v>
      </c>
      <c r="V714" t="str">
        <f t="shared" si="71"/>
        <v>January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">
        <v>8319</v>
      </c>
      <c r="R715" t="s">
        <v>8321</v>
      </c>
      <c r="S715" s="10">
        <f t="shared" si="68"/>
        <v>42496.320972222216</v>
      </c>
      <c r="T715" s="10">
        <f t="shared" si="69"/>
        <v>42526.320972222216</v>
      </c>
      <c r="U715">
        <f t="shared" si="70"/>
        <v>2016</v>
      </c>
      <c r="V715" t="str">
        <f t="shared" si="71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">
        <v>8319</v>
      </c>
      <c r="R716" t="s">
        <v>8321</v>
      </c>
      <c r="S716" s="10">
        <f t="shared" si="68"/>
        <v>42734.579652777778</v>
      </c>
      <c r="T716" s="10">
        <f t="shared" si="69"/>
        <v>42794.579652777778</v>
      </c>
      <c r="U716">
        <f t="shared" si="70"/>
        <v>2016</v>
      </c>
      <c r="V716" t="str">
        <f t="shared" si="71"/>
        <v>December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">
        <v>8319</v>
      </c>
      <c r="R717" t="s">
        <v>8321</v>
      </c>
      <c r="S717" s="10">
        <f t="shared" si="68"/>
        <v>42272.8824074074</v>
      </c>
      <c r="T717" s="10">
        <f t="shared" si="69"/>
        <v>42312.924074074072</v>
      </c>
      <c r="U717">
        <f t="shared" si="70"/>
        <v>2015</v>
      </c>
      <c r="V717" t="str">
        <f t="shared" si="71"/>
        <v>September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">
        <v>8319</v>
      </c>
      <c r="R718" t="s">
        <v>8321</v>
      </c>
      <c r="S718" s="10">
        <f t="shared" si="68"/>
        <v>41940.450312499997</v>
      </c>
      <c r="T718" s="10">
        <f t="shared" si="69"/>
        <v>41973.791666666664</v>
      </c>
      <c r="U718">
        <f t="shared" si="70"/>
        <v>2014</v>
      </c>
      <c r="V718" t="str">
        <f t="shared" si="71"/>
        <v>October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">
        <v>8319</v>
      </c>
      <c r="R719" t="s">
        <v>8321</v>
      </c>
      <c r="S719" s="10">
        <f t="shared" si="68"/>
        <v>41857.645856481482</v>
      </c>
      <c r="T719" s="10">
        <f t="shared" si="69"/>
        <v>41887.645856481482</v>
      </c>
      <c r="U719">
        <f t="shared" si="70"/>
        <v>2014</v>
      </c>
      <c r="V719" t="str">
        <f t="shared" si="71"/>
        <v>August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">
        <v>8319</v>
      </c>
      <c r="R720" t="s">
        <v>8321</v>
      </c>
      <c r="S720" s="10">
        <f t="shared" si="68"/>
        <v>42752.637118055551</v>
      </c>
      <c r="T720" s="10">
        <f t="shared" si="69"/>
        <v>42784.040972222218</v>
      </c>
      <c r="U720">
        <f t="shared" si="70"/>
        <v>2017</v>
      </c>
      <c r="V720" t="str">
        <f t="shared" si="71"/>
        <v>January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">
        <v>8322</v>
      </c>
      <c r="R721" t="s">
        <v>8323</v>
      </c>
      <c r="S721" s="10">
        <f t="shared" si="68"/>
        <v>42408.83189814815</v>
      </c>
      <c r="T721" s="10">
        <f t="shared" si="69"/>
        <v>42422.83189814815</v>
      </c>
      <c r="U721">
        <f t="shared" si="70"/>
        <v>2016</v>
      </c>
      <c r="V721" t="str">
        <f t="shared" si="71"/>
        <v>February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">
        <v>8322</v>
      </c>
      <c r="R722" t="s">
        <v>8323</v>
      </c>
      <c r="S722" s="10">
        <f t="shared" si="68"/>
        <v>40909.440868055557</v>
      </c>
      <c r="T722" s="10">
        <f t="shared" si="69"/>
        <v>40937.440868055557</v>
      </c>
      <c r="U722">
        <f t="shared" si="70"/>
        <v>2012</v>
      </c>
      <c r="V722" t="str">
        <f t="shared" si="71"/>
        <v>January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">
        <v>8322</v>
      </c>
      <c r="R723" t="s">
        <v>8323</v>
      </c>
      <c r="S723" s="10">
        <f t="shared" si="68"/>
        <v>41807.363506944443</v>
      </c>
      <c r="T723" s="10">
        <f t="shared" si="69"/>
        <v>41852.363506944443</v>
      </c>
      <c r="U723">
        <f t="shared" si="70"/>
        <v>2014</v>
      </c>
      <c r="V723" t="str">
        <f t="shared" si="71"/>
        <v>June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">
        <v>8322</v>
      </c>
      <c r="R724" t="s">
        <v>8323</v>
      </c>
      <c r="S724" s="10">
        <f t="shared" si="68"/>
        <v>40977.596967592588</v>
      </c>
      <c r="T724" s="10">
        <f t="shared" si="69"/>
        <v>41007.555300925924</v>
      </c>
      <c r="U724">
        <f t="shared" si="70"/>
        <v>2012</v>
      </c>
      <c r="V724" t="str">
        <f t="shared" si="71"/>
        <v>March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">
        <v>8322</v>
      </c>
      <c r="R725" t="s">
        <v>8323</v>
      </c>
      <c r="S725" s="10">
        <f t="shared" si="68"/>
        <v>42184.608206018522</v>
      </c>
      <c r="T725" s="10">
        <f t="shared" si="69"/>
        <v>42214.957638888889</v>
      </c>
      <c r="U725">
        <f t="shared" si="70"/>
        <v>2015</v>
      </c>
      <c r="V725" t="str">
        <f t="shared" si="71"/>
        <v>June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">
        <v>8322</v>
      </c>
      <c r="R726" t="s">
        <v>8323</v>
      </c>
      <c r="S726" s="10">
        <f t="shared" si="68"/>
        <v>40694.430127314808</v>
      </c>
      <c r="T726" s="10">
        <f t="shared" si="69"/>
        <v>40724.430127314808</v>
      </c>
      <c r="U726">
        <f t="shared" si="70"/>
        <v>2011</v>
      </c>
      <c r="V726" t="str">
        <f t="shared" si="71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">
        <v>8322</v>
      </c>
      <c r="R727" t="s">
        <v>8323</v>
      </c>
      <c r="S727" s="10">
        <f t="shared" si="68"/>
        <v>42321.417962962958</v>
      </c>
      <c r="T727" s="10">
        <f t="shared" si="69"/>
        <v>42351.417962962958</v>
      </c>
      <c r="U727">
        <f t="shared" si="70"/>
        <v>2015</v>
      </c>
      <c r="V727" t="str">
        <f t="shared" si="71"/>
        <v>November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">
        <v>8322</v>
      </c>
      <c r="R728" t="s">
        <v>8323</v>
      </c>
      <c r="S728" s="10">
        <f t="shared" si="68"/>
        <v>41345.834340277775</v>
      </c>
      <c r="T728" s="10">
        <f t="shared" si="69"/>
        <v>41375.834340277775</v>
      </c>
      <c r="U728">
        <f t="shared" si="70"/>
        <v>2013</v>
      </c>
      <c r="V728" t="str">
        <f t="shared" si="71"/>
        <v>March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">
        <v>8322</v>
      </c>
      <c r="R729" t="s">
        <v>8323</v>
      </c>
      <c r="S729" s="10">
        <f t="shared" si="68"/>
        <v>41246.811909722215</v>
      </c>
      <c r="T729" s="10">
        <f t="shared" si="69"/>
        <v>41288.680555555555</v>
      </c>
      <c r="U729">
        <f t="shared" si="70"/>
        <v>2012</v>
      </c>
      <c r="V729" t="str">
        <f t="shared" si="71"/>
        <v>December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">
        <v>8322</v>
      </c>
      <c r="R730" t="s">
        <v>8323</v>
      </c>
      <c r="S730" s="10">
        <f t="shared" si="68"/>
        <v>40731.629131944443</v>
      </c>
      <c r="T730" s="10">
        <f t="shared" si="69"/>
        <v>40776.629131944443</v>
      </c>
      <c r="U730">
        <f t="shared" si="70"/>
        <v>2011</v>
      </c>
      <c r="V730" t="str">
        <f t="shared" si="71"/>
        <v>July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">
        <v>8322</v>
      </c>
      <c r="R731" t="s">
        <v>8323</v>
      </c>
      <c r="S731" s="10">
        <f t="shared" si="68"/>
        <v>41110.97755787037</v>
      </c>
      <c r="T731" s="10">
        <f t="shared" si="69"/>
        <v>41170.97755787037</v>
      </c>
      <c r="U731">
        <f t="shared" si="70"/>
        <v>2012</v>
      </c>
      <c r="V731" t="str">
        <f t="shared" si="71"/>
        <v>July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">
        <v>8322</v>
      </c>
      <c r="R732" t="s">
        <v>8323</v>
      </c>
      <c r="S732" s="10">
        <f t="shared" si="68"/>
        <v>40854.536932870367</v>
      </c>
      <c r="T732" s="10">
        <f t="shared" si="69"/>
        <v>40884.536932870367</v>
      </c>
      <c r="U732">
        <f t="shared" si="70"/>
        <v>2011</v>
      </c>
      <c r="V732" t="str">
        <f t="shared" si="71"/>
        <v>November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">
        <v>8322</v>
      </c>
      <c r="R733" t="s">
        <v>8323</v>
      </c>
      <c r="S733" s="10">
        <f t="shared" si="68"/>
        <v>40879.587349537032</v>
      </c>
      <c r="T733" s="10">
        <f t="shared" si="69"/>
        <v>40930.041666666664</v>
      </c>
      <c r="U733">
        <f t="shared" si="70"/>
        <v>2011</v>
      </c>
      <c r="V733" t="str">
        <f t="shared" si="71"/>
        <v>December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">
        <v>8322</v>
      </c>
      <c r="R734" t="s">
        <v>8323</v>
      </c>
      <c r="S734" s="10">
        <f t="shared" si="68"/>
        <v>41486.21598379629</v>
      </c>
      <c r="T734" s="10">
        <f t="shared" si="69"/>
        <v>41546.21598379629</v>
      </c>
      <c r="U734">
        <f t="shared" si="70"/>
        <v>2013</v>
      </c>
      <c r="V734" t="str">
        <f t="shared" si="71"/>
        <v>July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">
        <v>8322</v>
      </c>
      <c r="R735" t="s">
        <v>8323</v>
      </c>
      <c r="S735" s="10">
        <f t="shared" si="68"/>
        <v>41598.211712962962</v>
      </c>
      <c r="T735" s="10">
        <f t="shared" si="69"/>
        <v>41628.211712962962</v>
      </c>
      <c r="U735">
        <f t="shared" si="70"/>
        <v>2013</v>
      </c>
      <c r="V735" t="str">
        <f t="shared" si="71"/>
        <v>November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">
        <v>8322</v>
      </c>
      <c r="R736" t="s">
        <v>8323</v>
      </c>
      <c r="S736" s="10">
        <f t="shared" si="68"/>
        <v>42101.956249999996</v>
      </c>
      <c r="T736" s="10">
        <f t="shared" si="69"/>
        <v>42132.999999999993</v>
      </c>
      <c r="U736">
        <f t="shared" si="70"/>
        <v>2015</v>
      </c>
      <c r="V736" t="str">
        <f t="shared" si="71"/>
        <v>April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">
        <v>8322</v>
      </c>
      <c r="R737" t="s">
        <v>8323</v>
      </c>
      <c r="S737" s="10">
        <f t="shared" si="68"/>
        <v>41945.821134259255</v>
      </c>
      <c r="T737" s="10">
        <f t="shared" si="69"/>
        <v>41976.818749999999</v>
      </c>
      <c r="U737">
        <f t="shared" si="70"/>
        <v>2014</v>
      </c>
      <c r="V737" t="str">
        <f t="shared" si="71"/>
        <v>November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">
        <v>8322</v>
      </c>
      <c r="R738" t="s">
        <v>8323</v>
      </c>
      <c r="S738" s="10">
        <f t="shared" si="68"/>
        <v>41579.525925925926</v>
      </c>
      <c r="T738" s="10">
        <f t="shared" si="69"/>
        <v>41598.999305555553</v>
      </c>
      <c r="U738">
        <f t="shared" si="70"/>
        <v>2013</v>
      </c>
      <c r="V738" t="str">
        <f t="shared" si="71"/>
        <v>November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">
        <v>8322</v>
      </c>
      <c r="R739" t="s">
        <v>8323</v>
      </c>
      <c r="S739" s="10">
        <f t="shared" si="68"/>
        <v>41667.066979166666</v>
      </c>
      <c r="T739" s="10">
        <f t="shared" si="69"/>
        <v>41684.625</v>
      </c>
      <c r="U739">
        <f t="shared" si="70"/>
        <v>2014</v>
      </c>
      <c r="V739" t="str">
        <f t="shared" si="71"/>
        <v>January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">
        <v>8322</v>
      </c>
      <c r="R740" t="s">
        <v>8323</v>
      </c>
      <c r="S740" s="10">
        <f t="shared" si="68"/>
        <v>41943.395763888882</v>
      </c>
      <c r="T740" s="10">
        <f t="shared" si="69"/>
        <v>41973.999305555553</v>
      </c>
      <c r="U740">
        <f t="shared" si="70"/>
        <v>2014</v>
      </c>
      <c r="V740" t="str">
        <f t="shared" si="71"/>
        <v>October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">
        <v>8322</v>
      </c>
      <c r="R741" t="s">
        <v>8323</v>
      </c>
      <c r="S741" s="10">
        <f t="shared" si="68"/>
        <v>41829.294317129628</v>
      </c>
      <c r="T741" s="10">
        <f t="shared" si="69"/>
        <v>41862.294317129628</v>
      </c>
      <c r="U741">
        <f t="shared" si="70"/>
        <v>2014</v>
      </c>
      <c r="V741" t="str">
        <f t="shared" si="71"/>
        <v>July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">
        <v>8322</v>
      </c>
      <c r="R742" t="s">
        <v>8323</v>
      </c>
      <c r="S742" s="10">
        <f t="shared" si="68"/>
        <v>42161.93844907407</v>
      </c>
      <c r="T742" s="10">
        <f t="shared" si="69"/>
        <v>42175.93844907407</v>
      </c>
      <c r="U742">
        <f t="shared" si="70"/>
        <v>2015</v>
      </c>
      <c r="V742" t="str">
        <f t="shared" si="71"/>
        <v>June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">
        <v>8322</v>
      </c>
      <c r="R743" t="s">
        <v>8323</v>
      </c>
      <c r="S743" s="10">
        <f t="shared" si="68"/>
        <v>41401.439884259256</v>
      </c>
      <c r="T743" s="10">
        <f t="shared" si="69"/>
        <v>41436.439884259256</v>
      </c>
      <c r="U743">
        <f t="shared" si="70"/>
        <v>2013</v>
      </c>
      <c r="V743" t="str">
        <f t="shared" si="71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">
        <v>8322</v>
      </c>
      <c r="R744" t="s">
        <v>8323</v>
      </c>
      <c r="S744" s="10">
        <f t="shared" si="68"/>
        <v>41689.709629629629</v>
      </c>
      <c r="T744" s="10">
        <f t="shared" si="69"/>
        <v>41719.667962962958</v>
      </c>
      <c r="U744">
        <f t="shared" si="70"/>
        <v>2014</v>
      </c>
      <c r="V744" t="str">
        <f t="shared" si="71"/>
        <v>February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">
        <v>8322</v>
      </c>
      <c r="R745" t="s">
        <v>8323</v>
      </c>
      <c r="S745" s="10">
        <f t="shared" si="68"/>
        <v>40990.500983796293</v>
      </c>
      <c r="T745" s="10">
        <f t="shared" si="69"/>
        <v>41015.666666666664</v>
      </c>
      <c r="U745">
        <f t="shared" si="70"/>
        <v>2012</v>
      </c>
      <c r="V745" t="str">
        <f t="shared" si="71"/>
        <v>March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">
        <v>8322</v>
      </c>
      <c r="R746" t="s">
        <v>8323</v>
      </c>
      <c r="S746" s="10">
        <f t="shared" si="68"/>
        <v>41226.748877314814</v>
      </c>
      <c r="T746" s="10">
        <f t="shared" si="69"/>
        <v>41256.748877314814</v>
      </c>
      <c r="U746">
        <f t="shared" si="70"/>
        <v>2012</v>
      </c>
      <c r="V746" t="str">
        <f t="shared" si="71"/>
        <v>November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">
        <v>8322</v>
      </c>
      <c r="R747" t="s">
        <v>8323</v>
      </c>
      <c r="S747" s="10">
        <f t="shared" si="68"/>
        <v>41367.363946759258</v>
      </c>
      <c r="T747" s="10">
        <f t="shared" si="69"/>
        <v>41397.363946759258</v>
      </c>
      <c r="U747">
        <f t="shared" si="70"/>
        <v>2013</v>
      </c>
      <c r="V747" t="str">
        <f t="shared" si="71"/>
        <v>April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">
        <v>8322</v>
      </c>
      <c r="R748" t="s">
        <v>8323</v>
      </c>
      <c r="S748" s="10">
        <f t="shared" si="68"/>
        <v>41156.834594907406</v>
      </c>
      <c r="T748" s="10">
        <f t="shared" si="69"/>
        <v>41174.957638888889</v>
      </c>
      <c r="U748">
        <f t="shared" si="70"/>
        <v>2012</v>
      </c>
      <c r="V748" t="str">
        <f t="shared" si="71"/>
        <v>September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">
        <v>8322</v>
      </c>
      <c r="R749" t="s">
        <v>8323</v>
      </c>
      <c r="S749" s="10">
        <f t="shared" si="68"/>
        <v>41988.340497685182</v>
      </c>
      <c r="T749" s="10">
        <f t="shared" si="69"/>
        <v>42019.245833333327</v>
      </c>
      <c r="U749">
        <f t="shared" si="70"/>
        <v>2014</v>
      </c>
      <c r="V749" t="str">
        <f t="shared" si="71"/>
        <v>December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">
        <v>8322</v>
      </c>
      <c r="R750" t="s">
        <v>8323</v>
      </c>
      <c r="S750" s="10">
        <f t="shared" si="68"/>
        <v>41831.638495370367</v>
      </c>
      <c r="T750" s="10">
        <f t="shared" si="69"/>
        <v>41861.638495370367</v>
      </c>
      <c r="U750">
        <f t="shared" si="70"/>
        <v>2014</v>
      </c>
      <c r="V750" t="str">
        <f t="shared" si="71"/>
        <v>July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">
        <v>8322</v>
      </c>
      <c r="R751" t="s">
        <v>8323</v>
      </c>
      <c r="S751" s="10">
        <f t="shared" si="68"/>
        <v>42733.732986111114</v>
      </c>
      <c r="T751" s="10">
        <f t="shared" si="69"/>
        <v>42763.732986111114</v>
      </c>
      <c r="U751">
        <f t="shared" si="70"/>
        <v>2016</v>
      </c>
      <c r="V751" t="str">
        <f t="shared" si="71"/>
        <v>December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">
        <v>8322</v>
      </c>
      <c r="R752" t="s">
        <v>8323</v>
      </c>
      <c r="S752" s="10">
        <f t="shared" si="68"/>
        <v>41299.669814814813</v>
      </c>
      <c r="T752" s="10">
        <f t="shared" si="69"/>
        <v>41329.669814814813</v>
      </c>
      <c r="U752">
        <f t="shared" si="70"/>
        <v>2013</v>
      </c>
      <c r="V752" t="str">
        <f t="shared" si="71"/>
        <v>January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">
        <v>8322</v>
      </c>
      <c r="R753" t="s">
        <v>8323</v>
      </c>
      <c r="S753" s="10">
        <f t="shared" si="68"/>
        <v>40713.422164351847</v>
      </c>
      <c r="T753" s="10">
        <f t="shared" si="69"/>
        <v>40759.422164351847</v>
      </c>
      <c r="U753">
        <f t="shared" si="70"/>
        <v>2011</v>
      </c>
      <c r="V753" t="str">
        <f t="shared" si="71"/>
        <v>June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">
        <v>8322</v>
      </c>
      <c r="R754" t="s">
        <v>8323</v>
      </c>
      <c r="S754" s="10">
        <f t="shared" si="68"/>
        <v>42639.213159722225</v>
      </c>
      <c r="T754" s="10">
        <f t="shared" si="69"/>
        <v>42659.249999999993</v>
      </c>
      <c r="U754">
        <f t="shared" si="70"/>
        <v>2016</v>
      </c>
      <c r="V754" t="str">
        <f t="shared" si="71"/>
        <v>September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">
        <v>8322</v>
      </c>
      <c r="R755" t="s">
        <v>8323</v>
      </c>
      <c r="S755" s="10">
        <f t="shared" si="68"/>
        <v>42019.381840277776</v>
      </c>
      <c r="T755" s="10">
        <f t="shared" si="69"/>
        <v>42049.381840277776</v>
      </c>
      <c r="U755">
        <f t="shared" si="70"/>
        <v>2015</v>
      </c>
      <c r="V755" t="str">
        <f t="shared" si="71"/>
        <v>January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">
        <v>8322</v>
      </c>
      <c r="R756" t="s">
        <v>8323</v>
      </c>
      <c r="S756" s="10">
        <f t="shared" si="68"/>
        <v>41249.54075231481</v>
      </c>
      <c r="T756" s="10">
        <f t="shared" si="69"/>
        <v>41279.54075231481</v>
      </c>
      <c r="U756">
        <f t="shared" si="70"/>
        <v>2012</v>
      </c>
      <c r="V756" t="str">
        <f t="shared" si="71"/>
        <v>December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">
        <v>8322</v>
      </c>
      <c r="R757" t="s">
        <v>8323</v>
      </c>
      <c r="S757" s="10">
        <f t="shared" si="68"/>
        <v>41383.396724537037</v>
      </c>
      <c r="T757" s="10">
        <f t="shared" si="69"/>
        <v>41413.820138888885</v>
      </c>
      <c r="U757">
        <f t="shared" si="70"/>
        <v>2013</v>
      </c>
      <c r="V757" t="str">
        <f t="shared" si="71"/>
        <v>April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">
        <v>8322</v>
      </c>
      <c r="R758" t="s">
        <v>8323</v>
      </c>
      <c r="S758" s="10">
        <f t="shared" si="68"/>
        <v>40590.558553240735</v>
      </c>
      <c r="T758" s="10">
        <f t="shared" si="69"/>
        <v>40651.516886574071</v>
      </c>
      <c r="U758">
        <f t="shared" si="70"/>
        <v>2011</v>
      </c>
      <c r="V758" t="str">
        <f t="shared" si="71"/>
        <v>February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">
        <v>8322</v>
      </c>
      <c r="R759" t="s">
        <v>8323</v>
      </c>
      <c r="S759" s="10">
        <f t="shared" si="68"/>
        <v>41234.846226851849</v>
      </c>
      <c r="T759" s="10">
        <f t="shared" si="69"/>
        <v>41248.846226851849</v>
      </c>
      <c r="U759">
        <f t="shared" si="70"/>
        <v>2012</v>
      </c>
      <c r="V759" t="str">
        <f t="shared" si="71"/>
        <v>November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">
        <v>8322</v>
      </c>
      <c r="R760" t="s">
        <v>8323</v>
      </c>
      <c r="S760" s="10">
        <f t="shared" si="68"/>
        <v>40429.628101851849</v>
      </c>
      <c r="T760" s="10">
        <f t="shared" si="69"/>
        <v>40459.628101851849</v>
      </c>
      <c r="U760">
        <f t="shared" si="70"/>
        <v>2010</v>
      </c>
      <c r="V760" t="str">
        <f t="shared" si="71"/>
        <v>September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">
        <v>8322</v>
      </c>
      <c r="R761" t="s">
        <v>8324</v>
      </c>
      <c r="S761" s="10">
        <f t="shared" si="68"/>
        <v>41789.121979166666</v>
      </c>
      <c r="T761" s="10">
        <f t="shared" si="69"/>
        <v>41829.121979166666</v>
      </c>
      <c r="U761">
        <f t="shared" si="70"/>
        <v>2014</v>
      </c>
      <c r="V761" t="str">
        <f t="shared" si="71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">
        <v>8322</v>
      </c>
      <c r="R762" t="s">
        <v>8324</v>
      </c>
      <c r="S762" s="10">
        <f t="shared" si="68"/>
        <v>42670.555706018517</v>
      </c>
      <c r="T762" s="10">
        <f t="shared" si="69"/>
        <v>42700.597372685181</v>
      </c>
      <c r="U762">
        <f t="shared" si="70"/>
        <v>2016</v>
      </c>
      <c r="V762" t="str">
        <f t="shared" si="71"/>
        <v>October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">
        <v>8322</v>
      </c>
      <c r="R763" t="s">
        <v>8324</v>
      </c>
      <c r="S763" s="10">
        <f t="shared" si="68"/>
        <v>41642.543124999997</v>
      </c>
      <c r="T763" s="10">
        <f t="shared" si="69"/>
        <v>41672.543124999997</v>
      </c>
      <c r="U763">
        <f t="shared" si="70"/>
        <v>2014</v>
      </c>
      <c r="V763" t="str">
        <f t="shared" si="71"/>
        <v>January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">
        <v>8322</v>
      </c>
      <c r="R764" t="s">
        <v>8324</v>
      </c>
      <c r="S764" s="10">
        <f t="shared" si="68"/>
        <v>42690.65011574074</v>
      </c>
      <c r="T764" s="10">
        <f t="shared" si="69"/>
        <v>42708.041666666664</v>
      </c>
      <c r="U764">
        <f t="shared" si="70"/>
        <v>2016</v>
      </c>
      <c r="V764" t="str">
        <f t="shared" si="71"/>
        <v>November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">
        <v>8322</v>
      </c>
      <c r="R765" t="s">
        <v>8324</v>
      </c>
      <c r="S765" s="10">
        <f t="shared" si="68"/>
        <v>41471.238518518512</v>
      </c>
      <c r="T765" s="10">
        <f t="shared" si="69"/>
        <v>41501.238518518512</v>
      </c>
      <c r="U765">
        <f t="shared" si="70"/>
        <v>2013</v>
      </c>
      <c r="V765" t="str">
        <f t="shared" si="71"/>
        <v>July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">
        <v>8322</v>
      </c>
      <c r="R766" t="s">
        <v>8324</v>
      </c>
      <c r="S766" s="10">
        <f t="shared" si="68"/>
        <v>42226.964826388888</v>
      </c>
      <c r="T766" s="10">
        <f t="shared" si="69"/>
        <v>42256.964826388888</v>
      </c>
      <c r="U766">
        <f t="shared" si="70"/>
        <v>2015</v>
      </c>
      <c r="V766" t="str">
        <f t="shared" si="71"/>
        <v>August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">
        <v>8322</v>
      </c>
      <c r="R767" t="s">
        <v>8324</v>
      </c>
      <c r="S767" s="10">
        <f t="shared" si="68"/>
        <v>41901.334305555552</v>
      </c>
      <c r="T767" s="10">
        <f t="shared" si="69"/>
        <v>41931.334305555552</v>
      </c>
      <c r="U767">
        <f t="shared" si="70"/>
        <v>2014</v>
      </c>
      <c r="V767" t="str">
        <f t="shared" si="71"/>
        <v>September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">
        <v>8322</v>
      </c>
      <c r="R768" t="s">
        <v>8324</v>
      </c>
      <c r="S768" s="10">
        <f t="shared" si="68"/>
        <v>42021.57503472222</v>
      </c>
      <c r="T768" s="10">
        <f t="shared" si="69"/>
        <v>42051.57503472222</v>
      </c>
      <c r="U768">
        <f t="shared" si="70"/>
        <v>2015</v>
      </c>
      <c r="V768" t="str">
        <f t="shared" si="71"/>
        <v>January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">
        <v>8322</v>
      </c>
      <c r="R769" t="s">
        <v>8324</v>
      </c>
      <c r="S769" s="10">
        <f t="shared" si="68"/>
        <v>42114.935300925928</v>
      </c>
      <c r="T769" s="10">
        <f t="shared" si="69"/>
        <v>42144.935300925928</v>
      </c>
      <c r="U769">
        <f t="shared" si="70"/>
        <v>2015</v>
      </c>
      <c r="V769" t="str">
        <f t="shared" si="71"/>
        <v>April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">
        <v>8322</v>
      </c>
      <c r="R770" t="s">
        <v>8324</v>
      </c>
      <c r="S770" s="10">
        <f t="shared" si="68"/>
        <v>41593.998726851853</v>
      </c>
      <c r="T770" s="10">
        <f t="shared" si="69"/>
        <v>41623.998726851853</v>
      </c>
      <c r="U770">
        <f t="shared" si="70"/>
        <v>2013</v>
      </c>
      <c r="V770" t="str">
        <f t="shared" si="71"/>
        <v>November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">
        <v>8322</v>
      </c>
      <c r="R771" t="s">
        <v>8324</v>
      </c>
      <c r="S771" s="10">
        <f t="shared" ref="S771:S834" si="74">(((J771/60)/60)/24)+DATE(1970,1,1)+(-5/24)</f>
        <v>41604.788124999999</v>
      </c>
      <c r="T771" s="10">
        <f t="shared" ref="T771:T834" si="75">(((I771/60)/60)/24)+DATE(1970,1,1)+(-5/24)</f>
        <v>41634.788124999999</v>
      </c>
      <c r="U771">
        <f t="shared" ref="U771:U834" si="76">YEAR(S771)</f>
        <v>2013</v>
      </c>
      <c r="V771" t="str">
        <f t="shared" ref="V771:V834" si="77">IF(MONTH(S771) = 1, "January", IF(MONTH(S771) = 2, "February", IF(MONTH(S771) = 3, "March", IF(MONTH(S771) = 4, "April", IF(MONTH(S771) = 5, "May", IF(MONTH(S771) = 6, "June", IF(MONTH(S771) = 7, "July", IF(MONTH(S771) = 8, "August", IF(MONTH(S771) = 9, "September", IF(MONTH(S771) = 10, "October", IF(MONTH(S771) = 11, "November", "December")))))))))))</f>
        <v>November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">
        <v>8322</v>
      </c>
      <c r="R772" t="s">
        <v>8324</v>
      </c>
      <c r="S772" s="10">
        <f t="shared" si="74"/>
        <v>41289.791307870371</v>
      </c>
      <c r="T772" s="10">
        <f t="shared" si="75"/>
        <v>41329.791307870371</v>
      </c>
      <c r="U772">
        <f t="shared" si="76"/>
        <v>2013</v>
      </c>
      <c r="V772" t="str">
        <f t="shared" si="77"/>
        <v>January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">
        <v>8322</v>
      </c>
      <c r="R773" t="s">
        <v>8324</v>
      </c>
      <c r="S773" s="10">
        <f t="shared" si="74"/>
        <v>42349.615763888891</v>
      </c>
      <c r="T773" s="10">
        <f t="shared" si="75"/>
        <v>42399.615763888891</v>
      </c>
      <c r="U773">
        <f t="shared" si="76"/>
        <v>2015</v>
      </c>
      <c r="V773" t="str">
        <f t="shared" si="77"/>
        <v>December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">
        <v>8322</v>
      </c>
      <c r="R774" t="s">
        <v>8324</v>
      </c>
      <c r="S774" s="10">
        <f t="shared" si="74"/>
        <v>40067.848599537036</v>
      </c>
      <c r="T774" s="10">
        <f t="shared" si="75"/>
        <v>40117.957638888889</v>
      </c>
      <c r="U774">
        <f t="shared" si="76"/>
        <v>2009</v>
      </c>
      <c r="V774" t="str">
        <f t="shared" si="77"/>
        <v>September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">
        <v>8322</v>
      </c>
      <c r="R775" t="s">
        <v>8324</v>
      </c>
      <c r="S775" s="10">
        <f t="shared" si="74"/>
        <v>42100.527604166658</v>
      </c>
      <c r="T775" s="10">
        <f t="shared" si="75"/>
        <v>42134.750694444439</v>
      </c>
      <c r="U775">
        <f t="shared" si="76"/>
        <v>2015</v>
      </c>
      <c r="V775" t="str">
        <f t="shared" si="77"/>
        <v>April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">
        <v>8322</v>
      </c>
      <c r="R776" t="s">
        <v>8324</v>
      </c>
      <c r="S776" s="10">
        <f t="shared" si="74"/>
        <v>41663.571967592587</v>
      </c>
      <c r="T776" s="10">
        <f t="shared" si="75"/>
        <v>41693.571967592587</v>
      </c>
      <c r="U776">
        <f t="shared" si="76"/>
        <v>2014</v>
      </c>
      <c r="V776" t="str">
        <f t="shared" si="77"/>
        <v>January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">
        <v>8322</v>
      </c>
      <c r="R777" t="s">
        <v>8324</v>
      </c>
      <c r="S777" s="10">
        <f t="shared" si="74"/>
        <v>40862.851793981477</v>
      </c>
      <c r="T777" s="10">
        <f t="shared" si="75"/>
        <v>40892.851793981477</v>
      </c>
      <c r="U777">
        <f t="shared" si="76"/>
        <v>2011</v>
      </c>
      <c r="V777" t="str">
        <f t="shared" si="77"/>
        <v>November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">
        <v>8322</v>
      </c>
      <c r="R778" t="s">
        <v>8324</v>
      </c>
      <c r="S778" s="10">
        <f t="shared" si="74"/>
        <v>42250.477372685178</v>
      </c>
      <c r="T778" s="10">
        <f t="shared" si="75"/>
        <v>42287.999999999993</v>
      </c>
      <c r="U778">
        <f t="shared" si="76"/>
        <v>2015</v>
      </c>
      <c r="V778" t="str">
        <f t="shared" si="77"/>
        <v>September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">
        <v>8322</v>
      </c>
      <c r="R779" t="s">
        <v>8324</v>
      </c>
      <c r="S779" s="10">
        <f t="shared" si="74"/>
        <v>41456.772881944438</v>
      </c>
      <c r="T779" s="10">
        <f t="shared" si="75"/>
        <v>41486.772881944438</v>
      </c>
      <c r="U779">
        <f t="shared" si="76"/>
        <v>2013</v>
      </c>
      <c r="V779" t="str">
        <f t="shared" si="77"/>
        <v>July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">
        <v>8322</v>
      </c>
      <c r="R780" t="s">
        <v>8324</v>
      </c>
      <c r="S780" s="10">
        <f t="shared" si="74"/>
        <v>41729.493981481479</v>
      </c>
      <c r="T780" s="10">
        <f t="shared" si="75"/>
        <v>41759.493981481479</v>
      </c>
      <c r="U780">
        <f t="shared" si="76"/>
        <v>2014</v>
      </c>
      <c r="V780" t="str">
        <f t="shared" si="77"/>
        <v>March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">
        <v>8325</v>
      </c>
      <c r="R781" t="s">
        <v>8326</v>
      </c>
      <c r="S781" s="10">
        <f t="shared" si="74"/>
        <v>40436.475752314815</v>
      </c>
      <c r="T781" s="10">
        <f t="shared" si="75"/>
        <v>40465.958333333328</v>
      </c>
      <c r="U781">
        <f t="shared" si="76"/>
        <v>2010</v>
      </c>
      <c r="V781" t="str">
        <f t="shared" si="77"/>
        <v>September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">
        <v>8325</v>
      </c>
      <c r="R782" t="s">
        <v>8326</v>
      </c>
      <c r="S782" s="10">
        <f t="shared" si="74"/>
        <v>40636.465567129628</v>
      </c>
      <c r="T782" s="10">
        <f t="shared" si="75"/>
        <v>40666.465567129628</v>
      </c>
      <c r="U782">
        <f t="shared" si="76"/>
        <v>2011</v>
      </c>
      <c r="V782" t="str">
        <f t="shared" si="77"/>
        <v>April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">
        <v>8325</v>
      </c>
      <c r="R783" t="s">
        <v>8326</v>
      </c>
      <c r="S783" s="10">
        <f t="shared" si="74"/>
        <v>41402.792523148149</v>
      </c>
      <c r="T783" s="10">
        <f t="shared" si="75"/>
        <v>41432.792523148149</v>
      </c>
      <c r="U783">
        <f t="shared" si="76"/>
        <v>2013</v>
      </c>
      <c r="V783" t="str">
        <f t="shared" si="77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">
        <v>8325</v>
      </c>
      <c r="R784" t="s">
        <v>8326</v>
      </c>
      <c r="S784" s="10">
        <f t="shared" si="74"/>
        <v>41116.549791666665</v>
      </c>
      <c r="T784" s="10">
        <f t="shared" si="75"/>
        <v>41146.549791666665</v>
      </c>
      <c r="U784">
        <f t="shared" si="76"/>
        <v>2012</v>
      </c>
      <c r="V784" t="str">
        <f t="shared" si="77"/>
        <v>July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">
        <v>8325</v>
      </c>
      <c r="R785" t="s">
        <v>8326</v>
      </c>
      <c r="S785" s="10">
        <f t="shared" si="74"/>
        <v>40987.565381944441</v>
      </c>
      <c r="T785" s="10">
        <f t="shared" si="75"/>
        <v>41026.708333333328</v>
      </c>
      <c r="U785">
        <f t="shared" si="76"/>
        <v>2012</v>
      </c>
      <c r="V785" t="str">
        <f t="shared" si="77"/>
        <v>March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">
        <v>8325</v>
      </c>
      <c r="R786" t="s">
        <v>8326</v>
      </c>
      <c r="S786" s="10">
        <f t="shared" si="74"/>
        <v>41674.941192129627</v>
      </c>
      <c r="T786" s="10">
        <f t="shared" si="75"/>
        <v>41714.899525462963</v>
      </c>
      <c r="U786">
        <f t="shared" si="76"/>
        <v>2014</v>
      </c>
      <c r="V786" t="str">
        <f t="shared" si="77"/>
        <v>February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">
        <v>8325</v>
      </c>
      <c r="R787" t="s">
        <v>8326</v>
      </c>
      <c r="S787" s="10">
        <f t="shared" si="74"/>
        <v>41303.385590277772</v>
      </c>
      <c r="T787" s="10">
        <f t="shared" si="75"/>
        <v>41333.385590277772</v>
      </c>
      <c r="U787">
        <f t="shared" si="76"/>
        <v>2013</v>
      </c>
      <c r="V787" t="str">
        <f t="shared" si="77"/>
        <v>January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">
        <v>8325</v>
      </c>
      <c r="R788" t="s">
        <v>8326</v>
      </c>
      <c r="S788" s="10">
        <f t="shared" si="74"/>
        <v>40982.847615740735</v>
      </c>
      <c r="T788" s="10">
        <f t="shared" si="75"/>
        <v>41040.44930555555</v>
      </c>
      <c r="U788">
        <f t="shared" si="76"/>
        <v>2012</v>
      </c>
      <c r="V788" t="str">
        <f t="shared" si="77"/>
        <v>March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">
        <v>8325</v>
      </c>
      <c r="R789" t="s">
        <v>8326</v>
      </c>
      <c r="S789" s="10">
        <f t="shared" si="74"/>
        <v>41549.419282407405</v>
      </c>
      <c r="T789" s="10">
        <f t="shared" si="75"/>
        <v>41579.419282407405</v>
      </c>
      <c r="U789">
        <f t="shared" si="76"/>
        <v>2013</v>
      </c>
      <c r="V789" t="str">
        <f t="shared" si="77"/>
        <v>October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">
        <v>8325</v>
      </c>
      <c r="R790" t="s">
        <v>8326</v>
      </c>
      <c r="S790" s="10">
        <f t="shared" si="74"/>
        <v>41058.798472222217</v>
      </c>
      <c r="T790" s="10">
        <f t="shared" si="75"/>
        <v>41096.957638888889</v>
      </c>
      <c r="U790">
        <f t="shared" si="76"/>
        <v>2012</v>
      </c>
      <c r="V790" t="str">
        <f t="shared" si="77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">
        <v>8325</v>
      </c>
      <c r="R791" t="s">
        <v>8326</v>
      </c>
      <c r="S791" s="10">
        <f t="shared" si="74"/>
        <v>41276.977777777778</v>
      </c>
      <c r="T791" s="10">
        <f t="shared" si="75"/>
        <v>41295.124305555553</v>
      </c>
      <c r="U791">
        <f t="shared" si="76"/>
        <v>2013</v>
      </c>
      <c r="V791" t="str">
        <f t="shared" si="77"/>
        <v>January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">
        <v>8325</v>
      </c>
      <c r="R792" t="s">
        <v>8326</v>
      </c>
      <c r="S792" s="10">
        <f t="shared" si="74"/>
        <v>41275.839571759258</v>
      </c>
      <c r="T792" s="10">
        <f t="shared" si="75"/>
        <v>41305.839571759258</v>
      </c>
      <c r="U792">
        <f t="shared" si="76"/>
        <v>2013</v>
      </c>
      <c r="V792" t="str">
        <f t="shared" si="77"/>
        <v>January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">
        <v>8325</v>
      </c>
      <c r="R793" t="s">
        <v>8326</v>
      </c>
      <c r="S793" s="10">
        <f t="shared" si="74"/>
        <v>41557.572291666664</v>
      </c>
      <c r="T793" s="10">
        <f t="shared" si="75"/>
        <v>41591.040972222218</v>
      </c>
      <c r="U793">
        <f t="shared" si="76"/>
        <v>2013</v>
      </c>
      <c r="V793" t="str">
        <f t="shared" si="77"/>
        <v>October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">
        <v>8325</v>
      </c>
      <c r="R794" t="s">
        <v>8326</v>
      </c>
      <c r="S794" s="10">
        <f t="shared" si="74"/>
        <v>41555.665312500001</v>
      </c>
      <c r="T794" s="10">
        <f t="shared" si="75"/>
        <v>41585.706979166665</v>
      </c>
      <c r="U794">
        <f t="shared" si="76"/>
        <v>2013</v>
      </c>
      <c r="V794" t="str">
        <f t="shared" si="77"/>
        <v>October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">
        <v>8325</v>
      </c>
      <c r="R795" t="s">
        <v>8326</v>
      </c>
      <c r="S795" s="10">
        <f t="shared" si="74"/>
        <v>41442.532916666663</v>
      </c>
      <c r="T795" s="10">
        <f t="shared" si="75"/>
        <v>41457.999305555553</v>
      </c>
      <c r="U795">
        <f t="shared" si="76"/>
        <v>2013</v>
      </c>
      <c r="V795" t="str">
        <f t="shared" si="77"/>
        <v>June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">
        <v>8325</v>
      </c>
      <c r="R796" t="s">
        <v>8326</v>
      </c>
      <c r="S796" s="10">
        <f t="shared" si="74"/>
        <v>40735.906678240739</v>
      </c>
      <c r="T796" s="10">
        <f t="shared" si="75"/>
        <v>40791.504166666666</v>
      </c>
      <c r="U796">
        <f t="shared" si="76"/>
        <v>2011</v>
      </c>
      <c r="V796" t="str">
        <f t="shared" si="77"/>
        <v>July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">
        <v>8325</v>
      </c>
      <c r="R797" t="s">
        <v>8326</v>
      </c>
      <c r="S797" s="10">
        <f t="shared" si="74"/>
        <v>40963.404699074068</v>
      </c>
      <c r="T797" s="10">
        <f t="shared" si="75"/>
        <v>41005.999305555553</v>
      </c>
      <c r="U797">
        <f t="shared" si="76"/>
        <v>2012</v>
      </c>
      <c r="V797" t="str">
        <f t="shared" si="77"/>
        <v>February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">
        <v>8325</v>
      </c>
      <c r="R798" t="s">
        <v>8326</v>
      </c>
      <c r="S798" s="10">
        <f t="shared" si="74"/>
        <v>41502.674594907403</v>
      </c>
      <c r="T798" s="10">
        <f t="shared" si="75"/>
        <v>41532.673611111109</v>
      </c>
      <c r="U798">
        <f t="shared" si="76"/>
        <v>2013</v>
      </c>
      <c r="V798" t="str">
        <f t="shared" si="77"/>
        <v>August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">
        <v>8325</v>
      </c>
      <c r="R799" t="s">
        <v>8326</v>
      </c>
      <c r="S799" s="10">
        <f t="shared" si="74"/>
        <v>40996.785740740735</v>
      </c>
      <c r="T799" s="10">
        <f t="shared" si="75"/>
        <v>41027.958333333328</v>
      </c>
      <c r="U799">
        <f t="shared" si="76"/>
        <v>2012</v>
      </c>
      <c r="V799" t="str">
        <f t="shared" si="77"/>
        <v>March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">
        <v>8325</v>
      </c>
      <c r="R800" t="s">
        <v>8326</v>
      </c>
      <c r="S800" s="10">
        <f t="shared" si="74"/>
        <v>41882.381793981483</v>
      </c>
      <c r="T800" s="10">
        <f t="shared" si="75"/>
        <v>41912.381793981483</v>
      </c>
      <c r="U800">
        <f t="shared" si="76"/>
        <v>2014</v>
      </c>
      <c r="V800" t="str">
        <f t="shared" si="77"/>
        <v>August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">
        <v>8325</v>
      </c>
      <c r="R801" t="s">
        <v>8326</v>
      </c>
      <c r="S801" s="10">
        <f t="shared" si="74"/>
        <v>40996.458865740737</v>
      </c>
      <c r="T801" s="10">
        <f t="shared" si="75"/>
        <v>41026.458865740737</v>
      </c>
      <c r="U801">
        <f t="shared" si="76"/>
        <v>2012</v>
      </c>
      <c r="V801" t="str">
        <f t="shared" si="77"/>
        <v>March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">
        <v>8325</v>
      </c>
      <c r="R802" t="s">
        <v>8326</v>
      </c>
      <c r="S802" s="10">
        <f t="shared" si="74"/>
        <v>41863.225162037037</v>
      </c>
      <c r="T802" s="10">
        <f t="shared" si="75"/>
        <v>41893.225162037037</v>
      </c>
      <c r="U802">
        <f t="shared" si="76"/>
        <v>2014</v>
      </c>
      <c r="V802" t="str">
        <f t="shared" si="77"/>
        <v>August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">
        <v>8325</v>
      </c>
      <c r="R803" t="s">
        <v>8326</v>
      </c>
      <c r="S803" s="10">
        <f t="shared" si="74"/>
        <v>40695.587037037032</v>
      </c>
      <c r="T803" s="10">
        <f t="shared" si="75"/>
        <v>40725.587037037032</v>
      </c>
      <c r="U803">
        <f t="shared" si="76"/>
        <v>2011</v>
      </c>
      <c r="V803" t="str">
        <f t="shared" si="77"/>
        <v>June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">
        <v>8325</v>
      </c>
      <c r="R804" t="s">
        <v>8326</v>
      </c>
      <c r="S804" s="10">
        <f t="shared" si="74"/>
        <v>41122.813935185186</v>
      </c>
      <c r="T804" s="10">
        <f t="shared" si="75"/>
        <v>41168.961805555555</v>
      </c>
      <c r="U804">
        <f t="shared" si="76"/>
        <v>2012</v>
      </c>
      <c r="V804" t="str">
        <f t="shared" si="77"/>
        <v>August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">
        <v>8325</v>
      </c>
      <c r="R805" t="s">
        <v>8326</v>
      </c>
      <c r="S805" s="10">
        <f t="shared" si="74"/>
        <v>40665.741643518515</v>
      </c>
      <c r="T805" s="10">
        <f t="shared" si="75"/>
        <v>40691.833333333328</v>
      </c>
      <c r="U805">
        <f t="shared" si="76"/>
        <v>2011</v>
      </c>
      <c r="V805" t="str">
        <f t="shared" si="77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">
        <v>8325</v>
      </c>
      <c r="R806" t="s">
        <v>8326</v>
      </c>
      <c r="S806" s="10">
        <f t="shared" si="74"/>
        <v>40729.897291666668</v>
      </c>
      <c r="T806" s="10">
        <f t="shared" si="75"/>
        <v>40746.957638888889</v>
      </c>
      <c r="U806">
        <f t="shared" si="76"/>
        <v>2011</v>
      </c>
      <c r="V806" t="str">
        <f t="shared" si="77"/>
        <v>July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">
        <v>8325</v>
      </c>
      <c r="R807" t="s">
        <v>8326</v>
      </c>
      <c r="S807" s="10">
        <f t="shared" si="74"/>
        <v>40690.614722222221</v>
      </c>
      <c r="T807" s="10">
        <f t="shared" si="75"/>
        <v>40740.75</v>
      </c>
      <c r="U807">
        <f t="shared" si="76"/>
        <v>2011</v>
      </c>
      <c r="V807" t="str">
        <f t="shared" si="77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">
        <v>8325</v>
      </c>
      <c r="R808" t="s">
        <v>8326</v>
      </c>
      <c r="S808" s="10">
        <f t="shared" si="74"/>
        <v>40763.483090277776</v>
      </c>
      <c r="T808" s="10">
        <f t="shared" si="75"/>
        <v>40793.483090277776</v>
      </c>
      <c r="U808">
        <f t="shared" si="76"/>
        <v>2011</v>
      </c>
      <c r="V808" t="str">
        <f t="shared" si="77"/>
        <v>August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">
        <v>8325</v>
      </c>
      <c r="R809" t="s">
        <v>8326</v>
      </c>
      <c r="S809" s="10">
        <f t="shared" si="74"/>
        <v>42759.420266203706</v>
      </c>
      <c r="T809" s="10">
        <f t="shared" si="75"/>
        <v>42794.874999999993</v>
      </c>
      <c r="U809">
        <f t="shared" si="76"/>
        <v>2017</v>
      </c>
      <c r="V809" t="str">
        <f t="shared" si="77"/>
        <v>January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">
        <v>8325</v>
      </c>
      <c r="R810" t="s">
        <v>8326</v>
      </c>
      <c r="S810" s="10">
        <f t="shared" si="74"/>
        <v>41961.892199074071</v>
      </c>
      <c r="T810" s="10">
        <f t="shared" si="75"/>
        <v>41994.999305555553</v>
      </c>
      <c r="U810">
        <f t="shared" si="76"/>
        <v>2014</v>
      </c>
      <c r="V810" t="str">
        <f t="shared" si="77"/>
        <v>November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">
        <v>8325</v>
      </c>
      <c r="R811" t="s">
        <v>8326</v>
      </c>
      <c r="S811" s="10">
        <f t="shared" si="74"/>
        <v>41628.625347222223</v>
      </c>
      <c r="T811" s="10">
        <f t="shared" si="75"/>
        <v>41658.625347222223</v>
      </c>
      <c r="U811">
        <f t="shared" si="76"/>
        <v>2013</v>
      </c>
      <c r="V811" t="str">
        <f t="shared" si="77"/>
        <v>December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">
        <v>8325</v>
      </c>
      <c r="R812" t="s">
        <v>8326</v>
      </c>
      <c r="S812" s="10">
        <f t="shared" si="74"/>
        <v>41122.847939814812</v>
      </c>
      <c r="T812" s="10">
        <f t="shared" si="75"/>
        <v>41152.847939814812</v>
      </c>
      <c r="U812">
        <f t="shared" si="76"/>
        <v>2012</v>
      </c>
      <c r="V812" t="str">
        <f t="shared" si="77"/>
        <v>August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">
        <v>8325</v>
      </c>
      <c r="R813" t="s">
        <v>8326</v>
      </c>
      <c r="S813" s="10">
        <f t="shared" si="74"/>
        <v>41443.435208333329</v>
      </c>
      <c r="T813" s="10">
        <f t="shared" si="75"/>
        <v>41465.494444444441</v>
      </c>
      <c r="U813">
        <f t="shared" si="76"/>
        <v>2013</v>
      </c>
      <c r="V813" t="str">
        <f t="shared" si="77"/>
        <v>June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">
        <v>8325</v>
      </c>
      <c r="R814" t="s">
        <v>8326</v>
      </c>
      <c r="S814" s="10">
        <f t="shared" si="74"/>
        <v>41281.809629629628</v>
      </c>
      <c r="T814" s="10">
        <f t="shared" si="75"/>
        <v>41334.373611111107</v>
      </c>
      <c r="U814">
        <f t="shared" si="76"/>
        <v>2013</v>
      </c>
      <c r="V814" t="str">
        <f t="shared" si="77"/>
        <v>January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">
        <v>8325</v>
      </c>
      <c r="R815" t="s">
        <v>8326</v>
      </c>
      <c r="S815" s="10">
        <f t="shared" si="74"/>
        <v>41080.751909722218</v>
      </c>
      <c r="T815" s="10">
        <f t="shared" si="75"/>
        <v>41110.751909722218</v>
      </c>
      <c r="U815">
        <f t="shared" si="76"/>
        <v>2012</v>
      </c>
      <c r="V815" t="str">
        <f t="shared" si="77"/>
        <v>June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">
        <v>8325</v>
      </c>
      <c r="R816" t="s">
        <v>8326</v>
      </c>
      <c r="S816" s="10">
        <f t="shared" si="74"/>
        <v>40679.534733796296</v>
      </c>
      <c r="T816" s="10">
        <f t="shared" si="75"/>
        <v>40694.544444444444</v>
      </c>
      <c r="U816">
        <f t="shared" si="76"/>
        <v>2011</v>
      </c>
      <c r="V816" t="str">
        <f t="shared" si="77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">
        <v>8325</v>
      </c>
      <c r="R817" t="s">
        <v>8326</v>
      </c>
      <c r="S817" s="10">
        <f t="shared" si="74"/>
        <v>41914.70952546296</v>
      </c>
      <c r="T817" s="10">
        <f t="shared" si="75"/>
        <v>41944.70952546296</v>
      </c>
      <c r="U817">
        <f t="shared" si="76"/>
        <v>2014</v>
      </c>
      <c r="V817" t="str">
        <f t="shared" si="77"/>
        <v>October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">
        <v>8325</v>
      </c>
      <c r="R818" t="s">
        <v>8326</v>
      </c>
      <c r="S818" s="10">
        <f t="shared" si="74"/>
        <v>41341.662534722222</v>
      </c>
      <c r="T818" s="10">
        <f t="shared" si="75"/>
        <v>41373.0625</v>
      </c>
      <c r="U818">
        <f t="shared" si="76"/>
        <v>2013</v>
      </c>
      <c r="V818" t="str">
        <f t="shared" si="77"/>
        <v>March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">
        <v>8325</v>
      </c>
      <c r="R819" t="s">
        <v>8326</v>
      </c>
      <c r="S819" s="10">
        <f t="shared" si="74"/>
        <v>40925.391331018516</v>
      </c>
      <c r="T819" s="10">
        <f t="shared" si="75"/>
        <v>40978.999305555553</v>
      </c>
      <c r="U819">
        <f t="shared" si="76"/>
        <v>2012</v>
      </c>
      <c r="V819" t="str">
        <f t="shared" si="77"/>
        <v>January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">
        <v>8325</v>
      </c>
      <c r="R820" t="s">
        <v>8326</v>
      </c>
      <c r="S820" s="10">
        <f t="shared" si="74"/>
        <v>41120.67454861111</v>
      </c>
      <c r="T820" s="10">
        <f t="shared" si="75"/>
        <v>41128.500694444439</v>
      </c>
      <c r="U820">
        <f t="shared" si="76"/>
        <v>2012</v>
      </c>
      <c r="V820" t="str">
        <f t="shared" si="77"/>
        <v>July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">
        <v>8325</v>
      </c>
      <c r="R821" t="s">
        <v>8326</v>
      </c>
      <c r="S821" s="10">
        <f t="shared" si="74"/>
        <v>41619.789976851847</v>
      </c>
      <c r="T821" s="10">
        <f t="shared" si="75"/>
        <v>41628.988888888889</v>
      </c>
      <c r="U821">
        <f t="shared" si="76"/>
        <v>2013</v>
      </c>
      <c r="V821" t="str">
        <f t="shared" si="77"/>
        <v>December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">
        <v>8325</v>
      </c>
      <c r="R822" t="s">
        <v>8326</v>
      </c>
      <c r="S822" s="10">
        <f t="shared" si="74"/>
        <v>41768.633587962962</v>
      </c>
      <c r="T822" s="10">
        <f t="shared" si="75"/>
        <v>41799</v>
      </c>
      <c r="U822">
        <f t="shared" si="76"/>
        <v>2014</v>
      </c>
      <c r="V822" t="str">
        <f t="shared" si="77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">
        <v>8325</v>
      </c>
      <c r="R823" t="s">
        <v>8326</v>
      </c>
      <c r="S823" s="10">
        <f t="shared" si="74"/>
        <v>42093.71371527778</v>
      </c>
      <c r="T823" s="10">
        <f t="shared" si="75"/>
        <v>42127.959027777775</v>
      </c>
      <c r="U823">
        <f t="shared" si="76"/>
        <v>2015</v>
      </c>
      <c r="V823" t="str">
        <f t="shared" si="77"/>
        <v>March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">
        <v>8325</v>
      </c>
      <c r="R824" t="s">
        <v>8326</v>
      </c>
      <c r="S824" s="10">
        <f t="shared" si="74"/>
        <v>41157.739004629628</v>
      </c>
      <c r="T824" s="10">
        <f t="shared" si="75"/>
        <v>41187.739004629628</v>
      </c>
      <c r="U824">
        <f t="shared" si="76"/>
        <v>2012</v>
      </c>
      <c r="V824" t="str">
        <f t="shared" si="77"/>
        <v>September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">
        <v>8325</v>
      </c>
      <c r="R825" t="s">
        <v>8326</v>
      </c>
      <c r="S825" s="10">
        <f t="shared" si="74"/>
        <v>42055.764490740738</v>
      </c>
      <c r="T825" s="10">
        <f t="shared" si="75"/>
        <v>42085.722824074073</v>
      </c>
      <c r="U825">
        <f t="shared" si="76"/>
        <v>2015</v>
      </c>
      <c r="V825" t="str">
        <f t="shared" si="77"/>
        <v>February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">
        <v>8325</v>
      </c>
      <c r="R826" t="s">
        <v>8326</v>
      </c>
      <c r="S826" s="10">
        <f t="shared" si="74"/>
        <v>40250.033773148149</v>
      </c>
      <c r="T826" s="10">
        <f t="shared" si="75"/>
        <v>40286.082638888889</v>
      </c>
      <c r="U826">
        <f t="shared" si="76"/>
        <v>2010</v>
      </c>
      <c r="V826" t="str">
        <f t="shared" si="77"/>
        <v>March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">
        <v>8325</v>
      </c>
      <c r="R827" t="s">
        <v>8326</v>
      </c>
      <c r="S827" s="10">
        <f t="shared" si="74"/>
        <v>41186.098194444443</v>
      </c>
      <c r="T827" s="10">
        <f t="shared" si="75"/>
        <v>41211.098194444443</v>
      </c>
      <c r="U827">
        <f t="shared" si="76"/>
        <v>2012</v>
      </c>
      <c r="V827" t="str">
        <f t="shared" si="77"/>
        <v>October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">
        <v>8325</v>
      </c>
      <c r="R828" t="s">
        <v>8326</v>
      </c>
      <c r="S828" s="10">
        <f t="shared" si="74"/>
        <v>40972.830208333333</v>
      </c>
      <c r="T828" s="10">
        <f t="shared" si="75"/>
        <v>40993.788541666661</v>
      </c>
      <c r="U828">
        <f t="shared" si="76"/>
        <v>2012</v>
      </c>
      <c r="V828" t="str">
        <f t="shared" si="77"/>
        <v>March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">
        <v>8325</v>
      </c>
      <c r="R829" t="s">
        <v>8326</v>
      </c>
      <c r="S829" s="10">
        <f t="shared" si="74"/>
        <v>40927.265127314815</v>
      </c>
      <c r="T829" s="10">
        <f t="shared" si="75"/>
        <v>40953.617361111108</v>
      </c>
      <c r="U829">
        <f t="shared" si="76"/>
        <v>2012</v>
      </c>
      <c r="V829" t="str">
        <f t="shared" si="77"/>
        <v>January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">
        <v>8325</v>
      </c>
      <c r="R830" t="s">
        <v>8326</v>
      </c>
      <c r="S830" s="10">
        <f t="shared" si="74"/>
        <v>41072.84238425926</v>
      </c>
      <c r="T830" s="10">
        <f t="shared" si="75"/>
        <v>41085.474999999999</v>
      </c>
      <c r="U830">
        <f t="shared" si="76"/>
        <v>2012</v>
      </c>
      <c r="V830" t="str">
        <f t="shared" si="77"/>
        <v>June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">
        <v>8325</v>
      </c>
      <c r="R831" t="s">
        <v>8326</v>
      </c>
      <c r="S831" s="10">
        <f t="shared" si="74"/>
        <v>42504.593055555553</v>
      </c>
      <c r="T831" s="10">
        <f t="shared" si="75"/>
        <v>42564.593055555553</v>
      </c>
      <c r="U831">
        <f t="shared" si="76"/>
        <v>2016</v>
      </c>
      <c r="V831" t="str">
        <f t="shared" si="77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">
        <v>8325</v>
      </c>
      <c r="R832" t="s">
        <v>8326</v>
      </c>
      <c r="S832" s="10">
        <f t="shared" si="74"/>
        <v>41325.317418981482</v>
      </c>
      <c r="T832" s="10">
        <f t="shared" si="75"/>
        <v>41355.27575231481</v>
      </c>
      <c r="U832">
        <f t="shared" si="76"/>
        <v>2013</v>
      </c>
      <c r="V832" t="str">
        <f t="shared" si="77"/>
        <v>February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">
        <v>8325</v>
      </c>
      <c r="R833" t="s">
        <v>8326</v>
      </c>
      <c r="S833" s="10">
        <f t="shared" si="74"/>
        <v>40996.438587962963</v>
      </c>
      <c r="T833" s="10">
        <f t="shared" si="75"/>
        <v>41026.438587962963</v>
      </c>
      <c r="U833">
        <f t="shared" si="76"/>
        <v>2012</v>
      </c>
      <c r="V833" t="str">
        <f t="shared" si="77"/>
        <v>March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">
        <v>8325</v>
      </c>
      <c r="R834" t="s">
        <v>8326</v>
      </c>
      <c r="S834" s="10">
        <f t="shared" si="74"/>
        <v>40869.466840277775</v>
      </c>
      <c r="T834" s="10">
        <f t="shared" si="75"/>
        <v>40929.134027777778</v>
      </c>
      <c r="U834">
        <f t="shared" si="76"/>
        <v>2011</v>
      </c>
      <c r="V834" t="str">
        <f t="shared" si="77"/>
        <v>November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">
        <v>8325</v>
      </c>
      <c r="R835" t="s">
        <v>8326</v>
      </c>
      <c r="S835" s="10">
        <f t="shared" ref="S835:S898" si="80">(((J835/60)/60)/24)+DATE(1970,1,1)+(-5/24)</f>
        <v>41718.669849537036</v>
      </c>
      <c r="T835" s="10">
        <f t="shared" ref="T835:T898" si="81">(((I835/60)/60)/24)+DATE(1970,1,1)+(-5/24)</f>
        <v>41748.669849537036</v>
      </c>
      <c r="U835">
        <f t="shared" ref="U835:U898" si="82">YEAR(S835)</f>
        <v>2014</v>
      </c>
      <c r="V835" t="str">
        <f t="shared" ref="V835:V898" si="83">IF(MONTH(S835) = 1, "January", IF(MONTH(S835) = 2, "February", IF(MONTH(S835) = 3, "March", IF(MONTH(S835) = 4, "April", IF(MONTH(S835) = 5, "May", IF(MONTH(S835) = 6, "June", IF(MONTH(S835) = 7, "July", IF(MONTH(S835) = 8, "August", IF(MONTH(S835) = 9, "September", IF(MONTH(S835) = 10, "October", IF(MONTH(S835) = 11, "November", "December")))))))))))</f>
        <v>March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">
        <v>8325</v>
      </c>
      <c r="R836" t="s">
        <v>8326</v>
      </c>
      <c r="S836" s="10">
        <f t="shared" si="80"/>
        <v>41422.614490740736</v>
      </c>
      <c r="T836" s="10">
        <f t="shared" si="81"/>
        <v>41455.957638888889</v>
      </c>
      <c r="U836">
        <f t="shared" si="82"/>
        <v>2013</v>
      </c>
      <c r="V836" t="str">
        <f t="shared" si="83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">
        <v>8325</v>
      </c>
      <c r="R837" t="s">
        <v>8326</v>
      </c>
      <c r="S837" s="10">
        <f t="shared" si="80"/>
        <v>41005.249513888884</v>
      </c>
      <c r="T837" s="10">
        <f t="shared" si="81"/>
        <v>41047.916666666664</v>
      </c>
      <c r="U837">
        <f t="shared" si="82"/>
        <v>2012</v>
      </c>
      <c r="V837" t="str">
        <f t="shared" si="83"/>
        <v>April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">
        <v>8325</v>
      </c>
      <c r="R838" t="s">
        <v>8326</v>
      </c>
      <c r="S838" s="10">
        <f t="shared" si="80"/>
        <v>41523.848587962959</v>
      </c>
      <c r="T838" s="10">
        <f t="shared" si="81"/>
        <v>41553.848587962959</v>
      </c>
      <c r="U838">
        <f t="shared" si="82"/>
        <v>2013</v>
      </c>
      <c r="V838" t="str">
        <f t="shared" si="83"/>
        <v>September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">
        <v>8325</v>
      </c>
      <c r="R839" t="s">
        <v>8326</v>
      </c>
      <c r="S839" s="10">
        <f t="shared" si="80"/>
        <v>41730.79006944444</v>
      </c>
      <c r="T839" s="10">
        <f t="shared" si="81"/>
        <v>41760.79006944444</v>
      </c>
      <c r="U839">
        <f t="shared" si="82"/>
        <v>2014</v>
      </c>
      <c r="V839" t="str">
        <f t="shared" si="83"/>
        <v>April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">
        <v>8325</v>
      </c>
      <c r="R840" t="s">
        <v>8326</v>
      </c>
      <c r="S840" s="10">
        <f t="shared" si="80"/>
        <v>40895.689641203702</v>
      </c>
      <c r="T840" s="10">
        <f t="shared" si="81"/>
        <v>40925.689641203702</v>
      </c>
      <c r="U840">
        <f t="shared" si="82"/>
        <v>2011</v>
      </c>
      <c r="V840" t="str">
        <f t="shared" si="83"/>
        <v>December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">
        <v>8325</v>
      </c>
      <c r="R841" t="s">
        <v>8327</v>
      </c>
      <c r="S841" s="10">
        <f t="shared" si="80"/>
        <v>41144.555046296293</v>
      </c>
      <c r="T841" s="10">
        <f t="shared" si="81"/>
        <v>41174.555046296293</v>
      </c>
      <c r="U841">
        <f t="shared" si="82"/>
        <v>2012</v>
      </c>
      <c r="V841" t="str">
        <f t="shared" si="83"/>
        <v>August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">
        <v>8325</v>
      </c>
      <c r="R842" t="s">
        <v>8327</v>
      </c>
      <c r="S842" s="10">
        <f t="shared" si="80"/>
        <v>42607.018368055556</v>
      </c>
      <c r="T842" s="10">
        <f t="shared" si="81"/>
        <v>42637.018368055556</v>
      </c>
      <c r="U842">
        <f t="shared" si="82"/>
        <v>2016</v>
      </c>
      <c r="V842" t="str">
        <f t="shared" si="83"/>
        <v>August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">
        <v>8325</v>
      </c>
      <c r="R843" t="s">
        <v>8327</v>
      </c>
      <c r="S843" s="10">
        <f t="shared" si="80"/>
        <v>41923.63035879629</v>
      </c>
      <c r="T843" s="10">
        <f t="shared" si="81"/>
        <v>41953.672025462954</v>
      </c>
      <c r="U843">
        <f t="shared" si="82"/>
        <v>2014</v>
      </c>
      <c r="V843" t="str">
        <f t="shared" si="83"/>
        <v>October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">
        <v>8325</v>
      </c>
      <c r="R844" t="s">
        <v>8327</v>
      </c>
      <c r="S844" s="10">
        <f t="shared" si="80"/>
        <v>41526.384062500001</v>
      </c>
      <c r="T844" s="10">
        <f t="shared" si="81"/>
        <v>41560.957638888889</v>
      </c>
      <c r="U844">
        <f t="shared" si="82"/>
        <v>2013</v>
      </c>
      <c r="V844" t="str">
        <f t="shared" si="83"/>
        <v>September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">
        <v>8325</v>
      </c>
      <c r="R845" t="s">
        <v>8327</v>
      </c>
      <c r="S845" s="10">
        <f t="shared" si="80"/>
        <v>42695.049537037034</v>
      </c>
      <c r="T845" s="10">
        <f t="shared" si="81"/>
        <v>42712.124999999993</v>
      </c>
      <c r="U845">
        <f t="shared" si="82"/>
        <v>2016</v>
      </c>
      <c r="V845" t="str">
        <f t="shared" si="83"/>
        <v>November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">
        <v>8325</v>
      </c>
      <c r="R846" t="s">
        <v>8327</v>
      </c>
      <c r="S846" s="10">
        <f t="shared" si="80"/>
        <v>41905.476296296292</v>
      </c>
      <c r="T846" s="10">
        <f t="shared" si="81"/>
        <v>41943.999305555553</v>
      </c>
      <c r="U846">
        <f t="shared" si="82"/>
        <v>2014</v>
      </c>
      <c r="V846" t="str">
        <f t="shared" si="83"/>
        <v>September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">
        <v>8325</v>
      </c>
      <c r="R847" t="s">
        <v>8327</v>
      </c>
      <c r="S847" s="10">
        <f t="shared" si="80"/>
        <v>42577.997638888883</v>
      </c>
      <c r="T847" s="10">
        <f t="shared" si="81"/>
        <v>42617.957638888889</v>
      </c>
      <c r="U847">
        <f t="shared" si="82"/>
        <v>2016</v>
      </c>
      <c r="V847" t="str">
        <f t="shared" si="83"/>
        <v>July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">
        <v>8325</v>
      </c>
      <c r="R848" t="s">
        <v>8327</v>
      </c>
      <c r="S848" s="10">
        <f t="shared" si="80"/>
        <v>41694.183506944442</v>
      </c>
      <c r="T848" s="10">
        <f t="shared" si="81"/>
        <v>41708.375</v>
      </c>
      <c r="U848">
        <f t="shared" si="82"/>
        <v>2014</v>
      </c>
      <c r="V848" t="str">
        <f t="shared" si="83"/>
        <v>February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">
        <v>8325</v>
      </c>
      <c r="R849" t="s">
        <v>8327</v>
      </c>
      <c r="S849" s="10">
        <f t="shared" si="80"/>
        <v>42165.590000000004</v>
      </c>
      <c r="T849" s="10">
        <f t="shared" si="81"/>
        <v>42195.590000000004</v>
      </c>
      <c r="U849">
        <f t="shared" si="82"/>
        <v>2015</v>
      </c>
      <c r="V849" t="str">
        <f t="shared" si="83"/>
        <v>June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">
        <v>8325</v>
      </c>
      <c r="R850" t="s">
        <v>8327</v>
      </c>
      <c r="S850" s="10">
        <f t="shared" si="80"/>
        <v>42078.583715277775</v>
      </c>
      <c r="T850" s="10">
        <f t="shared" si="81"/>
        <v>42108.583715277775</v>
      </c>
      <c r="U850">
        <f t="shared" si="82"/>
        <v>2015</v>
      </c>
      <c r="V850" t="str">
        <f t="shared" si="83"/>
        <v>March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">
        <v>8325</v>
      </c>
      <c r="R851" t="s">
        <v>8327</v>
      </c>
      <c r="S851" s="10">
        <f t="shared" si="80"/>
        <v>42050.94055555555</v>
      </c>
      <c r="T851" s="10">
        <f t="shared" si="81"/>
        <v>42078.898888888885</v>
      </c>
      <c r="U851">
        <f t="shared" si="82"/>
        <v>2015</v>
      </c>
      <c r="V851" t="str">
        <f t="shared" si="83"/>
        <v>February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">
        <v>8325</v>
      </c>
      <c r="R852" t="s">
        <v>8327</v>
      </c>
      <c r="S852" s="10">
        <f t="shared" si="80"/>
        <v>42452.619409722225</v>
      </c>
      <c r="T852" s="10">
        <f t="shared" si="81"/>
        <v>42484.999305555553</v>
      </c>
      <c r="U852">
        <f t="shared" si="82"/>
        <v>2016</v>
      </c>
      <c r="V852" t="str">
        <f t="shared" si="83"/>
        <v>March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">
        <v>8325</v>
      </c>
      <c r="R853" t="s">
        <v>8327</v>
      </c>
      <c r="S853" s="10">
        <f t="shared" si="80"/>
        <v>42522.671909722216</v>
      </c>
      <c r="T853" s="10">
        <f t="shared" si="81"/>
        <v>42582.614583333336</v>
      </c>
      <c r="U853">
        <f t="shared" si="82"/>
        <v>2016</v>
      </c>
      <c r="V853" t="str">
        <f t="shared" si="83"/>
        <v>June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">
        <v>8325</v>
      </c>
      <c r="R854" t="s">
        <v>8327</v>
      </c>
      <c r="S854" s="10">
        <f t="shared" si="80"/>
        <v>42656.59716435185</v>
      </c>
      <c r="T854" s="10">
        <f t="shared" si="81"/>
        <v>42667.666666666664</v>
      </c>
      <c r="U854">
        <f t="shared" si="82"/>
        <v>2016</v>
      </c>
      <c r="V854" t="str">
        <f t="shared" si="83"/>
        <v>October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">
        <v>8325</v>
      </c>
      <c r="R855" t="s">
        <v>8327</v>
      </c>
      <c r="S855" s="10">
        <f t="shared" si="80"/>
        <v>42021.62394675926</v>
      </c>
      <c r="T855" s="10">
        <f t="shared" si="81"/>
        <v>42051.62394675926</v>
      </c>
      <c r="U855">
        <f t="shared" si="82"/>
        <v>2015</v>
      </c>
      <c r="V855" t="str">
        <f t="shared" si="83"/>
        <v>January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">
        <v>8325</v>
      </c>
      <c r="R856" t="s">
        <v>8327</v>
      </c>
      <c r="S856" s="10">
        <f t="shared" si="80"/>
        <v>42702.004004629627</v>
      </c>
      <c r="T856" s="10">
        <f t="shared" si="81"/>
        <v>42732.004004629627</v>
      </c>
      <c r="U856">
        <f t="shared" si="82"/>
        <v>2016</v>
      </c>
      <c r="V856" t="str">
        <f t="shared" si="83"/>
        <v>November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">
        <v>8325</v>
      </c>
      <c r="R857" t="s">
        <v>8327</v>
      </c>
      <c r="S857" s="10">
        <f t="shared" si="80"/>
        <v>42544.916863425926</v>
      </c>
      <c r="T857" s="10">
        <f t="shared" si="81"/>
        <v>42574.916863425926</v>
      </c>
      <c r="U857">
        <f t="shared" si="82"/>
        <v>2016</v>
      </c>
      <c r="V857" t="str">
        <f t="shared" si="83"/>
        <v>June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">
        <v>8325</v>
      </c>
      <c r="R858" t="s">
        <v>8327</v>
      </c>
      <c r="S858" s="10">
        <f t="shared" si="80"/>
        <v>42609.103657407402</v>
      </c>
      <c r="T858" s="10">
        <f t="shared" si="81"/>
        <v>42668.583333333336</v>
      </c>
      <c r="U858">
        <f t="shared" si="82"/>
        <v>2016</v>
      </c>
      <c r="V858" t="str">
        <f t="shared" si="83"/>
        <v>August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">
        <v>8325</v>
      </c>
      <c r="R859" t="s">
        <v>8327</v>
      </c>
      <c r="S859" s="10">
        <f t="shared" si="80"/>
        <v>42291.373043981475</v>
      </c>
      <c r="T859" s="10">
        <f t="shared" si="81"/>
        <v>42333.414710648147</v>
      </c>
      <c r="U859">
        <f t="shared" si="82"/>
        <v>2015</v>
      </c>
      <c r="V859" t="str">
        <f t="shared" si="83"/>
        <v>October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">
        <v>8325</v>
      </c>
      <c r="R860" t="s">
        <v>8327</v>
      </c>
      <c r="S860" s="10">
        <f t="shared" si="80"/>
        <v>42079.537245370368</v>
      </c>
      <c r="T860" s="10">
        <f t="shared" si="81"/>
        <v>42109.749305555553</v>
      </c>
      <c r="U860">
        <f t="shared" si="82"/>
        <v>2015</v>
      </c>
      <c r="V860" t="str">
        <f t="shared" si="83"/>
        <v>March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">
        <v>8325</v>
      </c>
      <c r="R861" t="s">
        <v>8328</v>
      </c>
      <c r="S861" s="10">
        <f t="shared" si="80"/>
        <v>42128.611898148149</v>
      </c>
      <c r="T861" s="10">
        <f t="shared" si="81"/>
        <v>42158.791666666664</v>
      </c>
      <c r="U861">
        <f t="shared" si="82"/>
        <v>2015</v>
      </c>
      <c r="V861" t="str">
        <f t="shared" si="83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">
        <v>8325</v>
      </c>
      <c r="R862" t="s">
        <v>8328</v>
      </c>
      <c r="S862" s="10">
        <f t="shared" si="80"/>
        <v>41570.274456018517</v>
      </c>
      <c r="T862" s="10">
        <f t="shared" si="81"/>
        <v>41600.316122685181</v>
      </c>
      <c r="U862">
        <f t="shared" si="82"/>
        <v>2013</v>
      </c>
      <c r="V862" t="str">
        <f t="shared" si="83"/>
        <v>October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">
        <v>8325</v>
      </c>
      <c r="R863" t="s">
        <v>8328</v>
      </c>
      <c r="S863" s="10">
        <f t="shared" si="80"/>
        <v>42599.756990740738</v>
      </c>
      <c r="T863" s="10">
        <f t="shared" si="81"/>
        <v>42629.756990740738</v>
      </c>
      <c r="U863">
        <f t="shared" si="82"/>
        <v>2016</v>
      </c>
      <c r="V863" t="str">
        <f t="shared" si="83"/>
        <v>August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">
        <v>8325</v>
      </c>
      <c r="R864" t="s">
        <v>8328</v>
      </c>
      <c r="S864" s="10">
        <f t="shared" si="80"/>
        <v>41559.346620370365</v>
      </c>
      <c r="T864" s="10">
        <f t="shared" si="81"/>
        <v>41589.388287037036</v>
      </c>
      <c r="U864">
        <f t="shared" si="82"/>
        <v>2013</v>
      </c>
      <c r="V864" t="str">
        <f t="shared" si="83"/>
        <v>October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">
        <v>8325</v>
      </c>
      <c r="R865" t="s">
        <v>8328</v>
      </c>
      <c r="S865" s="10">
        <f t="shared" si="80"/>
        <v>40920.909328703703</v>
      </c>
      <c r="T865" s="10">
        <f t="shared" si="81"/>
        <v>40950.909328703703</v>
      </c>
      <c r="U865">
        <f t="shared" si="82"/>
        <v>2012</v>
      </c>
      <c r="V865" t="str">
        <f t="shared" si="83"/>
        <v>January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">
        <v>8325</v>
      </c>
      <c r="R866" t="s">
        <v>8328</v>
      </c>
      <c r="S866" s="10">
        <f t="shared" si="80"/>
        <v>41540.898587962962</v>
      </c>
      <c r="T866" s="10">
        <f t="shared" si="81"/>
        <v>41563.207638888889</v>
      </c>
      <c r="U866">
        <f t="shared" si="82"/>
        <v>2013</v>
      </c>
      <c r="V866" t="str">
        <f t="shared" si="83"/>
        <v>September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">
        <v>8325</v>
      </c>
      <c r="R867" t="s">
        <v>8328</v>
      </c>
      <c r="S867" s="10">
        <f t="shared" si="80"/>
        <v>41230.564780092594</v>
      </c>
      <c r="T867" s="10">
        <f t="shared" si="81"/>
        <v>41290.564780092594</v>
      </c>
      <c r="U867">
        <f t="shared" si="82"/>
        <v>2012</v>
      </c>
      <c r="V867" t="str">
        <f t="shared" si="83"/>
        <v>November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">
        <v>8325</v>
      </c>
      <c r="R868" t="s">
        <v>8328</v>
      </c>
      <c r="S868" s="10">
        <f t="shared" si="80"/>
        <v>42025.429606481477</v>
      </c>
      <c r="T868" s="10">
        <f t="shared" si="81"/>
        <v>42063.423611111109</v>
      </c>
      <c r="U868">
        <f t="shared" si="82"/>
        <v>2015</v>
      </c>
      <c r="V868" t="str">
        <f t="shared" si="83"/>
        <v>January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">
        <v>8325</v>
      </c>
      <c r="R869" t="s">
        <v>8328</v>
      </c>
      <c r="S869" s="10">
        <f t="shared" si="80"/>
        <v>40087.897060185183</v>
      </c>
      <c r="T869" s="10">
        <f t="shared" si="81"/>
        <v>40147.999305555553</v>
      </c>
      <c r="U869">
        <f t="shared" si="82"/>
        <v>2009</v>
      </c>
      <c r="V869" t="str">
        <f t="shared" si="83"/>
        <v>October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">
        <v>8325</v>
      </c>
      <c r="R870" t="s">
        <v>8328</v>
      </c>
      <c r="S870" s="10">
        <f t="shared" si="80"/>
        <v>41615.819421296292</v>
      </c>
      <c r="T870" s="10">
        <f t="shared" si="81"/>
        <v>41645.819421296292</v>
      </c>
      <c r="U870">
        <f t="shared" si="82"/>
        <v>2013</v>
      </c>
      <c r="V870" t="str">
        <f t="shared" si="83"/>
        <v>December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">
        <v>8325</v>
      </c>
      <c r="R871" t="s">
        <v>8328</v>
      </c>
      <c r="S871" s="10">
        <f t="shared" si="80"/>
        <v>41342.637233796297</v>
      </c>
      <c r="T871" s="10">
        <f t="shared" si="81"/>
        <v>41372.595567129625</v>
      </c>
      <c r="U871">
        <f t="shared" si="82"/>
        <v>2013</v>
      </c>
      <c r="V871" t="str">
        <f t="shared" si="83"/>
        <v>March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">
        <v>8325</v>
      </c>
      <c r="R872" t="s">
        <v>8328</v>
      </c>
      <c r="S872" s="10">
        <f t="shared" si="80"/>
        <v>41487.813923611109</v>
      </c>
      <c r="T872" s="10">
        <f t="shared" si="81"/>
        <v>41517.813923611109</v>
      </c>
      <c r="U872">
        <f t="shared" si="82"/>
        <v>2013</v>
      </c>
      <c r="V872" t="str">
        <f t="shared" si="83"/>
        <v>August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">
        <v>8325</v>
      </c>
      <c r="R873" t="s">
        <v>8328</v>
      </c>
      <c r="S873" s="10">
        <f t="shared" si="80"/>
        <v>41577.352951388886</v>
      </c>
      <c r="T873" s="10">
        <f t="shared" si="81"/>
        <v>41607.39461805555</v>
      </c>
      <c r="U873">
        <f t="shared" si="82"/>
        <v>2013</v>
      </c>
      <c r="V873" t="str">
        <f t="shared" si="83"/>
        <v>October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">
        <v>8325</v>
      </c>
      <c r="R874" t="s">
        <v>8328</v>
      </c>
      <c r="S874" s="10">
        <f t="shared" si="80"/>
        <v>40567.617210648146</v>
      </c>
      <c r="T874" s="10">
        <f t="shared" si="81"/>
        <v>40612.617210648146</v>
      </c>
      <c r="U874">
        <f t="shared" si="82"/>
        <v>2011</v>
      </c>
      <c r="V874" t="str">
        <f t="shared" si="83"/>
        <v>January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">
        <v>8325</v>
      </c>
      <c r="R875" t="s">
        <v>8328</v>
      </c>
      <c r="S875" s="10">
        <f t="shared" si="80"/>
        <v>41183.958796296298</v>
      </c>
      <c r="T875" s="10">
        <f t="shared" si="81"/>
        <v>41224.000462962962</v>
      </c>
      <c r="U875">
        <f t="shared" si="82"/>
        <v>2012</v>
      </c>
      <c r="V875" t="str">
        <f t="shared" si="83"/>
        <v>October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">
        <v>8325</v>
      </c>
      <c r="R876" t="s">
        <v>8328</v>
      </c>
      <c r="S876" s="10">
        <f t="shared" si="80"/>
        <v>41368.375393518516</v>
      </c>
      <c r="T876" s="10">
        <f t="shared" si="81"/>
        <v>41398.375393518516</v>
      </c>
      <c r="U876">
        <f t="shared" si="82"/>
        <v>2013</v>
      </c>
      <c r="V876" t="str">
        <f t="shared" si="83"/>
        <v>April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">
        <v>8325</v>
      </c>
      <c r="R877" t="s">
        <v>8328</v>
      </c>
      <c r="S877" s="10">
        <f t="shared" si="80"/>
        <v>42248.515405092585</v>
      </c>
      <c r="T877" s="10">
        <f t="shared" si="81"/>
        <v>42268.515405092585</v>
      </c>
      <c r="U877">
        <f t="shared" si="82"/>
        <v>2015</v>
      </c>
      <c r="V877" t="str">
        <f t="shared" si="83"/>
        <v>September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">
        <v>8325</v>
      </c>
      <c r="R878" t="s">
        <v>8328</v>
      </c>
      <c r="S878" s="10">
        <f t="shared" si="80"/>
        <v>41276.288506944438</v>
      </c>
      <c r="T878" s="10">
        <f t="shared" si="81"/>
        <v>41309.288506944438</v>
      </c>
      <c r="U878">
        <f t="shared" si="82"/>
        <v>2013</v>
      </c>
      <c r="V878" t="str">
        <f t="shared" si="83"/>
        <v>January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">
        <v>8325</v>
      </c>
      <c r="R879" t="s">
        <v>8328</v>
      </c>
      <c r="S879" s="10">
        <f t="shared" si="80"/>
        <v>41597.580555555556</v>
      </c>
      <c r="T879" s="10">
        <f t="shared" si="81"/>
        <v>41627.580555555556</v>
      </c>
      <c r="U879">
        <f t="shared" si="82"/>
        <v>2013</v>
      </c>
      <c r="V879" t="str">
        <f t="shared" si="83"/>
        <v>November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">
        <v>8325</v>
      </c>
      <c r="R880" t="s">
        <v>8328</v>
      </c>
      <c r="S880" s="10">
        <f t="shared" si="80"/>
        <v>40505.024583333332</v>
      </c>
      <c r="T880" s="10">
        <f t="shared" si="81"/>
        <v>40535.024583333332</v>
      </c>
      <c r="U880">
        <f t="shared" si="82"/>
        <v>2010</v>
      </c>
      <c r="V880" t="str">
        <f t="shared" si="83"/>
        <v>November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">
        <v>8325</v>
      </c>
      <c r="R881" t="s">
        <v>8329</v>
      </c>
      <c r="S881" s="10">
        <f t="shared" si="80"/>
        <v>41037.621585648143</v>
      </c>
      <c r="T881" s="10">
        <f t="shared" si="81"/>
        <v>41058.621585648143</v>
      </c>
      <c r="U881">
        <f t="shared" si="82"/>
        <v>2012</v>
      </c>
      <c r="V881" t="str">
        <f t="shared" si="83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">
        <v>8325</v>
      </c>
      <c r="R882" t="s">
        <v>8329</v>
      </c>
      <c r="S882" s="10">
        <f t="shared" si="80"/>
        <v>41179.112708333334</v>
      </c>
      <c r="T882" s="10">
        <f t="shared" si="81"/>
        <v>41212.112708333334</v>
      </c>
      <c r="U882">
        <f t="shared" si="82"/>
        <v>2012</v>
      </c>
      <c r="V882" t="str">
        <f t="shared" si="83"/>
        <v>September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">
        <v>8325</v>
      </c>
      <c r="R883" t="s">
        <v>8329</v>
      </c>
      <c r="S883" s="10">
        <f t="shared" si="80"/>
        <v>40877.042662037034</v>
      </c>
      <c r="T883" s="10">
        <f t="shared" si="81"/>
        <v>40922.042662037034</v>
      </c>
      <c r="U883">
        <f t="shared" si="82"/>
        <v>2011</v>
      </c>
      <c r="V883" t="str">
        <f t="shared" si="83"/>
        <v>November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">
        <v>8325</v>
      </c>
      <c r="R884" t="s">
        <v>8329</v>
      </c>
      <c r="S884" s="10">
        <f t="shared" si="80"/>
        <v>40759.652199074073</v>
      </c>
      <c r="T884" s="10">
        <f t="shared" si="81"/>
        <v>40792.652199074073</v>
      </c>
      <c r="U884">
        <f t="shared" si="82"/>
        <v>2011</v>
      </c>
      <c r="V884" t="str">
        <f t="shared" si="83"/>
        <v>August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">
        <v>8325</v>
      </c>
      <c r="R885" t="s">
        <v>8329</v>
      </c>
      <c r="S885" s="10">
        <f t="shared" si="80"/>
        <v>42371.727256944439</v>
      </c>
      <c r="T885" s="10">
        <f t="shared" si="81"/>
        <v>42431.727256944439</v>
      </c>
      <c r="U885">
        <f t="shared" si="82"/>
        <v>2016</v>
      </c>
      <c r="V885" t="str">
        <f t="shared" si="83"/>
        <v>January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">
        <v>8325</v>
      </c>
      <c r="R886" t="s">
        <v>8329</v>
      </c>
      <c r="S886" s="10">
        <f t="shared" si="80"/>
        <v>40981.594282407401</v>
      </c>
      <c r="T886" s="10">
        <f t="shared" si="81"/>
        <v>41040.896527777775</v>
      </c>
      <c r="U886">
        <f t="shared" si="82"/>
        <v>2012</v>
      </c>
      <c r="V886" t="str">
        <f t="shared" si="83"/>
        <v>March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">
        <v>8325</v>
      </c>
      <c r="R887" t="s">
        <v>8329</v>
      </c>
      <c r="S887" s="10">
        <f t="shared" si="80"/>
        <v>42713.732766203706</v>
      </c>
      <c r="T887" s="10">
        <f t="shared" si="81"/>
        <v>42734.732766203706</v>
      </c>
      <c r="U887">
        <f t="shared" si="82"/>
        <v>2016</v>
      </c>
      <c r="V887" t="str">
        <f t="shared" si="83"/>
        <v>December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">
        <v>8325</v>
      </c>
      <c r="R888" t="s">
        <v>8329</v>
      </c>
      <c r="S888" s="10">
        <f t="shared" si="80"/>
        <v>42603.662187499998</v>
      </c>
      <c r="T888" s="10">
        <f t="shared" si="81"/>
        <v>42628.662187499998</v>
      </c>
      <c r="U888">
        <f t="shared" si="82"/>
        <v>2016</v>
      </c>
      <c r="V888" t="str">
        <f t="shared" si="83"/>
        <v>August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">
        <v>8325</v>
      </c>
      <c r="R889" t="s">
        <v>8329</v>
      </c>
      <c r="S889" s="10">
        <f t="shared" si="80"/>
        <v>41026.75063657407</v>
      </c>
      <c r="T889" s="10">
        <f t="shared" si="81"/>
        <v>41056.75063657407</v>
      </c>
      <c r="U889">
        <f t="shared" si="82"/>
        <v>2012</v>
      </c>
      <c r="V889" t="str">
        <f t="shared" si="83"/>
        <v>April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">
        <v>8325</v>
      </c>
      <c r="R890" t="s">
        <v>8329</v>
      </c>
      <c r="S890" s="10">
        <f t="shared" si="80"/>
        <v>40751.544965277775</v>
      </c>
      <c r="T890" s="10">
        <f t="shared" si="81"/>
        <v>40787.041666666664</v>
      </c>
      <c r="U890">
        <f t="shared" si="82"/>
        <v>2011</v>
      </c>
      <c r="V890" t="str">
        <f t="shared" si="83"/>
        <v>July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">
        <v>8325</v>
      </c>
      <c r="R891" t="s">
        <v>8329</v>
      </c>
      <c r="S891" s="10">
        <f t="shared" si="80"/>
        <v>41887.575729166667</v>
      </c>
      <c r="T891" s="10">
        <f t="shared" si="81"/>
        <v>41917.575729166667</v>
      </c>
      <c r="U891">
        <f t="shared" si="82"/>
        <v>2014</v>
      </c>
      <c r="V891" t="str">
        <f t="shared" si="83"/>
        <v>September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">
        <v>8325</v>
      </c>
      <c r="R892" t="s">
        <v>8329</v>
      </c>
      <c r="S892" s="10">
        <f t="shared" si="80"/>
        <v>41569.490497685183</v>
      </c>
      <c r="T892" s="10">
        <f t="shared" si="81"/>
        <v>41599.532164351847</v>
      </c>
      <c r="U892">
        <f t="shared" si="82"/>
        <v>2013</v>
      </c>
      <c r="V892" t="str">
        <f t="shared" si="83"/>
        <v>October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">
        <v>8325</v>
      </c>
      <c r="R893" t="s">
        <v>8329</v>
      </c>
      <c r="S893" s="10">
        <f t="shared" si="80"/>
        <v>41841.823263888888</v>
      </c>
      <c r="T893" s="10">
        <f t="shared" si="81"/>
        <v>41871.823263888888</v>
      </c>
      <c r="U893">
        <f t="shared" si="82"/>
        <v>2014</v>
      </c>
      <c r="V893" t="str">
        <f t="shared" si="83"/>
        <v>July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">
        <v>8325</v>
      </c>
      <c r="R894" t="s">
        <v>8329</v>
      </c>
      <c r="S894" s="10">
        <f t="shared" si="80"/>
        <v>40303.991701388884</v>
      </c>
      <c r="T894" s="10">
        <f t="shared" si="81"/>
        <v>40390.958333333328</v>
      </c>
      <c r="U894">
        <f t="shared" si="82"/>
        <v>2010</v>
      </c>
      <c r="V894" t="str">
        <f t="shared" si="83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">
        <v>8325</v>
      </c>
      <c r="R895" t="s">
        <v>8329</v>
      </c>
      <c r="S895" s="10">
        <f t="shared" si="80"/>
        <v>42065.689386574071</v>
      </c>
      <c r="T895" s="10">
        <f t="shared" si="81"/>
        <v>42095.647719907407</v>
      </c>
      <c r="U895">
        <f t="shared" si="82"/>
        <v>2015</v>
      </c>
      <c r="V895" t="str">
        <f t="shared" si="83"/>
        <v>March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">
        <v>8325</v>
      </c>
      <c r="R896" t="s">
        <v>8329</v>
      </c>
      <c r="S896" s="10">
        <f t="shared" si="80"/>
        <v>42496.773263888892</v>
      </c>
      <c r="T896" s="10">
        <f t="shared" si="81"/>
        <v>42526.773263888892</v>
      </c>
      <c r="U896">
        <f t="shared" si="82"/>
        <v>2016</v>
      </c>
      <c r="V896" t="str">
        <f t="shared" si="83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">
        <v>8325</v>
      </c>
      <c r="R897" t="s">
        <v>8329</v>
      </c>
      <c r="S897" s="10">
        <f t="shared" si="80"/>
        <v>40430.919317129628</v>
      </c>
      <c r="T897" s="10">
        <f t="shared" si="81"/>
        <v>40475.919317129628</v>
      </c>
      <c r="U897">
        <f t="shared" si="82"/>
        <v>2010</v>
      </c>
      <c r="V897" t="str">
        <f t="shared" si="83"/>
        <v>September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">
        <v>8325</v>
      </c>
      <c r="R898" t="s">
        <v>8329</v>
      </c>
      <c r="S898" s="10">
        <f t="shared" si="80"/>
        <v>42218.664652777778</v>
      </c>
      <c r="T898" s="10">
        <f t="shared" si="81"/>
        <v>42243.958333333336</v>
      </c>
      <c r="U898">
        <f t="shared" si="82"/>
        <v>2015</v>
      </c>
      <c r="V898" t="str">
        <f t="shared" si="83"/>
        <v>August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">
        <v>8325</v>
      </c>
      <c r="R899" t="s">
        <v>8329</v>
      </c>
      <c r="S899" s="10">
        <f t="shared" ref="S899:S962" si="86">(((J899/60)/60)/24)+DATE(1970,1,1)+(-5/24)</f>
        <v>41211.480416666665</v>
      </c>
      <c r="T899" s="10">
        <f t="shared" ref="T899:T962" si="87">(((I899/60)/60)/24)+DATE(1970,1,1)+(-5/24)</f>
        <v>41241.52208333333</v>
      </c>
      <c r="U899">
        <f t="shared" ref="U899:U962" si="88">YEAR(S899)</f>
        <v>2012</v>
      </c>
      <c r="V899" t="str">
        <f t="shared" ref="V899:V962" si="89">IF(MONTH(S899) = 1, "January", IF(MONTH(S899) = 2, "February", IF(MONTH(S899) = 3, "March", IF(MONTH(S899) = 4, "April", IF(MONTH(S899) = 5, "May", IF(MONTH(S899) = 6, "June", IF(MONTH(S899) = 7, "July", IF(MONTH(S899) = 8, "August", IF(MONTH(S899) = 9, "September", IF(MONTH(S899) = 10, "October", IF(MONTH(S899) = 11, "November", "December")))))))))))</f>
        <v>October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">
        <v>8325</v>
      </c>
      <c r="R900" t="s">
        <v>8329</v>
      </c>
      <c r="S900" s="10">
        <f t="shared" si="86"/>
        <v>40878.549884259257</v>
      </c>
      <c r="T900" s="10">
        <f t="shared" si="87"/>
        <v>40923.549884259257</v>
      </c>
      <c r="U900">
        <f t="shared" si="88"/>
        <v>2011</v>
      </c>
      <c r="V900" t="str">
        <f t="shared" si="89"/>
        <v>December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">
        <v>8325</v>
      </c>
      <c r="R901" t="s">
        <v>8328</v>
      </c>
      <c r="S901" s="10">
        <f t="shared" si="86"/>
        <v>40645.890763888885</v>
      </c>
      <c r="T901" s="10">
        <f t="shared" si="87"/>
        <v>40690.890763888885</v>
      </c>
      <c r="U901">
        <f t="shared" si="88"/>
        <v>2011</v>
      </c>
      <c r="V901" t="str">
        <f t="shared" si="89"/>
        <v>April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">
        <v>8325</v>
      </c>
      <c r="R902" t="s">
        <v>8328</v>
      </c>
      <c r="S902" s="10">
        <f t="shared" si="86"/>
        <v>42429.641226851854</v>
      </c>
      <c r="T902" s="10">
        <f t="shared" si="87"/>
        <v>42459.599560185183</v>
      </c>
      <c r="U902">
        <f t="shared" si="88"/>
        <v>2016</v>
      </c>
      <c r="V902" t="str">
        <f t="shared" si="89"/>
        <v>February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">
        <v>8325</v>
      </c>
      <c r="R903" t="s">
        <v>8328</v>
      </c>
      <c r="S903" s="10">
        <f t="shared" si="86"/>
        <v>40291.603171296294</v>
      </c>
      <c r="T903" s="10">
        <f t="shared" si="87"/>
        <v>40337.59097222222</v>
      </c>
      <c r="U903">
        <f t="shared" si="88"/>
        <v>2010</v>
      </c>
      <c r="V903" t="str">
        <f t="shared" si="89"/>
        <v>April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">
        <v>8325</v>
      </c>
      <c r="R904" t="s">
        <v>8328</v>
      </c>
      <c r="S904" s="10">
        <f t="shared" si="86"/>
        <v>41829.757199074069</v>
      </c>
      <c r="T904" s="10">
        <f t="shared" si="87"/>
        <v>41881.4375</v>
      </c>
      <c r="U904">
        <f t="shared" si="88"/>
        <v>2014</v>
      </c>
      <c r="V904" t="str">
        <f t="shared" si="89"/>
        <v>July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">
        <v>8325</v>
      </c>
      <c r="R905" t="s">
        <v>8328</v>
      </c>
      <c r="S905" s="10">
        <f t="shared" si="86"/>
        <v>41149.587731481479</v>
      </c>
      <c r="T905" s="10">
        <f t="shared" si="87"/>
        <v>41174.892361111109</v>
      </c>
      <c r="U905">
        <f t="shared" si="88"/>
        <v>2012</v>
      </c>
      <c r="V905" t="str">
        <f t="shared" si="89"/>
        <v>August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">
        <v>8325</v>
      </c>
      <c r="R906" t="s">
        <v>8328</v>
      </c>
      <c r="S906" s="10">
        <f t="shared" si="86"/>
        <v>42341.87195601852</v>
      </c>
      <c r="T906" s="10">
        <f t="shared" si="87"/>
        <v>42371.87195601852</v>
      </c>
      <c r="U906">
        <f t="shared" si="88"/>
        <v>2015</v>
      </c>
      <c r="V906" t="str">
        <f t="shared" si="89"/>
        <v>December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">
        <v>8325</v>
      </c>
      <c r="R907" t="s">
        <v>8328</v>
      </c>
      <c r="S907" s="10">
        <f t="shared" si="86"/>
        <v>40507.031550925924</v>
      </c>
      <c r="T907" s="10">
        <f t="shared" si="87"/>
        <v>40567.031550925924</v>
      </c>
      <c r="U907">
        <f t="shared" si="88"/>
        <v>2010</v>
      </c>
      <c r="V907" t="str">
        <f t="shared" si="89"/>
        <v>November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">
        <v>8325</v>
      </c>
      <c r="R908" t="s">
        <v>8328</v>
      </c>
      <c r="S908" s="10">
        <f t="shared" si="86"/>
        <v>41680.981365740736</v>
      </c>
      <c r="T908" s="10">
        <f t="shared" si="87"/>
        <v>41710.939699074072</v>
      </c>
      <c r="U908">
        <f t="shared" si="88"/>
        <v>2014</v>
      </c>
      <c r="V908" t="str">
        <f t="shared" si="89"/>
        <v>February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">
        <v>8325</v>
      </c>
      <c r="R909" t="s">
        <v>8328</v>
      </c>
      <c r="S909" s="10">
        <f t="shared" si="86"/>
        <v>40766.9840625</v>
      </c>
      <c r="T909" s="10">
        <f t="shared" si="87"/>
        <v>40796.9840625</v>
      </c>
      <c r="U909">
        <f t="shared" si="88"/>
        <v>2011</v>
      </c>
      <c r="V909" t="str">
        <f t="shared" si="89"/>
        <v>August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">
        <v>8325</v>
      </c>
      <c r="R910" t="s">
        <v>8328</v>
      </c>
      <c r="S910" s="10">
        <f t="shared" si="86"/>
        <v>40340.593229166661</v>
      </c>
      <c r="T910" s="10">
        <f t="shared" si="87"/>
        <v>40385.999305555553</v>
      </c>
      <c r="U910">
        <f t="shared" si="88"/>
        <v>2010</v>
      </c>
      <c r="V910" t="str">
        <f t="shared" si="89"/>
        <v>June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">
        <v>8325</v>
      </c>
      <c r="R911" t="s">
        <v>8328</v>
      </c>
      <c r="S911" s="10">
        <f t="shared" si="86"/>
        <v>41081.481944444444</v>
      </c>
      <c r="T911" s="10">
        <f t="shared" si="87"/>
        <v>41112.958333333328</v>
      </c>
      <c r="U911">
        <f t="shared" si="88"/>
        <v>2012</v>
      </c>
      <c r="V911" t="str">
        <f t="shared" si="89"/>
        <v>June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">
        <v>8325</v>
      </c>
      <c r="R912" t="s">
        <v>8328</v>
      </c>
      <c r="S912" s="10">
        <f t="shared" si="86"/>
        <v>42737.337025462963</v>
      </c>
      <c r="T912" s="10">
        <f t="shared" si="87"/>
        <v>42797.337025462963</v>
      </c>
      <c r="U912">
        <f t="shared" si="88"/>
        <v>2017</v>
      </c>
      <c r="V912" t="str">
        <f t="shared" si="89"/>
        <v>January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">
        <v>8325</v>
      </c>
      <c r="R913" t="s">
        <v>8328</v>
      </c>
      <c r="S913" s="10">
        <f t="shared" si="86"/>
        <v>41641.796817129631</v>
      </c>
      <c r="T913" s="10">
        <f t="shared" si="87"/>
        <v>41662.796817129631</v>
      </c>
      <c r="U913">
        <f t="shared" si="88"/>
        <v>2014</v>
      </c>
      <c r="V913" t="str">
        <f t="shared" si="89"/>
        <v>January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">
        <v>8325</v>
      </c>
      <c r="R914" t="s">
        <v>8328</v>
      </c>
      <c r="S914" s="10">
        <f t="shared" si="86"/>
        <v>41193.901006944441</v>
      </c>
      <c r="T914" s="10">
        <f t="shared" si="87"/>
        <v>41253.942673611105</v>
      </c>
      <c r="U914">
        <f t="shared" si="88"/>
        <v>2012</v>
      </c>
      <c r="V914" t="str">
        <f t="shared" si="89"/>
        <v>October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">
        <v>8325</v>
      </c>
      <c r="R915" t="s">
        <v>8328</v>
      </c>
      <c r="S915" s="10">
        <f t="shared" si="86"/>
        <v>41003.930775462963</v>
      </c>
      <c r="T915" s="10">
        <f t="shared" si="87"/>
        <v>41033.930775462963</v>
      </c>
      <c r="U915">
        <f t="shared" si="88"/>
        <v>2012</v>
      </c>
      <c r="V915" t="str">
        <f t="shared" si="89"/>
        <v>April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">
        <v>8325</v>
      </c>
      <c r="R916" t="s">
        <v>8328</v>
      </c>
      <c r="S916" s="10">
        <f t="shared" si="86"/>
        <v>41116.554942129631</v>
      </c>
      <c r="T916" s="10">
        <f t="shared" si="87"/>
        <v>41146.554942129631</v>
      </c>
      <c r="U916">
        <f t="shared" si="88"/>
        <v>2012</v>
      </c>
      <c r="V916" t="str">
        <f t="shared" si="89"/>
        <v>July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">
        <v>8325</v>
      </c>
      <c r="R917" t="s">
        <v>8328</v>
      </c>
      <c r="S917" s="10">
        <f t="shared" si="86"/>
        <v>40937.471226851849</v>
      </c>
      <c r="T917" s="10">
        <f t="shared" si="87"/>
        <v>40968.999305555553</v>
      </c>
      <c r="U917">
        <f t="shared" si="88"/>
        <v>2012</v>
      </c>
      <c r="V917" t="str">
        <f t="shared" si="89"/>
        <v>January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">
        <v>8325</v>
      </c>
      <c r="R918" t="s">
        <v>8328</v>
      </c>
      <c r="S918" s="10">
        <f t="shared" si="86"/>
        <v>40434.645069444443</v>
      </c>
      <c r="T918" s="10">
        <f t="shared" si="87"/>
        <v>40473</v>
      </c>
      <c r="U918">
        <f t="shared" si="88"/>
        <v>2010</v>
      </c>
      <c r="V918" t="str">
        <f t="shared" si="89"/>
        <v>September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">
        <v>8325</v>
      </c>
      <c r="R919" t="s">
        <v>8328</v>
      </c>
      <c r="S919" s="10">
        <f t="shared" si="86"/>
        <v>41802.735300925924</v>
      </c>
      <c r="T919" s="10">
        <f t="shared" si="87"/>
        <v>41833.895833333328</v>
      </c>
      <c r="U919">
        <f t="shared" si="88"/>
        <v>2014</v>
      </c>
      <c r="V919" t="str">
        <f t="shared" si="89"/>
        <v>June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">
        <v>8325</v>
      </c>
      <c r="R920" t="s">
        <v>8328</v>
      </c>
      <c r="S920" s="10">
        <f t="shared" si="86"/>
        <v>41944.707881944443</v>
      </c>
      <c r="T920" s="10">
        <f t="shared" si="87"/>
        <v>41974.749548611107</v>
      </c>
      <c r="U920">
        <f t="shared" si="88"/>
        <v>2014</v>
      </c>
      <c r="V920" t="str">
        <f t="shared" si="89"/>
        <v>November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">
        <v>8325</v>
      </c>
      <c r="R921" t="s">
        <v>8328</v>
      </c>
      <c r="S921" s="10">
        <f t="shared" si="86"/>
        <v>41227.433391203704</v>
      </c>
      <c r="T921" s="10">
        <f t="shared" si="87"/>
        <v>41262.433391203704</v>
      </c>
      <c r="U921">
        <f t="shared" si="88"/>
        <v>2012</v>
      </c>
      <c r="V921" t="str">
        <f t="shared" si="89"/>
        <v>November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">
        <v>8325</v>
      </c>
      <c r="R922" t="s">
        <v>8328</v>
      </c>
      <c r="S922" s="10">
        <f t="shared" si="86"/>
        <v>41562.463217592594</v>
      </c>
      <c r="T922" s="10">
        <f t="shared" si="87"/>
        <v>41592.504884259259</v>
      </c>
      <c r="U922">
        <f t="shared" si="88"/>
        <v>2013</v>
      </c>
      <c r="V922" t="str">
        <f t="shared" si="89"/>
        <v>October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">
        <v>8325</v>
      </c>
      <c r="R923" t="s">
        <v>8328</v>
      </c>
      <c r="S923" s="10">
        <f t="shared" si="86"/>
        <v>40846.962685185179</v>
      </c>
      <c r="T923" s="10">
        <f t="shared" si="87"/>
        <v>40889.004351851851</v>
      </c>
      <c r="U923">
        <f t="shared" si="88"/>
        <v>2011</v>
      </c>
      <c r="V923" t="str">
        <f t="shared" si="89"/>
        <v>October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">
        <v>8325</v>
      </c>
      <c r="R924" t="s">
        <v>8328</v>
      </c>
      <c r="S924" s="10">
        <f t="shared" si="86"/>
        <v>41878.32167824074</v>
      </c>
      <c r="T924" s="10">
        <f t="shared" si="87"/>
        <v>41913.32167824074</v>
      </c>
      <c r="U924">
        <f t="shared" si="88"/>
        <v>2014</v>
      </c>
      <c r="V924" t="str">
        <f t="shared" si="89"/>
        <v>August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">
        <v>8325</v>
      </c>
      <c r="R925" t="s">
        <v>8328</v>
      </c>
      <c r="S925" s="10">
        <f t="shared" si="86"/>
        <v>41934.751423611109</v>
      </c>
      <c r="T925" s="10">
        <f t="shared" si="87"/>
        <v>41964.793090277781</v>
      </c>
      <c r="U925">
        <f t="shared" si="88"/>
        <v>2014</v>
      </c>
      <c r="V925" t="str">
        <f t="shared" si="89"/>
        <v>October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">
        <v>8325</v>
      </c>
      <c r="R926" t="s">
        <v>8328</v>
      </c>
      <c r="S926" s="10">
        <f t="shared" si="86"/>
        <v>41288.734594907408</v>
      </c>
      <c r="T926" s="10">
        <f t="shared" si="87"/>
        <v>41318.734594907408</v>
      </c>
      <c r="U926">
        <f t="shared" si="88"/>
        <v>2013</v>
      </c>
      <c r="V926" t="str">
        <f t="shared" si="89"/>
        <v>January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">
        <v>8325</v>
      </c>
      <c r="R927" t="s">
        <v>8328</v>
      </c>
      <c r="S927" s="10">
        <f t="shared" si="86"/>
        <v>41575.672581018516</v>
      </c>
      <c r="T927" s="10">
        <f t="shared" si="87"/>
        <v>41605.71424768518</v>
      </c>
      <c r="U927">
        <f t="shared" si="88"/>
        <v>2013</v>
      </c>
      <c r="V927" t="str">
        <f t="shared" si="89"/>
        <v>October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">
        <v>8325</v>
      </c>
      <c r="R928" t="s">
        <v>8328</v>
      </c>
      <c r="S928" s="10">
        <f t="shared" si="86"/>
        <v>40337.811689814815</v>
      </c>
      <c r="T928" s="10">
        <f t="shared" si="87"/>
        <v>40367.736111111109</v>
      </c>
      <c r="U928">
        <f t="shared" si="88"/>
        <v>2010</v>
      </c>
      <c r="V928" t="str">
        <f t="shared" si="89"/>
        <v>June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">
        <v>8325</v>
      </c>
      <c r="R929" t="s">
        <v>8328</v>
      </c>
      <c r="S929" s="10">
        <f t="shared" si="86"/>
        <v>41013.614525462959</v>
      </c>
      <c r="T929" s="10">
        <f t="shared" si="87"/>
        <v>41043.614525462959</v>
      </c>
      <c r="U929">
        <f t="shared" si="88"/>
        <v>2012</v>
      </c>
      <c r="V929" t="str">
        <f t="shared" si="89"/>
        <v>April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">
        <v>8325</v>
      </c>
      <c r="R930" t="s">
        <v>8328</v>
      </c>
      <c r="S930" s="10">
        <f t="shared" si="86"/>
        <v>41180.654085648144</v>
      </c>
      <c r="T930" s="10">
        <f t="shared" si="87"/>
        <v>41230.791666666664</v>
      </c>
      <c r="U930">
        <f t="shared" si="88"/>
        <v>2012</v>
      </c>
      <c r="V930" t="str">
        <f t="shared" si="89"/>
        <v>September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">
        <v>8325</v>
      </c>
      <c r="R931" t="s">
        <v>8328</v>
      </c>
      <c r="S931" s="10">
        <f t="shared" si="86"/>
        <v>40978.029733796291</v>
      </c>
      <c r="T931" s="10">
        <f t="shared" si="87"/>
        <v>41007.988067129627</v>
      </c>
      <c r="U931">
        <f t="shared" si="88"/>
        <v>2012</v>
      </c>
      <c r="V931" t="str">
        <f t="shared" si="89"/>
        <v>March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">
        <v>8325</v>
      </c>
      <c r="R932" t="s">
        <v>8328</v>
      </c>
      <c r="S932" s="10">
        <f t="shared" si="86"/>
        <v>40312.707245370366</v>
      </c>
      <c r="T932" s="10">
        <f t="shared" si="87"/>
        <v>40354.688888888886</v>
      </c>
      <c r="U932">
        <f t="shared" si="88"/>
        <v>2010</v>
      </c>
      <c r="V932" t="str">
        <f t="shared" si="8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">
        <v>8325</v>
      </c>
      <c r="R933" t="s">
        <v>8328</v>
      </c>
      <c r="S933" s="10">
        <f t="shared" si="86"/>
        <v>41680.151643518519</v>
      </c>
      <c r="T933" s="10">
        <f t="shared" si="87"/>
        <v>41714.708333333328</v>
      </c>
      <c r="U933">
        <f t="shared" si="88"/>
        <v>2014</v>
      </c>
      <c r="V933" t="str">
        <f t="shared" si="89"/>
        <v>February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">
        <v>8325</v>
      </c>
      <c r="R934" t="s">
        <v>8328</v>
      </c>
      <c r="S934" s="10">
        <f t="shared" si="86"/>
        <v>41310.760937499996</v>
      </c>
      <c r="T934" s="10">
        <f t="shared" si="87"/>
        <v>41355.719270833331</v>
      </c>
      <c r="U934">
        <f t="shared" si="88"/>
        <v>2013</v>
      </c>
      <c r="V934" t="str">
        <f t="shared" si="89"/>
        <v>February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">
        <v>8325</v>
      </c>
      <c r="R935" t="s">
        <v>8328</v>
      </c>
      <c r="S935" s="10">
        <f t="shared" si="86"/>
        <v>41710.960752314815</v>
      </c>
      <c r="T935" s="10">
        <f t="shared" si="87"/>
        <v>41770.960752314815</v>
      </c>
      <c r="U935">
        <f t="shared" si="88"/>
        <v>2014</v>
      </c>
      <c r="V935" t="str">
        <f t="shared" si="89"/>
        <v>March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">
        <v>8325</v>
      </c>
      <c r="R936" t="s">
        <v>8328</v>
      </c>
      <c r="S936" s="10">
        <f t="shared" si="86"/>
        <v>41733.528749999998</v>
      </c>
      <c r="T936" s="10">
        <f t="shared" si="87"/>
        <v>41763.041666666664</v>
      </c>
      <c r="U936">
        <f t="shared" si="88"/>
        <v>2014</v>
      </c>
      <c r="V936" t="str">
        <f t="shared" si="89"/>
        <v>April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">
        <v>8325</v>
      </c>
      <c r="R937" t="s">
        <v>8328</v>
      </c>
      <c r="S937" s="10">
        <f t="shared" si="86"/>
        <v>42368.125335648147</v>
      </c>
      <c r="T937" s="10">
        <f t="shared" si="87"/>
        <v>42398.125335648147</v>
      </c>
      <c r="U937">
        <f t="shared" si="88"/>
        <v>2015</v>
      </c>
      <c r="V937" t="str">
        <f t="shared" si="89"/>
        <v>December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">
        <v>8325</v>
      </c>
      <c r="R938" t="s">
        <v>8328</v>
      </c>
      <c r="S938" s="10">
        <f t="shared" si="86"/>
        <v>40882.815844907404</v>
      </c>
      <c r="T938" s="10">
        <f t="shared" si="87"/>
        <v>40926.625</v>
      </c>
      <c r="U938">
        <f t="shared" si="88"/>
        <v>2011</v>
      </c>
      <c r="V938" t="str">
        <f t="shared" si="89"/>
        <v>December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">
        <v>8325</v>
      </c>
      <c r="R939" t="s">
        <v>8328</v>
      </c>
      <c r="S939" s="10">
        <f t="shared" si="86"/>
        <v>41551.589780092589</v>
      </c>
      <c r="T939" s="10">
        <f t="shared" si="87"/>
        <v>41581.63144675926</v>
      </c>
      <c r="U939">
        <f t="shared" si="88"/>
        <v>2013</v>
      </c>
      <c r="V939" t="str">
        <f t="shared" si="89"/>
        <v>October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">
        <v>8325</v>
      </c>
      <c r="R940" t="s">
        <v>8328</v>
      </c>
      <c r="S940" s="10">
        <f t="shared" si="86"/>
        <v>41124.27138888889</v>
      </c>
      <c r="T940" s="10">
        <f t="shared" si="87"/>
        <v>41154.27138888889</v>
      </c>
      <c r="U940">
        <f t="shared" si="88"/>
        <v>2012</v>
      </c>
      <c r="V940" t="str">
        <f t="shared" si="89"/>
        <v>August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">
        <v>8319</v>
      </c>
      <c r="R941" t="s">
        <v>8321</v>
      </c>
      <c r="S941" s="10">
        <f t="shared" si="86"/>
        <v>41416.554837962962</v>
      </c>
      <c r="T941" s="10">
        <f t="shared" si="87"/>
        <v>41455.623611111107</v>
      </c>
      <c r="U941">
        <f t="shared" si="88"/>
        <v>2013</v>
      </c>
      <c r="V941" t="str">
        <f t="shared" si="8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">
        <v>8319</v>
      </c>
      <c r="R942" t="s">
        <v>8321</v>
      </c>
      <c r="S942" s="10">
        <f t="shared" si="86"/>
        <v>42181.800069444442</v>
      </c>
      <c r="T942" s="10">
        <f t="shared" si="87"/>
        <v>42226.800069444442</v>
      </c>
      <c r="U942">
        <f t="shared" si="88"/>
        <v>2015</v>
      </c>
      <c r="V942" t="str">
        <f t="shared" si="89"/>
        <v>June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">
        <v>8319</v>
      </c>
      <c r="R943" t="s">
        <v>8321</v>
      </c>
      <c r="S943" s="10">
        <f t="shared" si="86"/>
        <v>42745.888252314813</v>
      </c>
      <c r="T943" s="10">
        <f t="shared" si="87"/>
        <v>42775.888252314813</v>
      </c>
      <c r="U943">
        <f t="shared" si="88"/>
        <v>2017</v>
      </c>
      <c r="V943" t="str">
        <f t="shared" si="89"/>
        <v>January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">
        <v>8319</v>
      </c>
      <c r="R944" t="s">
        <v>8321</v>
      </c>
      <c r="S944" s="10">
        <f t="shared" si="86"/>
        <v>42382.634953703695</v>
      </c>
      <c r="T944" s="10">
        <f t="shared" si="87"/>
        <v>42418.634953703695</v>
      </c>
      <c r="U944">
        <f t="shared" si="88"/>
        <v>2016</v>
      </c>
      <c r="V944" t="str">
        <f t="shared" si="89"/>
        <v>January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">
        <v>8319</v>
      </c>
      <c r="R945" t="s">
        <v>8321</v>
      </c>
      <c r="S945" s="10">
        <f t="shared" si="86"/>
        <v>42673.459548611114</v>
      </c>
      <c r="T945" s="10">
        <f t="shared" si="87"/>
        <v>42703.501215277771</v>
      </c>
      <c r="U945">
        <f t="shared" si="88"/>
        <v>2016</v>
      </c>
      <c r="V945" t="str">
        <f t="shared" si="89"/>
        <v>October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">
        <v>8319</v>
      </c>
      <c r="R946" t="s">
        <v>8321</v>
      </c>
      <c r="S946" s="10">
        <f t="shared" si="86"/>
        <v>42444.375578703701</v>
      </c>
      <c r="T946" s="10">
        <f t="shared" si="87"/>
        <v>42478.374999999993</v>
      </c>
      <c r="U946">
        <f t="shared" si="88"/>
        <v>2016</v>
      </c>
      <c r="V946" t="str">
        <f t="shared" si="89"/>
        <v>March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">
        <v>8319</v>
      </c>
      <c r="R947" t="s">
        <v>8321</v>
      </c>
      <c r="S947" s="10">
        <f t="shared" si="86"/>
        <v>42732.664652777778</v>
      </c>
      <c r="T947" s="10">
        <f t="shared" si="87"/>
        <v>42784.790972222218</v>
      </c>
      <c r="U947">
        <f t="shared" si="88"/>
        <v>2016</v>
      </c>
      <c r="V947" t="str">
        <f t="shared" si="89"/>
        <v>December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">
        <v>8319</v>
      </c>
      <c r="R948" t="s">
        <v>8321</v>
      </c>
      <c r="S948" s="10">
        <f t="shared" si="86"/>
        <v>42592.542222222219</v>
      </c>
      <c r="T948" s="10">
        <f t="shared" si="87"/>
        <v>42622.542222222219</v>
      </c>
      <c r="U948">
        <f t="shared" si="88"/>
        <v>2016</v>
      </c>
      <c r="V948" t="str">
        <f t="shared" si="89"/>
        <v>August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">
        <v>8319</v>
      </c>
      <c r="R949" t="s">
        <v>8321</v>
      </c>
      <c r="S949" s="10">
        <f t="shared" si="86"/>
        <v>42491.57298611111</v>
      </c>
      <c r="T949" s="10">
        <f t="shared" si="87"/>
        <v>42551.57298611111</v>
      </c>
      <c r="U949">
        <f t="shared" si="88"/>
        <v>2016</v>
      </c>
      <c r="V949" t="str">
        <f t="shared" si="8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">
        <v>8319</v>
      </c>
      <c r="R950" t="s">
        <v>8321</v>
      </c>
      <c r="S950" s="10">
        <f t="shared" si="86"/>
        <v>42411.619953703703</v>
      </c>
      <c r="T950" s="10">
        <f t="shared" si="87"/>
        <v>42441.619953703703</v>
      </c>
      <c r="U950">
        <f t="shared" si="88"/>
        <v>2016</v>
      </c>
      <c r="V950" t="str">
        <f t="shared" si="89"/>
        <v>February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">
        <v>8319</v>
      </c>
      <c r="R951" t="s">
        <v>8321</v>
      </c>
      <c r="S951" s="10">
        <f t="shared" si="86"/>
        <v>42360.835370370369</v>
      </c>
      <c r="T951" s="10">
        <f t="shared" si="87"/>
        <v>42420.835370370369</v>
      </c>
      <c r="U951">
        <f t="shared" si="88"/>
        <v>2015</v>
      </c>
      <c r="V951" t="str">
        <f t="shared" si="89"/>
        <v>December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">
        <v>8319</v>
      </c>
      <c r="R952" t="s">
        <v>8321</v>
      </c>
      <c r="S952" s="10">
        <f t="shared" si="86"/>
        <v>42356.54237268518</v>
      </c>
      <c r="T952" s="10">
        <f t="shared" si="87"/>
        <v>42386.54237268518</v>
      </c>
      <c r="U952">
        <f t="shared" si="88"/>
        <v>2015</v>
      </c>
      <c r="V952" t="str">
        <f t="shared" si="89"/>
        <v>December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">
        <v>8319</v>
      </c>
      <c r="R953" t="s">
        <v>8321</v>
      </c>
      <c r="S953" s="10">
        <f t="shared" si="86"/>
        <v>42480.44527777777</v>
      </c>
      <c r="T953" s="10">
        <f t="shared" si="87"/>
        <v>42525.44527777777</v>
      </c>
      <c r="U953">
        <f t="shared" si="88"/>
        <v>2016</v>
      </c>
      <c r="V953" t="str">
        <f t="shared" si="89"/>
        <v>April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">
        <v>8319</v>
      </c>
      <c r="R954" t="s">
        <v>8321</v>
      </c>
      <c r="S954" s="10">
        <f t="shared" si="86"/>
        <v>42662.405231481483</v>
      </c>
      <c r="T954" s="10">
        <f t="shared" si="87"/>
        <v>42692.446898148148</v>
      </c>
      <c r="U954">
        <f t="shared" si="88"/>
        <v>2016</v>
      </c>
      <c r="V954" t="str">
        <f t="shared" si="89"/>
        <v>October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">
        <v>8319</v>
      </c>
      <c r="R955" t="s">
        <v>8321</v>
      </c>
      <c r="S955" s="10">
        <f t="shared" si="86"/>
        <v>41998.956006944441</v>
      </c>
      <c r="T955" s="10">
        <f t="shared" si="87"/>
        <v>42028.956006944441</v>
      </c>
      <c r="U955">
        <f t="shared" si="88"/>
        <v>2014</v>
      </c>
      <c r="V955" t="str">
        <f t="shared" si="89"/>
        <v>December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">
        <v>8319</v>
      </c>
      <c r="R956" t="s">
        <v>8321</v>
      </c>
      <c r="S956" s="10">
        <f t="shared" si="86"/>
        <v>42194.625451388885</v>
      </c>
      <c r="T956" s="10">
        <f t="shared" si="87"/>
        <v>42236.625451388885</v>
      </c>
      <c r="U956">
        <f t="shared" si="88"/>
        <v>2015</v>
      </c>
      <c r="V956" t="str">
        <f t="shared" si="89"/>
        <v>July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">
        <v>8319</v>
      </c>
      <c r="R957" t="s">
        <v>8321</v>
      </c>
      <c r="S957" s="10">
        <f t="shared" si="86"/>
        <v>42586.086805555555</v>
      </c>
      <c r="T957" s="10">
        <f t="shared" si="87"/>
        <v>42626.086805555555</v>
      </c>
      <c r="U957">
        <f t="shared" si="88"/>
        <v>2016</v>
      </c>
      <c r="V957" t="str">
        <f t="shared" si="89"/>
        <v>August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">
        <v>8319</v>
      </c>
      <c r="R958" t="s">
        <v>8321</v>
      </c>
      <c r="S958" s="10">
        <f t="shared" si="86"/>
        <v>42060.705543981479</v>
      </c>
      <c r="T958" s="10">
        <f t="shared" si="87"/>
        <v>42120.663877314808</v>
      </c>
      <c r="U958">
        <f t="shared" si="88"/>
        <v>2015</v>
      </c>
      <c r="V958" t="str">
        <f t="shared" si="89"/>
        <v>February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">
        <v>8319</v>
      </c>
      <c r="R959" t="s">
        <v>8321</v>
      </c>
      <c r="S959" s="10">
        <f t="shared" si="86"/>
        <v>42660.344131944446</v>
      </c>
      <c r="T959" s="10">
        <f t="shared" si="87"/>
        <v>42691.385798611103</v>
      </c>
      <c r="U959">
        <f t="shared" si="88"/>
        <v>2016</v>
      </c>
      <c r="V959" t="str">
        <f t="shared" si="89"/>
        <v>October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">
        <v>8319</v>
      </c>
      <c r="R960" t="s">
        <v>8321</v>
      </c>
      <c r="S960" s="10">
        <f t="shared" si="86"/>
        <v>42082.594479166662</v>
      </c>
      <c r="T960" s="10">
        <f t="shared" si="87"/>
        <v>42103.999305555553</v>
      </c>
      <c r="U960">
        <f t="shared" si="88"/>
        <v>2015</v>
      </c>
      <c r="V960" t="str">
        <f t="shared" si="89"/>
        <v>March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">
        <v>8319</v>
      </c>
      <c r="R961" t="s">
        <v>8321</v>
      </c>
      <c r="S961" s="10">
        <f t="shared" si="86"/>
        <v>41992.96603009259</v>
      </c>
      <c r="T961" s="10">
        <f t="shared" si="87"/>
        <v>42022.96603009259</v>
      </c>
      <c r="U961">
        <f t="shared" si="88"/>
        <v>2014</v>
      </c>
      <c r="V961" t="str">
        <f t="shared" si="89"/>
        <v>December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">
        <v>8319</v>
      </c>
      <c r="R962" t="s">
        <v>8321</v>
      </c>
      <c r="S962" s="10">
        <f t="shared" si="86"/>
        <v>42766.41846064815</v>
      </c>
      <c r="T962" s="10">
        <f t="shared" si="87"/>
        <v>42808.376793981479</v>
      </c>
      <c r="U962">
        <f t="shared" si="88"/>
        <v>2017</v>
      </c>
      <c r="V962" t="str">
        <f t="shared" si="89"/>
        <v>January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">
        <v>8319</v>
      </c>
      <c r="R963" t="s">
        <v>8321</v>
      </c>
      <c r="S963" s="10">
        <f t="shared" ref="S963:S1026" si="92">(((J963/60)/60)/24)+DATE(1970,1,1)+(-5/24)</f>
        <v>42740.485358796293</v>
      </c>
      <c r="T963" s="10">
        <f t="shared" ref="T963:T1026" si="93">(((I963/60)/60)/24)+DATE(1970,1,1)+(-5/24)</f>
        <v>42786.583333333336</v>
      </c>
      <c r="U963">
        <f t="shared" ref="U963:U1026" si="94">YEAR(S963)</f>
        <v>2017</v>
      </c>
      <c r="V963" t="str">
        <f t="shared" ref="V963:V1026" si="95">IF(MONTH(S963) = 1, "January", IF(MONTH(S963) = 2, "February", IF(MONTH(S963) = 3, "March", IF(MONTH(S963) = 4, "April", IF(MONTH(S963) = 5, "May", IF(MONTH(S963) = 6, "June", IF(MONTH(S963) = 7, "July", IF(MONTH(S963) = 8, "August", IF(MONTH(S963) = 9, "September", IF(MONTH(S963) = 10, "October", IF(MONTH(S963) = 11, "November", "December")))))))))))</f>
        <v>January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">
        <v>8319</v>
      </c>
      <c r="R964" t="s">
        <v>8321</v>
      </c>
      <c r="S964" s="10">
        <f t="shared" si="92"/>
        <v>42373.504085648143</v>
      </c>
      <c r="T964" s="10">
        <f t="shared" si="93"/>
        <v>42411.504085648143</v>
      </c>
      <c r="U964">
        <f t="shared" si="94"/>
        <v>2016</v>
      </c>
      <c r="V964" t="str">
        <f t="shared" si="95"/>
        <v>January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">
        <v>8319</v>
      </c>
      <c r="R965" t="s">
        <v>8321</v>
      </c>
      <c r="S965" s="10">
        <f t="shared" si="92"/>
        <v>42625.427303240744</v>
      </c>
      <c r="T965" s="10">
        <f t="shared" si="93"/>
        <v>42660.427303240744</v>
      </c>
      <c r="U965">
        <f t="shared" si="94"/>
        <v>2016</v>
      </c>
      <c r="V965" t="str">
        <f t="shared" si="95"/>
        <v>September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">
        <v>8319</v>
      </c>
      <c r="R966" t="s">
        <v>8321</v>
      </c>
      <c r="S966" s="10">
        <f t="shared" si="92"/>
        <v>42208.420358796291</v>
      </c>
      <c r="T966" s="10">
        <f t="shared" si="93"/>
        <v>42248.420358796291</v>
      </c>
      <c r="U966">
        <f t="shared" si="94"/>
        <v>2015</v>
      </c>
      <c r="V966" t="str">
        <f t="shared" si="95"/>
        <v>July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">
        <v>8319</v>
      </c>
      <c r="R967" t="s">
        <v>8321</v>
      </c>
      <c r="S967" s="10">
        <f t="shared" si="92"/>
        <v>42636.808402777773</v>
      </c>
      <c r="T967" s="10">
        <f t="shared" si="93"/>
        <v>42668.957638888889</v>
      </c>
      <c r="U967">
        <f t="shared" si="94"/>
        <v>2016</v>
      </c>
      <c r="V967" t="str">
        <f t="shared" si="95"/>
        <v>September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">
        <v>8319</v>
      </c>
      <c r="R968" t="s">
        <v>8321</v>
      </c>
      <c r="S968" s="10">
        <f t="shared" si="92"/>
        <v>42619.427453703705</v>
      </c>
      <c r="T968" s="10">
        <f t="shared" si="93"/>
        <v>42649.427453703705</v>
      </c>
      <c r="U968">
        <f t="shared" si="94"/>
        <v>2016</v>
      </c>
      <c r="V968" t="str">
        <f t="shared" si="95"/>
        <v>September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">
        <v>8319</v>
      </c>
      <c r="R969" t="s">
        <v>8321</v>
      </c>
      <c r="S969" s="10">
        <f t="shared" si="92"/>
        <v>42422.045995370368</v>
      </c>
      <c r="T969" s="10">
        <f t="shared" si="93"/>
        <v>42482.004328703704</v>
      </c>
      <c r="U969">
        <f t="shared" si="94"/>
        <v>2016</v>
      </c>
      <c r="V969" t="str">
        <f t="shared" si="95"/>
        <v>February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">
        <v>8319</v>
      </c>
      <c r="R970" t="s">
        <v>8321</v>
      </c>
      <c r="S970" s="10">
        <f t="shared" si="92"/>
        <v>41836.639282407406</v>
      </c>
      <c r="T970" s="10">
        <f t="shared" si="93"/>
        <v>41866.639282407406</v>
      </c>
      <c r="U970">
        <f t="shared" si="94"/>
        <v>2014</v>
      </c>
      <c r="V970" t="str">
        <f t="shared" si="95"/>
        <v>July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">
        <v>8319</v>
      </c>
      <c r="R971" t="s">
        <v>8321</v>
      </c>
      <c r="S971" s="10">
        <f t="shared" si="92"/>
        <v>42742.094988425924</v>
      </c>
      <c r="T971" s="10">
        <f t="shared" si="93"/>
        <v>42775.094988425924</v>
      </c>
      <c r="U971">
        <f t="shared" si="94"/>
        <v>2017</v>
      </c>
      <c r="V971" t="str">
        <f t="shared" si="95"/>
        <v>January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">
        <v>8319</v>
      </c>
      <c r="R972" t="s">
        <v>8321</v>
      </c>
      <c r="S972" s="10">
        <f t="shared" si="92"/>
        <v>42721.012187499997</v>
      </c>
      <c r="T972" s="10">
        <f t="shared" si="93"/>
        <v>42757.999305555553</v>
      </c>
      <c r="U972">
        <f t="shared" si="94"/>
        <v>2016</v>
      </c>
      <c r="V972" t="str">
        <f t="shared" si="95"/>
        <v>December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">
        <v>8319</v>
      </c>
      <c r="R973" t="s">
        <v>8321</v>
      </c>
      <c r="S973" s="10">
        <f t="shared" si="92"/>
        <v>42111.500694444439</v>
      </c>
      <c r="T973" s="10">
        <f t="shared" si="93"/>
        <v>42156.500694444439</v>
      </c>
      <c r="U973">
        <f t="shared" si="94"/>
        <v>2015</v>
      </c>
      <c r="V973" t="str">
        <f t="shared" si="95"/>
        <v>April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">
        <v>8319</v>
      </c>
      <c r="R974" t="s">
        <v>8321</v>
      </c>
      <c r="S974" s="10">
        <f t="shared" si="92"/>
        <v>41856.657384259255</v>
      </c>
      <c r="T974" s="10">
        <f t="shared" si="93"/>
        <v>41886.082638888889</v>
      </c>
      <c r="U974">
        <f t="shared" si="94"/>
        <v>2014</v>
      </c>
      <c r="V974" t="str">
        <f t="shared" si="95"/>
        <v>August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">
        <v>8319</v>
      </c>
      <c r="R975" t="s">
        <v>8321</v>
      </c>
      <c r="S975" s="10">
        <f t="shared" si="92"/>
        <v>42256.806631944441</v>
      </c>
      <c r="T975" s="10">
        <f t="shared" si="93"/>
        <v>42316.848298611112</v>
      </c>
      <c r="U975">
        <f t="shared" si="94"/>
        <v>2015</v>
      </c>
      <c r="V975" t="str">
        <f t="shared" si="95"/>
        <v>September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">
        <v>8319</v>
      </c>
      <c r="R976" t="s">
        <v>8321</v>
      </c>
      <c r="S976" s="10">
        <f t="shared" si="92"/>
        <v>42424.541157407402</v>
      </c>
      <c r="T976" s="10">
        <f t="shared" si="93"/>
        <v>42454.499490740738</v>
      </c>
      <c r="U976">
        <f t="shared" si="94"/>
        <v>2016</v>
      </c>
      <c r="V976" t="str">
        <f t="shared" si="95"/>
        <v>February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">
        <v>8319</v>
      </c>
      <c r="R977" t="s">
        <v>8321</v>
      </c>
      <c r="S977" s="10">
        <f t="shared" si="92"/>
        <v>42489.488252314812</v>
      </c>
      <c r="T977" s="10">
        <f t="shared" si="93"/>
        <v>42549.488252314812</v>
      </c>
      <c r="U977">
        <f t="shared" si="94"/>
        <v>2016</v>
      </c>
      <c r="V977" t="str">
        <f t="shared" si="95"/>
        <v>April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">
        <v>8319</v>
      </c>
      <c r="R978" t="s">
        <v>8321</v>
      </c>
      <c r="S978" s="10">
        <f t="shared" si="92"/>
        <v>42184.850659722222</v>
      </c>
      <c r="T978" s="10">
        <f t="shared" si="93"/>
        <v>42229.850659722222</v>
      </c>
      <c r="U978">
        <f t="shared" si="94"/>
        <v>2015</v>
      </c>
      <c r="V978" t="str">
        <f t="shared" si="95"/>
        <v>June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">
        <v>8319</v>
      </c>
      <c r="R979" t="s">
        <v>8321</v>
      </c>
      <c r="S979" s="10">
        <f t="shared" si="92"/>
        <v>42391.733761574076</v>
      </c>
      <c r="T979" s="10">
        <f t="shared" si="93"/>
        <v>42421.733761574076</v>
      </c>
      <c r="U979">
        <f t="shared" si="94"/>
        <v>2016</v>
      </c>
      <c r="V979" t="str">
        <f t="shared" si="95"/>
        <v>January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">
        <v>8319</v>
      </c>
      <c r="R980" t="s">
        <v>8321</v>
      </c>
      <c r="S980" s="10">
        <f t="shared" si="92"/>
        <v>42395.100706018515</v>
      </c>
      <c r="T980" s="10">
        <f t="shared" si="93"/>
        <v>42425.100706018515</v>
      </c>
      <c r="U980">
        <f t="shared" si="94"/>
        <v>2016</v>
      </c>
      <c r="V980" t="str">
        <f t="shared" si="95"/>
        <v>January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">
        <v>8319</v>
      </c>
      <c r="R981" t="s">
        <v>8321</v>
      </c>
      <c r="S981" s="10">
        <f t="shared" si="92"/>
        <v>42506.208657407398</v>
      </c>
      <c r="T981" s="10">
        <f t="shared" si="93"/>
        <v>42541.582638888889</v>
      </c>
      <c r="U981">
        <f t="shared" si="94"/>
        <v>2016</v>
      </c>
      <c r="V981" t="str">
        <f t="shared" si="95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">
        <v>8319</v>
      </c>
      <c r="R982" t="s">
        <v>8321</v>
      </c>
      <c r="S982" s="10">
        <f t="shared" si="92"/>
        <v>41928.695856481478</v>
      </c>
      <c r="T982" s="10">
        <f t="shared" si="93"/>
        <v>41973.737523148149</v>
      </c>
      <c r="U982">
        <f t="shared" si="94"/>
        <v>2014</v>
      </c>
      <c r="V982" t="str">
        <f t="shared" si="95"/>
        <v>October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">
        <v>8319</v>
      </c>
      <c r="R983" t="s">
        <v>8321</v>
      </c>
      <c r="S983" s="10">
        <f t="shared" si="92"/>
        <v>41830.738680555551</v>
      </c>
      <c r="T983" s="10">
        <f t="shared" si="93"/>
        <v>41860.738680555551</v>
      </c>
      <c r="U983">
        <f t="shared" si="94"/>
        <v>2014</v>
      </c>
      <c r="V983" t="str">
        <f t="shared" si="95"/>
        <v>July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">
        <v>8319</v>
      </c>
      <c r="R984" t="s">
        <v>8321</v>
      </c>
      <c r="S984" s="10">
        <f t="shared" si="92"/>
        <v>42615.544976851852</v>
      </c>
      <c r="T984" s="10">
        <f t="shared" si="93"/>
        <v>42645.544976851852</v>
      </c>
      <c r="U984">
        <f t="shared" si="94"/>
        <v>2016</v>
      </c>
      <c r="V984" t="str">
        <f t="shared" si="95"/>
        <v>September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">
        <v>8319</v>
      </c>
      <c r="R985" t="s">
        <v>8321</v>
      </c>
      <c r="S985" s="10">
        <f t="shared" si="92"/>
        <v>42574.459317129629</v>
      </c>
      <c r="T985" s="10">
        <f t="shared" si="93"/>
        <v>42605.662499999999</v>
      </c>
      <c r="U985">
        <f t="shared" si="94"/>
        <v>2016</v>
      </c>
      <c r="V985" t="str">
        <f t="shared" si="95"/>
        <v>July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">
        <v>8319</v>
      </c>
      <c r="R986" t="s">
        <v>8321</v>
      </c>
      <c r="S986" s="10">
        <f t="shared" si="92"/>
        <v>42060.907499999994</v>
      </c>
      <c r="T986" s="10">
        <f t="shared" si="93"/>
        <v>42090.865833333337</v>
      </c>
      <c r="U986">
        <f t="shared" si="94"/>
        <v>2015</v>
      </c>
      <c r="V986" t="str">
        <f t="shared" si="95"/>
        <v>February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">
        <v>8319</v>
      </c>
      <c r="R987" t="s">
        <v>8321</v>
      </c>
      <c r="S987" s="10">
        <f t="shared" si="92"/>
        <v>42339.759375000001</v>
      </c>
      <c r="T987" s="10">
        <f t="shared" si="93"/>
        <v>42369.749999999993</v>
      </c>
      <c r="U987">
        <f t="shared" si="94"/>
        <v>2015</v>
      </c>
      <c r="V987" t="str">
        <f t="shared" si="95"/>
        <v>December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">
        <v>8319</v>
      </c>
      <c r="R988" t="s">
        <v>8321</v>
      </c>
      <c r="S988" s="10">
        <f t="shared" si="92"/>
        <v>42324.559027777774</v>
      </c>
      <c r="T988" s="10">
        <f t="shared" si="93"/>
        <v>42378.791666666664</v>
      </c>
      <c r="U988">
        <f t="shared" si="94"/>
        <v>2015</v>
      </c>
      <c r="V988" t="str">
        <f t="shared" si="95"/>
        <v>November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">
        <v>8319</v>
      </c>
      <c r="R989" t="s">
        <v>8321</v>
      </c>
      <c r="S989" s="10">
        <f t="shared" si="92"/>
        <v>41773.086226851847</v>
      </c>
      <c r="T989" s="10">
        <f t="shared" si="93"/>
        <v>41813.086226851847</v>
      </c>
      <c r="U989">
        <f t="shared" si="94"/>
        <v>2014</v>
      </c>
      <c r="V989" t="str">
        <f t="shared" si="95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">
        <v>8319</v>
      </c>
      <c r="R990" t="s">
        <v>8321</v>
      </c>
      <c r="S990" s="10">
        <f t="shared" si="92"/>
        <v>42614.148437499993</v>
      </c>
      <c r="T990" s="10">
        <f t="shared" si="93"/>
        <v>42644.148437499993</v>
      </c>
      <c r="U990">
        <f t="shared" si="94"/>
        <v>2016</v>
      </c>
      <c r="V990" t="str">
        <f t="shared" si="95"/>
        <v>September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">
        <v>8319</v>
      </c>
      <c r="R991" t="s">
        <v>8321</v>
      </c>
      <c r="S991" s="10">
        <f t="shared" si="92"/>
        <v>42611.725636574069</v>
      </c>
      <c r="T991" s="10">
        <f t="shared" si="93"/>
        <v>42641.725636574069</v>
      </c>
      <c r="U991">
        <f t="shared" si="94"/>
        <v>2016</v>
      </c>
      <c r="V991" t="str">
        <f t="shared" si="95"/>
        <v>August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">
        <v>8319</v>
      </c>
      <c r="R992" t="s">
        <v>8321</v>
      </c>
      <c r="S992" s="10">
        <f t="shared" si="92"/>
        <v>41855.575972222221</v>
      </c>
      <c r="T992" s="10">
        <f t="shared" si="93"/>
        <v>41885.575972222221</v>
      </c>
      <c r="U992">
        <f t="shared" si="94"/>
        <v>2014</v>
      </c>
      <c r="V992" t="str">
        <f t="shared" si="95"/>
        <v>August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">
        <v>8319</v>
      </c>
      <c r="R993" t="s">
        <v>8321</v>
      </c>
      <c r="S993" s="10">
        <f t="shared" si="92"/>
        <v>42538.548472222225</v>
      </c>
      <c r="T993" s="10">
        <f t="shared" si="93"/>
        <v>42563.57708333333</v>
      </c>
      <c r="U993">
        <f t="shared" si="94"/>
        <v>2016</v>
      </c>
      <c r="V993" t="str">
        <f t="shared" si="95"/>
        <v>June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">
        <v>8319</v>
      </c>
      <c r="R994" t="s">
        <v>8321</v>
      </c>
      <c r="S994" s="10">
        <f t="shared" si="92"/>
        <v>42437.71665509259</v>
      </c>
      <c r="T994" s="10">
        <f t="shared" si="93"/>
        <v>42497.674988425926</v>
      </c>
      <c r="U994">
        <f t="shared" si="94"/>
        <v>2016</v>
      </c>
      <c r="V994" t="str">
        <f t="shared" si="95"/>
        <v>March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">
        <v>8319</v>
      </c>
      <c r="R995" t="s">
        <v>8321</v>
      </c>
      <c r="S995" s="10">
        <f t="shared" si="92"/>
        <v>42652.756574074076</v>
      </c>
      <c r="T995" s="10">
        <f t="shared" si="93"/>
        <v>42685.999999999993</v>
      </c>
      <c r="U995">
        <f t="shared" si="94"/>
        <v>2016</v>
      </c>
      <c r="V995" t="str">
        <f t="shared" si="95"/>
        <v>October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">
        <v>8319</v>
      </c>
      <c r="R996" t="s">
        <v>8321</v>
      </c>
      <c r="S996" s="10">
        <f t="shared" si="92"/>
        <v>41921.054745370369</v>
      </c>
      <c r="T996" s="10">
        <f t="shared" si="93"/>
        <v>41973.749305555553</v>
      </c>
      <c r="U996">
        <f t="shared" si="94"/>
        <v>2014</v>
      </c>
      <c r="V996" t="str">
        <f t="shared" si="95"/>
        <v>October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">
        <v>8319</v>
      </c>
      <c r="R997" t="s">
        <v>8321</v>
      </c>
      <c r="S997" s="10">
        <f t="shared" si="92"/>
        <v>41947.732407407406</v>
      </c>
      <c r="T997" s="10">
        <f t="shared" si="93"/>
        <v>41972.458333333336</v>
      </c>
      <c r="U997">
        <f t="shared" si="94"/>
        <v>2014</v>
      </c>
      <c r="V997" t="str">
        <f t="shared" si="95"/>
        <v>November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">
        <v>8319</v>
      </c>
      <c r="R998" t="s">
        <v>8321</v>
      </c>
      <c r="S998" s="10">
        <f t="shared" si="92"/>
        <v>41817.658101851848</v>
      </c>
      <c r="T998" s="10">
        <f t="shared" si="93"/>
        <v>41847.435416666667</v>
      </c>
      <c r="U998">
        <f t="shared" si="94"/>
        <v>2014</v>
      </c>
      <c r="V998" t="str">
        <f t="shared" si="95"/>
        <v>June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">
        <v>8319</v>
      </c>
      <c r="R999" t="s">
        <v>8321</v>
      </c>
      <c r="S999" s="10">
        <f t="shared" si="92"/>
        <v>41940.894641203704</v>
      </c>
      <c r="T999" s="10">
        <f t="shared" si="93"/>
        <v>41970.936307870368</v>
      </c>
      <c r="U999">
        <f t="shared" si="94"/>
        <v>2014</v>
      </c>
      <c r="V999" t="str">
        <f t="shared" si="95"/>
        <v>October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">
        <v>8319</v>
      </c>
      <c r="R1000" t="s">
        <v>8321</v>
      </c>
      <c r="S1000" s="10">
        <f t="shared" si="92"/>
        <v>42281.960659722223</v>
      </c>
      <c r="T1000" s="10">
        <f t="shared" si="93"/>
        <v>42327.002326388887</v>
      </c>
      <c r="U1000">
        <f t="shared" si="94"/>
        <v>2015</v>
      </c>
      <c r="V1000" t="str">
        <f t="shared" si="95"/>
        <v>October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">
        <v>8319</v>
      </c>
      <c r="R1001" t="s">
        <v>8321</v>
      </c>
      <c r="S1001" s="10">
        <f t="shared" si="92"/>
        <v>41926.091319444444</v>
      </c>
      <c r="T1001" s="10">
        <f t="shared" si="93"/>
        <v>41956.126388888886</v>
      </c>
      <c r="U1001">
        <f t="shared" si="94"/>
        <v>2014</v>
      </c>
      <c r="V1001" t="str">
        <f t="shared" si="95"/>
        <v>October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">
        <v>8319</v>
      </c>
      <c r="R1002" t="s">
        <v>8321</v>
      </c>
      <c r="S1002" s="10">
        <f t="shared" si="92"/>
        <v>42748.851388888892</v>
      </c>
      <c r="T1002" s="10">
        <f t="shared" si="93"/>
        <v>42808.80972222222</v>
      </c>
      <c r="U1002">
        <f t="shared" si="94"/>
        <v>2017</v>
      </c>
      <c r="V1002" t="str">
        <f t="shared" si="95"/>
        <v>January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">
        <v>8319</v>
      </c>
      <c r="R1003" t="s">
        <v>8321</v>
      </c>
      <c r="S1003" s="10">
        <f t="shared" si="92"/>
        <v>42720.511724537035</v>
      </c>
      <c r="T1003" s="10">
        <f t="shared" si="93"/>
        <v>42765.511724537035</v>
      </c>
      <c r="U1003">
        <f t="shared" si="94"/>
        <v>2016</v>
      </c>
      <c r="V1003" t="str">
        <f t="shared" si="95"/>
        <v>December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">
        <v>8319</v>
      </c>
      <c r="R1004" t="s">
        <v>8321</v>
      </c>
      <c r="S1004" s="10">
        <f t="shared" si="92"/>
        <v>42325.475856481477</v>
      </c>
      <c r="T1004" s="10">
        <f t="shared" si="93"/>
        <v>42355.040972222218</v>
      </c>
      <c r="U1004">
        <f t="shared" si="94"/>
        <v>2015</v>
      </c>
      <c r="V1004" t="str">
        <f t="shared" si="95"/>
        <v>November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">
        <v>8319</v>
      </c>
      <c r="R1005" t="s">
        <v>8321</v>
      </c>
      <c r="S1005" s="10">
        <f t="shared" si="92"/>
        <v>42780.500706018516</v>
      </c>
      <c r="T1005" s="10">
        <f t="shared" si="93"/>
        <v>42810.459039351852</v>
      </c>
      <c r="U1005">
        <f t="shared" si="94"/>
        <v>2017</v>
      </c>
      <c r="V1005" t="str">
        <f t="shared" si="95"/>
        <v>February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">
        <v>8319</v>
      </c>
      <c r="R1006" t="s">
        <v>8321</v>
      </c>
      <c r="S1006" s="10">
        <f t="shared" si="92"/>
        <v>42388.5003125</v>
      </c>
      <c r="T1006" s="10">
        <f t="shared" si="93"/>
        <v>42418.5003125</v>
      </c>
      <c r="U1006">
        <f t="shared" si="94"/>
        <v>2016</v>
      </c>
      <c r="V1006" t="str">
        <f t="shared" si="95"/>
        <v>January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">
        <v>8319</v>
      </c>
      <c r="R1007" t="s">
        <v>8321</v>
      </c>
      <c r="S1007" s="10">
        <f t="shared" si="92"/>
        <v>42276.416469907403</v>
      </c>
      <c r="T1007" s="10">
        <f t="shared" si="93"/>
        <v>42307.416469907403</v>
      </c>
      <c r="U1007">
        <f t="shared" si="94"/>
        <v>2015</v>
      </c>
      <c r="V1007" t="str">
        <f t="shared" si="95"/>
        <v>September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">
        <v>8319</v>
      </c>
      <c r="R1008" t="s">
        <v>8321</v>
      </c>
      <c r="S1008" s="10">
        <f t="shared" si="92"/>
        <v>41976.83185185185</v>
      </c>
      <c r="T1008" s="10">
        <f t="shared" si="93"/>
        <v>41985.09097222222</v>
      </c>
      <c r="U1008">
        <f t="shared" si="94"/>
        <v>2014</v>
      </c>
      <c r="V1008" t="str">
        <f t="shared" si="95"/>
        <v>December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">
        <v>8319</v>
      </c>
      <c r="R1009" t="s">
        <v>8321</v>
      </c>
      <c r="S1009" s="10">
        <f t="shared" si="92"/>
        <v>42676.3752662037</v>
      </c>
      <c r="T1009" s="10">
        <f t="shared" si="93"/>
        <v>42718.416932870365</v>
      </c>
      <c r="U1009">
        <f t="shared" si="94"/>
        <v>2016</v>
      </c>
      <c r="V1009" t="str">
        <f t="shared" si="95"/>
        <v>November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">
        <v>8319</v>
      </c>
      <c r="R1010" t="s">
        <v>8321</v>
      </c>
      <c r="S1010" s="10">
        <f t="shared" si="92"/>
        <v>42702.600868055553</v>
      </c>
      <c r="T1010" s="10">
        <f t="shared" si="93"/>
        <v>42732.600868055553</v>
      </c>
      <c r="U1010">
        <f t="shared" si="94"/>
        <v>2016</v>
      </c>
      <c r="V1010" t="str">
        <f t="shared" si="95"/>
        <v>November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">
        <v>8319</v>
      </c>
      <c r="R1011" t="s">
        <v>8321</v>
      </c>
      <c r="S1011" s="10">
        <f t="shared" si="92"/>
        <v>42510.396365740737</v>
      </c>
      <c r="T1011" s="10">
        <f t="shared" si="93"/>
        <v>42540.396365740737</v>
      </c>
      <c r="U1011">
        <f t="shared" si="94"/>
        <v>2016</v>
      </c>
      <c r="V1011" t="str">
        <f t="shared" si="95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">
        <v>8319</v>
      </c>
      <c r="R1012" t="s">
        <v>8321</v>
      </c>
      <c r="S1012" s="10">
        <f t="shared" si="92"/>
        <v>42561.621087962958</v>
      </c>
      <c r="T1012" s="10">
        <f t="shared" si="93"/>
        <v>42617.915972222218</v>
      </c>
      <c r="U1012">
        <f t="shared" si="94"/>
        <v>2016</v>
      </c>
      <c r="V1012" t="str">
        <f t="shared" si="95"/>
        <v>July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">
        <v>8319</v>
      </c>
      <c r="R1013" t="s">
        <v>8321</v>
      </c>
      <c r="S1013" s="10">
        <f t="shared" si="92"/>
        <v>41946.689756944441</v>
      </c>
      <c r="T1013" s="10">
        <f t="shared" si="93"/>
        <v>41991.689756944441</v>
      </c>
      <c r="U1013">
        <f t="shared" si="94"/>
        <v>2014</v>
      </c>
      <c r="V1013" t="str">
        <f t="shared" si="95"/>
        <v>November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">
        <v>8319</v>
      </c>
      <c r="R1014" t="s">
        <v>8321</v>
      </c>
      <c r="S1014" s="10">
        <f t="shared" si="92"/>
        <v>42714.232083333329</v>
      </c>
      <c r="T1014" s="10">
        <f t="shared" si="93"/>
        <v>42759.232083333329</v>
      </c>
      <c r="U1014">
        <f t="shared" si="94"/>
        <v>2016</v>
      </c>
      <c r="V1014" t="str">
        <f t="shared" si="95"/>
        <v>December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">
        <v>8319</v>
      </c>
      <c r="R1015" t="s">
        <v>8321</v>
      </c>
      <c r="S1015" s="10">
        <f t="shared" si="92"/>
        <v>42339.625648148147</v>
      </c>
      <c r="T1015" s="10">
        <f t="shared" si="93"/>
        <v>42367.624999999993</v>
      </c>
      <c r="U1015">
        <f t="shared" si="94"/>
        <v>2015</v>
      </c>
      <c r="V1015" t="str">
        <f t="shared" si="95"/>
        <v>December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">
        <v>8319</v>
      </c>
      <c r="R1016" t="s">
        <v>8321</v>
      </c>
      <c r="S1016" s="10">
        <f t="shared" si="92"/>
        <v>41954.79415509259</v>
      </c>
      <c r="T1016" s="10">
        <f t="shared" si="93"/>
        <v>42004.79415509259</v>
      </c>
      <c r="U1016">
        <f t="shared" si="94"/>
        <v>2014</v>
      </c>
      <c r="V1016" t="str">
        <f t="shared" si="95"/>
        <v>November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">
        <v>8319</v>
      </c>
      <c r="R1017" t="s">
        <v>8321</v>
      </c>
      <c r="S1017" s="10">
        <f t="shared" si="92"/>
        <v>42303.670081018521</v>
      </c>
      <c r="T1017" s="10">
        <f t="shared" si="93"/>
        <v>42333.711747685178</v>
      </c>
      <c r="U1017">
        <f t="shared" si="94"/>
        <v>2015</v>
      </c>
      <c r="V1017" t="str">
        <f t="shared" si="95"/>
        <v>October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">
        <v>8319</v>
      </c>
      <c r="R1018" t="s">
        <v>8321</v>
      </c>
      <c r="S1018" s="10">
        <f t="shared" si="92"/>
        <v>42421.898796296293</v>
      </c>
      <c r="T1018" s="10">
        <f t="shared" si="93"/>
        <v>42466.857129629621</v>
      </c>
      <c r="U1018">
        <f t="shared" si="94"/>
        <v>2016</v>
      </c>
      <c r="V1018" t="str">
        <f t="shared" si="95"/>
        <v>February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">
        <v>8319</v>
      </c>
      <c r="R1019" t="s">
        <v>8321</v>
      </c>
      <c r="S1019" s="10">
        <f t="shared" si="92"/>
        <v>42289.466840277775</v>
      </c>
      <c r="T1019" s="10">
        <f t="shared" si="93"/>
        <v>42329.508506944439</v>
      </c>
      <c r="U1019">
        <f t="shared" si="94"/>
        <v>2015</v>
      </c>
      <c r="V1019" t="str">
        <f t="shared" si="95"/>
        <v>October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">
        <v>8319</v>
      </c>
      <c r="R1020" t="s">
        <v>8321</v>
      </c>
      <c r="S1020" s="10">
        <f t="shared" si="92"/>
        <v>42535.283946759257</v>
      </c>
      <c r="T1020" s="10">
        <f t="shared" si="93"/>
        <v>42565.283946759257</v>
      </c>
      <c r="U1020">
        <f t="shared" si="94"/>
        <v>2016</v>
      </c>
      <c r="V1020" t="str">
        <f t="shared" si="95"/>
        <v>June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">
        <v>8325</v>
      </c>
      <c r="R1021" t="s">
        <v>8330</v>
      </c>
      <c r="S1021" s="10">
        <f t="shared" si="92"/>
        <v>42009.765613425923</v>
      </c>
      <c r="T1021" s="10">
        <f t="shared" si="93"/>
        <v>42039.765613425923</v>
      </c>
      <c r="U1021">
        <f t="shared" si="94"/>
        <v>2015</v>
      </c>
      <c r="V1021" t="str">
        <f t="shared" si="95"/>
        <v>January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">
        <v>8325</v>
      </c>
      <c r="R1022" t="s">
        <v>8330</v>
      </c>
      <c r="S1022" s="10">
        <f t="shared" si="92"/>
        <v>42126.861215277771</v>
      </c>
      <c r="T1022" s="10">
        <f t="shared" si="93"/>
        <v>42156.824305555558</v>
      </c>
      <c r="U1022">
        <f t="shared" si="94"/>
        <v>2015</v>
      </c>
      <c r="V1022" t="str">
        <f t="shared" si="95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">
        <v>8325</v>
      </c>
      <c r="R1023" t="s">
        <v>8330</v>
      </c>
      <c r="S1023" s="10">
        <f t="shared" si="92"/>
        <v>42271.043645833335</v>
      </c>
      <c r="T1023" s="10">
        <f t="shared" si="93"/>
        <v>42293.958333333336</v>
      </c>
      <c r="U1023">
        <f t="shared" si="94"/>
        <v>2015</v>
      </c>
      <c r="V1023" t="str">
        <f t="shared" si="95"/>
        <v>September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">
        <v>8325</v>
      </c>
      <c r="R1024" t="s">
        <v>8330</v>
      </c>
      <c r="S1024" s="10">
        <f t="shared" si="92"/>
        <v>42111.438391203708</v>
      </c>
      <c r="T1024" s="10">
        <f t="shared" si="93"/>
        <v>42141.438391203708</v>
      </c>
      <c r="U1024">
        <f t="shared" si="94"/>
        <v>2015</v>
      </c>
      <c r="V1024" t="str">
        <f t="shared" si="95"/>
        <v>April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">
        <v>8325</v>
      </c>
      <c r="R1025" t="s">
        <v>8330</v>
      </c>
      <c r="S1025" s="10">
        <f t="shared" si="92"/>
        <v>42145.711354166669</v>
      </c>
      <c r="T1025" s="10">
        <f t="shared" si="93"/>
        <v>42175.711354166669</v>
      </c>
      <c r="U1025">
        <f t="shared" si="94"/>
        <v>2015</v>
      </c>
      <c r="V1025" t="str">
        <f t="shared" si="95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">
        <v>8325</v>
      </c>
      <c r="R1026" t="s">
        <v>8330</v>
      </c>
      <c r="S1026" s="10">
        <f t="shared" si="92"/>
        <v>42370.372256944444</v>
      </c>
      <c r="T1026" s="10">
        <f t="shared" si="93"/>
        <v>42400.372256944444</v>
      </c>
      <c r="U1026">
        <f t="shared" si="94"/>
        <v>2016</v>
      </c>
      <c r="V1026" t="str">
        <f t="shared" si="95"/>
        <v>January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">
        <v>8325</v>
      </c>
      <c r="R1027" t="s">
        <v>8330</v>
      </c>
      <c r="S1027" s="10">
        <f t="shared" ref="S1027:S1090" si="98">(((J1027/60)/60)/24)+DATE(1970,1,1)+(-5/24)</f>
        <v>42049.625428240739</v>
      </c>
      <c r="T1027" s="10">
        <f t="shared" ref="T1027:T1090" si="99">(((I1027/60)/60)/24)+DATE(1970,1,1)+(-5/24)</f>
        <v>42079.583761574067</v>
      </c>
      <c r="U1027">
        <f t="shared" ref="U1027:U1090" si="100">YEAR(S1027)</f>
        <v>2015</v>
      </c>
      <c r="V1027" t="str">
        <f t="shared" ref="V1027:V1090" si="101">IF(MONTH(S1027) = 1, "January", IF(MONTH(S1027) = 2, "February", IF(MONTH(S1027) = 3, "March", IF(MONTH(S1027) = 4, "April", IF(MONTH(S1027) = 5, "May", IF(MONTH(S1027) = 6, "June", IF(MONTH(S1027) = 7, "July", IF(MONTH(S1027) = 8, "August", IF(MONTH(S1027) = 9, "September", IF(MONTH(S1027) = 10, "October", IF(MONTH(S1027) = 11, "November", "December")))))))))))</f>
        <v>February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">
        <v>8325</v>
      </c>
      <c r="R1028" t="s">
        <v>8330</v>
      </c>
      <c r="S1028" s="10">
        <f t="shared" si="98"/>
        <v>42426.199259259258</v>
      </c>
      <c r="T1028" s="10">
        <f t="shared" si="99"/>
        <v>42460.157592592594</v>
      </c>
      <c r="U1028">
        <f t="shared" si="100"/>
        <v>2016</v>
      </c>
      <c r="V1028" t="str">
        <f t="shared" si="101"/>
        <v>February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">
        <v>8325</v>
      </c>
      <c r="R1029" t="s">
        <v>8330</v>
      </c>
      <c r="S1029" s="10">
        <f t="shared" si="98"/>
        <v>41904.825775462959</v>
      </c>
      <c r="T1029" s="10">
        <f t="shared" si="99"/>
        <v>41934.825775462959</v>
      </c>
      <c r="U1029">
        <f t="shared" si="100"/>
        <v>2014</v>
      </c>
      <c r="V1029" t="str">
        <f t="shared" si="101"/>
        <v>September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">
        <v>8325</v>
      </c>
      <c r="R1030" t="s">
        <v>8330</v>
      </c>
      <c r="S1030" s="10">
        <f t="shared" si="98"/>
        <v>42755.419039351851</v>
      </c>
      <c r="T1030" s="10">
        <f t="shared" si="99"/>
        <v>42800.624999999993</v>
      </c>
      <c r="U1030">
        <f t="shared" si="100"/>
        <v>2017</v>
      </c>
      <c r="V1030" t="str">
        <f t="shared" si="101"/>
        <v>January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">
        <v>8325</v>
      </c>
      <c r="R1031" t="s">
        <v>8330</v>
      </c>
      <c r="S1031" s="10">
        <f t="shared" si="98"/>
        <v>42044.503553240742</v>
      </c>
      <c r="T1031" s="10">
        <f t="shared" si="99"/>
        <v>42098.707638888889</v>
      </c>
      <c r="U1031">
        <f t="shared" si="100"/>
        <v>2015</v>
      </c>
      <c r="V1031" t="str">
        <f t="shared" si="101"/>
        <v>February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">
        <v>8325</v>
      </c>
      <c r="R1032" t="s">
        <v>8330</v>
      </c>
      <c r="S1032" s="10">
        <f t="shared" si="98"/>
        <v>42611.274872685179</v>
      </c>
      <c r="T1032" s="10">
        <f t="shared" si="99"/>
        <v>42625.274872685179</v>
      </c>
      <c r="U1032">
        <f t="shared" si="100"/>
        <v>2016</v>
      </c>
      <c r="V1032" t="str">
        <f t="shared" si="101"/>
        <v>August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">
        <v>8325</v>
      </c>
      <c r="R1033" t="s">
        <v>8330</v>
      </c>
      <c r="S1033" s="10">
        <f t="shared" si="98"/>
        <v>42324.555671296293</v>
      </c>
      <c r="T1033" s="10">
        <f t="shared" si="99"/>
        <v>42354.555671296293</v>
      </c>
      <c r="U1033">
        <f t="shared" si="100"/>
        <v>2015</v>
      </c>
      <c r="V1033" t="str">
        <f t="shared" si="101"/>
        <v>November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">
        <v>8325</v>
      </c>
      <c r="R1034" t="s">
        <v>8330</v>
      </c>
      <c r="S1034" s="10">
        <f t="shared" si="98"/>
        <v>42514.458622685182</v>
      </c>
      <c r="T1034" s="10">
        <f t="shared" si="99"/>
        <v>42544.458622685182</v>
      </c>
      <c r="U1034">
        <f t="shared" si="100"/>
        <v>2016</v>
      </c>
      <c r="V1034" t="str">
        <f t="shared" si="101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">
        <v>8325</v>
      </c>
      <c r="R1035" t="s">
        <v>8330</v>
      </c>
      <c r="S1035" s="10">
        <f t="shared" si="98"/>
        <v>42688.524074074077</v>
      </c>
      <c r="T1035" s="10">
        <f t="shared" si="99"/>
        <v>42716.524074074077</v>
      </c>
      <c r="U1035">
        <f t="shared" si="100"/>
        <v>2016</v>
      </c>
      <c r="V1035" t="str">
        <f t="shared" si="101"/>
        <v>November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">
        <v>8325</v>
      </c>
      <c r="R1036" t="s">
        <v>8330</v>
      </c>
      <c r="S1036" s="10">
        <f t="shared" si="98"/>
        <v>42554.958379629628</v>
      </c>
      <c r="T1036" s="10">
        <f t="shared" si="99"/>
        <v>42586.957638888889</v>
      </c>
      <c r="U1036">
        <f t="shared" si="100"/>
        <v>2016</v>
      </c>
      <c r="V1036" t="str">
        <f t="shared" si="101"/>
        <v>July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">
        <v>8325</v>
      </c>
      <c r="R1037" t="s">
        <v>8330</v>
      </c>
      <c r="S1037" s="10">
        <f t="shared" si="98"/>
        <v>42016.43310185185</v>
      </c>
      <c r="T1037" s="10">
        <f t="shared" si="99"/>
        <v>42046.43310185185</v>
      </c>
      <c r="U1037">
        <f t="shared" si="100"/>
        <v>2015</v>
      </c>
      <c r="V1037" t="str">
        <f t="shared" si="101"/>
        <v>January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">
        <v>8325</v>
      </c>
      <c r="R1038" t="s">
        <v>8330</v>
      </c>
      <c r="S1038" s="10">
        <f t="shared" si="98"/>
        <v>41249.240624999999</v>
      </c>
      <c r="T1038" s="10">
        <f t="shared" si="99"/>
        <v>41281.125</v>
      </c>
      <c r="U1038">
        <f t="shared" si="100"/>
        <v>2012</v>
      </c>
      <c r="V1038" t="str">
        <f t="shared" si="101"/>
        <v>December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">
        <v>8325</v>
      </c>
      <c r="R1039" t="s">
        <v>8330</v>
      </c>
      <c r="S1039" s="10">
        <f t="shared" si="98"/>
        <v>42119.61414351852</v>
      </c>
      <c r="T1039" s="10">
        <f t="shared" si="99"/>
        <v>42141.999999999993</v>
      </c>
      <c r="U1039">
        <f t="shared" si="100"/>
        <v>2015</v>
      </c>
      <c r="V1039" t="str">
        <f t="shared" si="101"/>
        <v>April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">
        <v>8325</v>
      </c>
      <c r="R1040" t="s">
        <v>8330</v>
      </c>
      <c r="S1040" s="10">
        <f t="shared" si="98"/>
        <v>42418.023414351854</v>
      </c>
      <c r="T1040" s="10">
        <f t="shared" si="99"/>
        <v>42447.981747685182</v>
      </c>
      <c r="U1040">
        <f t="shared" si="100"/>
        <v>2016</v>
      </c>
      <c r="V1040" t="str">
        <f t="shared" si="101"/>
        <v>February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">
        <v>8331</v>
      </c>
      <c r="R1041" t="s">
        <v>8332</v>
      </c>
      <c r="S1041" s="10">
        <f t="shared" si="98"/>
        <v>42691.900995370372</v>
      </c>
      <c r="T1041" s="10">
        <f t="shared" si="99"/>
        <v>42717.124305555553</v>
      </c>
      <c r="U1041">
        <f t="shared" si="100"/>
        <v>2016</v>
      </c>
      <c r="V1041" t="str">
        <f t="shared" si="101"/>
        <v>November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">
        <v>8331</v>
      </c>
      <c r="R1042" t="s">
        <v>8332</v>
      </c>
      <c r="S1042" s="10">
        <f t="shared" si="98"/>
        <v>42579.500104166662</v>
      </c>
      <c r="T1042" s="10">
        <f t="shared" si="99"/>
        <v>42609.500104166662</v>
      </c>
      <c r="U1042">
        <f t="shared" si="100"/>
        <v>2016</v>
      </c>
      <c r="V1042" t="str">
        <f t="shared" si="101"/>
        <v>July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">
        <v>8331</v>
      </c>
      <c r="R1043" t="s">
        <v>8332</v>
      </c>
      <c r="S1043" s="10">
        <f t="shared" si="98"/>
        <v>41830.851759259262</v>
      </c>
      <c r="T1043" s="10">
        <f t="shared" si="99"/>
        <v>41850.851759259262</v>
      </c>
      <c r="U1043">
        <f t="shared" si="100"/>
        <v>2014</v>
      </c>
      <c r="V1043" t="str">
        <f t="shared" si="101"/>
        <v>July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">
        <v>8331</v>
      </c>
      <c r="R1044" t="s">
        <v>8332</v>
      </c>
      <c r="S1044" s="10">
        <f t="shared" si="98"/>
        <v>41851.487824074073</v>
      </c>
      <c r="T1044" s="10">
        <f t="shared" si="99"/>
        <v>41894.208333333328</v>
      </c>
      <c r="U1044">
        <f t="shared" si="100"/>
        <v>2014</v>
      </c>
      <c r="V1044" t="str">
        <f t="shared" si="101"/>
        <v>July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">
        <v>8331</v>
      </c>
      <c r="R1045" t="s">
        <v>8332</v>
      </c>
      <c r="S1045" s="10">
        <f t="shared" si="98"/>
        <v>42114.044618055552</v>
      </c>
      <c r="T1045" s="10">
        <f t="shared" si="99"/>
        <v>42144.044618055552</v>
      </c>
      <c r="U1045">
        <f t="shared" si="100"/>
        <v>2015</v>
      </c>
      <c r="V1045" t="str">
        <f t="shared" si="101"/>
        <v>April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">
        <v>8331</v>
      </c>
      <c r="R1046" t="s">
        <v>8332</v>
      </c>
      <c r="S1046" s="10">
        <f t="shared" si="98"/>
        <v>42011.717604166661</v>
      </c>
      <c r="T1046" s="10">
        <f t="shared" si="99"/>
        <v>42068.643749999996</v>
      </c>
      <c r="U1046">
        <f t="shared" si="100"/>
        <v>2015</v>
      </c>
      <c r="V1046" t="str">
        <f t="shared" si="101"/>
        <v>January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">
        <v>8331</v>
      </c>
      <c r="R1047" t="s">
        <v>8332</v>
      </c>
      <c r="S1047" s="10">
        <f t="shared" si="98"/>
        <v>41844.666087962964</v>
      </c>
      <c r="T1047" s="10">
        <f t="shared" si="99"/>
        <v>41874.666087962964</v>
      </c>
      <c r="U1047">
        <f t="shared" si="100"/>
        <v>2014</v>
      </c>
      <c r="V1047" t="str">
        <f t="shared" si="101"/>
        <v>July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">
        <v>8331</v>
      </c>
      <c r="R1048" t="s">
        <v>8332</v>
      </c>
      <c r="S1048" s="10">
        <f t="shared" si="98"/>
        <v>42319.643055555549</v>
      </c>
      <c r="T1048" s="10">
        <f t="shared" si="99"/>
        <v>42364.643055555549</v>
      </c>
      <c r="U1048">
        <f t="shared" si="100"/>
        <v>2015</v>
      </c>
      <c r="V1048" t="str">
        <f t="shared" si="101"/>
        <v>November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">
        <v>8331</v>
      </c>
      <c r="R1049" t="s">
        <v>8332</v>
      </c>
      <c r="S1049" s="10">
        <f t="shared" si="98"/>
        <v>41918.610127314809</v>
      </c>
      <c r="T1049" s="10">
        <f t="shared" si="99"/>
        <v>41948.65179398148</v>
      </c>
      <c r="U1049">
        <f t="shared" si="100"/>
        <v>2014</v>
      </c>
      <c r="V1049" t="str">
        <f t="shared" si="101"/>
        <v>October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">
        <v>8331</v>
      </c>
      <c r="R1050" t="s">
        <v>8332</v>
      </c>
      <c r="S1050" s="10">
        <f t="shared" si="98"/>
        <v>42597.844780092586</v>
      </c>
      <c r="T1050" s="10">
        <f t="shared" si="99"/>
        <v>42637.844780092586</v>
      </c>
      <c r="U1050">
        <f t="shared" si="100"/>
        <v>2016</v>
      </c>
      <c r="V1050" t="str">
        <f t="shared" si="101"/>
        <v>August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">
        <v>8331</v>
      </c>
      <c r="R1051" t="s">
        <v>8332</v>
      </c>
      <c r="S1051" s="10">
        <f t="shared" si="98"/>
        <v>42382.222743055558</v>
      </c>
      <c r="T1051" s="10">
        <f t="shared" si="99"/>
        <v>42412.222743055558</v>
      </c>
      <c r="U1051">
        <f t="shared" si="100"/>
        <v>2016</v>
      </c>
      <c r="V1051" t="str">
        <f t="shared" si="101"/>
        <v>January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">
        <v>8331</v>
      </c>
      <c r="R1052" t="s">
        <v>8332</v>
      </c>
      <c r="S1052" s="10">
        <f t="shared" si="98"/>
        <v>42231.588854166665</v>
      </c>
      <c r="T1052" s="10">
        <f t="shared" si="99"/>
        <v>42261.588854166665</v>
      </c>
      <c r="U1052">
        <f t="shared" si="100"/>
        <v>2015</v>
      </c>
      <c r="V1052" t="str">
        <f t="shared" si="101"/>
        <v>August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">
        <v>8331</v>
      </c>
      <c r="R1053" t="s">
        <v>8332</v>
      </c>
      <c r="S1053" s="10">
        <f t="shared" si="98"/>
        <v>41849.805844907409</v>
      </c>
      <c r="T1053" s="10">
        <f t="shared" si="99"/>
        <v>41877.805844907409</v>
      </c>
      <c r="U1053">
        <f t="shared" si="100"/>
        <v>2014</v>
      </c>
      <c r="V1053" t="str">
        <f t="shared" si="101"/>
        <v>July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">
        <v>8331</v>
      </c>
      <c r="R1054" t="s">
        <v>8332</v>
      </c>
      <c r="S1054" s="10">
        <f t="shared" si="98"/>
        <v>42483.589062499996</v>
      </c>
      <c r="T1054" s="10">
        <f t="shared" si="99"/>
        <v>42527.631249999999</v>
      </c>
      <c r="U1054">
        <f t="shared" si="100"/>
        <v>2016</v>
      </c>
      <c r="V1054" t="str">
        <f t="shared" si="101"/>
        <v>April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">
        <v>8331</v>
      </c>
      <c r="R1055" t="s">
        <v>8332</v>
      </c>
      <c r="S1055" s="10">
        <f t="shared" si="98"/>
        <v>42774.964490740742</v>
      </c>
      <c r="T1055" s="10">
        <f t="shared" si="99"/>
        <v>42799.964490740742</v>
      </c>
      <c r="U1055">
        <f t="shared" si="100"/>
        <v>2017</v>
      </c>
      <c r="V1055" t="str">
        <f t="shared" si="101"/>
        <v>February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">
        <v>8331</v>
      </c>
      <c r="R1056" t="s">
        <v>8332</v>
      </c>
      <c r="S1056" s="10">
        <f t="shared" si="98"/>
        <v>41831.643506944441</v>
      </c>
      <c r="T1056" s="10">
        <f t="shared" si="99"/>
        <v>41861.708333333328</v>
      </c>
      <c r="U1056">
        <f t="shared" si="100"/>
        <v>2014</v>
      </c>
      <c r="V1056" t="str">
        <f t="shared" si="101"/>
        <v>July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">
        <v>8331</v>
      </c>
      <c r="R1057" t="s">
        <v>8332</v>
      </c>
      <c r="S1057" s="10">
        <f t="shared" si="98"/>
        <v>42406.784085648142</v>
      </c>
      <c r="T1057" s="10">
        <f t="shared" si="99"/>
        <v>42436.784085648142</v>
      </c>
      <c r="U1057">
        <f t="shared" si="100"/>
        <v>2016</v>
      </c>
      <c r="V1057" t="str">
        <f t="shared" si="101"/>
        <v>February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">
        <v>8331</v>
      </c>
      <c r="R1058" t="s">
        <v>8332</v>
      </c>
      <c r="S1058" s="10">
        <f t="shared" si="98"/>
        <v>42058.511307870365</v>
      </c>
      <c r="T1058" s="10">
        <f t="shared" si="99"/>
        <v>42118.469641203708</v>
      </c>
      <c r="U1058">
        <f t="shared" si="100"/>
        <v>2015</v>
      </c>
      <c r="V1058" t="str">
        <f t="shared" si="101"/>
        <v>February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">
        <v>8331</v>
      </c>
      <c r="R1059" t="s">
        <v>8332</v>
      </c>
      <c r="S1059" s="10">
        <f t="shared" si="98"/>
        <v>42678.662997685176</v>
      </c>
      <c r="T1059" s="10">
        <f t="shared" si="99"/>
        <v>42708.704664351848</v>
      </c>
      <c r="U1059">
        <f t="shared" si="100"/>
        <v>2016</v>
      </c>
      <c r="V1059" t="str">
        <f t="shared" si="101"/>
        <v>November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">
        <v>8331</v>
      </c>
      <c r="R1060" t="s">
        <v>8332</v>
      </c>
      <c r="S1060" s="10">
        <f t="shared" si="98"/>
        <v>42047.692627314813</v>
      </c>
      <c r="T1060" s="10">
        <f t="shared" si="99"/>
        <v>42088.791666666664</v>
      </c>
      <c r="U1060">
        <f t="shared" si="100"/>
        <v>2015</v>
      </c>
      <c r="V1060" t="str">
        <f t="shared" si="101"/>
        <v>February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">
        <v>8331</v>
      </c>
      <c r="R1061" t="s">
        <v>8332</v>
      </c>
      <c r="S1061" s="10">
        <f t="shared" si="98"/>
        <v>42046.581666666665</v>
      </c>
      <c r="T1061" s="10">
        <f t="shared" si="99"/>
        <v>42076.54</v>
      </c>
      <c r="U1061">
        <f t="shared" si="100"/>
        <v>2015</v>
      </c>
      <c r="V1061" t="str">
        <f t="shared" si="101"/>
        <v>February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">
        <v>8331</v>
      </c>
      <c r="R1062" t="s">
        <v>8332</v>
      </c>
      <c r="S1062" s="10">
        <f t="shared" si="98"/>
        <v>42079.704780092587</v>
      </c>
      <c r="T1062" s="10">
        <f t="shared" si="99"/>
        <v>42109.704780092587</v>
      </c>
      <c r="U1062">
        <f t="shared" si="100"/>
        <v>2015</v>
      </c>
      <c r="V1062" t="str">
        <f t="shared" si="101"/>
        <v>March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">
        <v>8331</v>
      </c>
      <c r="R1063" t="s">
        <v>8332</v>
      </c>
      <c r="S1063" s="10">
        <f t="shared" si="98"/>
        <v>42432.068379629629</v>
      </c>
      <c r="T1063" s="10">
        <f t="shared" si="99"/>
        <v>42491.833333333336</v>
      </c>
      <c r="U1063">
        <f t="shared" si="100"/>
        <v>2016</v>
      </c>
      <c r="V1063" t="str">
        <f t="shared" si="101"/>
        <v>March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">
        <v>8331</v>
      </c>
      <c r="R1064" t="s">
        <v>8332</v>
      </c>
      <c r="S1064" s="10">
        <f t="shared" si="98"/>
        <v>42556.598854166667</v>
      </c>
      <c r="T1064" s="10">
        <f t="shared" si="99"/>
        <v>42563.598854166667</v>
      </c>
      <c r="U1064">
        <f t="shared" si="100"/>
        <v>2016</v>
      </c>
      <c r="V1064" t="str">
        <f t="shared" si="101"/>
        <v>July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">
        <v>8333</v>
      </c>
      <c r="R1065" t="s">
        <v>8334</v>
      </c>
      <c r="S1065" s="10">
        <f t="shared" si="98"/>
        <v>42582.822476851848</v>
      </c>
      <c r="T1065" s="10">
        <f t="shared" si="99"/>
        <v>42612.822476851848</v>
      </c>
      <c r="U1065">
        <f t="shared" si="100"/>
        <v>2016</v>
      </c>
      <c r="V1065" t="str">
        <f t="shared" si="101"/>
        <v>July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">
        <v>8333</v>
      </c>
      <c r="R1066" t="s">
        <v>8334</v>
      </c>
      <c r="S1066" s="10">
        <f t="shared" si="98"/>
        <v>41417.019710648143</v>
      </c>
      <c r="T1066" s="10">
        <f t="shared" si="99"/>
        <v>41462.019710648143</v>
      </c>
      <c r="U1066">
        <f t="shared" si="100"/>
        <v>2013</v>
      </c>
      <c r="V1066" t="str">
        <f t="shared" si="101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">
        <v>8333</v>
      </c>
      <c r="R1067" t="s">
        <v>8334</v>
      </c>
      <c r="S1067" s="10">
        <f t="shared" si="98"/>
        <v>41661.172708333332</v>
      </c>
      <c r="T1067" s="10">
        <f t="shared" si="99"/>
        <v>41689.172708333332</v>
      </c>
      <c r="U1067">
        <f t="shared" si="100"/>
        <v>2014</v>
      </c>
      <c r="V1067" t="str">
        <f t="shared" si="101"/>
        <v>January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">
        <v>8333</v>
      </c>
      <c r="R1068" t="s">
        <v>8334</v>
      </c>
      <c r="S1068" s="10">
        <f t="shared" si="98"/>
        <v>41445.754421296297</v>
      </c>
      <c r="T1068" s="10">
        <f t="shared" si="99"/>
        <v>41490.754421296297</v>
      </c>
      <c r="U1068">
        <f t="shared" si="100"/>
        <v>2013</v>
      </c>
      <c r="V1068" t="str">
        <f t="shared" si="101"/>
        <v>June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">
        <v>8333</v>
      </c>
      <c r="R1069" t="s">
        <v>8334</v>
      </c>
      <c r="S1069" s="10">
        <f t="shared" si="98"/>
        <v>41599.647349537037</v>
      </c>
      <c r="T1069" s="10">
        <f t="shared" si="99"/>
        <v>41629.647349537037</v>
      </c>
      <c r="U1069">
        <f t="shared" si="100"/>
        <v>2013</v>
      </c>
      <c r="V1069" t="str">
        <f t="shared" si="101"/>
        <v>November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">
        <v>8333</v>
      </c>
      <c r="R1070" t="s">
        <v>8334</v>
      </c>
      <c r="S1070" s="10">
        <f t="shared" si="98"/>
        <v>42440.162777777768</v>
      </c>
      <c r="T1070" s="10">
        <f t="shared" si="99"/>
        <v>42470.121111111112</v>
      </c>
      <c r="U1070">
        <f t="shared" si="100"/>
        <v>2016</v>
      </c>
      <c r="V1070" t="str">
        <f t="shared" si="101"/>
        <v>March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">
        <v>8333</v>
      </c>
      <c r="R1071" t="s">
        <v>8334</v>
      </c>
      <c r="S1071" s="10">
        <f t="shared" si="98"/>
        <v>41572.021516203698</v>
      </c>
      <c r="T1071" s="10">
        <f t="shared" si="99"/>
        <v>41604.06318287037</v>
      </c>
      <c r="U1071">
        <f t="shared" si="100"/>
        <v>2013</v>
      </c>
      <c r="V1071" t="str">
        <f t="shared" si="101"/>
        <v>October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">
        <v>8333</v>
      </c>
      <c r="R1072" t="s">
        <v>8334</v>
      </c>
      <c r="S1072" s="10">
        <f t="shared" si="98"/>
        <v>41162.803495370368</v>
      </c>
      <c r="T1072" s="10">
        <f t="shared" si="99"/>
        <v>41182.803495370368</v>
      </c>
      <c r="U1072">
        <f t="shared" si="100"/>
        <v>2012</v>
      </c>
      <c r="V1072" t="str">
        <f t="shared" si="101"/>
        <v>September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">
        <v>8333</v>
      </c>
      <c r="R1073" t="s">
        <v>8334</v>
      </c>
      <c r="S1073" s="10">
        <f t="shared" si="98"/>
        <v>42295.545057870368</v>
      </c>
      <c r="T1073" s="10">
        <f t="shared" si="99"/>
        <v>42325.586724537039</v>
      </c>
      <c r="U1073">
        <f t="shared" si="100"/>
        <v>2015</v>
      </c>
      <c r="V1073" t="str">
        <f t="shared" si="101"/>
        <v>October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">
        <v>8333</v>
      </c>
      <c r="R1074" t="s">
        <v>8334</v>
      </c>
      <c r="S1074" s="10">
        <f t="shared" si="98"/>
        <v>41645.623807870368</v>
      </c>
      <c r="T1074" s="10">
        <f t="shared" si="99"/>
        <v>41675.623807870368</v>
      </c>
      <c r="U1074">
        <f t="shared" si="100"/>
        <v>2014</v>
      </c>
      <c r="V1074" t="str">
        <f t="shared" si="101"/>
        <v>January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">
        <v>8333</v>
      </c>
      <c r="R1075" t="s">
        <v>8334</v>
      </c>
      <c r="S1075" s="10">
        <f t="shared" si="98"/>
        <v>40802.756261574068</v>
      </c>
      <c r="T1075" s="10">
        <f t="shared" si="99"/>
        <v>40832.756261574068</v>
      </c>
      <c r="U1075">
        <f t="shared" si="100"/>
        <v>2011</v>
      </c>
      <c r="V1075" t="str">
        <f t="shared" si="101"/>
        <v>September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">
        <v>8333</v>
      </c>
      <c r="R1076" t="s">
        <v>8334</v>
      </c>
      <c r="S1076" s="10">
        <f t="shared" si="98"/>
        <v>41612.964641203704</v>
      </c>
      <c r="T1076" s="10">
        <f t="shared" si="99"/>
        <v>41642.964641203704</v>
      </c>
      <c r="U1076">
        <f t="shared" si="100"/>
        <v>2013</v>
      </c>
      <c r="V1076" t="str">
        <f t="shared" si="101"/>
        <v>December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">
        <v>8333</v>
      </c>
      <c r="R1077" t="s">
        <v>8334</v>
      </c>
      <c r="S1077" s="10">
        <f t="shared" si="98"/>
        <v>41005.695787037032</v>
      </c>
      <c r="T1077" s="10">
        <f t="shared" si="99"/>
        <v>41035.695787037032</v>
      </c>
      <c r="U1077">
        <f t="shared" si="100"/>
        <v>2012</v>
      </c>
      <c r="V1077" t="str">
        <f t="shared" si="101"/>
        <v>April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">
        <v>8333</v>
      </c>
      <c r="R1078" t="s">
        <v>8334</v>
      </c>
      <c r="S1078" s="10">
        <f t="shared" si="98"/>
        <v>41838.169560185182</v>
      </c>
      <c r="T1078" s="10">
        <f t="shared" si="99"/>
        <v>41893.169560185182</v>
      </c>
      <c r="U1078">
        <f t="shared" si="100"/>
        <v>2014</v>
      </c>
      <c r="V1078" t="str">
        <f t="shared" si="101"/>
        <v>July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">
        <v>8333</v>
      </c>
      <c r="R1079" t="s">
        <v>8334</v>
      </c>
      <c r="S1079" s="10">
        <f t="shared" si="98"/>
        <v>42352.958460648144</v>
      </c>
      <c r="T1079" s="10">
        <f t="shared" si="99"/>
        <v>42382.958460648144</v>
      </c>
      <c r="U1079">
        <f t="shared" si="100"/>
        <v>2015</v>
      </c>
      <c r="V1079" t="str">
        <f t="shared" si="101"/>
        <v>December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">
        <v>8333</v>
      </c>
      <c r="R1080" t="s">
        <v>8334</v>
      </c>
      <c r="S1080" s="10">
        <f t="shared" si="98"/>
        <v>40700.987511574072</v>
      </c>
      <c r="T1080" s="10">
        <f t="shared" si="99"/>
        <v>40745.987511574072</v>
      </c>
      <c r="U1080">
        <f t="shared" si="100"/>
        <v>2011</v>
      </c>
      <c r="V1080" t="str">
        <f t="shared" si="101"/>
        <v>June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">
        <v>8333</v>
      </c>
      <c r="R1081" t="s">
        <v>8334</v>
      </c>
      <c r="S1081" s="10">
        <f t="shared" si="98"/>
        <v>42479.35805555556</v>
      </c>
      <c r="T1081" s="10">
        <f t="shared" si="99"/>
        <v>42504.35805555556</v>
      </c>
      <c r="U1081">
        <f t="shared" si="100"/>
        <v>2016</v>
      </c>
      <c r="V1081" t="str">
        <f t="shared" si="101"/>
        <v>April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">
        <v>8333</v>
      </c>
      <c r="R1082" t="s">
        <v>8334</v>
      </c>
      <c r="S1082" s="10">
        <f t="shared" si="98"/>
        <v>41739.929780092592</v>
      </c>
      <c r="T1082" s="10">
        <f t="shared" si="99"/>
        <v>41769.929780092592</v>
      </c>
      <c r="U1082">
        <f t="shared" si="100"/>
        <v>2014</v>
      </c>
      <c r="V1082" t="str">
        <f t="shared" si="101"/>
        <v>April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">
        <v>8333</v>
      </c>
      <c r="R1083" t="s">
        <v>8334</v>
      </c>
      <c r="S1083" s="10">
        <f t="shared" si="98"/>
        <v>42002.718657407408</v>
      </c>
      <c r="T1083" s="10">
        <f t="shared" si="99"/>
        <v>42032.718657407408</v>
      </c>
      <c r="U1083">
        <f t="shared" si="100"/>
        <v>2014</v>
      </c>
      <c r="V1083" t="str">
        <f t="shared" si="101"/>
        <v>December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">
        <v>8333</v>
      </c>
      <c r="R1084" t="s">
        <v>8334</v>
      </c>
      <c r="S1084" s="10">
        <f t="shared" si="98"/>
        <v>41101.697777777779</v>
      </c>
      <c r="T1084" s="10">
        <f t="shared" si="99"/>
        <v>41131.697777777779</v>
      </c>
      <c r="U1084">
        <f t="shared" si="100"/>
        <v>2012</v>
      </c>
      <c r="V1084" t="str">
        <f t="shared" si="101"/>
        <v>July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">
        <v>8333</v>
      </c>
      <c r="R1085" t="s">
        <v>8334</v>
      </c>
      <c r="S1085" s="10">
        <f t="shared" si="98"/>
        <v>41793.451192129629</v>
      </c>
      <c r="T1085" s="10">
        <f t="shared" si="99"/>
        <v>41853.451192129629</v>
      </c>
      <c r="U1085">
        <f t="shared" si="100"/>
        <v>2014</v>
      </c>
      <c r="V1085" t="str">
        <f t="shared" si="101"/>
        <v>June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">
        <v>8333</v>
      </c>
      <c r="R1086" t="s">
        <v>8334</v>
      </c>
      <c r="S1086" s="10">
        <f t="shared" si="98"/>
        <v>41829.703749999993</v>
      </c>
      <c r="T1086" s="10">
        <f t="shared" si="99"/>
        <v>41859.703749999993</v>
      </c>
      <c r="U1086">
        <f t="shared" si="100"/>
        <v>2014</v>
      </c>
      <c r="V1086" t="str">
        <f t="shared" si="101"/>
        <v>July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">
        <v>8333</v>
      </c>
      <c r="R1087" t="s">
        <v>8334</v>
      </c>
      <c r="S1087" s="10">
        <f t="shared" si="98"/>
        <v>42413.462673611109</v>
      </c>
      <c r="T1087" s="10">
        <f t="shared" si="99"/>
        <v>42443.421006944445</v>
      </c>
      <c r="U1087">
        <f t="shared" si="100"/>
        <v>2016</v>
      </c>
      <c r="V1087" t="str">
        <f t="shared" si="101"/>
        <v>February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">
        <v>8333</v>
      </c>
      <c r="R1088" t="s">
        <v>8334</v>
      </c>
      <c r="S1088" s="10">
        <f t="shared" si="98"/>
        <v>41845.658460648148</v>
      </c>
      <c r="T1088" s="10">
        <f t="shared" si="99"/>
        <v>41875.658460648148</v>
      </c>
      <c r="U1088">
        <f t="shared" si="100"/>
        <v>2014</v>
      </c>
      <c r="V1088" t="str">
        <f t="shared" si="101"/>
        <v>July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">
        <v>8333</v>
      </c>
      <c r="R1089" t="s">
        <v>8334</v>
      </c>
      <c r="S1089" s="10">
        <f t="shared" si="98"/>
        <v>41775.505636574075</v>
      </c>
      <c r="T1089" s="10">
        <f t="shared" si="99"/>
        <v>41805.505636574075</v>
      </c>
      <c r="U1089">
        <f t="shared" si="100"/>
        <v>2014</v>
      </c>
      <c r="V1089" t="str">
        <f t="shared" si="101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">
        <v>8333</v>
      </c>
      <c r="R1090" t="s">
        <v>8334</v>
      </c>
      <c r="S1090" s="10">
        <f t="shared" si="98"/>
        <v>41723.591053240736</v>
      </c>
      <c r="T1090" s="10">
        <f t="shared" si="99"/>
        <v>41753.591053240736</v>
      </c>
      <c r="U1090">
        <f t="shared" si="100"/>
        <v>2014</v>
      </c>
      <c r="V1090" t="str">
        <f t="shared" si="101"/>
        <v>March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">
        <v>8333</v>
      </c>
      <c r="R1091" t="s">
        <v>8334</v>
      </c>
      <c r="S1091" s="10">
        <f t="shared" ref="S1091:S1154" si="104">(((J1091/60)/60)/24)+DATE(1970,1,1)+(-5/24)</f>
        <v>42150.981192129628</v>
      </c>
      <c r="T1091" s="10">
        <f t="shared" ref="T1091:T1154" si="105">(((I1091/60)/60)/24)+DATE(1970,1,1)+(-5/24)</f>
        <v>42180.981192129628</v>
      </c>
      <c r="U1091">
        <f t="shared" ref="U1091:U1154" si="106">YEAR(S1091)</f>
        <v>2015</v>
      </c>
      <c r="V1091" t="str">
        <f t="shared" ref="V1091:V1154" si="107">IF(MONTH(S1091) = 1, "January", IF(MONTH(S1091) = 2, "February", IF(MONTH(S1091) = 3, "March", IF(MONTH(S1091) = 4, "April", IF(MONTH(S1091) = 5, "May", IF(MONTH(S1091) = 6, "June", IF(MONTH(S1091) = 7, "July", IF(MONTH(S1091) = 8, "August", IF(MONTH(S1091) = 9, "September", IF(MONTH(S1091) = 10, "October", IF(MONTH(S1091) = 11, "November", "December")))))))))))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">
        <v>8333</v>
      </c>
      <c r="R1092" t="s">
        <v>8334</v>
      </c>
      <c r="S1092" s="10">
        <f t="shared" si="104"/>
        <v>42122.977465277778</v>
      </c>
      <c r="T1092" s="10">
        <f t="shared" si="105"/>
        <v>42152.977465277778</v>
      </c>
      <c r="U1092">
        <f t="shared" si="106"/>
        <v>2015</v>
      </c>
      <c r="V1092" t="str">
        <f t="shared" si="107"/>
        <v>April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">
        <v>8333</v>
      </c>
      <c r="R1093" t="s">
        <v>8334</v>
      </c>
      <c r="S1093" s="10">
        <f t="shared" si="104"/>
        <v>42440.611944444441</v>
      </c>
      <c r="T1093" s="10">
        <f t="shared" si="105"/>
        <v>42470.57027777777</v>
      </c>
      <c r="U1093">
        <f t="shared" si="106"/>
        <v>2016</v>
      </c>
      <c r="V1093" t="str">
        <f t="shared" si="107"/>
        <v>March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">
        <v>8333</v>
      </c>
      <c r="R1094" t="s">
        <v>8334</v>
      </c>
      <c r="S1094" s="10">
        <f t="shared" si="104"/>
        <v>41249.817569444444</v>
      </c>
      <c r="T1094" s="10">
        <f t="shared" si="105"/>
        <v>41279.817569444444</v>
      </c>
      <c r="U1094">
        <f t="shared" si="106"/>
        <v>2012</v>
      </c>
      <c r="V1094" t="str">
        <f t="shared" si="107"/>
        <v>December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">
        <v>8333</v>
      </c>
      <c r="R1095" t="s">
        <v>8334</v>
      </c>
      <c r="S1095" s="10">
        <f t="shared" si="104"/>
        <v>42396.765474537031</v>
      </c>
      <c r="T1095" s="10">
        <f t="shared" si="105"/>
        <v>42411.765474537031</v>
      </c>
      <c r="U1095">
        <f t="shared" si="106"/>
        <v>2016</v>
      </c>
      <c r="V1095" t="str">
        <f t="shared" si="107"/>
        <v>January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">
        <v>8333</v>
      </c>
      <c r="R1096" t="s">
        <v>8334</v>
      </c>
      <c r="S1096" s="10">
        <f t="shared" si="104"/>
        <v>40795.505011574067</v>
      </c>
      <c r="T1096" s="10">
        <f t="shared" si="105"/>
        <v>40825.505011574067</v>
      </c>
      <c r="U1096">
        <f t="shared" si="106"/>
        <v>2011</v>
      </c>
      <c r="V1096" t="str">
        <f t="shared" si="107"/>
        <v>September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">
        <v>8333</v>
      </c>
      <c r="R1097" t="s">
        <v>8334</v>
      </c>
      <c r="S1097" s="10">
        <f t="shared" si="104"/>
        <v>41486.328935185185</v>
      </c>
      <c r="T1097" s="10">
        <f t="shared" si="105"/>
        <v>41516.328935185185</v>
      </c>
      <c r="U1097">
        <f t="shared" si="106"/>
        <v>2013</v>
      </c>
      <c r="V1097" t="str">
        <f t="shared" si="107"/>
        <v>July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">
        <v>8333</v>
      </c>
      <c r="R1098" t="s">
        <v>8334</v>
      </c>
      <c r="S1098" s="10">
        <f t="shared" si="104"/>
        <v>41885.309652777774</v>
      </c>
      <c r="T1098" s="10">
        <f t="shared" si="105"/>
        <v>41915.9375</v>
      </c>
      <c r="U1098">
        <f t="shared" si="106"/>
        <v>2014</v>
      </c>
      <c r="V1098" t="str">
        <f t="shared" si="107"/>
        <v>September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">
        <v>8333</v>
      </c>
      <c r="R1099" t="s">
        <v>8334</v>
      </c>
      <c r="S1099" s="10">
        <f t="shared" si="104"/>
        <v>41660.584224537037</v>
      </c>
      <c r="T1099" s="10">
        <f t="shared" si="105"/>
        <v>41700.584224537037</v>
      </c>
      <c r="U1099">
        <f t="shared" si="106"/>
        <v>2014</v>
      </c>
      <c r="V1099" t="str">
        <f t="shared" si="107"/>
        <v>January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">
        <v>8333</v>
      </c>
      <c r="R1100" t="s">
        <v>8334</v>
      </c>
      <c r="S1100" s="10">
        <f t="shared" si="104"/>
        <v>41712.554340277777</v>
      </c>
      <c r="T1100" s="10">
        <f t="shared" si="105"/>
        <v>41742.554340277777</v>
      </c>
      <c r="U1100">
        <f t="shared" si="106"/>
        <v>2014</v>
      </c>
      <c r="V1100" t="str">
        <f t="shared" si="107"/>
        <v>March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">
        <v>8333</v>
      </c>
      <c r="R1101" t="s">
        <v>8334</v>
      </c>
      <c r="S1101" s="10">
        <f t="shared" si="104"/>
        <v>42107.628101851849</v>
      </c>
      <c r="T1101" s="10">
        <f t="shared" si="105"/>
        <v>42137.628101851849</v>
      </c>
      <c r="U1101">
        <f t="shared" si="106"/>
        <v>2015</v>
      </c>
      <c r="V1101" t="str">
        <f t="shared" si="107"/>
        <v>April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">
        <v>8333</v>
      </c>
      <c r="R1102" t="s">
        <v>8334</v>
      </c>
      <c r="S1102" s="10">
        <f t="shared" si="104"/>
        <v>42383.902442129627</v>
      </c>
      <c r="T1102" s="10">
        <f t="shared" si="105"/>
        <v>42413.902442129627</v>
      </c>
      <c r="U1102">
        <f t="shared" si="106"/>
        <v>2016</v>
      </c>
      <c r="V1102" t="str">
        <f t="shared" si="107"/>
        <v>January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">
        <v>8333</v>
      </c>
      <c r="R1103" t="s">
        <v>8334</v>
      </c>
      <c r="S1103" s="10">
        <f t="shared" si="104"/>
        <v>42538.564097222225</v>
      </c>
      <c r="T1103" s="10">
        <f t="shared" si="105"/>
        <v>42565.549999999996</v>
      </c>
      <c r="U1103">
        <f t="shared" si="106"/>
        <v>2016</v>
      </c>
      <c r="V1103" t="str">
        <f t="shared" si="107"/>
        <v>June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">
        <v>8333</v>
      </c>
      <c r="R1104" t="s">
        <v>8334</v>
      </c>
      <c r="S1104" s="10">
        <f t="shared" si="104"/>
        <v>41576.837094907409</v>
      </c>
      <c r="T1104" s="10">
        <f t="shared" si="105"/>
        <v>41617.040972222218</v>
      </c>
      <c r="U1104">
        <f t="shared" si="106"/>
        <v>2013</v>
      </c>
      <c r="V1104" t="str">
        <f t="shared" si="107"/>
        <v>October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">
        <v>8333</v>
      </c>
      <c r="R1105" t="s">
        <v>8334</v>
      </c>
      <c r="S1105" s="10">
        <f t="shared" si="104"/>
        <v>42479.013773148145</v>
      </c>
      <c r="T1105" s="10">
        <f t="shared" si="105"/>
        <v>42539.013773148145</v>
      </c>
      <c r="U1105">
        <f t="shared" si="106"/>
        <v>2016</v>
      </c>
      <c r="V1105" t="str">
        <f t="shared" si="107"/>
        <v>April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">
        <v>8333</v>
      </c>
      <c r="R1106" t="s">
        <v>8334</v>
      </c>
      <c r="S1106" s="10">
        <f t="shared" si="104"/>
        <v>41771.201631944445</v>
      </c>
      <c r="T1106" s="10">
        <f t="shared" si="105"/>
        <v>41801.201631944445</v>
      </c>
      <c r="U1106">
        <f t="shared" si="106"/>
        <v>2014</v>
      </c>
      <c r="V1106" t="str">
        <f t="shared" si="107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">
        <v>8333</v>
      </c>
      <c r="R1107" t="s">
        <v>8334</v>
      </c>
      <c r="S1107" s="10">
        <f t="shared" si="104"/>
        <v>41691.927395833329</v>
      </c>
      <c r="T1107" s="10">
        <f t="shared" si="105"/>
        <v>41721.885729166665</v>
      </c>
      <c r="U1107">
        <f t="shared" si="106"/>
        <v>2014</v>
      </c>
      <c r="V1107" t="str">
        <f t="shared" si="107"/>
        <v>February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">
        <v>8333</v>
      </c>
      <c r="R1108" t="s">
        <v>8334</v>
      </c>
      <c r="S1108" s="10">
        <f t="shared" si="104"/>
        <v>40973.532118055555</v>
      </c>
      <c r="T1108" s="10">
        <f t="shared" si="105"/>
        <v>41003.490451388883</v>
      </c>
      <c r="U1108">
        <f t="shared" si="106"/>
        <v>2012</v>
      </c>
      <c r="V1108" t="str">
        <f t="shared" si="107"/>
        <v>March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">
        <v>8333</v>
      </c>
      <c r="R1109" t="s">
        <v>8334</v>
      </c>
      <c r="S1109" s="10">
        <f t="shared" si="104"/>
        <v>41813.653055555551</v>
      </c>
      <c r="T1109" s="10">
        <f t="shared" si="105"/>
        <v>41843.653055555551</v>
      </c>
      <c r="U1109">
        <f t="shared" si="106"/>
        <v>2014</v>
      </c>
      <c r="V1109" t="str">
        <f t="shared" si="107"/>
        <v>June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">
        <v>8333</v>
      </c>
      <c r="R1110" t="s">
        <v>8334</v>
      </c>
      <c r="S1110" s="10">
        <f t="shared" si="104"/>
        <v>40952.42864583333</v>
      </c>
      <c r="T1110" s="10">
        <f t="shared" si="105"/>
        <v>41012.386979166666</v>
      </c>
      <c r="U1110">
        <f t="shared" si="106"/>
        <v>2012</v>
      </c>
      <c r="V1110" t="str">
        <f t="shared" si="107"/>
        <v>February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">
        <v>8333</v>
      </c>
      <c r="R1111" t="s">
        <v>8334</v>
      </c>
      <c r="S1111" s="10">
        <f t="shared" si="104"/>
        <v>42662.543865740743</v>
      </c>
      <c r="T1111" s="10">
        <f t="shared" si="105"/>
        <v>42692.5855324074</v>
      </c>
      <c r="U1111">
        <f t="shared" si="106"/>
        <v>2016</v>
      </c>
      <c r="V1111" t="str">
        <f t="shared" si="107"/>
        <v>October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">
        <v>8333</v>
      </c>
      <c r="R1112" t="s">
        <v>8334</v>
      </c>
      <c r="S1112" s="10">
        <f t="shared" si="104"/>
        <v>41220.72479166666</v>
      </c>
      <c r="T1112" s="10">
        <f t="shared" si="105"/>
        <v>41250.72479166666</v>
      </c>
      <c r="U1112">
        <f t="shared" si="106"/>
        <v>2012</v>
      </c>
      <c r="V1112" t="str">
        <f t="shared" si="107"/>
        <v>November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">
        <v>8333</v>
      </c>
      <c r="R1113" t="s">
        <v>8334</v>
      </c>
      <c r="S1113" s="10">
        <f t="shared" si="104"/>
        <v>42346.995254629634</v>
      </c>
      <c r="T1113" s="10">
        <f t="shared" si="105"/>
        <v>42376.995254629634</v>
      </c>
      <c r="U1113">
        <f t="shared" si="106"/>
        <v>2015</v>
      </c>
      <c r="V1113" t="str">
        <f t="shared" si="107"/>
        <v>December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">
        <v>8333</v>
      </c>
      <c r="R1114" t="s">
        <v>8334</v>
      </c>
      <c r="S1114" s="10">
        <f t="shared" si="104"/>
        <v>41963.551053240742</v>
      </c>
      <c r="T1114" s="10">
        <f t="shared" si="105"/>
        <v>42023.145833333336</v>
      </c>
      <c r="U1114">
        <f t="shared" si="106"/>
        <v>2014</v>
      </c>
      <c r="V1114" t="str">
        <f t="shared" si="107"/>
        <v>November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">
        <v>8333</v>
      </c>
      <c r="R1115" t="s">
        <v>8334</v>
      </c>
      <c r="S1115" s="10">
        <f t="shared" si="104"/>
        <v>41835.768749999996</v>
      </c>
      <c r="T1115" s="10">
        <f t="shared" si="105"/>
        <v>41865.768749999996</v>
      </c>
      <c r="U1115">
        <f t="shared" si="106"/>
        <v>2014</v>
      </c>
      <c r="V1115" t="str">
        <f t="shared" si="107"/>
        <v>July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">
        <v>8333</v>
      </c>
      <c r="R1116" t="s">
        <v>8334</v>
      </c>
      <c r="S1116" s="10">
        <f t="shared" si="104"/>
        <v>41526.13758101852</v>
      </c>
      <c r="T1116" s="10">
        <f t="shared" si="105"/>
        <v>41556.13758101852</v>
      </c>
      <c r="U1116">
        <f t="shared" si="106"/>
        <v>2013</v>
      </c>
      <c r="V1116" t="str">
        <f t="shared" si="107"/>
        <v>September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">
        <v>8333</v>
      </c>
      <c r="R1117" t="s">
        <v>8334</v>
      </c>
      <c r="S1117" s="10">
        <f t="shared" si="104"/>
        <v>42429.487210648142</v>
      </c>
      <c r="T1117" s="10">
        <f t="shared" si="105"/>
        <v>42459.445543981477</v>
      </c>
      <c r="U1117">
        <f t="shared" si="106"/>
        <v>2016</v>
      </c>
      <c r="V1117" t="str">
        <f t="shared" si="107"/>
        <v>February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">
        <v>8333</v>
      </c>
      <c r="R1118" t="s">
        <v>8334</v>
      </c>
      <c r="S1118" s="10">
        <f t="shared" si="104"/>
        <v>41009.638981481476</v>
      </c>
      <c r="T1118" s="10">
        <f t="shared" si="105"/>
        <v>41069.638981481476</v>
      </c>
      <c r="U1118">
        <f t="shared" si="106"/>
        <v>2012</v>
      </c>
      <c r="V1118" t="str">
        <f t="shared" si="107"/>
        <v>April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">
        <v>8333</v>
      </c>
      <c r="R1119" t="s">
        <v>8334</v>
      </c>
      <c r="S1119" s="10">
        <f t="shared" si="104"/>
        <v>42333.390196759261</v>
      </c>
      <c r="T1119" s="10">
        <f t="shared" si="105"/>
        <v>42363.390196759261</v>
      </c>
      <c r="U1119">
        <f t="shared" si="106"/>
        <v>2015</v>
      </c>
      <c r="V1119" t="str">
        <f t="shared" si="107"/>
        <v>November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">
        <v>8333</v>
      </c>
      <c r="R1120" t="s">
        <v>8334</v>
      </c>
      <c r="S1120" s="10">
        <f t="shared" si="104"/>
        <v>41703.958090277774</v>
      </c>
      <c r="T1120" s="10">
        <f t="shared" si="105"/>
        <v>41733.91642361111</v>
      </c>
      <c r="U1120">
        <f t="shared" si="106"/>
        <v>2014</v>
      </c>
      <c r="V1120" t="str">
        <f t="shared" si="107"/>
        <v>March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">
        <v>8333</v>
      </c>
      <c r="R1121" t="s">
        <v>8334</v>
      </c>
      <c r="S1121" s="10">
        <f t="shared" si="104"/>
        <v>41722.584074074075</v>
      </c>
      <c r="T1121" s="10">
        <f t="shared" si="105"/>
        <v>41735.584074074075</v>
      </c>
      <c r="U1121">
        <f t="shared" si="106"/>
        <v>2014</v>
      </c>
      <c r="V1121" t="str">
        <f t="shared" si="107"/>
        <v>March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">
        <v>8333</v>
      </c>
      <c r="R1122" t="s">
        <v>8334</v>
      </c>
      <c r="S1122" s="10">
        <f t="shared" si="104"/>
        <v>40799.664351851847</v>
      </c>
      <c r="T1122" s="10">
        <f t="shared" si="105"/>
        <v>40844.664351851847</v>
      </c>
      <c r="U1122">
        <f t="shared" si="106"/>
        <v>2011</v>
      </c>
      <c r="V1122" t="str">
        <f t="shared" si="107"/>
        <v>September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">
        <v>8333</v>
      </c>
      <c r="R1123" t="s">
        <v>8334</v>
      </c>
      <c r="S1123" s="10">
        <f t="shared" si="104"/>
        <v>42412.72587962963</v>
      </c>
      <c r="T1123" s="10">
        <f t="shared" si="105"/>
        <v>42442.684212962959</v>
      </c>
      <c r="U1123">
        <f t="shared" si="106"/>
        <v>2016</v>
      </c>
      <c r="V1123" t="str">
        <f t="shared" si="107"/>
        <v>February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">
        <v>8333</v>
      </c>
      <c r="R1124" t="s">
        <v>8334</v>
      </c>
      <c r="S1124" s="10">
        <f t="shared" si="104"/>
        <v>41410.495659722219</v>
      </c>
      <c r="T1124" s="10">
        <f t="shared" si="105"/>
        <v>41424.495659722219</v>
      </c>
      <c r="U1124">
        <f t="shared" si="106"/>
        <v>2013</v>
      </c>
      <c r="V1124" t="str">
        <f t="shared" si="107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">
        <v>8333</v>
      </c>
      <c r="R1125" t="s">
        <v>8335</v>
      </c>
      <c r="S1125" s="10">
        <f t="shared" si="104"/>
        <v>41718.315370370365</v>
      </c>
      <c r="T1125" s="10">
        <f t="shared" si="105"/>
        <v>41748.315370370365</v>
      </c>
      <c r="U1125">
        <f t="shared" si="106"/>
        <v>2014</v>
      </c>
      <c r="V1125" t="str">
        <f t="shared" si="107"/>
        <v>March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">
        <v>8333</v>
      </c>
      <c r="R1126" t="s">
        <v>8335</v>
      </c>
      <c r="S1126" s="10">
        <f t="shared" si="104"/>
        <v>42094.458923611113</v>
      </c>
      <c r="T1126" s="10">
        <f t="shared" si="105"/>
        <v>42124.458923611113</v>
      </c>
      <c r="U1126">
        <f t="shared" si="106"/>
        <v>2015</v>
      </c>
      <c r="V1126" t="str">
        <f t="shared" si="107"/>
        <v>March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">
        <v>8333</v>
      </c>
      <c r="R1127" t="s">
        <v>8335</v>
      </c>
      <c r="S1127" s="10">
        <f t="shared" si="104"/>
        <v>42212.415856481479</v>
      </c>
      <c r="T1127" s="10">
        <f t="shared" si="105"/>
        <v>42272.415856481479</v>
      </c>
      <c r="U1127">
        <f t="shared" si="106"/>
        <v>2015</v>
      </c>
      <c r="V1127" t="str">
        <f t="shared" si="107"/>
        <v>July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">
        <v>8333</v>
      </c>
      <c r="R1128" t="s">
        <v>8335</v>
      </c>
      <c r="S1128" s="10">
        <f t="shared" si="104"/>
        <v>42535.11914351851</v>
      </c>
      <c r="T1128" s="10">
        <f t="shared" si="105"/>
        <v>42565.11914351851</v>
      </c>
      <c r="U1128">
        <f t="shared" si="106"/>
        <v>2016</v>
      </c>
      <c r="V1128" t="str">
        <f t="shared" si="107"/>
        <v>June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">
        <v>8333</v>
      </c>
      <c r="R1129" t="s">
        <v>8335</v>
      </c>
      <c r="S1129" s="10">
        <f t="shared" si="104"/>
        <v>41926.645833333328</v>
      </c>
      <c r="T1129" s="10">
        <f t="shared" si="105"/>
        <v>41957.687499999993</v>
      </c>
      <c r="U1129">
        <f t="shared" si="106"/>
        <v>2014</v>
      </c>
      <c r="V1129" t="str">
        <f t="shared" si="107"/>
        <v>October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">
        <v>8333</v>
      </c>
      <c r="R1130" t="s">
        <v>8335</v>
      </c>
      <c r="S1130" s="10">
        <f t="shared" si="104"/>
        <v>41828.441168981481</v>
      </c>
      <c r="T1130" s="10">
        <f t="shared" si="105"/>
        <v>41858.441168981481</v>
      </c>
      <c r="U1130">
        <f t="shared" si="106"/>
        <v>2014</v>
      </c>
      <c r="V1130" t="str">
        <f t="shared" si="107"/>
        <v>July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">
        <v>8333</v>
      </c>
      <c r="R1131" t="s">
        <v>8335</v>
      </c>
      <c r="S1131" s="10">
        <f t="shared" si="104"/>
        <v>42496.056631944441</v>
      </c>
      <c r="T1131" s="10">
        <f t="shared" si="105"/>
        <v>42526.056631944441</v>
      </c>
      <c r="U1131">
        <f t="shared" si="106"/>
        <v>2016</v>
      </c>
      <c r="V1131" t="str">
        <f t="shared" si="107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">
        <v>8333</v>
      </c>
      <c r="R1132" t="s">
        <v>8335</v>
      </c>
      <c r="S1132" s="10">
        <f t="shared" si="104"/>
        <v>41908.788194444445</v>
      </c>
      <c r="T1132" s="10">
        <f t="shared" si="105"/>
        <v>41968.829861111109</v>
      </c>
      <c r="U1132">
        <f t="shared" si="106"/>
        <v>2014</v>
      </c>
      <c r="V1132" t="str">
        <f t="shared" si="107"/>
        <v>September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">
        <v>8333</v>
      </c>
      <c r="R1133" t="s">
        <v>8335</v>
      </c>
      <c r="S1133" s="10">
        <f t="shared" si="104"/>
        <v>42332.699861111112</v>
      </c>
      <c r="T1133" s="10">
        <f t="shared" si="105"/>
        <v>42362.699861111112</v>
      </c>
      <c r="U1133">
        <f t="shared" si="106"/>
        <v>2015</v>
      </c>
      <c r="V1133" t="str">
        <f t="shared" si="107"/>
        <v>November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">
        <v>8333</v>
      </c>
      <c r="R1134" t="s">
        <v>8335</v>
      </c>
      <c r="S1134" s="10">
        <f t="shared" si="104"/>
        <v>42705.907071759262</v>
      </c>
      <c r="T1134" s="10">
        <f t="shared" si="105"/>
        <v>42735.907071759262</v>
      </c>
      <c r="U1134">
        <f t="shared" si="106"/>
        <v>2016</v>
      </c>
      <c r="V1134" t="str">
        <f t="shared" si="107"/>
        <v>December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">
        <v>8333</v>
      </c>
      <c r="R1135" t="s">
        <v>8335</v>
      </c>
      <c r="S1135" s="10">
        <f t="shared" si="104"/>
        <v>41821.198854166665</v>
      </c>
      <c r="T1135" s="10">
        <f t="shared" si="105"/>
        <v>41851.198854166665</v>
      </c>
      <c r="U1135">
        <f t="shared" si="106"/>
        <v>2014</v>
      </c>
      <c r="V1135" t="str">
        <f t="shared" si="107"/>
        <v>July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">
        <v>8333</v>
      </c>
      <c r="R1136" t="s">
        <v>8335</v>
      </c>
      <c r="S1136" s="10">
        <f t="shared" si="104"/>
        <v>41958.07671296296</v>
      </c>
      <c r="T1136" s="10">
        <f t="shared" si="105"/>
        <v>41971.981249999997</v>
      </c>
      <c r="U1136">
        <f t="shared" si="106"/>
        <v>2014</v>
      </c>
      <c r="V1136" t="str">
        <f t="shared" si="107"/>
        <v>November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">
        <v>8333</v>
      </c>
      <c r="R1137" t="s">
        <v>8335</v>
      </c>
      <c r="S1137" s="10">
        <f t="shared" si="104"/>
        <v>42558.781180555547</v>
      </c>
      <c r="T1137" s="10">
        <f t="shared" si="105"/>
        <v>42588.781180555547</v>
      </c>
      <c r="U1137">
        <f t="shared" si="106"/>
        <v>2016</v>
      </c>
      <c r="V1137" t="str">
        <f t="shared" si="107"/>
        <v>July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">
        <v>8333</v>
      </c>
      <c r="R1138" t="s">
        <v>8335</v>
      </c>
      <c r="S1138" s="10">
        <f t="shared" si="104"/>
        <v>42327.463298611103</v>
      </c>
      <c r="T1138" s="10">
        <f t="shared" si="105"/>
        <v>42357.463298611103</v>
      </c>
      <c r="U1138">
        <f t="shared" si="106"/>
        <v>2015</v>
      </c>
      <c r="V1138" t="str">
        <f t="shared" si="107"/>
        <v>November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">
        <v>8333</v>
      </c>
      <c r="R1139" t="s">
        <v>8335</v>
      </c>
      <c r="S1139" s="10">
        <f t="shared" si="104"/>
        <v>42453.611354166664</v>
      </c>
      <c r="T1139" s="10">
        <f t="shared" si="105"/>
        <v>42483.611354166664</v>
      </c>
      <c r="U1139">
        <f t="shared" si="106"/>
        <v>2016</v>
      </c>
      <c r="V1139" t="str">
        <f t="shared" si="107"/>
        <v>March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">
        <v>8333</v>
      </c>
      <c r="R1140" t="s">
        <v>8335</v>
      </c>
      <c r="S1140" s="10">
        <f t="shared" si="104"/>
        <v>42736.698275462964</v>
      </c>
      <c r="T1140" s="10">
        <f t="shared" si="105"/>
        <v>42756.698275462964</v>
      </c>
      <c r="U1140">
        <f t="shared" si="106"/>
        <v>2017</v>
      </c>
      <c r="V1140" t="str">
        <f t="shared" si="107"/>
        <v>January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">
        <v>8333</v>
      </c>
      <c r="R1141" t="s">
        <v>8335</v>
      </c>
      <c r="S1141" s="10">
        <f t="shared" si="104"/>
        <v>41975.139189814807</v>
      </c>
      <c r="T1141" s="10">
        <f t="shared" si="105"/>
        <v>42005.139189814807</v>
      </c>
      <c r="U1141">
        <f t="shared" si="106"/>
        <v>2014</v>
      </c>
      <c r="V1141" t="str">
        <f t="shared" si="107"/>
        <v>December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">
        <v>8333</v>
      </c>
      <c r="R1142" t="s">
        <v>8335</v>
      </c>
      <c r="S1142" s="10">
        <f t="shared" si="104"/>
        <v>42192.253715277773</v>
      </c>
      <c r="T1142" s="10">
        <f t="shared" si="105"/>
        <v>42222.253715277773</v>
      </c>
      <c r="U1142">
        <f t="shared" si="106"/>
        <v>2015</v>
      </c>
      <c r="V1142" t="str">
        <f t="shared" si="107"/>
        <v>July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">
        <v>8333</v>
      </c>
      <c r="R1143" t="s">
        <v>8335</v>
      </c>
      <c r="S1143" s="10">
        <f t="shared" si="104"/>
        <v>42164.491319444445</v>
      </c>
      <c r="T1143" s="10">
        <f t="shared" si="105"/>
        <v>42194.491319444445</v>
      </c>
      <c r="U1143">
        <f t="shared" si="106"/>
        <v>2015</v>
      </c>
      <c r="V1143" t="str">
        <f t="shared" si="107"/>
        <v>June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">
        <v>8333</v>
      </c>
      <c r="R1144" t="s">
        <v>8335</v>
      </c>
      <c r="S1144" s="10">
        <f t="shared" si="104"/>
        <v>42021.797766203708</v>
      </c>
      <c r="T1144" s="10">
        <f t="shared" si="105"/>
        <v>42051.797766203708</v>
      </c>
      <c r="U1144">
        <f t="shared" si="106"/>
        <v>2015</v>
      </c>
      <c r="V1144" t="str">
        <f t="shared" si="107"/>
        <v>January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">
        <v>8336</v>
      </c>
      <c r="R1145" t="s">
        <v>8337</v>
      </c>
      <c r="S1145" s="10">
        <f t="shared" si="104"/>
        <v>42324.985254629624</v>
      </c>
      <c r="T1145" s="10">
        <f t="shared" si="105"/>
        <v>42354.985254629624</v>
      </c>
      <c r="U1145">
        <f t="shared" si="106"/>
        <v>2015</v>
      </c>
      <c r="V1145" t="str">
        <f t="shared" si="107"/>
        <v>November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">
        <v>8336</v>
      </c>
      <c r="R1146" t="s">
        <v>8337</v>
      </c>
      <c r="S1146" s="10">
        <f t="shared" si="104"/>
        <v>42092.973611111105</v>
      </c>
      <c r="T1146" s="10">
        <f t="shared" si="105"/>
        <v>42122.973611111105</v>
      </c>
      <c r="U1146">
        <f t="shared" si="106"/>
        <v>2015</v>
      </c>
      <c r="V1146" t="str">
        <f t="shared" si="107"/>
        <v>March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">
        <v>8336</v>
      </c>
      <c r="R1147" t="s">
        <v>8337</v>
      </c>
      <c r="S1147" s="10">
        <f t="shared" si="104"/>
        <v>41854.539259259262</v>
      </c>
      <c r="T1147" s="10">
        <f t="shared" si="105"/>
        <v>41914.539259259262</v>
      </c>
      <c r="U1147">
        <f t="shared" si="106"/>
        <v>2014</v>
      </c>
      <c r="V1147" t="str">
        <f t="shared" si="107"/>
        <v>August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">
        <v>8336</v>
      </c>
      <c r="R1148" t="s">
        <v>8337</v>
      </c>
      <c r="S1148" s="10">
        <f t="shared" si="104"/>
        <v>41723.745057870365</v>
      </c>
      <c r="T1148" s="10">
        <f t="shared" si="105"/>
        <v>41761.745057870365</v>
      </c>
      <c r="U1148">
        <f t="shared" si="106"/>
        <v>2014</v>
      </c>
      <c r="V1148" t="str">
        <f t="shared" si="107"/>
        <v>March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">
        <v>8336</v>
      </c>
      <c r="R1149" t="s">
        <v>8337</v>
      </c>
      <c r="S1149" s="10">
        <f t="shared" si="104"/>
        <v>41871.763692129629</v>
      </c>
      <c r="T1149" s="10">
        <f t="shared" si="105"/>
        <v>41931.763692129629</v>
      </c>
      <c r="U1149">
        <f t="shared" si="106"/>
        <v>2014</v>
      </c>
      <c r="V1149" t="str">
        <f t="shared" si="107"/>
        <v>August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">
        <v>8336</v>
      </c>
      <c r="R1150" t="s">
        <v>8337</v>
      </c>
      <c r="S1150" s="10">
        <f t="shared" si="104"/>
        <v>42674.962743055548</v>
      </c>
      <c r="T1150" s="10">
        <f t="shared" si="105"/>
        <v>42705.00440972222</v>
      </c>
      <c r="U1150">
        <f t="shared" si="106"/>
        <v>2016</v>
      </c>
      <c r="V1150" t="str">
        <f t="shared" si="107"/>
        <v>October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">
        <v>8336</v>
      </c>
      <c r="R1151" t="s">
        <v>8337</v>
      </c>
      <c r="S1151" s="10">
        <f t="shared" si="104"/>
        <v>42507.501921296294</v>
      </c>
      <c r="T1151" s="10">
        <f t="shared" si="105"/>
        <v>42537.501921296294</v>
      </c>
      <c r="U1151">
        <f t="shared" si="106"/>
        <v>2016</v>
      </c>
      <c r="V1151" t="str">
        <f t="shared" si="107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">
        <v>8336</v>
      </c>
      <c r="R1152" t="s">
        <v>8337</v>
      </c>
      <c r="S1152" s="10">
        <f t="shared" si="104"/>
        <v>42317.74623842592</v>
      </c>
      <c r="T1152" s="10">
        <f t="shared" si="105"/>
        <v>42377.74623842592</v>
      </c>
      <c r="U1152">
        <f t="shared" si="106"/>
        <v>2015</v>
      </c>
      <c r="V1152" t="str">
        <f t="shared" si="107"/>
        <v>November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">
        <v>8336</v>
      </c>
      <c r="R1153" t="s">
        <v>8337</v>
      </c>
      <c r="S1153" s="10">
        <f t="shared" si="104"/>
        <v>42223.894247685181</v>
      </c>
      <c r="T1153" s="10">
        <f t="shared" si="105"/>
        <v>42253.894247685181</v>
      </c>
      <c r="U1153">
        <f t="shared" si="106"/>
        <v>2015</v>
      </c>
      <c r="V1153" t="str">
        <f t="shared" si="107"/>
        <v>August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">
        <v>8336</v>
      </c>
      <c r="R1154" t="s">
        <v>8337</v>
      </c>
      <c r="S1154" s="10">
        <f t="shared" si="104"/>
        <v>42109.501296296294</v>
      </c>
      <c r="T1154" s="10">
        <f t="shared" si="105"/>
        <v>42139.501296296294</v>
      </c>
      <c r="U1154">
        <f t="shared" si="106"/>
        <v>2015</v>
      </c>
      <c r="V1154" t="str">
        <f t="shared" si="107"/>
        <v>April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">
        <v>8336</v>
      </c>
      <c r="R1155" t="s">
        <v>8337</v>
      </c>
      <c r="S1155" s="10">
        <f t="shared" ref="S1155:S1218" si="110">(((J1155/60)/60)/24)+DATE(1970,1,1)+(-5/24)</f>
        <v>42143.505844907406</v>
      </c>
      <c r="T1155" s="10">
        <f t="shared" ref="T1155:T1218" si="111">(((I1155/60)/60)/24)+DATE(1970,1,1)+(-5/24)</f>
        <v>42173.505844907406</v>
      </c>
      <c r="U1155">
        <f t="shared" ref="U1155:U1218" si="112">YEAR(S1155)</f>
        <v>2015</v>
      </c>
      <c r="V1155" t="str">
        <f t="shared" ref="V1155:V1218" si="113">IF(MONTH(S1155) = 1, "January", IF(MONTH(S1155) = 2, "February", IF(MONTH(S1155) = 3, "March", IF(MONTH(S1155) = 4, "April", IF(MONTH(S1155) = 5, "May", IF(MONTH(S1155) = 6, "June", IF(MONTH(S1155) = 7, "July", IF(MONTH(S1155) = 8, "August", IF(MONTH(S1155) = 9, "September", IF(MONTH(S1155) = 10, "October", IF(MONTH(S1155) = 11, "November", "December")))))))))))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">
        <v>8336</v>
      </c>
      <c r="R1156" t="s">
        <v>8337</v>
      </c>
      <c r="S1156" s="10">
        <f t="shared" si="110"/>
        <v>42222.900532407402</v>
      </c>
      <c r="T1156" s="10">
        <f t="shared" si="111"/>
        <v>42252.900532407402</v>
      </c>
      <c r="U1156">
        <f t="shared" si="112"/>
        <v>2015</v>
      </c>
      <c r="V1156" t="str">
        <f t="shared" si="113"/>
        <v>August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">
        <v>8336</v>
      </c>
      <c r="R1157" t="s">
        <v>8337</v>
      </c>
      <c r="S1157" s="10">
        <f t="shared" si="110"/>
        <v>41835.555648148147</v>
      </c>
      <c r="T1157" s="10">
        <f t="shared" si="111"/>
        <v>41865.555648148147</v>
      </c>
      <c r="U1157">
        <f t="shared" si="112"/>
        <v>2014</v>
      </c>
      <c r="V1157" t="str">
        <f t="shared" si="113"/>
        <v>July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">
        <v>8336</v>
      </c>
      <c r="R1158" t="s">
        <v>8337</v>
      </c>
      <c r="S1158" s="10">
        <f t="shared" si="110"/>
        <v>42028.862986111104</v>
      </c>
      <c r="T1158" s="10">
        <f t="shared" si="111"/>
        <v>42058.862986111104</v>
      </c>
      <c r="U1158">
        <f t="shared" si="112"/>
        <v>2015</v>
      </c>
      <c r="V1158" t="str">
        <f t="shared" si="113"/>
        <v>January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">
        <v>8336</v>
      </c>
      <c r="R1159" t="s">
        <v>8337</v>
      </c>
      <c r="S1159" s="10">
        <f t="shared" si="110"/>
        <v>41918.419907407406</v>
      </c>
      <c r="T1159" s="10">
        <f t="shared" si="111"/>
        <v>41978.461574074077</v>
      </c>
      <c r="U1159">
        <f t="shared" si="112"/>
        <v>2014</v>
      </c>
      <c r="V1159" t="str">
        <f t="shared" si="113"/>
        <v>October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">
        <v>8336</v>
      </c>
      <c r="R1160" t="s">
        <v>8337</v>
      </c>
      <c r="S1160" s="10">
        <f t="shared" si="110"/>
        <v>41951.883425925924</v>
      </c>
      <c r="T1160" s="10">
        <f t="shared" si="111"/>
        <v>41981.883425925924</v>
      </c>
      <c r="U1160">
        <f t="shared" si="112"/>
        <v>2014</v>
      </c>
      <c r="V1160" t="str">
        <f t="shared" si="113"/>
        <v>November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">
        <v>8336</v>
      </c>
      <c r="R1161" t="s">
        <v>8337</v>
      </c>
      <c r="S1161" s="10">
        <f t="shared" si="110"/>
        <v>42154.518113425926</v>
      </c>
      <c r="T1161" s="10">
        <f t="shared" si="111"/>
        <v>42185.447916666664</v>
      </c>
      <c r="U1161">
        <f t="shared" si="112"/>
        <v>2015</v>
      </c>
      <c r="V1161" t="str">
        <f t="shared" si="113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">
        <v>8336</v>
      </c>
      <c r="R1162" t="s">
        <v>8337</v>
      </c>
      <c r="S1162" s="10">
        <f t="shared" si="110"/>
        <v>42060.946597222217</v>
      </c>
      <c r="T1162" s="10">
        <f t="shared" si="111"/>
        <v>42090.90493055556</v>
      </c>
      <c r="U1162">
        <f t="shared" si="112"/>
        <v>2015</v>
      </c>
      <c r="V1162" t="str">
        <f t="shared" si="113"/>
        <v>February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">
        <v>8336</v>
      </c>
      <c r="R1163" t="s">
        <v>8337</v>
      </c>
      <c r="S1163" s="10">
        <f t="shared" si="110"/>
        <v>42122.421168981477</v>
      </c>
      <c r="T1163" s="10">
        <f t="shared" si="111"/>
        <v>42143.421168981477</v>
      </c>
      <c r="U1163">
        <f t="shared" si="112"/>
        <v>2015</v>
      </c>
      <c r="V1163" t="str">
        <f t="shared" si="113"/>
        <v>April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">
        <v>8336</v>
      </c>
      <c r="R1164" t="s">
        <v>8337</v>
      </c>
      <c r="S1164" s="10">
        <f t="shared" si="110"/>
        <v>41876.475277777776</v>
      </c>
      <c r="T1164" s="10">
        <f t="shared" si="111"/>
        <v>41907.475277777776</v>
      </c>
      <c r="U1164">
        <f t="shared" si="112"/>
        <v>2014</v>
      </c>
      <c r="V1164" t="str">
        <f t="shared" si="113"/>
        <v>August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">
        <v>8336</v>
      </c>
      <c r="R1165" t="s">
        <v>8337</v>
      </c>
      <c r="S1165" s="10">
        <f t="shared" si="110"/>
        <v>41830.515277777777</v>
      </c>
      <c r="T1165" s="10">
        <f t="shared" si="111"/>
        <v>41860.515277777777</v>
      </c>
      <c r="U1165">
        <f t="shared" si="112"/>
        <v>2014</v>
      </c>
      <c r="V1165" t="str">
        <f t="shared" si="113"/>
        <v>July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">
        <v>8336</v>
      </c>
      <c r="R1166" t="s">
        <v>8337</v>
      </c>
      <c r="S1166" s="10">
        <f t="shared" si="110"/>
        <v>42509.51599537037</v>
      </c>
      <c r="T1166" s="10">
        <f t="shared" si="111"/>
        <v>42539.51599537037</v>
      </c>
      <c r="U1166">
        <f t="shared" si="112"/>
        <v>2016</v>
      </c>
      <c r="V1166" t="str">
        <f t="shared" si="113"/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">
        <v>8336</v>
      </c>
      <c r="R1167" t="s">
        <v>8337</v>
      </c>
      <c r="S1167" s="10">
        <f t="shared" si="110"/>
        <v>41792.006134259253</v>
      </c>
      <c r="T1167" s="10">
        <f t="shared" si="111"/>
        <v>41826.006134259253</v>
      </c>
      <c r="U1167">
        <f t="shared" si="112"/>
        <v>2014</v>
      </c>
      <c r="V1167" t="str">
        <f t="shared" si="113"/>
        <v>June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">
        <v>8336</v>
      </c>
      <c r="R1168" t="s">
        <v>8337</v>
      </c>
      <c r="S1168" s="10">
        <f t="shared" si="110"/>
        <v>42150.277106481481</v>
      </c>
      <c r="T1168" s="10">
        <f t="shared" si="111"/>
        <v>42180.958333333336</v>
      </c>
      <c r="U1168">
        <f t="shared" si="112"/>
        <v>2015</v>
      </c>
      <c r="V1168" t="str">
        <f t="shared" si="113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">
        <v>8336</v>
      </c>
      <c r="R1169" t="s">
        <v>8337</v>
      </c>
      <c r="S1169" s="10">
        <f t="shared" si="110"/>
        <v>41863.526562499996</v>
      </c>
      <c r="T1169" s="10">
        <f t="shared" si="111"/>
        <v>41894.526562499996</v>
      </c>
      <c r="U1169">
        <f t="shared" si="112"/>
        <v>2014</v>
      </c>
      <c r="V1169" t="str">
        <f t="shared" si="113"/>
        <v>August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">
        <v>8336</v>
      </c>
      <c r="R1170" t="s">
        <v>8337</v>
      </c>
      <c r="S1170" s="10">
        <f t="shared" si="110"/>
        <v>42604.845659722218</v>
      </c>
      <c r="T1170" s="10">
        <f t="shared" si="111"/>
        <v>42634.845659722218</v>
      </c>
      <c r="U1170">
        <f t="shared" si="112"/>
        <v>2016</v>
      </c>
      <c r="V1170" t="str">
        <f t="shared" si="113"/>
        <v>August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">
        <v>8336</v>
      </c>
      <c r="R1171" t="s">
        <v>8337</v>
      </c>
      <c r="S1171" s="10">
        <f t="shared" si="110"/>
        <v>42027.145405092589</v>
      </c>
      <c r="T1171" s="10">
        <f t="shared" si="111"/>
        <v>42057.145405092589</v>
      </c>
      <c r="U1171">
        <f t="shared" si="112"/>
        <v>2015</v>
      </c>
      <c r="V1171" t="str">
        <f t="shared" si="113"/>
        <v>January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">
        <v>8336</v>
      </c>
      <c r="R1172" t="s">
        <v>8337</v>
      </c>
      <c r="S1172" s="10">
        <f t="shared" si="110"/>
        <v>42124.684849537036</v>
      </c>
      <c r="T1172" s="10">
        <f t="shared" si="111"/>
        <v>42154.684849537036</v>
      </c>
      <c r="U1172">
        <f t="shared" si="112"/>
        <v>2015</v>
      </c>
      <c r="V1172" t="str">
        <f t="shared" si="113"/>
        <v>April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">
        <v>8336</v>
      </c>
      <c r="R1173" t="s">
        <v>8337</v>
      </c>
      <c r="S1173" s="10">
        <f t="shared" si="110"/>
        <v>41938.596377314811</v>
      </c>
      <c r="T1173" s="10">
        <f t="shared" si="111"/>
        <v>41956.638043981475</v>
      </c>
      <c r="U1173">
        <f t="shared" si="112"/>
        <v>2014</v>
      </c>
      <c r="V1173" t="str">
        <f t="shared" si="113"/>
        <v>October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">
        <v>8336</v>
      </c>
      <c r="R1174" t="s">
        <v>8337</v>
      </c>
      <c r="S1174" s="10">
        <f t="shared" si="110"/>
        <v>41841.473981481482</v>
      </c>
      <c r="T1174" s="10">
        <f t="shared" si="111"/>
        <v>41871.473981481482</v>
      </c>
      <c r="U1174">
        <f t="shared" si="112"/>
        <v>2014</v>
      </c>
      <c r="V1174" t="str">
        <f t="shared" si="113"/>
        <v>July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">
        <v>8336</v>
      </c>
      <c r="R1175" t="s">
        <v>8337</v>
      </c>
      <c r="S1175" s="10">
        <f t="shared" si="110"/>
        <v>42183.97751157407</v>
      </c>
      <c r="T1175" s="10">
        <f t="shared" si="111"/>
        <v>42218.97751157407</v>
      </c>
      <c r="U1175">
        <f t="shared" si="112"/>
        <v>2015</v>
      </c>
      <c r="V1175" t="str">
        <f t="shared" si="113"/>
        <v>June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">
        <v>8336</v>
      </c>
      <c r="R1176" t="s">
        <v>8337</v>
      </c>
      <c r="S1176" s="10">
        <f t="shared" si="110"/>
        <v>42468.633414351854</v>
      </c>
      <c r="T1176" s="10">
        <f t="shared" si="111"/>
        <v>42498.633414351854</v>
      </c>
      <c r="U1176">
        <f t="shared" si="112"/>
        <v>2016</v>
      </c>
      <c r="V1176" t="str">
        <f t="shared" si="113"/>
        <v>April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">
        <v>8336</v>
      </c>
      <c r="R1177" t="s">
        <v>8337</v>
      </c>
      <c r="S1177" s="10">
        <f t="shared" si="110"/>
        <v>42170.520127314812</v>
      </c>
      <c r="T1177" s="10">
        <f t="shared" si="111"/>
        <v>42200.520127314812</v>
      </c>
      <c r="U1177">
        <f t="shared" si="112"/>
        <v>2015</v>
      </c>
      <c r="V1177" t="str">
        <f t="shared" si="113"/>
        <v>June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">
        <v>8336</v>
      </c>
      <c r="R1178" t="s">
        <v>8337</v>
      </c>
      <c r="S1178" s="10">
        <f t="shared" si="110"/>
        <v>42745.811319444438</v>
      </c>
      <c r="T1178" s="10">
        <f t="shared" si="111"/>
        <v>42800.333333333336</v>
      </c>
      <c r="U1178">
        <f t="shared" si="112"/>
        <v>2017</v>
      </c>
      <c r="V1178" t="str">
        <f t="shared" si="113"/>
        <v>January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">
        <v>8336</v>
      </c>
      <c r="R1179" t="s">
        <v>8337</v>
      </c>
      <c r="S1179" s="10">
        <f t="shared" si="110"/>
        <v>41897.452499999999</v>
      </c>
      <c r="T1179" s="10">
        <f t="shared" si="111"/>
        <v>41927.452499999999</v>
      </c>
      <c r="U1179">
        <f t="shared" si="112"/>
        <v>2014</v>
      </c>
      <c r="V1179" t="str">
        <f t="shared" si="113"/>
        <v>September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">
        <v>8336</v>
      </c>
      <c r="R1180" t="s">
        <v>8337</v>
      </c>
      <c r="S1180" s="10">
        <f t="shared" si="110"/>
        <v>41837.69736111111</v>
      </c>
      <c r="T1180" s="10">
        <f t="shared" si="111"/>
        <v>41867.69736111111</v>
      </c>
      <c r="U1180">
        <f t="shared" si="112"/>
        <v>2014</v>
      </c>
      <c r="V1180" t="str">
        <f t="shared" si="113"/>
        <v>July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">
        <v>8336</v>
      </c>
      <c r="R1181" t="s">
        <v>8337</v>
      </c>
      <c r="S1181" s="10">
        <f t="shared" si="110"/>
        <v>42275.511886574073</v>
      </c>
      <c r="T1181" s="10">
        <f t="shared" si="111"/>
        <v>42305.511886574073</v>
      </c>
      <c r="U1181">
        <f t="shared" si="112"/>
        <v>2015</v>
      </c>
      <c r="V1181" t="str">
        <f t="shared" si="113"/>
        <v>September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">
        <v>8336</v>
      </c>
      <c r="R1182" t="s">
        <v>8337</v>
      </c>
      <c r="S1182" s="10">
        <f t="shared" si="110"/>
        <v>41781.598541666666</v>
      </c>
      <c r="T1182" s="10">
        <f t="shared" si="111"/>
        <v>41818.598541666666</v>
      </c>
      <c r="U1182">
        <f t="shared" si="112"/>
        <v>2014</v>
      </c>
      <c r="V1182" t="str">
        <f t="shared" si="113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">
        <v>8336</v>
      </c>
      <c r="R1183" t="s">
        <v>8337</v>
      </c>
      <c r="S1183" s="10">
        <f t="shared" si="110"/>
        <v>42034.131030092591</v>
      </c>
      <c r="T1183" s="10">
        <f t="shared" si="111"/>
        <v>42064.131030092591</v>
      </c>
      <c r="U1183">
        <f t="shared" si="112"/>
        <v>2015</v>
      </c>
      <c r="V1183" t="str">
        <f t="shared" si="113"/>
        <v>January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">
        <v>8336</v>
      </c>
      <c r="R1184" t="s">
        <v>8337</v>
      </c>
      <c r="S1184" s="10">
        <f t="shared" si="110"/>
        <v>42728.619074074071</v>
      </c>
      <c r="T1184" s="10">
        <f t="shared" si="111"/>
        <v>42747.487499999996</v>
      </c>
      <c r="U1184">
        <f t="shared" si="112"/>
        <v>2016</v>
      </c>
      <c r="V1184" t="str">
        <f t="shared" si="113"/>
        <v>December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">
        <v>8338</v>
      </c>
      <c r="R1185" t="s">
        <v>8339</v>
      </c>
      <c r="S1185" s="10">
        <f t="shared" si="110"/>
        <v>42656.653043981474</v>
      </c>
      <c r="T1185" s="10">
        <f t="shared" si="111"/>
        <v>42675.957638888889</v>
      </c>
      <c r="U1185">
        <f t="shared" si="112"/>
        <v>2016</v>
      </c>
      <c r="V1185" t="str">
        <f t="shared" si="113"/>
        <v>October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">
        <v>8338</v>
      </c>
      <c r="R1186" t="s">
        <v>8339</v>
      </c>
      <c r="S1186" s="10">
        <f t="shared" si="110"/>
        <v>42741.391331018516</v>
      </c>
      <c r="T1186" s="10">
        <f t="shared" si="111"/>
        <v>42772.391331018516</v>
      </c>
      <c r="U1186">
        <f t="shared" si="112"/>
        <v>2017</v>
      </c>
      <c r="V1186" t="str">
        <f t="shared" si="113"/>
        <v>January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">
        <v>8338</v>
      </c>
      <c r="R1187" t="s">
        <v>8339</v>
      </c>
      <c r="S1187" s="10">
        <f t="shared" si="110"/>
        <v>42130.656817129631</v>
      </c>
      <c r="T1187" s="10">
        <f t="shared" si="111"/>
        <v>42162.958333333336</v>
      </c>
      <c r="U1187">
        <f t="shared" si="112"/>
        <v>2015</v>
      </c>
      <c r="V1187" t="str">
        <f t="shared" si="113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">
        <v>8338</v>
      </c>
      <c r="R1188" t="s">
        <v>8339</v>
      </c>
      <c r="S1188" s="10">
        <f t="shared" si="110"/>
        <v>42123.655034722215</v>
      </c>
      <c r="T1188" s="10">
        <f t="shared" si="111"/>
        <v>42156.737499999996</v>
      </c>
      <c r="U1188">
        <f t="shared" si="112"/>
        <v>2015</v>
      </c>
      <c r="V1188" t="str">
        <f t="shared" si="113"/>
        <v>April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">
        <v>8338</v>
      </c>
      <c r="R1189" t="s">
        <v>8339</v>
      </c>
      <c r="S1189" s="10">
        <f t="shared" si="110"/>
        <v>42109.686608796292</v>
      </c>
      <c r="T1189" s="10">
        <f t="shared" si="111"/>
        <v>42141.541666666664</v>
      </c>
      <c r="U1189">
        <f t="shared" si="112"/>
        <v>2015</v>
      </c>
      <c r="V1189" t="str">
        <f t="shared" si="113"/>
        <v>April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">
        <v>8338</v>
      </c>
      <c r="R1190" t="s">
        <v>8339</v>
      </c>
      <c r="S1190" s="10">
        <f t="shared" si="110"/>
        <v>42711.492361111108</v>
      </c>
      <c r="T1190" s="10">
        <f t="shared" si="111"/>
        <v>42732.492361111108</v>
      </c>
      <c r="U1190">
        <f t="shared" si="112"/>
        <v>2016</v>
      </c>
      <c r="V1190" t="str">
        <f t="shared" si="113"/>
        <v>December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">
        <v>8338</v>
      </c>
      <c r="R1191" t="s">
        <v>8339</v>
      </c>
      <c r="S1191" s="10">
        <f t="shared" si="110"/>
        <v>42529.770775462959</v>
      </c>
      <c r="T1191" s="10">
        <f t="shared" si="111"/>
        <v>42550.770775462959</v>
      </c>
      <c r="U1191">
        <f t="shared" si="112"/>
        <v>2016</v>
      </c>
      <c r="V1191" t="str">
        <f t="shared" si="113"/>
        <v>June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">
        <v>8338</v>
      </c>
      <c r="R1192" t="s">
        <v>8339</v>
      </c>
      <c r="S1192" s="10">
        <f t="shared" si="110"/>
        <v>41852.457465277774</v>
      </c>
      <c r="T1192" s="10">
        <f t="shared" si="111"/>
        <v>41882.457465277774</v>
      </c>
      <c r="U1192">
        <f t="shared" si="112"/>
        <v>2014</v>
      </c>
      <c r="V1192" t="str">
        <f t="shared" si="113"/>
        <v>August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">
        <v>8338</v>
      </c>
      <c r="R1193" t="s">
        <v>8339</v>
      </c>
      <c r="S1193" s="10">
        <f t="shared" si="110"/>
        <v>42419.395370370366</v>
      </c>
      <c r="T1193" s="10">
        <f t="shared" si="111"/>
        <v>42449.353703703695</v>
      </c>
      <c r="U1193">
        <f t="shared" si="112"/>
        <v>2016</v>
      </c>
      <c r="V1193" t="str">
        <f t="shared" si="113"/>
        <v>February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">
        <v>8338</v>
      </c>
      <c r="R1194" t="s">
        <v>8339</v>
      </c>
      <c r="S1194" s="10">
        <f t="shared" si="110"/>
        <v>42747.298356481479</v>
      </c>
      <c r="T1194" s="10">
        <f t="shared" si="111"/>
        <v>42777.298356481479</v>
      </c>
      <c r="U1194">
        <f t="shared" si="112"/>
        <v>2017</v>
      </c>
      <c r="V1194" t="str">
        <f t="shared" si="113"/>
        <v>January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">
        <v>8338</v>
      </c>
      <c r="R1195" t="s">
        <v>8339</v>
      </c>
      <c r="S1195" s="10">
        <f t="shared" si="110"/>
        <v>42409.567743055559</v>
      </c>
      <c r="T1195" s="10">
        <f t="shared" si="111"/>
        <v>42469.526076388887</v>
      </c>
      <c r="U1195">
        <f t="shared" si="112"/>
        <v>2016</v>
      </c>
      <c r="V1195" t="str">
        <f t="shared" si="113"/>
        <v>February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">
        <v>8338</v>
      </c>
      <c r="R1196" t="s">
        <v>8339</v>
      </c>
      <c r="S1196" s="10">
        <f t="shared" si="110"/>
        <v>42072.27984953703</v>
      </c>
      <c r="T1196" s="10">
        <f t="shared" si="111"/>
        <v>42102.27984953703</v>
      </c>
      <c r="U1196">
        <f t="shared" si="112"/>
        <v>2015</v>
      </c>
      <c r="V1196" t="str">
        <f t="shared" si="113"/>
        <v>March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">
        <v>8338</v>
      </c>
      <c r="R1197" t="s">
        <v>8339</v>
      </c>
      <c r="S1197" s="10">
        <f t="shared" si="110"/>
        <v>42298.139502314814</v>
      </c>
      <c r="T1197" s="10">
        <f t="shared" si="111"/>
        <v>42358.166666666664</v>
      </c>
      <c r="U1197">
        <f t="shared" si="112"/>
        <v>2015</v>
      </c>
      <c r="V1197" t="str">
        <f t="shared" si="113"/>
        <v>October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">
        <v>8338</v>
      </c>
      <c r="R1198" t="s">
        <v>8339</v>
      </c>
      <c r="S1198" s="10">
        <f t="shared" si="110"/>
        <v>42326.610405092586</v>
      </c>
      <c r="T1198" s="10">
        <f t="shared" si="111"/>
        <v>42356.610405092586</v>
      </c>
      <c r="U1198">
        <f t="shared" si="112"/>
        <v>2015</v>
      </c>
      <c r="V1198" t="str">
        <f t="shared" si="113"/>
        <v>November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">
        <v>8338</v>
      </c>
      <c r="R1199" t="s">
        <v>8339</v>
      </c>
      <c r="S1199" s="10">
        <f t="shared" si="110"/>
        <v>42503.456412037034</v>
      </c>
      <c r="T1199" s="10">
        <f t="shared" si="111"/>
        <v>42534.040972222218</v>
      </c>
      <c r="U1199">
        <f t="shared" si="112"/>
        <v>2016</v>
      </c>
      <c r="V1199" t="str">
        <f t="shared" si="113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">
        <v>8338</v>
      </c>
      <c r="R1200" t="s">
        <v>8339</v>
      </c>
      <c r="S1200" s="10">
        <f t="shared" si="110"/>
        <v>42333.410717592589</v>
      </c>
      <c r="T1200" s="10">
        <f t="shared" si="111"/>
        <v>42368.916666666664</v>
      </c>
      <c r="U1200">
        <f t="shared" si="112"/>
        <v>2015</v>
      </c>
      <c r="V1200" t="str">
        <f t="shared" si="113"/>
        <v>November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">
        <v>8338</v>
      </c>
      <c r="R1201" t="s">
        <v>8339</v>
      </c>
      <c r="S1201" s="10">
        <f t="shared" si="110"/>
        <v>42161.562499999993</v>
      </c>
      <c r="T1201" s="10">
        <f t="shared" si="111"/>
        <v>42193.562499999993</v>
      </c>
      <c r="U1201">
        <f t="shared" si="112"/>
        <v>2015</v>
      </c>
      <c r="V1201" t="str">
        <f t="shared" si="113"/>
        <v>June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">
        <v>8338</v>
      </c>
      <c r="R1202" t="s">
        <v>8339</v>
      </c>
      <c r="S1202" s="10">
        <f t="shared" si="110"/>
        <v>42089.269166666665</v>
      </c>
      <c r="T1202" s="10">
        <f t="shared" si="111"/>
        <v>42110.269166666665</v>
      </c>
      <c r="U1202">
        <f t="shared" si="112"/>
        <v>2015</v>
      </c>
      <c r="V1202" t="str">
        <f t="shared" si="113"/>
        <v>March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">
        <v>8338</v>
      </c>
      <c r="R1203" t="s">
        <v>8339</v>
      </c>
      <c r="S1203" s="10">
        <f t="shared" si="110"/>
        <v>42536.398680555554</v>
      </c>
      <c r="T1203" s="10">
        <f t="shared" si="111"/>
        <v>42566.398680555554</v>
      </c>
      <c r="U1203">
        <f t="shared" si="112"/>
        <v>2016</v>
      </c>
      <c r="V1203" t="str">
        <f t="shared" si="113"/>
        <v>June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">
        <v>8338</v>
      </c>
      <c r="R1204" t="s">
        <v>8339</v>
      </c>
      <c r="S1204" s="10">
        <f t="shared" si="110"/>
        <v>42152.080486111103</v>
      </c>
      <c r="T1204" s="10">
        <f t="shared" si="111"/>
        <v>42182.080486111103</v>
      </c>
      <c r="U1204">
        <f t="shared" si="112"/>
        <v>2015</v>
      </c>
      <c r="V1204" t="str">
        <f t="shared" si="113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">
        <v>8338</v>
      </c>
      <c r="R1205" t="s">
        <v>8339</v>
      </c>
      <c r="S1205" s="10">
        <f t="shared" si="110"/>
        <v>42125.4065625</v>
      </c>
      <c r="T1205" s="10">
        <f t="shared" si="111"/>
        <v>42155.4065625</v>
      </c>
      <c r="U1205">
        <f t="shared" si="112"/>
        <v>2015</v>
      </c>
      <c r="V1205" t="str">
        <f t="shared" si="113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">
        <v>8338</v>
      </c>
      <c r="R1206" t="s">
        <v>8339</v>
      </c>
      <c r="S1206" s="10">
        <f t="shared" si="110"/>
        <v>42297.539733796293</v>
      </c>
      <c r="T1206" s="10">
        <f t="shared" si="111"/>
        <v>42341.999999999993</v>
      </c>
      <c r="U1206">
        <f t="shared" si="112"/>
        <v>2015</v>
      </c>
      <c r="V1206" t="str">
        <f t="shared" si="113"/>
        <v>October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">
        <v>8338</v>
      </c>
      <c r="R1207" t="s">
        <v>8339</v>
      </c>
      <c r="S1207" s="10">
        <f t="shared" si="110"/>
        <v>42138.298043981478</v>
      </c>
      <c r="T1207" s="10">
        <f t="shared" si="111"/>
        <v>42168.298043981478</v>
      </c>
      <c r="U1207">
        <f t="shared" si="112"/>
        <v>2015</v>
      </c>
      <c r="V1207" t="str">
        <f t="shared" si="113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">
        <v>8338</v>
      </c>
      <c r="R1208" t="s">
        <v>8339</v>
      </c>
      <c r="S1208" s="10">
        <f t="shared" si="110"/>
        <v>42772.567743055559</v>
      </c>
      <c r="T1208" s="10">
        <f t="shared" si="111"/>
        <v>42805.353472222218</v>
      </c>
      <c r="U1208">
        <f t="shared" si="112"/>
        <v>2017</v>
      </c>
      <c r="V1208" t="str">
        <f t="shared" si="113"/>
        <v>February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">
        <v>8338</v>
      </c>
      <c r="R1209" t="s">
        <v>8339</v>
      </c>
      <c r="S1209" s="10">
        <f t="shared" si="110"/>
        <v>42430.221909722219</v>
      </c>
      <c r="T1209" s="10">
        <f t="shared" si="111"/>
        <v>42460.208333333336</v>
      </c>
      <c r="U1209">
        <f t="shared" si="112"/>
        <v>2016</v>
      </c>
      <c r="V1209" t="str">
        <f t="shared" si="113"/>
        <v>March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">
        <v>8338</v>
      </c>
      <c r="R1210" t="s">
        <v>8339</v>
      </c>
      <c r="S1210" s="10">
        <f t="shared" si="110"/>
        <v>42423.500740740739</v>
      </c>
      <c r="T1210" s="10">
        <f t="shared" si="111"/>
        <v>42453.459074074075</v>
      </c>
      <c r="U1210">
        <f t="shared" si="112"/>
        <v>2016</v>
      </c>
      <c r="V1210" t="str">
        <f t="shared" si="113"/>
        <v>February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">
        <v>8338</v>
      </c>
      <c r="R1211" t="s">
        <v>8339</v>
      </c>
      <c r="S1211" s="10">
        <f t="shared" si="110"/>
        <v>42761.637789351851</v>
      </c>
      <c r="T1211" s="10">
        <f t="shared" si="111"/>
        <v>42791.637789351851</v>
      </c>
      <c r="U1211">
        <f t="shared" si="112"/>
        <v>2017</v>
      </c>
      <c r="V1211" t="str">
        <f t="shared" si="113"/>
        <v>January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">
        <v>8338</v>
      </c>
      <c r="R1212" t="s">
        <v>8339</v>
      </c>
      <c r="S1212" s="10">
        <f t="shared" si="110"/>
        <v>42132.733472222222</v>
      </c>
      <c r="T1212" s="10">
        <f t="shared" si="111"/>
        <v>42155.666666666664</v>
      </c>
      <c r="U1212">
        <f t="shared" si="112"/>
        <v>2015</v>
      </c>
      <c r="V1212" t="str">
        <f t="shared" si="113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">
        <v>8338</v>
      </c>
      <c r="R1213" t="s">
        <v>8339</v>
      </c>
      <c r="S1213" s="10">
        <f t="shared" si="110"/>
        <v>42515.658113425925</v>
      </c>
      <c r="T1213" s="10">
        <f t="shared" si="111"/>
        <v>42530.658113425925</v>
      </c>
      <c r="U1213">
        <f t="shared" si="112"/>
        <v>2016</v>
      </c>
      <c r="V1213" t="str">
        <f t="shared" si="113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">
        <v>8338</v>
      </c>
      <c r="R1214" t="s">
        <v>8339</v>
      </c>
      <c r="S1214" s="10">
        <f t="shared" si="110"/>
        <v>42318.741840277777</v>
      </c>
      <c r="T1214" s="10">
        <f t="shared" si="111"/>
        <v>42334.833333333336</v>
      </c>
      <c r="U1214">
        <f t="shared" si="112"/>
        <v>2015</v>
      </c>
      <c r="V1214" t="str">
        <f t="shared" si="113"/>
        <v>November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">
        <v>8338</v>
      </c>
      <c r="R1215" t="s">
        <v>8339</v>
      </c>
      <c r="S1215" s="10">
        <f t="shared" si="110"/>
        <v>42731.547453703701</v>
      </c>
      <c r="T1215" s="10">
        <f t="shared" si="111"/>
        <v>42766.547453703701</v>
      </c>
      <c r="U1215">
        <f t="shared" si="112"/>
        <v>2016</v>
      </c>
      <c r="V1215" t="str">
        <f t="shared" si="113"/>
        <v>December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">
        <v>8338</v>
      </c>
      <c r="R1216" t="s">
        <v>8339</v>
      </c>
      <c r="S1216" s="10">
        <f t="shared" si="110"/>
        <v>42104.632002314807</v>
      </c>
      <c r="T1216" s="10">
        <f t="shared" si="111"/>
        <v>42164.632002314807</v>
      </c>
      <c r="U1216">
        <f t="shared" si="112"/>
        <v>2015</v>
      </c>
      <c r="V1216" t="str">
        <f t="shared" si="113"/>
        <v>April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">
        <v>8338</v>
      </c>
      <c r="R1217" t="s">
        <v>8339</v>
      </c>
      <c r="S1217" s="10">
        <f t="shared" si="110"/>
        <v>41759.714768518512</v>
      </c>
      <c r="T1217" s="10">
        <f t="shared" si="111"/>
        <v>41789.714768518512</v>
      </c>
      <c r="U1217">
        <f t="shared" si="112"/>
        <v>2014</v>
      </c>
      <c r="V1217" t="str">
        <f t="shared" si="113"/>
        <v>April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">
        <v>8338</v>
      </c>
      <c r="R1218" t="s">
        <v>8339</v>
      </c>
      <c r="S1218" s="10">
        <f t="shared" si="110"/>
        <v>42247.408067129632</v>
      </c>
      <c r="T1218" s="10">
        <f t="shared" si="111"/>
        <v>42279.752083333333</v>
      </c>
      <c r="U1218">
        <f t="shared" si="112"/>
        <v>2015</v>
      </c>
      <c r="V1218" t="str">
        <f t="shared" si="113"/>
        <v>August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">
        <v>8338</v>
      </c>
      <c r="R1219" t="s">
        <v>8339</v>
      </c>
      <c r="S1219" s="10">
        <f t="shared" ref="S1219:S1282" si="116">(((J1219/60)/60)/24)+DATE(1970,1,1)+(-5/24)</f>
        <v>42535.6011574074</v>
      </c>
      <c r="T1219" s="10">
        <f t="shared" ref="T1219:T1282" si="117">(((I1219/60)/60)/24)+DATE(1970,1,1)+(-5/24)</f>
        <v>42565.6011574074</v>
      </c>
      <c r="U1219">
        <f t="shared" ref="U1219:U1282" si="118">YEAR(S1219)</f>
        <v>2016</v>
      </c>
      <c r="V1219" t="str">
        <f t="shared" ref="V1219:V1282" si="119">IF(MONTH(S1219) = 1, "January", IF(MONTH(S1219) = 2, "February", IF(MONTH(S1219) = 3, "March", IF(MONTH(S1219) = 4, "April", IF(MONTH(S1219) = 5, "May", IF(MONTH(S1219) = 6, "June", IF(MONTH(S1219) = 7, "July", IF(MONTH(S1219) = 8, "August", IF(MONTH(S1219) = 9, "September", IF(MONTH(S1219) = 10, "October", IF(MONTH(S1219) = 11, "November", "December")))))))))))</f>
        <v>June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">
        <v>8338</v>
      </c>
      <c r="R1220" t="s">
        <v>8339</v>
      </c>
      <c r="S1220" s="10">
        <f t="shared" si="116"/>
        <v>42278.453703703701</v>
      </c>
      <c r="T1220" s="10">
        <f t="shared" si="117"/>
        <v>42308.916666666664</v>
      </c>
      <c r="U1220">
        <f t="shared" si="118"/>
        <v>2015</v>
      </c>
      <c r="V1220" t="str">
        <f t="shared" si="119"/>
        <v>October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">
        <v>8338</v>
      </c>
      <c r="R1221" t="s">
        <v>8339</v>
      </c>
      <c r="S1221" s="10">
        <f t="shared" si="116"/>
        <v>42633.253622685181</v>
      </c>
      <c r="T1221" s="10">
        <f t="shared" si="117"/>
        <v>42663.253622685181</v>
      </c>
      <c r="U1221">
        <f t="shared" si="118"/>
        <v>2016</v>
      </c>
      <c r="V1221" t="str">
        <f t="shared" si="119"/>
        <v>September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">
        <v>8338</v>
      </c>
      <c r="R1222" t="s">
        <v>8339</v>
      </c>
      <c r="S1222" s="10">
        <f t="shared" si="116"/>
        <v>42211.420277777775</v>
      </c>
      <c r="T1222" s="10">
        <f t="shared" si="117"/>
        <v>42241.420277777775</v>
      </c>
      <c r="U1222">
        <f t="shared" si="118"/>
        <v>2015</v>
      </c>
      <c r="V1222" t="str">
        <f t="shared" si="119"/>
        <v>July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">
        <v>8338</v>
      </c>
      <c r="R1223" t="s">
        <v>8339</v>
      </c>
      <c r="S1223" s="10">
        <f t="shared" si="116"/>
        <v>42680.267222222225</v>
      </c>
      <c r="T1223" s="10">
        <f t="shared" si="117"/>
        <v>42707.791666666664</v>
      </c>
      <c r="U1223">
        <f t="shared" si="118"/>
        <v>2016</v>
      </c>
      <c r="V1223" t="str">
        <f t="shared" si="119"/>
        <v>November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">
        <v>8338</v>
      </c>
      <c r="R1224" t="s">
        <v>8339</v>
      </c>
      <c r="S1224" s="10">
        <f t="shared" si="116"/>
        <v>42430.512118055551</v>
      </c>
      <c r="T1224" s="10">
        <f t="shared" si="117"/>
        <v>42460.958333333336</v>
      </c>
      <c r="U1224">
        <f t="shared" si="118"/>
        <v>2016</v>
      </c>
      <c r="V1224" t="str">
        <f t="shared" si="119"/>
        <v>March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">
        <v>8325</v>
      </c>
      <c r="R1225" t="s">
        <v>8340</v>
      </c>
      <c r="S1225" s="10">
        <f t="shared" si="116"/>
        <v>42653.968854166662</v>
      </c>
      <c r="T1225" s="10">
        <f t="shared" si="117"/>
        <v>42684.010520833333</v>
      </c>
      <c r="U1225">
        <f t="shared" si="118"/>
        <v>2016</v>
      </c>
      <c r="V1225" t="str">
        <f t="shared" si="119"/>
        <v>October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">
        <v>8325</v>
      </c>
      <c r="R1226" t="s">
        <v>8340</v>
      </c>
      <c r="S1226" s="10">
        <f t="shared" si="116"/>
        <v>41736.341458333329</v>
      </c>
      <c r="T1226" s="10">
        <f t="shared" si="117"/>
        <v>41796.341458333329</v>
      </c>
      <c r="U1226">
        <f t="shared" si="118"/>
        <v>2014</v>
      </c>
      <c r="V1226" t="str">
        <f t="shared" si="119"/>
        <v>April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">
        <v>8325</v>
      </c>
      <c r="R1227" t="s">
        <v>8340</v>
      </c>
      <c r="S1227" s="10">
        <f t="shared" si="116"/>
        <v>41509.697662037033</v>
      </c>
      <c r="T1227" s="10">
        <f t="shared" si="117"/>
        <v>41569.697662037033</v>
      </c>
      <c r="U1227">
        <f t="shared" si="118"/>
        <v>2013</v>
      </c>
      <c r="V1227" t="str">
        <f t="shared" si="119"/>
        <v>August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">
        <v>8325</v>
      </c>
      <c r="R1228" t="s">
        <v>8340</v>
      </c>
      <c r="S1228" s="10">
        <f t="shared" si="116"/>
        <v>41715.666446759256</v>
      </c>
      <c r="T1228" s="10">
        <f t="shared" si="117"/>
        <v>41749.833333333328</v>
      </c>
      <c r="U1228">
        <f t="shared" si="118"/>
        <v>2014</v>
      </c>
      <c r="V1228" t="str">
        <f t="shared" si="119"/>
        <v>March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">
        <v>8325</v>
      </c>
      <c r="R1229" t="s">
        <v>8340</v>
      </c>
      <c r="S1229" s="10">
        <f t="shared" si="116"/>
        <v>41827.710833333331</v>
      </c>
      <c r="T1229" s="10">
        <f t="shared" si="117"/>
        <v>41858.083333333328</v>
      </c>
      <c r="U1229">
        <f t="shared" si="118"/>
        <v>2014</v>
      </c>
      <c r="V1229" t="str">
        <f t="shared" si="119"/>
        <v>July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">
        <v>8325</v>
      </c>
      <c r="R1230" t="s">
        <v>8340</v>
      </c>
      <c r="S1230" s="10">
        <f t="shared" si="116"/>
        <v>40754.520925925921</v>
      </c>
      <c r="T1230" s="10">
        <f t="shared" si="117"/>
        <v>40814.520925925921</v>
      </c>
      <c r="U1230">
        <f t="shared" si="118"/>
        <v>2011</v>
      </c>
      <c r="V1230" t="str">
        <f t="shared" si="119"/>
        <v>July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">
        <v>8325</v>
      </c>
      <c r="R1231" t="s">
        <v>8340</v>
      </c>
      <c r="S1231" s="10">
        <f t="shared" si="116"/>
        <v>40985.251469907402</v>
      </c>
      <c r="T1231" s="10">
        <f t="shared" si="117"/>
        <v>41015.458333333328</v>
      </c>
      <c r="U1231">
        <f t="shared" si="118"/>
        <v>2012</v>
      </c>
      <c r="V1231" t="str">
        <f t="shared" si="119"/>
        <v>March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">
        <v>8325</v>
      </c>
      <c r="R1232" t="s">
        <v>8340</v>
      </c>
      <c r="S1232" s="10">
        <f t="shared" si="116"/>
        <v>40568.764236111107</v>
      </c>
      <c r="T1232" s="10">
        <f t="shared" si="117"/>
        <v>40598.764236111107</v>
      </c>
      <c r="U1232">
        <f t="shared" si="118"/>
        <v>2011</v>
      </c>
      <c r="V1232" t="str">
        <f t="shared" si="119"/>
        <v>January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">
        <v>8325</v>
      </c>
      <c r="R1233" t="s">
        <v>8340</v>
      </c>
      <c r="S1233" s="10">
        <f t="shared" si="116"/>
        <v>42193.733425925922</v>
      </c>
      <c r="T1233" s="10">
        <f t="shared" si="117"/>
        <v>42243.833333333336</v>
      </c>
      <c r="U1233">
        <f t="shared" si="118"/>
        <v>2015</v>
      </c>
      <c r="V1233" t="str">
        <f t="shared" si="119"/>
        <v>July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">
        <v>8325</v>
      </c>
      <c r="R1234" t="s">
        <v>8340</v>
      </c>
      <c r="S1234" s="10">
        <f t="shared" si="116"/>
        <v>41506.639699074076</v>
      </c>
      <c r="T1234" s="10">
        <f t="shared" si="117"/>
        <v>41553.639699074076</v>
      </c>
      <c r="U1234">
        <f t="shared" si="118"/>
        <v>2013</v>
      </c>
      <c r="V1234" t="str">
        <f t="shared" si="119"/>
        <v>August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">
        <v>8325</v>
      </c>
      <c r="R1235" t="s">
        <v>8340</v>
      </c>
      <c r="S1235" s="10">
        <f t="shared" si="116"/>
        <v>40939.740439814814</v>
      </c>
      <c r="T1235" s="10">
        <f t="shared" si="117"/>
        <v>40960.740439814814</v>
      </c>
      <c r="U1235">
        <f t="shared" si="118"/>
        <v>2012</v>
      </c>
      <c r="V1235" t="str">
        <f t="shared" si="119"/>
        <v>January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">
        <v>8325</v>
      </c>
      <c r="R1236" t="s">
        <v>8340</v>
      </c>
      <c r="S1236" s="10">
        <f t="shared" si="116"/>
        <v>42007.580347222225</v>
      </c>
      <c r="T1236" s="10">
        <f t="shared" si="117"/>
        <v>42037.580347222225</v>
      </c>
      <c r="U1236">
        <f t="shared" si="118"/>
        <v>2015</v>
      </c>
      <c r="V1236" t="str">
        <f t="shared" si="119"/>
        <v>January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">
        <v>8325</v>
      </c>
      <c r="R1237" t="s">
        <v>8340</v>
      </c>
      <c r="S1237" s="10">
        <f t="shared" si="116"/>
        <v>41582.927071759259</v>
      </c>
      <c r="T1237" s="10">
        <f t="shared" si="117"/>
        <v>41622.927071759259</v>
      </c>
      <c r="U1237">
        <f t="shared" si="118"/>
        <v>2013</v>
      </c>
      <c r="V1237" t="str">
        <f t="shared" si="119"/>
        <v>November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">
        <v>8325</v>
      </c>
      <c r="R1238" t="s">
        <v>8340</v>
      </c>
      <c r="S1238" s="10">
        <f t="shared" si="116"/>
        <v>41110.47180555555</v>
      </c>
      <c r="T1238" s="10">
        <f t="shared" si="117"/>
        <v>41118.458333333328</v>
      </c>
      <c r="U1238">
        <f t="shared" si="118"/>
        <v>2012</v>
      </c>
      <c r="V1238" t="str">
        <f t="shared" si="119"/>
        <v>July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">
        <v>8325</v>
      </c>
      <c r="R1239" t="s">
        <v>8340</v>
      </c>
      <c r="S1239" s="10">
        <f t="shared" si="116"/>
        <v>41125.074826388889</v>
      </c>
      <c r="T1239" s="10">
        <f t="shared" si="117"/>
        <v>41145.074826388889</v>
      </c>
      <c r="U1239">
        <f t="shared" si="118"/>
        <v>2012</v>
      </c>
      <c r="V1239" t="str">
        <f t="shared" si="119"/>
        <v>August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">
        <v>8325</v>
      </c>
      <c r="R1240" t="s">
        <v>8340</v>
      </c>
      <c r="S1240" s="10">
        <f t="shared" si="116"/>
        <v>40731.402037037034</v>
      </c>
      <c r="T1240" s="10">
        <f t="shared" si="117"/>
        <v>40761.402037037034</v>
      </c>
      <c r="U1240">
        <f t="shared" si="118"/>
        <v>2011</v>
      </c>
      <c r="V1240" t="str">
        <f t="shared" si="119"/>
        <v>July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">
        <v>8325</v>
      </c>
      <c r="R1241" t="s">
        <v>8340</v>
      </c>
      <c r="S1241" s="10">
        <f t="shared" si="116"/>
        <v>40883.754247685181</v>
      </c>
      <c r="T1241" s="10">
        <f t="shared" si="117"/>
        <v>40913.754247685181</v>
      </c>
      <c r="U1241">
        <f t="shared" si="118"/>
        <v>2011</v>
      </c>
      <c r="V1241" t="str">
        <f t="shared" si="119"/>
        <v>December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">
        <v>8325</v>
      </c>
      <c r="R1242" t="s">
        <v>8340</v>
      </c>
      <c r="S1242" s="10">
        <f t="shared" si="116"/>
        <v>41408.831678240742</v>
      </c>
      <c r="T1242" s="10">
        <f t="shared" si="117"/>
        <v>41467.70208333333</v>
      </c>
      <c r="U1242">
        <f t="shared" si="118"/>
        <v>2013</v>
      </c>
      <c r="V1242" t="str">
        <f t="shared" si="11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">
        <v>8325</v>
      </c>
      <c r="R1243" t="s">
        <v>8340</v>
      </c>
      <c r="S1243" s="10">
        <f t="shared" si="116"/>
        <v>41923.629398148143</v>
      </c>
      <c r="T1243" s="10">
        <f t="shared" si="117"/>
        <v>41946.040972222218</v>
      </c>
      <c r="U1243">
        <f t="shared" si="118"/>
        <v>2014</v>
      </c>
      <c r="V1243" t="str">
        <f t="shared" si="119"/>
        <v>October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">
        <v>8325</v>
      </c>
      <c r="R1244" t="s">
        <v>8340</v>
      </c>
      <c r="S1244" s="10">
        <f t="shared" si="116"/>
        <v>40781.957199074073</v>
      </c>
      <c r="T1244" s="10">
        <f t="shared" si="117"/>
        <v>40797.345833333333</v>
      </c>
      <c r="U1244">
        <f t="shared" si="118"/>
        <v>2011</v>
      </c>
      <c r="V1244" t="str">
        <f t="shared" si="119"/>
        <v>August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">
        <v>8325</v>
      </c>
      <c r="R1245" t="s">
        <v>8326</v>
      </c>
      <c r="S1245" s="10">
        <f t="shared" si="116"/>
        <v>40671.670960648145</v>
      </c>
      <c r="T1245" s="10">
        <f t="shared" si="117"/>
        <v>40732.666666666664</v>
      </c>
      <c r="U1245">
        <f t="shared" si="118"/>
        <v>2011</v>
      </c>
      <c r="V1245" t="str">
        <f t="shared" si="11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">
        <v>8325</v>
      </c>
      <c r="R1246" t="s">
        <v>8326</v>
      </c>
      <c r="S1246" s="10">
        <f t="shared" si="116"/>
        <v>41355.617164351846</v>
      </c>
      <c r="T1246" s="10">
        <f t="shared" si="117"/>
        <v>41386.666666666664</v>
      </c>
      <c r="U1246">
        <f t="shared" si="118"/>
        <v>2013</v>
      </c>
      <c r="V1246" t="str">
        <f t="shared" si="119"/>
        <v>March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">
        <v>8325</v>
      </c>
      <c r="R1247" t="s">
        <v>8326</v>
      </c>
      <c r="S1247" s="10">
        <f t="shared" si="116"/>
        <v>41774.391597222217</v>
      </c>
      <c r="T1247" s="10">
        <f t="shared" si="117"/>
        <v>41804.391597222217</v>
      </c>
      <c r="U1247">
        <f t="shared" si="118"/>
        <v>2014</v>
      </c>
      <c r="V1247" t="str">
        <f t="shared" si="11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">
        <v>8325</v>
      </c>
      <c r="R1248" t="s">
        <v>8326</v>
      </c>
      <c r="S1248" s="10">
        <f t="shared" si="116"/>
        <v>40837.835057870368</v>
      </c>
      <c r="T1248" s="10">
        <f t="shared" si="117"/>
        <v>40882.876724537033</v>
      </c>
      <c r="U1248">
        <f t="shared" si="118"/>
        <v>2011</v>
      </c>
      <c r="V1248" t="str">
        <f t="shared" si="119"/>
        <v>October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">
        <v>8325</v>
      </c>
      <c r="R1249" t="s">
        <v>8326</v>
      </c>
      <c r="S1249" s="10">
        <f t="shared" si="116"/>
        <v>41370.083969907406</v>
      </c>
      <c r="T1249" s="10">
        <f t="shared" si="117"/>
        <v>41400.083969907406</v>
      </c>
      <c r="U1249">
        <f t="shared" si="118"/>
        <v>2013</v>
      </c>
      <c r="V1249" t="str">
        <f t="shared" si="119"/>
        <v>April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">
        <v>8325</v>
      </c>
      <c r="R1250" t="s">
        <v>8326</v>
      </c>
      <c r="S1250" s="10">
        <f t="shared" si="116"/>
        <v>41767.448530092588</v>
      </c>
      <c r="T1250" s="10">
        <f t="shared" si="117"/>
        <v>41803.082638888889</v>
      </c>
      <c r="U1250">
        <f t="shared" si="118"/>
        <v>2014</v>
      </c>
      <c r="V1250" t="str">
        <f t="shared" si="11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">
        <v>8325</v>
      </c>
      <c r="R1251" t="s">
        <v>8326</v>
      </c>
      <c r="S1251" s="10">
        <f t="shared" si="116"/>
        <v>41067.532534722224</v>
      </c>
      <c r="T1251" s="10">
        <f t="shared" si="117"/>
        <v>41097.532534722224</v>
      </c>
      <c r="U1251">
        <f t="shared" si="118"/>
        <v>2012</v>
      </c>
      <c r="V1251" t="str">
        <f t="shared" si="119"/>
        <v>June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">
        <v>8325</v>
      </c>
      <c r="R1252" t="s">
        <v>8326</v>
      </c>
      <c r="S1252" s="10">
        <f t="shared" si="116"/>
        <v>41843.434386574074</v>
      </c>
      <c r="T1252" s="10">
        <f t="shared" si="117"/>
        <v>41888.434386574074</v>
      </c>
      <c r="U1252">
        <f t="shared" si="118"/>
        <v>2014</v>
      </c>
      <c r="V1252" t="str">
        <f t="shared" si="119"/>
        <v>July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">
        <v>8325</v>
      </c>
      <c r="R1253" t="s">
        <v>8326</v>
      </c>
      <c r="S1253" s="10">
        <f t="shared" si="116"/>
        <v>40751.606099537035</v>
      </c>
      <c r="T1253" s="10">
        <f t="shared" si="117"/>
        <v>40811.606099537035</v>
      </c>
      <c r="U1253">
        <f t="shared" si="118"/>
        <v>2011</v>
      </c>
      <c r="V1253" t="str">
        <f t="shared" si="119"/>
        <v>July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">
        <v>8325</v>
      </c>
      <c r="R1254" t="s">
        <v>8326</v>
      </c>
      <c r="S1254" s="10">
        <f t="shared" si="116"/>
        <v>41543.779733796291</v>
      </c>
      <c r="T1254" s="10">
        <f t="shared" si="117"/>
        <v>41571.779733796291</v>
      </c>
      <c r="U1254">
        <f t="shared" si="118"/>
        <v>2013</v>
      </c>
      <c r="V1254" t="str">
        <f t="shared" si="119"/>
        <v>September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">
        <v>8325</v>
      </c>
      <c r="R1255" t="s">
        <v>8326</v>
      </c>
      <c r="S1255" s="10">
        <f t="shared" si="116"/>
        <v>41855.575312499997</v>
      </c>
      <c r="T1255" s="10">
        <f t="shared" si="117"/>
        <v>41885.575312499997</v>
      </c>
      <c r="U1255">
        <f t="shared" si="118"/>
        <v>2014</v>
      </c>
      <c r="V1255" t="str">
        <f t="shared" si="119"/>
        <v>August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">
        <v>8325</v>
      </c>
      <c r="R1256" t="s">
        <v>8326</v>
      </c>
      <c r="S1256" s="10">
        <f t="shared" si="116"/>
        <v>40487.413032407407</v>
      </c>
      <c r="T1256" s="10">
        <f t="shared" si="117"/>
        <v>40543.999305555553</v>
      </c>
      <c r="U1256">
        <f t="shared" si="118"/>
        <v>2010</v>
      </c>
      <c r="V1256" t="str">
        <f t="shared" si="119"/>
        <v>November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">
        <v>8325</v>
      </c>
      <c r="R1257" t="s">
        <v>8326</v>
      </c>
      <c r="S1257" s="10">
        <f t="shared" si="116"/>
        <v>41579.637175925927</v>
      </c>
      <c r="T1257" s="10">
        <f t="shared" si="117"/>
        <v>41609.678842592592</v>
      </c>
      <c r="U1257">
        <f t="shared" si="118"/>
        <v>2013</v>
      </c>
      <c r="V1257" t="str">
        <f t="shared" si="119"/>
        <v>November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">
        <v>8325</v>
      </c>
      <c r="R1258" t="s">
        <v>8326</v>
      </c>
      <c r="S1258" s="10">
        <f t="shared" si="116"/>
        <v>40921.711006944446</v>
      </c>
      <c r="T1258" s="10">
        <f t="shared" si="117"/>
        <v>40951.711006944446</v>
      </c>
      <c r="U1258">
        <f t="shared" si="118"/>
        <v>2012</v>
      </c>
      <c r="V1258" t="str">
        <f t="shared" si="119"/>
        <v>January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">
        <v>8325</v>
      </c>
      <c r="R1259" t="s">
        <v>8326</v>
      </c>
      <c r="S1259" s="10">
        <f t="shared" si="116"/>
        <v>40586.877199074072</v>
      </c>
      <c r="T1259" s="10">
        <f t="shared" si="117"/>
        <v>40635.835532407407</v>
      </c>
      <c r="U1259">
        <f t="shared" si="118"/>
        <v>2011</v>
      </c>
      <c r="V1259" t="str">
        <f t="shared" si="119"/>
        <v>February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">
        <v>8325</v>
      </c>
      <c r="R1260" t="s">
        <v>8326</v>
      </c>
      <c r="S1260" s="10">
        <f t="shared" si="116"/>
        <v>41487.402916666666</v>
      </c>
      <c r="T1260" s="10">
        <f t="shared" si="117"/>
        <v>41517.402916666666</v>
      </c>
      <c r="U1260">
        <f t="shared" si="118"/>
        <v>2013</v>
      </c>
      <c r="V1260" t="str">
        <f t="shared" si="119"/>
        <v>August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">
        <v>8325</v>
      </c>
      <c r="R1261" t="s">
        <v>8326</v>
      </c>
      <c r="S1261" s="10">
        <f t="shared" si="116"/>
        <v>41766.762314814812</v>
      </c>
      <c r="T1261" s="10">
        <f t="shared" si="117"/>
        <v>41798.957638888889</v>
      </c>
      <c r="U1261">
        <f t="shared" si="118"/>
        <v>2014</v>
      </c>
      <c r="V1261" t="str">
        <f t="shared" si="11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">
        <v>8325</v>
      </c>
      <c r="R1262" t="s">
        <v>8326</v>
      </c>
      <c r="S1262" s="10">
        <f t="shared" si="116"/>
        <v>41666.63449074074</v>
      </c>
      <c r="T1262" s="10">
        <f t="shared" si="117"/>
        <v>41696.63449074074</v>
      </c>
      <c r="U1262">
        <f t="shared" si="118"/>
        <v>2014</v>
      </c>
      <c r="V1262" t="str">
        <f t="shared" si="119"/>
        <v>January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">
        <v>8325</v>
      </c>
      <c r="R1263" t="s">
        <v>8326</v>
      </c>
      <c r="S1263" s="10">
        <f t="shared" si="116"/>
        <v>41638.134571759256</v>
      </c>
      <c r="T1263" s="10">
        <f t="shared" si="117"/>
        <v>41668.134571759256</v>
      </c>
      <c r="U1263">
        <f t="shared" si="118"/>
        <v>2013</v>
      </c>
      <c r="V1263" t="str">
        <f t="shared" si="119"/>
        <v>December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">
        <v>8325</v>
      </c>
      <c r="R1264" t="s">
        <v>8326</v>
      </c>
      <c r="S1264" s="10">
        <f t="shared" si="116"/>
        <v>41656.554305555554</v>
      </c>
      <c r="T1264" s="10">
        <f t="shared" si="117"/>
        <v>41686.554305555554</v>
      </c>
      <c r="U1264">
        <f t="shared" si="118"/>
        <v>2014</v>
      </c>
      <c r="V1264" t="str">
        <f t="shared" si="119"/>
        <v>January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">
        <v>8325</v>
      </c>
      <c r="R1265" t="s">
        <v>8326</v>
      </c>
      <c r="S1265" s="10">
        <f t="shared" si="116"/>
        <v>41691.875810185185</v>
      </c>
      <c r="T1265" s="10">
        <f t="shared" si="117"/>
        <v>41726.833333333328</v>
      </c>
      <c r="U1265">
        <f t="shared" si="118"/>
        <v>2014</v>
      </c>
      <c r="V1265" t="str">
        <f t="shared" si="119"/>
        <v>February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">
        <v>8325</v>
      </c>
      <c r="R1266" t="s">
        <v>8326</v>
      </c>
      <c r="S1266" s="10">
        <f t="shared" si="116"/>
        <v>41547.454664351848</v>
      </c>
      <c r="T1266" s="10">
        <f t="shared" si="117"/>
        <v>41576.454664351848</v>
      </c>
      <c r="U1266">
        <f t="shared" si="118"/>
        <v>2013</v>
      </c>
      <c r="V1266" t="str">
        <f t="shared" si="119"/>
        <v>September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">
        <v>8325</v>
      </c>
      <c r="R1267" t="s">
        <v>8326</v>
      </c>
      <c r="S1267" s="10">
        <f t="shared" si="116"/>
        <v>40465.446932870364</v>
      </c>
      <c r="T1267" s="10">
        <f t="shared" si="117"/>
        <v>40512.446932870364</v>
      </c>
      <c r="U1267">
        <f t="shared" si="118"/>
        <v>2010</v>
      </c>
      <c r="V1267" t="str">
        <f t="shared" si="119"/>
        <v>October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">
        <v>8325</v>
      </c>
      <c r="R1268" t="s">
        <v>8326</v>
      </c>
      <c r="S1268" s="10">
        <f t="shared" si="116"/>
        <v>41620.668344907404</v>
      </c>
      <c r="T1268" s="10">
        <f t="shared" si="117"/>
        <v>41650.668344907404</v>
      </c>
      <c r="U1268">
        <f t="shared" si="118"/>
        <v>2013</v>
      </c>
      <c r="V1268" t="str">
        <f t="shared" si="119"/>
        <v>December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">
        <v>8325</v>
      </c>
      <c r="R1269" t="s">
        <v>8326</v>
      </c>
      <c r="S1269" s="10">
        <f t="shared" si="116"/>
        <v>41449.376828703702</v>
      </c>
      <c r="T1269" s="10">
        <f t="shared" si="117"/>
        <v>41479.376828703702</v>
      </c>
      <c r="U1269">
        <f t="shared" si="118"/>
        <v>2013</v>
      </c>
      <c r="V1269" t="str">
        <f t="shared" si="119"/>
        <v>June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">
        <v>8325</v>
      </c>
      <c r="R1270" t="s">
        <v>8326</v>
      </c>
      <c r="S1270" s="10">
        <f t="shared" si="116"/>
        <v>41507.637118055551</v>
      </c>
      <c r="T1270" s="10">
        <f t="shared" si="117"/>
        <v>41537.637118055551</v>
      </c>
      <c r="U1270">
        <f t="shared" si="118"/>
        <v>2013</v>
      </c>
      <c r="V1270" t="str">
        <f t="shared" si="119"/>
        <v>August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">
        <v>8325</v>
      </c>
      <c r="R1271" t="s">
        <v>8326</v>
      </c>
      <c r="S1271" s="10">
        <f t="shared" si="116"/>
        <v>42445.614722222213</v>
      </c>
      <c r="T1271" s="10">
        <f t="shared" si="117"/>
        <v>42475.791666666664</v>
      </c>
      <c r="U1271">
        <f t="shared" si="118"/>
        <v>2016</v>
      </c>
      <c r="V1271" t="str">
        <f t="shared" si="119"/>
        <v>March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">
        <v>8325</v>
      </c>
      <c r="R1272" t="s">
        <v>8326</v>
      </c>
      <c r="S1272" s="10">
        <f t="shared" si="116"/>
        <v>40933.648634259262</v>
      </c>
      <c r="T1272" s="10">
        <f t="shared" si="117"/>
        <v>40993.60696759259</v>
      </c>
      <c r="U1272">
        <f t="shared" si="118"/>
        <v>2012</v>
      </c>
      <c r="V1272" t="str">
        <f t="shared" si="119"/>
        <v>January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">
        <v>8325</v>
      </c>
      <c r="R1273" t="s">
        <v>8326</v>
      </c>
      <c r="S1273" s="10">
        <f t="shared" si="116"/>
        <v>41561.475219907406</v>
      </c>
      <c r="T1273" s="10">
        <f t="shared" si="117"/>
        <v>41591.516886574071</v>
      </c>
      <c r="U1273">
        <f t="shared" si="118"/>
        <v>2013</v>
      </c>
      <c r="V1273" t="str">
        <f t="shared" si="119"/>
        <v>October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">
        <v>8325</v>
      </c>
      <c r="R1274" t="s">
        <v>8326</v>
      </c>
      <c r="S1274" s="10">
        <f t="shared" si="116"/>
        <v>40274.536793981482</v>
      </c>
      <c r="T1274" s="10">
        <f t="shared" si="117"/>
        <v>40343.958333333328</v>
      </c>
      <c r="U1274">
        <f t="shared" si="118"/>
        <v>2010</v>
      </c>
      <c r="V1274" t="str">
        <f t="shared" si="119"/>
        <v>April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">
        <v>8325</v>
      </c>
      <c r="R1275" t="s">
        <v>8326</v>
      </c>
      <c r="S1275" s="10">
        <f t="shared" si="116"/>
        <v>41852.521886574068</v>
      </c>
      <c r="T1275" s="10">
        <f t="shared" si="117"/>
        <v>41882.521886574068</v>
      </c>
      <c r="U1275">
        <f t="shared" si="118"/>
        <v>2014</v>
      </c>
      <c r="V1275" t="str">
        <f t="shared" si="119"/>
        <v>August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">
        <v>8325</v>
      </c>
      <c r="R1276" t="s">
        <v>8326</v>
      </c>
      <c r="S1276" s="10">
        <f t="shared" si="116"/>
        <v>41116.481770833328</v>
      </c>
      <c r="T1276" s="10">
        <f t="shared" si="117"/>
        <v>41151.481770833328</v>
      </c>
      <c r="U1276">
        <f t="shared" si="118"/>
        <v>2012</v>
      </c>
      <c r="V1276" t="str">
        <f t="shared" si="119"/>
        <v>July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">
        <v>8325</v>
      </c>
      <c r="R1277" t="s">
        <v>8326</v>
      </c>
      <c r="S1277" s="10">
        <f t="shared" si="116"/>
        <v>41458.659571759257</v>
      </c>
      <c r="T1277" s="10">
        <f t="shared" si="117"/>
        <v>41493.659571759257</v>
      </c>
      <c r="U1277">
        <f t="shared" si="118"/>
        <v>2013</v>
      </c>
      <c r="V1277" t="str">
        <f t="shared" si="119"/>
        <v>July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">
        <v>8325</v>
      </c>
      <c r="R1278" t="s">
        <v>8326</v>
      </c>
      <c r="S1278" s="10">
        <f t="shared" si="116"/>
        <v>40007.49591435185</v>
      </c>
      <c r="T1278" s="10">
        <f t="shared" si="117"/>
        <v>40056.958333333328</v>
      </c>
      <c r="U1278">
        <f t="shared" si="118"/>
        <v>2009</v>
      </c>
      <c r="V1278" t="str">
        <f t="shared" si="119"/>
        <v>July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">
        <v>8325</v>
      </c>
      <c r="R1279" t="s">
        <v>8326</v>
      </c>
      <c r="S1279" s="10">
        <f t="shared" si="116"/>
        <v>41121.35355324074</v>
      </c>
      <c r="T1279" s="10">
        <f t="shared" si="117"/>
        <v>41156.35355324074</v>
      </c>
      <c r="U1279">
        <f t="shared" si="118"/>
        <v>2012</v>
      </c>
      <c r="V1279" t="str">
        <f t="shared" si="119"/>
        <v>July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">
        <v>8325</v>
      </c>
      <c r="R1280" t="s">
        <v>8326</v>
      </c>
      <c r="S1280" s="10">
        <f t="shared" si="116"/>
        <v>41786.346828703703</v>
      </c>
      <c r="T1280" s="10">
        <f t="shared" si="117"/>
        <v>41814.875</v>
      </c>
      <c r="U1280">
        <f t="shared" si="118"/>
        <v>2014</v>
      </c>
      <c r="V1280" t="str">
        <f t="shared" si="11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">
        <v>8325</v>
      </c>
      <c r="R1281" t="s">
        <v>8326</v>
      </c>
      <c r="S1281" s="10">
        <f t="shared" si="116"/>
        <v>41681.890856481477</v>
      </c>
      <c r="T1281" s="10">
        <f t="shared" si="117"/>
        <v>41721.849189814813</v>
      </c>
      <c r="U1281">
        <f t="shared" si="118"/>
        <v>2014</v>
      </c>
      <c r="V1281" t="str">
        <f t="shared" si="119"/>
        <v>February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">
        <v>8325</v>
      </c>
      <c r="R1282" t="s">
        <v>8326</v>
      </c>
      <c r="S1282" s="10">
        <f t="shared" si="116"/>
        <v>40513.54923611111</v>
      </c>
      <c r="T1282" s="10">
        <f t="shared" si="117"/>
        <v>40603.54923611111</v>
      </c>
      <c r="U1282">
        <f t="shared" si="118"/>
        <v>2010</v>
      </c>
      <c r="V1282" t="str">
        <f t="shared" si="119"/>
        <v>December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">
        <v>8325</v>
      </c>
      <c r="R1283" t="s">
        <v>8326</v>
      </c>
      <c r="S1283" s="10">
        <f t="shared" ref="S1283:S1346" si="122">(((J1283/60)/60)/24)+DATE(1970,1,1)+(-5/24)</f>
        <v>41463.535138888888</v>
      </c>
      <c r="T1283" s="10">
        <f t="shared" ref="T1283:T1346" si="123">(((I1283/60)/60)/24)+DATE(1970,1,1)+(-5/24)</f>
        <v>41483.535138888888</v>
      </c>
      <c r="U1283">
        <f t="shared" ref="U1283:U1346" si="124">YEAR(S1283)</f>
        <v>2013</v>
      </c>
      <c r="V1283" t="str">
        <f t="shared" ref="V1283:V1346" si="125">IF(MONTH(S1283) = 1, "January", IF(MONTH(S1283) = 2, "February", IF(MONTH(S1283) = 3, "March", IF(MONTH(S1283) = 4, "April", IF(MONTH(S1283) = 5, "May", IF(MONTH(S1283) = 6, "June", IF(MONTH(S1283) = 7, "July", IF(MONTH(S1283) = 8, "August", IF(MONTH(S1283) = 9, "September", IF(MONTH(S1283) = 10, "October", IF(MONTH(S1283) = 11, "November", "December")))))))))))</f>
        <v>July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">
        <v>8325</v>
      </c>
      <c r="R1284" t="s">
        <v>8326</v>
      </c>
      <c r="S1284" s="10">
        <f t="shared" si="122"/>
        <v>41586.266840277778</v>
      </c>
      <c r="T1284" s="10">
        <f t="shared" si="123"/>
        <v>41616.999305555553</v>
      </c>
      <c r="U1284">
        <f t="shared" si="124"/>
        <v>2013</v>
      </c>
      <c r="V1284" t="str">
        <f t="shared" si="125"/>
        <v>November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">
        <v>8317</v>
      </c>
      <c r="R1285" t="s">
        <v>8318</v>
      </c>
      <c r="S1285" s="10">
        <f t="shared" si="122"/>
        <v>41320.50913194444</v>
      </c>
      <c r="T1285" s="10">
        <f t="shared" si="123"/>
        <v>41343.958333333328</v>
      </c>
      <c r="U1285">
        <f t="shared" si="124"/>
        <v>2013</v>
      </c>
      <c r="V1285" t="str">
        <f t="shared" si="125"/>
        <v>February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">
        <v>8317</v>
      </c>
      <c r="R1286" t="s">
        <v>8318</v>
      </c>
      <c r="S1286" s="10">
        <f t="shared" si="122"/>
        <v>42712.026412037034</v>
      </c>
      <c r="T1286" s="10">
        <f t="shared" si="123"/>
        <v>42735.499305555553</v>
      </c>
      <c r="U1286">
        <f t="shared" si="124"/>
        <v>2016</v>
      </c>
      <c r="V1286" t="str">
        <f t="shared" si="125"/>
        <v>December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">
        <v>8317</v>
      </c>
      <c r="R1287" t="s">
        <v>8318</v>
      </c>
      <c r="S1287" s="10">
        <f t="shared" si="122"/>
        <v>42160.374710648146</v>
      </c>
      <c r="T1287" s="10">
        <f t="shared" si="123"/>
        <v>42175.374710648146</v>
      </c>
      <c r="U1287">
        <f t="shared" si="124"/>
        <v>2015</v>
      </c>
      <c r="V1287" t="str">
        <f t="shared" si="125"/>
        <v>June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">
        <v>8317</v>
      </c>
      <c r="R1288" t="s">
        <v>8318</v>
      </c>
      <c r="S1288" s="10">
        <f t="shared" si="122"/>
        <v>42039.176238425927</v>
      </c>
      <c r="T1288" s="10">
        <f t="shared" si="123"/>
        <v>42052.374999999993</v>
      </c>
      <c r="U1288">
        <f t="shared" si="124"/>
        <v>2015</v>
      </c>
      <c r="V1288" t="str">
        <f t="shared" si="125"/>
        <v>February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">
        <v>8317</v>
      </c>
      <c r="R1289" t="s">
        <v>8318</v>
      </c>
      <c r="S1289" s="10">
        <f t="shared" si="122"/>
        <v>42107.412685185183</v>
      </c>
      <c r="T1289" s="10">
        <f t="shared" si="123"/>
        <v>42167.412685185183</v>
      </c>
      <c r="U1289">
        <f t="shared" si="124"/>
        <v>2015</v>
      </c>
      <c r="V1289" t="str">
        <f t="shared" si="125"/>
        <v>April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">
        <v>8317</v>
      </c>
      <c r="R1290" t="s">
        <v>8318</v>
      </c>
      <c r="S1290" s="10">
        <f t="shared" si="122"/>
        <v>42560.946331018517</v>
      </c>
      <c r="T1290" s="10">
        <f t="shared" si="123"/>
        <v>42591.958333333336</v>
      </c>
      <c r="U1290">
        <f t="shared" si="124"/>
        <v>2016</v>
      </c>
      <c r="V1290" t="str">
        <f t="shared" si="125"/>
        <v>July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">
        <v>8317</v>
      </c>
      <c r="R1291" t="s">
        <v>8318</v>
      </c>
      <c r="S1291" s="10">
        <f t="shared" si="122"/>
        <v>42708.926446759251</v>
      </c>
      <c r="T1291" s="10">
        <f t="shared" si="123"/>
        <v>42738.926446759251</v>
      </c>
      <c r="U1291">
        <f t="shared" si="124"/>
        <v>2016</v>
      </c>
      <c r="V1291" t="str">
        <f t="shared" si="125"/>
        <v>December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">
        <v>8317</v>
      </c>
      <c r="R1292" t="s">
        <v>8318</v>
      </c>
      <c r="S1292" s="10">
        <f t="shared" si="122"/>
        <v>42086.406608796293</v>
      </c>
      <c r="T1292" s="10">
        <f t="shared" si="123"/>
        <v>42117.082638888889</v>
      </c>
      <c r="U1292">
        <f t="shared" si="124"/>
        <v>2015</v>
      </c>
      <c r="V1292" t="str">
        <f t="shared" si="125"/>
        <v>March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">
        <v>8317</v>
      </c>
      <c r="R1293" t="s">
        <v>8318</v>
      </c>
      <c r="S1293" s="10">
        <f t="shared" si="122"/>
        <v>42064.444340277776</v>
      </c>
      <c r="T1293" s="10">
        <f t="shared" si="123"/>
        <v>42101.083333333336</v>
      </c>
      <c r="U1293">
        <f t="shared" si="124"/>
        <v>2015</v>
      </c>
      <c r="V1293" t="str">
        <f t="shared" si="125"/>
        <v>March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">
        <v>8317</v>
      </c>
      <c r="R1294" t="s">
        <v>8318</v>
      </c>
      <c r="S1294" s="10">
        <f t="shared" si="122"/>
        <v>42256.555879629632</v>
      </c>
      <c r="T1294" s="10">
        <f t="shared" si="123"/>
        <v>42283.749305555553</v>
      </c>
      <c r="U1294">
        <f t="shared" si="124"/>
        <v>2015</v>
      </c>
      <c r="V1294" t="str">
        <f t="shared" si="125"/>
        <v>September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">
        <v>8317</v>
      </c>
      <c r="R1295" t="s">
        <v>8318</v>
      </c>
      <c r="S1295" s="10">
        <f t="shared" si="122"/>
        <v>42292.492719907408</v>
      </c>
      <c r="T1295" s="10">
        <f t="shared" si="123"/>
        <v>42322.534386574065</v>
      </c>
      <c r="U1295">
        <f t="shared" si="124"/>
        <v>2015</v>
      </c>
      <c r="V1295" t="str">
        <f t="shared" si="125"/>
        <v>October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">
        <v>8317</v>
      </c>
      <c r="R1296" t="s">
        <v>8318</v>
      </c>
      <c r="S1296" s="10">
        <f t="shared" si="122"/>
        <v>42278.245335648149</v>
      </c>
      <c r="T1296" s="10">
        <f t="shared" si="123"/>
        <v>42296.249999999993</v>
      </c>
      <c r="U1296">
        <f t="shared" si="124"/>
        <v>2015</v>
      </c>
      <c r="V1296" t="str">
        <f t="shared" si="125"/>
        <v>October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">
        <v>8317</v>
      </c>
      <c r="R1297" t="s">
        <v>8318</v>
      </c>
      <c r="S1297" s="10">
        <f t="shared" si="122"/>
        <v>42184.364548611113</v>
      </c>
      <c r="T1297" s="10">
        <f t="shared" si="123"/>
        <v>42214.499999999993</v>
      </c>
      <c r="U1297">
        <f t="shared" si="124"/>
        <v>2015</v>
      </c>
      <c r="V1297" t="str">
        <f t="shared" si="125"/>
        <v>June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">
        <v>8317</v>
      </c>
      <c r="R1298" t="s">
        <v>8318</v>
      </c>
      <c r="S1298" s="10">
        <f t="shared" si="122"/>
        <v>42422.842280092591</v>
      </c>
      <c r="T1298" s="10">
        <f t="shared" si="123"/>
        <v>42442.800613425927</v>
      </c>
      <c r="U1298">
        <f t="shared" si="124"/>
        <v>2016</v>
      </c>
      <c r="V1298" t="str">
        <f t="shared" si="125"/>
        <v>February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">
        <v>8317</v>
      </c>
      <c r="R1299" t="s">
        <v>8318</v>
      </c>
      <c r="S1299" s="10">
        <f t="shared" si="122"/>
        <v>42461.538865740738</v>
      </c>
      <c r="T1299" s="10">
        <f t="shared" si="123"/>
        <v>42491.538865740738</v>
      </c>
      <c r="U1299">
        <f t="shared" si="124"/>
        <v>2016</v>
      </c>
      <c r="V1299" t="str">
        <f t="shared" si="125"/>
        <v>April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">
        <v>8317</v>
      </c>
      <c r="R1300" t="s">
        <v>8318</v>
      </c>
      <c r="S1300" s="10">
        <f t="shared" si="122"/>
        <v>42458.472592592596</v>
      </c>
      <c r="T1300" s="10">
        <f t="shared" si="123"/>
        <v>42488.472592592596</v>
      </c>
      <c r="U1300">
        <f t="shared" si="124"/>
        <v>2016</v>
      </c>
      <c r="V1300" t="str">
        <f t="shared" si="125"/>
        <v>March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">
        <v>8317</v>
      </c>
      <c r="R1301" t="s">
        <v>8318</v>
      </c>
      <c r="S1301" s="10">
        <f t="shared" si="122"/>
        <v>42169.606006944443</v>
      </c>
      <c r="T1301" s="10">
        <f t="shared" si="123"/>
        <v>42199.606006944443</v>
      </c>
      <c r="U1301">
        <f t="shared" si="124"/>
        <v>2015</v>
      </c>
      <c r="V1301" t="str">
        <f t="shared" si="125"/>
        <v>June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">
        <v>8317</v>
      </c>
      <c r="R1302" t="s">
        <v>8318</v>
      </c>
      <c r="S1302" s="10">
        <f t="shared" si="122"/>
        <v>42483.466874999998</v>
      </c>
      <c r="T1302" s="10">
        <f t="shared" si="123"/>
        <v>42522.581249999996</v>
      </c>
      <c r="U1302">
        <f t="shared" si="124"/>
        <v>2016</v>
      </c>
      <c r="V1302" t="str">
        <f t="shared" si="125"/>
        <v>April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">
        <v>8317</v>
      </c>
      <c r="R1303" t="s">
        <v>8318</v>
      </c>
      <c r="S1303" s="10">
        <f t="shared" si="122"/>
        <v>42195.541412037033</v>
      </c>
      <c r="T1303" s="10">
        <f t="shared" si="123"/>
        <v>42205.916666666664</v>
      </c>
      <c r="U1303">
        <f t="shared" si="124"/>
        <v>2015</v>
      </c>
      <c r="V1303" t="str">
        <f t="shared" si="125"/>
        <v>July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">
        <v>8317</v>
      </c>
      <c r="R1304" t="s">
        <v>8318</v>
      </c>
      <c r="S1304" s="10">
        <f t="shared" si="122"/>
        <v>42674.849664351852</v>
      </c>
      <c r="T1304" s="10">
        <f t="shared" si="123"/>
        <v>42704.891331018516</v>
      </c>
      <c r="U1304">
        <f t="shared" si="124"/>
        <v>2016</v>
      </c>
      <c r="V1304" t="str">
        <f t="shared" si="125"/>
        <v>October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">
        <v>8319</v>
      </c>
      <c r="R1305" t="s">
        <v>8321</v>
      </c>
      <c r="S1305" s="10">
        <f t="shared" si="122"/>
        <v>42566.232870370368</v>
      </c>
      <c r="T1305" s="10">
        <f t="shared" si="123"/>
        <v>42582.249999999993</v>
      </c>
      <c r="U1305">
        <f t="shared" si="124"/>
        <v>2016</v>
      </c>
      <c r="V1305" t="str">
        <f t="shared" si="125"/>
        <v>July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">
        <v>8319</v>
      </c>
      <c r="R1306" t="s">
        <v>8321</v>
      </c>
      <c r="S1306" s="10">
        <f t="shared" si="122"/>
        <v>42746.986168981479</v>
      </c>
      <c r="T1306" s="10">
        <f t="shared" si="123"/>
        <v>42806.944502314807</v>
      </c>
      <c r="U1306">
        <f t="shared" si="124"/>
        <v>2017</v>
      </c>
      <c r="V1306" t="str">
        <f t="shared" si="125"/>
        <v>January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">
        <v>8319</v>
      </c>
      <c r="R1307" t="s">
        <v>8321</v>
      </c>
      <c r="S1307" s="10">
        <f t="shared" si="122"/>
        <v>42543.457268518519</v>
      </c>
      <c r="T1307" s="10">
        <f t="shared" si="123"/>
        <v>42572.520833333336</v>
      </c>
      <c r="U1307">
        <f t="shared" si="124"/>
        <v>2016</v>
      </c>
      <c r="V1307" t="str">
        <f t="shared" si="125"/>
        <v>June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">
        <v>8319</v>
      </c>
      <c r="R1308" t="s">
        <v>8321</v>
      </c>
      <c r="S1308" s="10">
        <f t="shared" si="122"/>
        <v>41947.249236111107</v>
      </c>
      <c r="T1308" s="10">
        <f t="shared" si="123"/>
        <v>41977.249236111107</v>
      </c>
      <c r="U1308">
        <f t="shared" si="124"/>
        <v>2014</v>
      </c>
      <c r="V1308" t="str">
        <f t="shared" si="125"/>
        <v>November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">
        <v>8319</v>
      </c>
      <c r="R1309" t="s">
        <v>8321</v>
      </c>
      <c r="S1309" s="10">
        <f t="shared" si="122"/>
        <v>42387.294895833329</v>
      </c>
      <c r="T1309" s="10">
        <f t="shared" si="123"/>
        <v>42417.294895833329</v>
      </c>
      <c r="U1309">
        <f t="shared" si="124"/>
        <v>2016</v>
      </c>
      <c r="V1309" t="str">
        <f t="shared" si="125"/>
        <v>January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">
        <v>8319</v>
      </c>
      <c r="R1310" t="s">
        <v>8321</v>
      </c>
      <c r="S1310" s="10">
        <f t="shared" si="122"/>
        <v>42611.405231481483</v>
      </c>
      <c r="T1310" s="10">
        <f t="shared" si="123"/>
        <v>42651.405231481483</v>
      </c>
      <c r="U1310">
        <f t="shared" si="124"/>
        <v>2016</v>
      </c>
      <c r="V1310" t="str">
        <f t="shared" si="125"/>
        <v>August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">
        <v>8319</v>
      </c>
      <c r="R1311" t="s">
        <v>8321</v>
      </c>
      <c r="S1311" s="10">
        <f t="shared" si="122"/>
        <v>42257.674398148149</v>
      </c>
      <c r="T1311" s="10">
        <f t="shared" si="123"/>
        <v>42292.674398148149</v>
      </c>
      <c r="U1311">
        <f t="shared" si="124"/>
        <v>2015</v>
      </c>
      <c r="V1311" t="str">
        <f t="shared" si="125"/>
        <v>September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">
        <v>8319</v>
      </c>
      <c r="R1312" t="s">
        <v>8321</v>
      </c>
      <c r="S1312" s="10">
        <f t="shared" si="122"/>
        <v>42556.458912037029</v>
      </c>
      <c r="T1312" s="10">
        <f t="shared" si="123"/>
        <v>42601.458912037029</v>
      </c>
      <c r="U1312">
        <f t="shared" si="124"/>
        <v>2016</v>
      </c>
      <c r="V1312" t="str">
        <f t="shared" si="125"/>
        <v>July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">
        <v>8319</v>
      </c>
      <c r="R1313" t="s">
        <v>8321</v>
      </c>
      <c r="S1313" s="10">
        <f t="shared" si="122"/>
        <v>42669.593969907401</v>
      </c>
      <c r="T1313" s="10">
        <f t="shared" si="123"/>
        <v>42704.635636574072</v>
      </c>
      <c r="U1313">
        <f t="shared" si="124"/>
        <v>2016</v>
      </c>
      <c r="V1313" t="str">
        <f t="shared" si="125"/>
        <v>October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">
        <v>8319</v>
      </c>
      <c r="R1314" t="s">
        <v>8321</v>
      </c>
      <c r="S1314" s="10">
        <f t="shared" si="122"/>
        <v>42082.494467592587</v>
      </c>
      <c r="T1314" s="10">
        <f t="shared" si="123"/>
        <v>42112.494467592587</v>
      </c>
      <c r="U1314">
        <f t="shared" si="124"/>
        <v>2015</v>
      </c>
      <c r="V1314" t="str">
        <f t="shared" si="125"/>
        <v>March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">
        <v>8319</v>
      </c>
      <c r="R1315" t="s">
        <v>8321</v>
      </c>
      <c r="S1315" s="10">
        <f t="shared" si="122"/>
        <v>42402.50131944444</v>
      </c>
      <c r="T1315" s="10">
        <f t="shared" si="123"/>
        <v>42432.50131944444</v>
      </c>
      <c r="U1315">
        <f t="shared" si="124"/>
        <v>2016</v>
      </c>
      <c r="V1315" t="str">
        <f t="shared" si="125"/>
        <v>February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">
        <v>8319</v>
      </c>
      <c r="R1316" t="s">
        <v>8321</v>
      </c>
      <c r="S1316" s="10">
        <f t="shared" si="122"/>
        <v>42604.461342592585</v>
      </c>
      <c r="T1316" s="10">
        <f t="shared" si="123"/>
        <v>42664.461342592585</v>
      </c>
      <c r="U1316">
        <f t="shared" si="124"/>
        <v>2016</v>
      </c>
      <c r="V1316" t="str">
        <f t="shared" si="125"/>
        <v>August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">
        <v>8319</v>
      </c>
      <c r="R1317" t="s">
        <v>8321</v>
      </c>
      <c r="S1317" s="10">
        <f t="shared" si="122"/>
        <v>42278.289907407401</v>
      </c>
      <c r="T1317" s="10">
        <f t="shared" si="123"/>
        <v>42313.833333333336</v>
      </c>
      <c r="U1317">
        <f t="shared" si="124"/>
        <v>2015</v>
      </c>
      <c r="V1317" t="str">
        <f t="shared" si="125"/>
        <v>October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">
        <v>8319</v>
      </c>
      <c r="R1318" t="s">
        <v>8321</v>
      </c>
      <c r="S1318" s="10">
        <f t="shared" si="122"/>
        <v>42393.753576388881</v>
      </c>
      <c r="T1318" s="10">
        <f t="shared" si="123"/>
        <v>42428.753576388881</v>
      </c>
      <c r="U1318">
        <f t="shared" si="124"/>
        <v>2016</v>
      </c>
      <c r="V1318" t="str">
        <f t="shared" si="125"/>
        <v>January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">
        <v>8319</v>
      </c>
      <c r="R1319" t="s">
        <v>8321</v>
      </c>
      <c r="S1319" s="10">
        <f t="shared" si="122"/>
        <v>42520.027152777773</v>
      </c>
      <c r="T1319" s="10">
        <f t="shared" si="123"/>
        <v>42572.374999999993</v>
      </c>
      <c r="U1319">
        <f t="shared" si="124"/>
        <v>2016</v>
      </c>
      <c r="V1319" t="str">
        <f t="shared" si="125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">
        <v>8319</v>
      </c>
      <c r="R1320" t="s">
        <v>8321</v>
      </c>
      <c r="S1320" s="10">
        <f t="shared" si="122"/>
        <v>41984.835324074076</v>
      </c>
      <c r="T1320" s="10">
        <f t="shared" si="123"/>
        <v>42014.835324074076</v>
      </c>
      <c r="U1320">
        <f t="shared" si="124"/>
        <v>2014</v>
      </c>
      <c r="V1320" t="str">
        <f t="shared" si="125"/>
        <v>December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">
        <v>8319</v>
      </c>
      <c r="R1321" t="s">
        <v>8321</v>
      </c>
      <c r="S1321" s="10">
        <f t="shared" si="122"/>
        <v>41816.603761574072</v>
      </c>
      <c r="T1321" s="10">
        <f t="shared" si="123"/>
        <v>41831.458333333328</v>
      </c>
      <c r="U1321">
        <f t="shared" si="124"/>
        <v>2014</v>
      </c>
      <c r="V1321" t="str">
        <f t="shared" si="125"/>
        <v>June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">
        <v>8319</v>
      </c>
      <c r="R1322" t="s">
        <v>8321</v>
      </c>
      <c r="S1322" s="10">
        <f t="shared" si="122"/>
        <v>42705.482013888883</v>
      </c>
      <c r="T1322" s="10">
        <f t="shared" si="123"/>
        <v>42734.749999999993</v>
      </c>
      <c r="U1322">
        <f t="shared" si="124"/>
        <v>2016</v>
      </c>
      <c r="V1322" t="str">
        <f t="shared" si="125"/>
        <v>December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">
        <v>8319</v>
      </c>
      <c r="R1323" t="s">
        <v>8321</v>
      </c>
      <c r="S1323" s="10">
        <f t="shared" si="122"/>
        <v>42697.540937499994</v>
      </c>
      <c r="T1323" s="10">
        <f t="shared" si="123"/>
        <v>42727.540937499994</v>
      </c>
      <c r="U1323">
        <f t="shared" si="124"/>
        <v>2016</v>
      </c>
      <c r="V1323" t="str">
        <f t="shared" si="125"/>
        <v>November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">
        <v>8319</v>
      </c>
      <c r="R1324" t="s">
        <v>8321</v>
      </c>
      <c r="S1324" s="10">
        <f t="shared" si="122"/>
        <v>42115.448206018518</v>
      </c>
      <c r="T1324" s="10">
        <f t="shared" si="123"/>
        <v>42145.448206018518</v>
      </c>
      <c r="U1324">
        <f t="shared" si="124"/>
        <v>2015</v>
      </c>
      <c r="V1324" t="str">
        <f t="shared" si="125"/>
        <v>April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">
        <v>8319</v>
      </c>
      <c r="R1325" t="s">
        <v>8321</v>
      </c>
      <c r="S1325" s="10">
        <f t="shared" si="122"/>
        <v>42451.490115740737</v>
      </c>
      <c r="T1325" s="10">
        <f t="shared" si="123"/>
        <v>42486.079861111109</v>
      </c>
      <c r="U1325">
        <f t="shared" si="124"/>
        <v>2016</v>
      </c>
      <c r="V1325" t="str">
        <f t="shared" si="125"/>
        <v>March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">
        <v>8319</v>
      </c>
      <c r="R1326" t="s">
        <v>8321</v>
      </c>
      <c r="S1326" s="10">
        <f t="shared" si="122"/>
        <v>42626.425370370365</v>
      </c>
      <c r="T1326" s="10">
        <f t="shared" si="123"/>
        <v>42656.425370370365</v>
      </c>
      <c r="U1326">
        <f t="shared" si="124"/>
        <v>2016</v>
      </c>
      <c r="V1326" t="str">
        <f t="shared" si="125"/>
        <v>September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">
        <v>8319</v>
      </c>
      <c r="R1327" t="s">
        <v>8321</v>
      </c>
      <c r="S1327" s="10">
        <f t="shared" si="122"/>
        <v>42703.877719907403</v>
      </c>
      <c r="T1327" s="10">
        <f t="shared" si="123"/>
        <v>42733.877719907403</v>
      </c>
      <c r="U1327">
        <f t="shared" si="124"/>
        <v>2016</v>
      </c>
      <c r="V1327" t="str">
        <f t="shared" si="125"/>
        <v>November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">
        <v>8319</v>
      </c>
      <c r="R1328" t="s">
        <v>8321</v>
      </c>
      <c r="S1328" s="10">
        <f t="shared" si="122"/>
        <v>41974.583657407398</v>
      </c>
      <c r="T1328" s="10">
        <f t="shared" si="123"/>
        <v>42019.583657407398</v>
      </c>
      <c r="U1328">
        <f t="shared" si="124"/>
        <v>2014</v>
      </c>
      <c r="V1328" t="str">
        <f t="shared" si="125"/>
        <v>December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">
        <v>8319</v>
      </c>
      <c r="R1329" t="s">
        <v>8321</v>
      </c>
      <c r="S1329" s="10">
        <f t="shared" si="122"/>
        <v>42123.470312500001</v>
      </c>
      <c r="T1329" s="10">
        <f t="shared" si="123"/>
        <v>42153.470312500001</v>
      </c>
      <c r="U1329">
        <f t="shared" si="124"/>
        <v>2015</v>
      </c>
      <c r="V1329" t="str">
        <f t="shared" si="125"/>
        <v>April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">
        <v>8319</v>
      </c>
      <c r="R1330" t="s">
        <v>8321</v>
      </c>
      <c r="S1330" s="10">
        <f t="shared" si="122"/>
        <v>42612.434421296297</v>
      </c>
      <c r="T1330" s="10">
        <f t="shared" si="123"/>
        <v>42657.434421296297</v>
      </c>
      <c r="U1330">
        <f t="shared" si="124"/>
        <v>2016</v>
      </c>
      <c r="V1330" t="str">
        <f t="shared" si="125"/>
        <v>August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">
        <v>8319</v>
      </c>
      <c r="R1331" t="s">
        <v>8321</v>
      </c>
      <c r="S1331" s="10">
        <f t="shared" si="122"/>
        <v>41935.013252314813</v>
      </c>
      <c r="T1331" s="10">
        <f t="shared" si="123"/>
        <v>41975.054918981477</v>
      </c>
      <c r="U1331">
        <f t="shared" si="124"/>
        <v>2014</v>
      </c>
      <c r="V1331" t="str">
        <f t="shared" si="125"/>
        <v>October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">
        <v>8319</v>
      </c>
      <c r="R1332" t="s">
        <v>8321</v>
      </c>
      <c r="S1332" s="10">
        <f t="shared" si="122"/>
        <v>42522.068391203698</v>
      </c>
      <c r="T1332" s="10">
        <f t="shared" si="123"/>
        <v>42552.958333333336</v>
      </c>
      <c r="U1332">
        <f t="shared" si="124"/>
        <v>2016</v>
      </c>
      <c r="V1332" t="str">
        <f t="shared" si="125"/>
        <v>June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">
        <v>8319</v>
      </c>
      <c r="R1333" t="s">
        <v>8321</v>
      </c>
      <c r="S1333" s="10">
        <f t="shared" si="122"/>
        <v>42569.295763888884</v>
      </c>
      <c r="T1333" s="10">
        <f t="shared" si="123"/>
        <v>42599.295763888884</v>
      </c>
      <c r="U1333">
        <f t="shared" si="124"/>
        <v>2016</v>
      </c>
      <c r="V1333" t="str">
        <f t="shared" si="125"/>
        <v>July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">
        <v>8319</v>
      </c>
      <c r="R1334" t="s">
        <v>8321</v>
      </c>
      <c r="S1334" s="10">
        <f t="shared" si="122"/>
        <v>42731.851944444446</v>
      </c>
      <c r="T1334" s="10">
        <f t="shared" si="123"/>
        <v>42761.851944444446</v>
      </c>
      <c r="U1334">
        <f t="shared" si="124"/>
        <v>2016</v>
      </c>
      <c r="V1334" t="str">
        <f t="shared" si="125"/>
        <v>December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">
        <v>8319</v>
      </c>
      <c r="R1335" t="s">
        <v>8321</v>
      </c>
      <c r="S1335" s="10">
        <f t="shared" si="122"/>
        <v>41805.8984375</v>
      </c>
      <c r="T1335" s="10">
        <f t="shared" si="123"/>
        <v>41835.8984375</v>
      </c>
      <c r="U1335">
        <f t="shared" si="124"/>
        <v>2014</v>
      </c>
      <c r="V1335" t="str">
        <f t="shared" si="125"/>
        <v>June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">
        <v>8319</v>
      </c>
      <c r="R1336" t="s">
        <v>8321</v>
      </c>
      <c r="S1336" s="10">
        <f t="shared" si="122"/>
        <v>42410.565821759257</v>
      </c>
      <c r="T1336" s="10">
        <f t="shared" si="123"/>
        <v>42440.565821759257</v>
      </c>
      <c r="U1336">
        <f t="shared" si="124"/>
        <v>2016</v>
      </c>
      <c r="V1336" t="str">
        <f t="shared" si="125"/>
        <v>February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">
        <v>8319</v>
      </c>
      <c r="R1337" t="s">
        <v>8321</v>
      </c>
      <c r="S1337" s="10">
        <f t="shared" si="122"/>
        <v>42313.728032407402</v>
      </c>
      <c r="T1337" s="10">
        <f t="shared" si="123"/>
        <v>42343.728032407402</v>
      </c>
      <c r="U1337">
        <f t="shared" si="124"/>
        <v>2015</v>
      </c>
      <c r="V1337" t="str">
        <f t="shared" si="125"/>
        <v>November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">
        <v>8319</v>
      </c>
      <c r="R1338" t="s">
        <v>8321</v>
      </c>
      <c r="S1338" s="10">
        <f t="shared" si="122"/>
        <v>41955.655416666668</v>
      </c>
      <c r="T1338" s="10">
        <f t="shared" si="123"/>
        <v>41990.655416666668</v>
      </c>
      <c r="U1338">
        <f t="shared" si="124"/>
        <v>2014</v>
      </c>
      <c r="V1338" t="str">
        <f t="shared" si="125"/>
        <v>November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">
        <v>8319</v>
      </c>
      <c r="R1339" t="s">
        <v>8321</v>
      </c>
      <c r="S1339" s="10">
        <f t="shared" si="122"/>
        <v>42767.368969907409</v>
      </c>
      <c r="T1339" s="10">
        <f t="shared" si="123"/>
        <v>42797.368969907409</v>
      </c>
      <c r="U1339">
        <f t="shared" si="124"/>
        <v>2017</v>
      </c>
      <c r="V1339" t="str">
        <f t="shared" si="125"/>
        <v>February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">
        <v>8319</v>
      </c>
      <c r="R1340" t="s">
        <v>8321</v>
      </c>
      <c r="S1340" s="10">
        <f t="shared" si="122"/>
        <v>42188.595289351848</v>
      </c>
      <c r="T1340" s="10">
        <f t="shared" si="123"/>
        <v>42218.595289351848</v>
      </c>
      <c r="U1340">
        <f t="shared" si="124"/>
        <v>2015</v>
      </c>
      <c r="V1340" t="str">
        <f t="shared" si="125"/>
        <v>July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">
        <v>8319</v>
      </c>
      <c r="R1341" t="s">
        <v>8321</v>
      </c>
      <c r="S1341" s="10">
        <f t="shared" si="122"/>
        <v>41936.438831018517</v>
      </c>
      <c r="T1341" s="10">
        <f t="shared" si="123"/>
        <v>41981.480497685181</v>
      </c>
      <c r="U1341">
        <f t="shared" si="124"/>
        <v>2014</v>
      </c>
      <c r="V1341" t="str">
        <f t="shared" si="125"/>
        <v>October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">
        <v>8319</v>
      </c>
      <c r="R1342" t="s">
        <v>8321</v>
      </c>
      <c r="S1342" s="10">
        <f t="shared" si="122"/>
        <v>41836.387187499997</v>
      </c>
      <c r="T1342" s="10">
        <f t="shared" si="123"/>
        <v>41866.387187499997</v>
      </c>
      <c r="U1342">
        <f t="shared" si="124"/>
        <v>2014</v>
      </c>
      <c r="V1342" t="str">
        <f t="shared" si="125"/>
        <v>July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">
        <v>8319</v>
      </c>
      <c r="R1343" t="s">
        <v>8321</v>
      </c>
      <c r="S1343" s="10">
        <f t="shared" si="122"/>
        <v>42612.415706018517</v>
      </c>
      <c r="T1343" s="10">
        <f t="shared" si="123"/>
        <v>42644.415706018517</v>
      </c>
      <c r="U1343">
        <f t="shared" si="124"/>
        <v>2016</v>
      </c>
      <c r="V1343" t="str">
        <f t="shared" si="125"/>
        <v>August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">
        <v>8319</v>
      </c>
      <c r="R1344" t="s">
        <v>8321</v>
      </c>
      <c r="S1344" s="10">
        <f t="shared" si="122"/>
        <v>42172.608090277768</v>
      </c>
      <c r="T1344" s="10">
        <f t="shared" si="123"/>
        <v>42202.608090277768</v>
      </c>
      <c r="U1344">
        <f t="shared" si="124"/>
        <v>2015</v>
      </c>
      <c r="V1344" t="str">
        <f t="shared" si="125"/>
        <v>June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">
        <v>8322</v>
      </c>
      <c r="R1345" t="s">
        <v>8323</v>
      </c>
      <c r="S1345" s="10">
        <f t="shared" si="122"/>
        <v>42542.318090277775</v>
      </c>
      <c r="T1345" s="10">
        <f t="shared" si="123"/>
        <v>42600.957638888889</v>
      </c>
      <c r="U1345">
        <f t="shared" si="124"/>
        <v>2016</v>
      </c>
      <c r="V1345" t="str">
        <f t="shared" si="125"/>
        <v>June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">
        <v>8322</v>
      </c>
      <c r="R1346" t="s">
        <v>8323</v>
      </c>
      <c r="S1346" s="10">
        <f t="shared" si="122"/>
        <v>42522.581469907404</v>
      </c>
      <c r="T1346" s="10">
        <f t="shared" si="123"/>
        <v>42551.581469907404</v>
      </c>
      <c r="U1346">
        <f t="shared" si="124"/>
        <v>2016</v>
      </c>
      <c r="V1346" t="str">
        <f t="shared" si="125"/>
        <v>June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">
        <v>8322</v>
      </c>
      <c r="R1347" t="s">
        <v>8323</v>
      </c>
      <c r="S1347" s="10">
        <f t="shared" ref="S1347:S1410" si="128">(((J1347/60)/60)/24)+DATE(1970,1,1)+(-5/24)</f>
        <v>41799.606006944443</v>
      </c>
      <c r="T1347" s="10">
        <f t="shared" ref="T1347:T1410" si="129">(((I1347/60)/60)/24)+DATE(1970,1,1)+(-5/24)</f>
        <v>41834.606006944443</v>
      </c>
      <c r="U1347">
        <f t="shared" ref="U1347:U1410" si="130">YEAR(S1347)</f>
        <v>2014</v>
      </c>
      <c r="V1347" t="str">
        <f t="shared" ref="V1347:V1410" si="131">IF(MONTH(S1347) = 1, "January", IF(MONTH(S1347) = 2, "February", IF(MONTH(S1347) = 3, "March", IF(MONTH(S1347) = 4, "April", IF(MONTH(S1347) = 5, "May", IF(MONTH(S1347) = 6, "June", IF(MONTH(S1347) = 7, "July", IF(MONTH(S1347) = 8, "August", IF(MONTH(S1347) = 9, "September", IF(MONTH(S1347) = 10, "October", IF(MONTH(S1347) = 11, "November", "December")))))))))))</f>
        <v>June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">
        <v>8322</v>
      </c>
      <c r="R1348" t="s">
        <v>8323</v>
      </c>
      <c r="S1348" s="10">
        <f t="shared" si="128"/>
        <v>41421.867488425924</v>
      </c>
      <c r="T1348" s="10">
        <f t="shared" si="129"/>
        <v>41451.867488425924</v>
      </c>
      <c r="U1348">
        <f t="shared" si="130"/>
        <v>2013</v>
      </c>
      <c r="V1348" t="str">
        <f t="shared" si="131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">
        <v>8322</v>
      </c>
      <c r="R1349" t="s">
        <v>8323</v>
      </c>
      <c r="S1349" s="10">
        <f t="shared" si="128"/>
        <v>42040.429687499993</v>
      </c>
      <c r="T1349" s="10">
        <f t="shared" si="129"/>
        <v>42070.429687499993</v>
      </c>
      <c r="U1349">
        <f t="shared" si="130"/>
        <v>2015</v>
      </c>
      <c r="V1349" t="str">
        <f t="shared" si="131"/>
        <v>February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">
        <v>8322</v>
      </c>
      <c r="R1350" t="s">
        <v>8323</v>
      </c>
      <c r="S1350" s="10">
        <f t="shared" si="128"/>
        <v>41963.29783564814</v>
      </c>
      <c r="T1350" s="10">
        <f t="shared" si="129"/>
        <v>41991.29783564814</v>
      </c>
      <c r="U1350">
        <f t="shared" si="130"/>
        <v>2014</v>
      </c>
      <c r="V1350" t="str">
        <f t="shared" si="131"/>
        <v>November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">
        <v>8322</v>
      </c>
      <c r="R1351" t="s">
        <v>8323</v>
      </c>
      <c r="S1351" s="10">
        <f t="shared" si="128"/>
        <v>42317.124247685184</v>
      </c>
      <c r="T1351" s="10">
        <f t="shared" si="129"/>
        <v>42354.082638888889</v>
      </c>
      <c r="U1351">
        <f t="shared" si="130"/>
        <v>2015</v>
      </c>
      <c r="V1351" t="str">
        <f t="shared" si="131"/>
        <v>November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">
        <v>8322</v>
      </c>
      <c r="R1352" t="s">
        <v>8323</v>
      </c>
      <c r="S1352" s="10">
        <f t="shared" si="128"/>
        <v>42333.804791666662</v>
      </c>
      <c r="T1352" s="10">
        <f t="shared" si="129"/>
        <v>42363.804791666662</v>
      </c>
      <c r="U1352">
        <f t="shared" si="130"/>
        <v>2015</v>
      </c>
      <c r="V1352" t="str">
        <f t="shared" si="131"/>
        <v>November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">
        <v>8322</v>
      </c>
      <c r="R1353" t="s">
        <v>8323</v>
      </c>
      <c r="S1353" s="10">
        <f t="shared" si="128"/>
        <v>42382.531759259255</v>
      </c>
      <c r="T1353" s="10">
        <f t="shared" si="129"/>
        <v>42412.531759259255</v>
      </c>
      <c r="U1353">
        <f t="shared" si="130"/>
        <v>2016</v>
      </c>
      <c r="V1353" t="str">
        <f t="shared" si="131"/>
        <v>January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">
        <v>8322</v>
      </c>
      <c r="R1354" t="s">
        <v>8323</v>
      </c>
      <c r="S1354" s="10">
        <f t="shared" si="128"/>
        <v>42200.369976851849</v>
      </c>
      <c r="T1354" s="10">
        <f t="shared" si="129"/>
        <v>42251.957638888889</v>
      </c>
      <c r="U1354">
        <f t="shared" si="130"/>
        <v>2015</v>
      </c>
      <c r="V1354" t="str">
        <f t="shared" si="131"/>
        <v>July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">
        <v>8322</v>
      </c>
      <c r="R1355" t="s">
        <v>8323</v>
      </c>
      <c r="S1355" s="10">
        <f t="shared" si="128"/>
        <v>41308.909583333334</v>
      </c>
      <c r="T1355" s="10">
        <f t="shared" si="129"/>
        <v>41343.791666666664</v>
      </c>
      <c r="U1355">
        <f t="shared" si="130"/>
        <v>2013</v>
      </c>
      <c r="V1355" t="str">
        <f t="shared" si="131"/>
        <v>February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">
        <v>8322</v>
      </c>
      <c r="R1356" t="s">
        <v>8323</v>
      </c>
      <c r="S1356" s="10">
        <f t="shared" si="128"/>
        <v>42502.599293981482</v>
      </c>
      <c r="T1356" s="10">
        <f t="shared" si="129"/>
        <v>42532.599293981482</v>
      </c>
      <c r="U1356">
        <f t="shared" si="130"/>
        <v>2016</v>
      </c>
      <c r="V1356" t="str">
        <f t="shared" si="131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">
        <v>8322</v>
      </c>
      <c r="R1357" t="s">
        <v>8323</v>
      </c>
      <c r="S1357" s="10">
        <f t="shared" si="128"/>
        <v>41213.046354166661</v>
      </c>
      <c r="T1357" s="10">
        <f t="shared" si="129"/>
        <v>41243.208333333328</v>
      </c>
      <c r="U1357">
        <f t="shared" si="130"/>
        <v>2012</v>
      </c>
      <c r="V1357" t="str">
        <f t="shared" si="131"/>
        <v>October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">
        <v>8322</v>
      </c>
      <c r="R1358" t="s">
        <v>8323</v>
      </c>
      <c r="S1358" s="10">
        <f t="shared" si="128"/>
        <v>41429.830555555556</v>
      </c>
      <c r="T1358" s="10">
        <f t="shared" si="129"/>
        <v>41459.830555555556</v>
      </c>
      <c r="U1358">
        <f t="shared" si="130"/>
        <v>2013</v>
      </c>
      <c r="V1358" t="str">
        <f t="shared" si="131"/>
        <v>June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">
        <v>8322</v>
      </c>
      <c r="R1359" t="s">
        <v>8323</v>
      </c>
      <c r="S1359" s="10">
        <f t="shared" si="128"/>
        <v>41304.753900462958</v>
      </c>
      <c r="T1359" s="10">
        <f t="shared" si="129"/>
        <v>41334.040972222218</v>
      </c>
      <c r="U1359">
        <f t="shared" si="130"/>
        <v>2013</v>
      </c>
      <c r="V1359" t="str">
        <f t="shared" si="131"/>
        <v>January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">
        <v>8322</v>
      </c>
      <c r="R1360" t="s">
        <v>8323</v>
      </c>
      <c r="S1360" s="10">
        <f t="shared" si="128"/>
        <v>40689.362534722219</v>
      </c>
      <c r="T1360" s="10">
        <f t="shared" si="129"/>
        <v>40719.362534722219</v>
      </c>
      <c r="U1360">
        <f t="shared" si="130"/>
        <v>2011</v>
      </c>
      <c r="V1360" t="str">
        <f t="shared" si="131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">
        <v>8322</v>
      </c>
      <c r="R1361" t="s">
        <v>8323</v>
      </c>
      <c r="S1361" s="10">
        <f t="shared" si="128"/>
        <v>40668.606365740736</v>
      </c>
      <c r="T1361" s="10">
        <f t="shared" si="129"/>
        <v>40730.606365740736</v>
      </c>
      <c r="U1361">
        <f t="shared" si="130"/>
        <v>2011</v>
      </c>
      <c r="V1361" t="str">
        <f t="shared" si="131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">
        <v>8322</v>
      </c>
      <c r="R1362" t="s">
        <v>8323</v>
      </c>
      <c r="S1362" s="10">
        <f t="shared" si="128"/>
        <v>41095.692361111105</v>
      </c>
      <c r="T1362" s="10">
        <f t="shared" si="129"/>
        <v>41123.692361111105</v>
      </c>
      <c r="U1362">
        <f t="shared" si="130"/>
        <v>2012</v>
      </c>
      <c r="V1362" t="str">
        <f t="shared" si="131"/>
        <v>July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">
        <v>8322</v>
      </c>
      <c r="R1363" t="s">
        <v>8323</v>
      </c>
      <c r="S1363" s="10">
        <f t="shared" si="128"/>
        <v>41781.508935185186</v>
      </c>
      <c r="T1363" s="10">
        <f t="shared" si="129"/>
        <v>41811.508935185186</v>
      </c>
      <c r="U1363">
        <f t="shared" si="130"/>
        <v>2014</v>
      </c>
      <c r="V1363" t="str">
        <f t="shared" si="131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">
        <v>8322</v>
      </c>
      <c r="R1364" t="s">
        <v>8323</v>
      </c>
      <c r="S1364" s="10">
        <f t="shared" si="128"/>
        <v>41464.726053240738</v>
      </c>
      <c r="T1364" s="10">
        <f t="shared" si="129"/>
        <v>41524.726053240738</v>
      </c>
      <c r="U1364">
        <f t="shared" si="130"/>
        <v>2013</v>
      </c>
      <c r="V1364" t="str">
        <f t="shared" si="131"/>
        <v>July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">
        <v>8325</v>
      </c>
      <c r="R1365" t="s">
        <v>8326</v>
      </c>
      <c r="S1365" s="10">
        <f t="shared" si="128"/>
        <v>42396.635729166665</v>
      </c>
      <c r="T1365" s="10">
        <f t="shared" si="129"/>
        <v>42415.124305555553</v>
      </c>
      <c r="U1365">
        <f t="shared" si="130"/>
        <v>2016</v>
      </c>
      <c r="V1365" t="str">
        <f t="shared" si="131"/>
        <v>January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">
        <v>8325</v>
      </c>
      <c r="R1366" t="s">
        <v>8326</v>
      </c>
      <c r="S1366" s="10">
        <f t="shared" si="128"/>
        <v>41951.487337962957</v>
      </c>
      <c r="T1366" s="10">
        <f t="shared" si="129"/>
        <v>42011.487337962964</v>
      </c>
      <c r="U1366">
        <f t="shared" si="130"/>
        <v>2014</v>
      </c>
      <c r="V1366" t="str">
        <f t="shared" si="131"/>
        <v>November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">
        <v>8325</v>
      </c>
      <c r="R1367" t="s">
        <v>8326</v>
      </c>
      <c r="S1367" s="10">
        <f t="shared" si="128"/>
        <v>42049.524907407402</v>
      </c>
      <c r="T1367" s="10">
        <f t="shared" si="129"/>
        <v>42079.483240740738</v>
      </c>
      <c r="U1367">
        <f t="shared" si="130"/>
        <v>2015</v>
      </c>
      <c r="V1367" t="str">
        <f t="shared" si="131"/>
        <v>February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">
        <v>8325</v>
      </c>
      <c r="R1368" t="s">
        <v>8326</v>
      </c>
      <c r="S1368" s="10">
        <f t="shared" si="128"/>
        <v>41924.787766203699</v>
      </c>
      <c r="T1368" s="10">
        <f t="shared" si="129"/>
        <v>41969.829432870371</v>
      </c>
      <c r="U1368">
        <f t="shared" si="130"/>
        <v>2014</v>
      </c>
      <c r="V1368" t="str">
        <f t="shared" si="131"/>
        <v>October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">
        <v>8325</v>
      </c>
      <c r="R1369" t="s">
        <v>8326</v>
      </c>
      <c r="S1369" s="10">
        <f t="shared" si="128"/>
        <v>42291.794560185182</v>
      </c>
      <c r="T1369" s="10">
        <f t="shared" si="129"/>
        <v>42321.836226851847</v>
      </c>
      <c r="U1369">
        <f t="shared" si="130"/>
        <v>2015</v>
      </c>
      <c r="V1369" t="str">
        <f t="shared" si="131"/>
        <v>October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">
        <v>8325</v>
      </c>
      <c r="R1370" t="s">
        <v>8326</v>
      </c>
      <c r="S1370" s="10">
        <f t="shared" si="128"/>
        <v>42145.982569444437</v>
      </c>
      <c r="T1370" s="10">
        <f t="shared" si="129"/>
        <v>42169.982569444437</v>
      </c>
      <c r="U1370">
        <f t="shared" si="130"/>
        <v>2015</v>
      </c>
      <c r="V1370" t="str">
        <f t="shared" si="131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">
        <v>8325</v>
      </c>
      <c r="R1371" t="s">
        <v>8326</v>
      </c>
      <c r="S1371" s="10">
        <f t="shared" si="128"/>
        <v>41710.385949074072</v>
      </c>
      <c r="T1371" s="10">
        <f t="shared" si="129"/>
        <v>41740.385949074072</v>
      </c>
      <c r="U1371">
        <f t="shared" si="130"/>
        <v>2014</v>
      </c>
      <c r="V1371" t="str">
        <f t="shared" si="131"/>
        <v>March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">
        <v>8325</v>
      </c>
      <c r="R1372" t="s">
        <v>8326</v>
      </c>
      <c r="S1372" s="10">
        <f t="shared" si="128"/>
        <v>41547.795023148145</v>
      </c>
      <c r="T1372" s="10">
        <f t="shared" si="129"/>
        <v>41562.795023148145</v>
      </c>
      <c r="U1372">
        <f t="shared" si="130"/>
        <v>2013</v>
      </c>
      <c r="V1372" t="str">
        <f t="shared" si="131"/>
        <v>September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">
        <v>8325</v>
      </c>
      <c r="R1373" t="s">
        <v>8326</v>
      </c>
      <c r="S1373" s="10">
        <f t="shared" si="128"/>
        <v>42101.550254629627</v>
      </c>
      <c r="T1373" s="10">
        <f t="shared" si="129"/>
        <v>42131.550254629627</v>
      </c>
      <c r="U1373">
        <f t="shared" si="130"/>
        <v>2015</v>
      </c>
      <c r="V1373" t="str">
        <f t="shared" si="131"/>
        <v>April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">
        <v>8325</v>
      </c>
      <c r="R1374" t="s">
        <v>8326</v>
      </c>
      <c r="S1374" s="10">
        <f t="shared" si="128"/>
        <v>41072.53162037037</v>
      </c>
      <c r="T1374" s="10">
        <f t="shared" si="129"/>
        <v>41102.53162037037</v>
      </c>
      <c r="U1374">
        <f t="shared" si="130"/>
        <v>2012</v>
      </c>
      <c r="V1374" t="str">
        <f t="shared" si="131"/>
        <v>June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">
        <v>8325</v>
      </c>
      <c r="R1375" t="s">
        <v>8326</v>
      </c>
      <c r="S1375" s="10">
        <f t="shared" si="128"/>
        <v>42704.743437499994</v>
      </c>
      <c r="T1375" s="10">
        <f t="shared" si="129"/>
        <v>42734.743437499994</v>
      </c>
      <c r="U1375">
        <f t="shared" si="130"/>
        <v>2016</v>
      </c>
      <c r="V1375" t="str">
        <f t="shared" si="131"/>
        <v>November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">
        <v>8325</v>
      </c>
      <c r="R1376" t="s">
        <v>8326</v>
      </c>
      <c r="S1376" s="10">
        <f t="shared" si="128"/>
        <v>42423.953564814808</v>
      </c>
      <c r="T1376" s="10">
        <f t="shared" si="129"/>
        <v>42453.911898148144</v>
      </c>
      <c r="U1376">
        <f t="shared" si="130"/>
        <v>2016</v>
      </c>
      <c r="V1376" t="str">
        <f t="shared" si="131"/>
        <v>February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">
        <v>8325</v>
      </c>
      <c r="R1377" t="s">
        <v>8326</v>
      </c>
      <c r="S1377" s="10">
        <f t="shared" si="128"/>
        <v>42719.857858796291</v>
      </c>
      <c r="T1377" s="10">
        <f t="shared" si="129"/>
        <v>42749.857858796291</v>
      </c>
      <c r="U1377">
        <f t="shared" si="130"/>
        <v>2016</v>
      </c>
      <c r="V1377" t="str">
        <f t="shared" si="131"/>
        <v>December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">
        <v>8325</v>
      </c>
      <c r="R1378" t="s">
        <v>8326</v>
      </c>
      <c r="S1378" s="10">
        <f t="shared" si="128"/>
        <v>42677.460717592585</v>
      </c>
      <c r="T1378" s="10">
        <f t="shared" si="129"/>
        <v>42707.502384259256</v>
      </c>
      <c r="U1378">
        <f t="shared" si="130"/>
        <v>2016</v>
      </c>
      <c r="V1378" t="str">
        <f t="shared" si="131"/>
        <v>November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">
        <v>8325</v>
      </c>
      <c r="R1379" t="s">
        <v>8326</v>
      </c>
      <c r="S1379" s="10">
        <f t="shared" si="128"/>
        <v>42747.01122685185</v>
      </c>
      <c r="T1379" s="10">
        <f t="shared" si="129"/>
        <v>42768.96597222222</v>
      </c>
      <c r="U1379">
        <f t="shared" si="130"/>
        <v>2017</v>
      </c>
      <c r="V1379" t="str">
        <f t="shared" si="131"/>
        <v>January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">
        <v>8325</v>
      </c>
      <c r="R1380" t="s">
        <v>8326</v>
      </c>
      <c r="S1380" s="10">
        <f t="shared" si="128"/>
        <v>42568.551041666658</v>
      </c>
      <c r="T1380" s="10">
        <f t="shared" si="129"/>
        <v>42583.551041666658</v>
      </c>
      <c r="U1380">
        <f t="shared" si="130"/>
        <v>2016</v>
      </c>
      <c r="V1380" t="str">
        <f t="shared" si="131"/>
        <v>July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">
        <v>8325</v>
      </c>
      <c r="R1381" t="s">
        <v>8326</v>
      </c>
      <c r="S1381" s="10">
        <f t="shared" si="128"/>
        <v>42130.28328703704</v>
      </c>
      <c r="T1381" s="10">
        <f t="shared" si="129"/>
        <v>42160.28328703704</v>
      </c>
      <c r="U1381">
        <f t="shared" si="130"/>
        <v>2015</v>
      </c>
      <c r="V1381" t="str">
        <f t="shared" si="131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">
        <v>8325</v>
      </c>
      <c r="R1382" t="s">
        <v>8326</v>
      </c>
      <c r="S1382" s="10">
        <f t="shared" si="128"/>
        <v>42141.554467592585</v>
      </c>
      <c r="T1382" s="10">
        <f t="shared" si="129"/>
        <v>42163.874999999993</v>
      </c>
      <c r="U1382">
        <f t="shared" si="130"/>
        <v>2015</v>
      </c>
      <c r="V1382" t="str">
        <f t="shared" si="131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">
        <v>8325</v>
      </c>
      <c r="R1383" t="s">
        <v>8326</v>
      </c>
      <c r="S1383" s="10">
        <f t="shared" si="128"/>
        <v>42703.006076388883</v>
      </c>
      <c r="T1383" s="10">
        <f t="shared" si="129"/>
        <v>42733.006076388883</v>
      </c>
      <c r="U1383">
        <f t="shared" si="130"/>
        <v>2016</v>
      </c>
      <c r="V1383" t="str">
        <f t="shared" si="131"/>
        <v>November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">
        <v>8325</v>
      </c>
      <c r="R1384" t="s">
        <v>8326</v>
      </c>
      <c r="S1384" s="10">
        <f t="shared" si="128"/>
        <v>41370.591851851852</v>
      </c>
      <c r="T1384" s="10">
        <f t="shared" si="129"/>
        <v>41400.591851851852</v>
      </c>
      <c r="U1384">
        <f t="shared" si="130"/>
        <v>2013</v>
      </c>
      <c r="V1384" t="str">
        <f t="shared" si="131"/>
        <v>April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">
        <v>8325</v>
      </c>
      <c r="R1385" t="s">
        <v>8326</v>
      </c>
      <c r="S1385" s="10">
        <f t="shared" si="128"/>
        <v>42706.866643518515</v>
      </c>
      <c r="T1385" s="10">
        <f t="shared" si="129"/>
        <v>42726.866643518515</v>
      </c>
      <c r="U1385">
        <f t="shared" si="130"/>
        <v>2016</v>
      </c>
      <c r="V1385" t="str">
        <f t="shared" si="131"/>
        <v>December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">
        <v>8325</v>
      </c>
      <c r="R1386" t="s">
        <v>8326</v>
      </c>
      <c r="S1386" s="10">
        <f t="shared" si="128"/>
        <v>42160.526874999996</v>
      </c>
      <c r="T1386" s="10">
        <f t="shared" si="129"/>
        <v>42190.526874999996</v>
      </c>
      <c r="U1386">
        <f t="shared" si="130"/>
        <v>2015</v>
      </c>
      <c r="V1386" t="str">
        <f t="shared" si="131"/>
        <v>June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">
        <v>8325</v>
      </c>
      <c r="R1387" t="s">
        <v>8326</v>
      </c>
      <c r="S1387" s="10">
        <f t="shared" si="128"/>
        <v>42433.480567129627</v>
      </c>
      <c r="T1387" s="10">
        <f t="shared" si="129"/>
        <v>42489.299305555549</v>
      </c>
      <c r="U1387">
        <f t="shared" si="130"/>
        <v>2016</v>
      </c>
      <c r="V1387" t="str">
        <f t="shared" si="131"/>
        <v>March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">
        <v>8325</v>
      </c>
      <c r="R1388" t="s">
        <v>8326</v>
      </c>
      <c r="S1388" s="10">
        <f t="shared" si="128"/>
        <v>42184.438530092586</v>
      </c>
      <c r="T1388" s="10">
        <f t="shared" si="129"/>
        <v>42214.438530092586</v>
      </c>
      <c r="U1388">
        <f t="shared" si="130"/>
        <v>2015</v>
      </c>
      <c r="V1388" t="str">
        <f t="shared" si="131"/>
        <v>June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">
        <v>8325</v>
      </c>
      <c r="R1389" t="s">
        <v>8326</v>
      </c>
      <c r="S1389" s="10">
        <f t="shared" si="128"/>
        <v>42126.712905092594</v>
      </c>
      <c r="T1389" s="10">
        <f t="shared" si="129"/>
        <v>42157.979166666664</v>
      </c>
      <c r="U1389">
        <f t="shared" si="130"/>
        <v>2015</v>
      </c>
      <c r="V1389" t="str">
        <f t="shared" si="131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">
        <v>8325</v>
      </c>
      <c r="R1390" t="s">
        <v>8326</v>
      </c>
      <c r="S1390" s="10">
        <f t="shared" si="128"/>
        <v>42634.406446759262</v>
      </c>
      <c r="T1390" s="10">
        <f t="shared" si="129"/>
        <v>42660.468055555553</v>
      </c>
      <c r="U1390">
        <f t="shared" si="130"/>
        <v>2016</v>
      </c>
      <c r="V1390" t="str">
        <f t="shared" si="131"/>
        <v>September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">
        <v>8325</v>
      </c>
      <c r="R1391" t="s">
        <v>8326</v>
      </c>
      <c r="S1391" s="10">
        <f t="shared" si="128"/>
        <v>42565.272650462961</v>
      </c>
      <c r="T1391" s="10">
        <f t="shared" si="129"/>
        <v>42595.272650462961</v>
      </c>
      <c r="U1391">
        <f t="shared" si="130"/>
        <v>2016</v>
      </c>
      <c r="V1391" t="str">
        <f t="shared" si="131"/>
        <v>July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">
        <v>8325</v>
      </c>
      <c r="R1392" t="s">
        <v>8326</v>
      </c>
      <c r="S1392" s="10">
        <f t="shared" si="128"/>
        <v>42087.594976851848</v>
      </c>
      <c r="T1392" s="10">
        <f t="shared" si="129"/>
        <v>42121.508333333331</v>
      </c>
      <c r="U1392">
        <f t="shared" si="130"/>
        <v>2015</v>
      </c>
      <c r="V1392" t="str">
        <f t="shared" si="131"/>
        <v>March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">
        <v>8325</v>
      </c>
      <c r="R1393" t="s">
        <v>8326</v>
      </c>
      <c r="S1393" s="10">
        <f t="shared" si="128"/>
        <v>42193.442337962959</v>
      </c>
      <c r="T1393" s="10">
        <f t="shared" si="129"/>
        <v>42237.999305555553</v>
      </c>
      <c r="U1393">
        <f t="shared" si="130"/>
        <v>2015</v>
      </c>
      <c r="V1393" t="str">
        <f t="shared" si="131"/>
        <v>July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">
        <v>8325</v>
      </c>
      <c r="R1394" t="s">
        <v>8326</v>
      </c>
      <c r="S1394" s="10">
        <f t="shared" si="128"/>
        <v>42400.946597222217</v>
      </c>
      <c r="T1394" s="10">
        <f t="shared" si="129"/>
        <v>42431.946597222217</v>
      </c>
      <c r="U1394">
        <f t="shared" si="130"/>
        <v>2016</v>
      </c>
      <c r="V1394" t="str">
        <f t="shared" si="131"/>
        <v>January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">
        <v>8325</v>
      </c>
      <c r="R1395" t="s">
        <v>8326</v>
      </c>
      <c r="S1395" s="10">
        <f t="shared" si="128"/>
        <v>42553.473645833328</v>
      </c>
      <c r="T1395" s="10">
        <f t="shared" si="129"/>
        <v>42583.473645833328</v>
      </c>
      <c r="U1395">
        <f t="shared" si="130"/>
        <v>2016</v>
      </c>
      <c r="V1395" t="str">
        <f t="shared" si="131"/>
        <v>July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">
        <v>8325</v>
      </c>
      <c r="R1396" t="s">
        <v>8326</v>
      </c>
      <c r="S1396" s="10">
        <f t="shared" si="128"/>
        <v>42751.936643518515</v>
      </c>
      <c r="T1396" s="10">
        <f t="shared" si="129"/>
        <v>42794.916666666664</v>
      </c>
      <c r="U1396">
        <f t="shared" si="130"/>
        <v>2017</v>
      </c>
      <c r="V1396" t="str">
        <f t="shared" si="131"/>
        <v>January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">
        <v>8325</v>
      </c>
      <c r="R1397" t="s">
        <v>8326</v>
      </c>
      <c r="S1397" s="10">
        <f t="shared" si="128"/>
        <v>42719.700011574074</v>
      </c>
      <c r="T1397" s="10">
        <f t="shared" si="129"/>
        <v>42749.700011574074</v>
      </c>
      <c r="U1397">
        <f t="shared" si="130"/>
        <v>2016</v>
      </c>
      <c r="V1397" t="str">
        <f t="shared" si="131"/>
        <v>December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">
        <v>8325</v>
      </c>
      <c r="R1398" t="s">
        <v>8326</v>
      </c>
      <c r="S1398" s="10">
        <f t="shared" si="128"/>
        <v>42018.790300925924</v>
      </c>
      <c r="T1398" s="10">
        <f t="shared" si="129"/>
        <v>42048.790300925924</v>
      </c>
      <c r="U1398">
        <f t="shared" si="130"/>
        <v>2015</v>
      </c>
      <c r="V1398" t="str">
        <f t="shared" si="131"/>
        <v>January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">
        <v>8325</v>
      </c>
      <c r="R1399" t="s">
        <v>8326</v>
      </c>
      <c r="S1399" s="10">
        <f t="shared" si="128"/>
        <v>42640.709606481476</v>
      </c>
      <c r="T1399" s="10">
        <f t="shared" si="129"/>
        <v>42670.679861111108</v>
      </c>
      <c r="U1399">
        <f t="shared" si="130"/>
        <v>2016</v>
      </c>
      <c r="V1399" t="str">
        <f t="shared" si="131"/>
        <v>September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">
        <v>8325</v>
      </c>
      <c r="R1400" t="s">
        <v>8326</v>
      </c>
      <c r="S1400" s="10">
        <f t="shared" si="128"/>
        <v>42526.665902777771</v>
      </c>
      <c r="T1400" s="10">
        <f t="shared" si="129"/>
        <v>42556.665902777771</v>
      </c>
      <c r="U1400">
        <f t="shared" si="130"/>
        <v>2016</v>
      </c>
      <c r="V1400" t="str">
        <f t="shared" si="131"/>
        <v>June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">
        <v>8325</v>
      </c>
      <c r="R1401" t="s">
        <v>8326</v>
      </c>
      <c r="S1401" s="10">
        <f t="shared" si="128"/>
        <v>41888.795983796292</v>
      </c>
      <c r="T1401" s="10">
        <f t="shared" si="129"/>
        <v>41918.795983796292</v>
      </c>
      <c r="U1401">
        <f t="shared" si="130"/>
        <v>2014</v>
      </c>
      <c r="V1401" t="str">
        <f t="shared" si="131"/>
        <v>September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">
        <v>8325</v>
      </c>
      <c r="R1402" t="s">
        <v>8326</v>
      </c>
      <c r="S1402" s="10">
        <f t="shared" si="128"/>
        <v>42498.132789351854</v>
      </c>
      <c r="T1402" s="10">
        <f t="shared" si="129"/>
        <v>42533.020833333336</v>
      </c>
      <c r="U1402">
        <f t="shared" si="130"/>
        <v>2016</v>
      </c>
      <c r="V1402" t="str">
        <f t="shared" si="131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">
        <v>8325</v>
      </c>
      <c r="R1403" t="s">
        <v>8326</v>
      </c>
      <c r="S1403" s="10">
        <f t="shared" si="128"/>
        <v>41399.787893518514</v>
      </c>
      <c r="T1403" s="10">
        <f t="shared" si="129"/>
        <v>41420.787893518514</v>
      </c>
      <c r="U1403">
        <f t="shared" si="130"/>
        <v>2013</v>
      </c>
      <c r="V1403" t="str">
        <f t="shared" si="131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">
        <v>8325</v>
      </c>
      <c r="R1404" t="s">
        <v>8326</v>
      </c>
      <c r="S1404" s="10">
        <f t="shared" si="128"/>
        <v>42064.845034722217</v>
      </c>
      <c r="T1404" s="10">
        <f t="shared" si="129"/>
        <v>42124.80336805556</v>
      </c>
      <c r="U1404">
        <f t="shared" si="130"/>
        <v>2015</v>
      </c>
      <c r="V1404" t="str">
        <f t="shared" si="131"/>
        <v>March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">
        <v>8322</v>
      </c>
      <c r="R1405" t="s">
        <v>8341</v>
      </c>
      <c r="S1405" s="10">
        <f t="shared" si="128"/>
        <v>41450.854571759257</v>
      </c>
      <c r="T1405" s="10">
        <f t="shared" si="129"/>
        <v>41480.854571759257</v>
      </c>
      <c r="U1405">
        <f t="shared" si="130"/>
        <v>2013</v>
      </c>
      <c r="V1405" t="str">
        <f t="shared" si="131"/>
        <v>June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">
        <v>8322</v>
      </c>
      <c r="R1406" t="s">
        <v>8341</v>
      </c>
      <c r="S1406" s="10">
        <f t="shared" si="128"/>
        <v>42032.30190972222</v>
      </c>
      <c r="T1406" s="10">
        <f t="shared" si="129"/>
        <v>42057.30190972222</v>
      </c>
      <c r="U1406">
        <f t="shared" si="130"/>
        <v>2015</v>
      </c>
      <c r="V1406" t="str">
        <f t="shared" si="131"/>
        <v>January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">
        <v>8322</v>
      </c>
      <c r="R1407" t="s">
        <v>8341</v>
      </c>
      <c r="S1407" s="10">
        <f t="shared" si="128"/>
        <v>41941.472233796296</v>
      </c>
      <c r="T1407" s="10">
        <f t="shared" si="129"/>
        <v>41971.51390046296</v>
      </c>
      <c r="U1407">
        <f t="shared" si="130"/>
        <v>2014</v>
      </c>
      <c r="V1407" t="str">
        <f t="shared" si="131"/>
        <v>October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">
        <v>8322</v>
      </c>
      <c r="R1408" t="s">
        <v>8341</v>
      </c>
      <c r="S1408" s="10">
        <f t="shared" si="128"/>
        <v>42297.224618055552</v>
      </c>
      <c r="T1408" s="10">
        <f t="shared" si="129"/>
        <v>42350.208333333336</v>
      </c>
      <c r="U1408">
        <f t="shared" si="130"/>
        <v>2015</v>
      </c>
      <c r="V1408" t="str">
        <f t="shared" si="131"/>
        <v>October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">
        <v>8322</v>
      </c>
      <c r="R1409" t="s">
        <v>8341</v>
      </c>
      <c r="S1409" s="10">
        <f t="shared" si="128"/>
        <v>41838.32844907407</v>
      </c>
      <c r="T1409" s="10">
        <f t="shared" si="129"/>
        <v>41863.32844907407</v>
      </c>
      <c r="U1409">
        <f t="shared" si="130"/>
        <v>2014</v>
      </c>
      <c r="V1409" t="str">
        <f t="shared" si="131"/>
        <v>July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">
        <v>8322</v>
      </c>
      <c r="R1410" t="s">
        <v>8341</v>
      </c>
      <c r="S1410" s="10">
        <f t="shared" si="128"/>
        <v>42291.663842592585</v>
      </c>
      <c r="T1410" s="10">
        <f t="shared" si="129"/>
        <v>42321.705509259256</v>
      </c>
      <c r="U1410">
        <f t="shared" si="130"/>
        <v>2015</v>
      </c>
      <c r="V1410" t="str">
        <f t="shared" si="131"/>
        <v>October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">
        <v>8322</v>
      </c>
      <c r="R1411" t="s">
        <v>8341</v>
      </c>
      <c r="S1411" s="10">
        <f t="shared" ref="S1411:S1474" si="134">(((J1411/60)/60)/24)+DATE(1970,1,1)+(-5/24)</f>
        <v>41944.925173611111</v>
      </c>
      <c r="T1411" s="10">
        <f t="shared" ref="T1411:T1474" si="135">(((I1411/60)/60)/24)+DATE(1970,1,1)+(-5/24)</f>
        <v>42004.966840277775</v>
      </c>
      <c r="U1411">
        <f t="shared" ref="U1411:U1474" si="136">YEAR(S1411)</f>
        <v>2014</v>
      </c>
      <c r="V1411" t="str">
        <f t="shared" ref="V1411:V1474" si="137">IF(MONTH(S1411) = 1, "January", IF(MONTH(S1411) = 2, "February", IF(MONTH(S1411) = 3, "March", IF(MONTH(S1411) = 4, "April", IF(MONTH(S1411) = 5, "May", IF(MONTH(S1411) = 6, "June", IF(MONTH(S1411) = 7, "July", IF(MONTH(S1411) = 8, "August", IF(MONTH(S1411) = 9, "September", IF(MONTH(S1411) = 10, "October", IF(MONTH(S1411) = 11, "November", "December")))))))))))</f>
        <v>November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">
        <v>8322</v>
      </c>
      <c r="R1412" t="s">
        <v>8341</v>
      </c>
      <c r="S1412" s="10">
        <f t="shared" si="134"/>
        <v>42479.110185185178</v>
      </c>
      <c r="T1412" s="10">
        <f t="shared" si="135"/>
        <v>42524.110185185178</v>
      </c>
      <c r="U1412">
        <f t="shared" si="136"/>
        <v>2016</v>
      </c>
      <c r="V1412" t="str">
        <f t="shared" si="137"/>
        <v>April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">
        <v>8322</v>
      </c>
      <c r="R1413" t="s">
        <v>8341</v>
      </c>
      <c r="S1413" s="10">
        <f t="shared" si="134"/>
        <v>42012.850694444445</v>
      </c>
      <c r="T1413" s="10">
        <f t="shared" si="135"/>
        <v>42040.850694444445</v>
      </c>
      <c r="U1413">
        <f t="shared" si="136"/>
        <v>2015</v>
      </c>
      <c r="V1413" t="str">
        <f t="shared" si="137"/>
        <v>January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">
        <v>8322</v>
      </c>
      <c r="R1414" t="s">
        <v>8341</v>
      </c>
      <c r="S1414" s="10">
        <f t="shared" si="134"/>
        <v>41946.855312499996</v>
      </c>
      <c r="T1414" s="10">
        <f t="shared" si="135"/>
        <v>41976.855312499996</v>
      </c>
      <c r="U1414">
        <f t="shared" si="136"/>
        <v>2014</v>
      </c>
      <c r="V1414" t="str">
        <f t="shared" si="137"/>
        <v>November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">
        <v>8322</v>
      </c>
      <c r="R1415" t="s">
        <v>8341</v>
      </c>
      <c r="S1415" s="10">
        <f t="shared" si="134"/>
        <v>42360.228819444441</v>
      </c>
      <c r="T1415" s="10">
        <f t="shared" si="135"/>
        <v>42420.228819444441</v>
      </c>
      <c r="U1415">
        <f t="shared" si="136"/>
        <v>2015</v>
      </c>
      <c r="V1415" t="str">
        <f t="shared" si="137"/>
        <v>December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">
        <v>8322</v>
      </c>
      <c r="R1416" t="s">
        <v>8341</v>
      </c>
      <c r="S1416" s="10">
        <f t="shared" si="134"/>
        <v>42708.044756944444</v>
      </c>
      <c r="T1416" s="10">
        <f t="shared" si="135"/>
        <v>42738.044756944444</v>
      </c>
      <c r="U1416">
        <f t="shared" si="136"/>
        <v>2016</v>
      </c>
      <c r="V1416" t="str">
        <f t="shared" si="137"/>
        <v>December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">
        <v>8322</v>
      </c>
      <c r="R1417" t="s">
        <v>8341</v>
      </c>
      <c r="S1417" s="10">
        <f t="shared" si="134"/>
        <v>42192.467488425922</v>
      </c>
      <c r="T1417" s="10">
        <f t="shared" si="135"/>
        <v>42232.467488425922</v>
      </c>
      <c r="U1417">
        <f t="shared" si="136"/>
        <v>2015</v>
      </c>
      <c r="V1417" t="str">
        <f t="shared" si="137"/>
        <v>July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">
        <v>8322</v>
      </c>
      <c r="R1418" t="s">
        <v>8341</v>
      </c>
      <c r="S1418" s="10">
        <f t="shared" si="134"/>
        <v>42299.717812499999</v>
      </c>
      <c r="T1418" s="10">
        <f t="shared" si="135"/>
        <v>42329.759479166663</v>
      </c>
      <c r="U1418">
        <f t="shared" si="136"/>
        <v>2015</v>
      </c>
      <c r="V1418" t="str">
        <f t="shared" si="137"/>
        <v>October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">
        <v>8322</v>
      </c>
      <c r="R1419" t="s">
        <v>8341</v>
      </c>
      <c r="S1419" s="10">
        <f t="shared" si="134"/>
        <v>42231.941828703704</v>
      </c>
      <c r="T1419" s="10">
        <f t="shared" si="135"/>
        <v>42262.257638888892</v>
      </c>
      <c r="U1419">
        <f t="shared" si="136"/>
        <v>2015</v>
      </c>
      <c r="V1419" t="str">
        <f t="shared" si="137"/>
        <v>August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">
        <v>8322</v>
      </c>
      <c r="R1420" t="s">
        <v>8341</v>
      </c>
      <c r="S1420" s="10">
        <f t="shared" si="134"/>
        <v>42395.248078703698</v>
      </c>
      <c r="T1420" s="10">
        <f t="shared" si="135"/>
        <v>42425.248078703698</v>
      </c>
      <c r="U1420">
        <f t="shared" si="136"/>
        <v>2016</v>
      </c>
      <c r="V1420" t="str">
        <f t="shared" si="137"/>
        <v>January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">
        <v>8322</v>
      </c>
      <c r="R1421" t="s">
        <v>8341</v>
      </c>
      <c r="S1421" s="10">
        <f t="shared" si="134"/>
        <v>42622.24790509259</v>
      </c>
      <c r="T1421" s="10">
        <f t="shared" si="135"/>
        <v>42652.24790509259</v>
      </c>
      <c r="U1421">
        <f t="shared" si="136"/>
        <v>2016</v>
      </c>
      <c r="V1421" t="str">
        <f t="shared" si="137"/>
        <v>September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">
        <v>8322</v>
      </c>
      <c r="R1422" t="s">
        <v>8341</v>
      </c>
      <c r="S1422" s="10">
        <f t="shared" si="134"/>
        <v>42524.459328703706</v>
      </c>
      <c r="T1422" s="10">
        <f t="shared" si="135"/>
        <v>42549.459328703706</v>
      </c>
      <c r="U1422">
        <f t="shared" si="136"/>
        <v>2016</v>
      </c>
      <c r="V1422" t="str">
        <f t="shared" si="137"/>
        <v>June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">
        <v>8322</v>
      </c>
      <c r="R1423" t="s">
        <v>8341</v>
      </c>
      <c r="S1423" s="10">
        <f t="shared" si="134"/>
        <v>42013.707280092589</v>
      </c>
      <c r="T1423" s="10">
        <f t="shared" si="135"/>
        <v>42043.707280092589</v>
      </c>
      <c r="U1423">
        <f t="shared" si="136"/>
        <v>2015</v>
      </c>
      <c r="V1423" t="str">
        <f t="shared" si="137"/>
        <v>January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">
        <v>8322</v>
      </c>
      <c r="R1424" t="s">
        <v>8341</v>
      </c>
      <c r="S1424" s="10">
        <f t="shared" si="134"/>
        <v>42604.031296296293</v>
      </c>
      <c r="T1424" s="10">
        <f t="shared" si="135"/>
        <v>42634.031296296293</v>
      </c>
      <c r="U1424">
        <f t="shared" si="136"/>
        <v>2016</v>
      </c>
      <c r="V1424" t="str">
        <f t="shared" si="137"/>
        <v>August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">
        <v>8322</v>
      </c>
      <c r="R1425" t="s">
        <v>8341</v>
      </c>
      <c r="S1425" s="10">
        <f t="shared" si="134"/>
        <v>42340.151979166665</v>
      </c>
      <c r="T1425" s="10">
        <f t="shared" si="135"/>
        <v>42370.151979166665</v>
      </c>
      <c r="U1425">
        <f t="shared" si="136"/>
        <v>2015</v>
      </c>
      <c r="V1425" t="str">
        <f t="shared" si="137"/>
        <v>December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">
        <v>8322</v>
      </c>
      <c r="R1426" t="s">
        <v>8341</v>
      </c>
      <c r="S1426" s="10">
        <f t="shared" si="134"/>
        <v>42676.509282407402</v>
      </c>
      <c r="T1426" s="10">
        <f t="shared" si="135"/>
        <v>42689.550949074073</v>
      </c>
      <c r="U1426">
        <f t="shared" si="136"/>
        <v>2016</v>
      </c>
      <c r="V1426" t="str">
        <f t="shared" si="137"/>
        <v>November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">
        <v>8322</v>
      </c>
      <c r="R1427" t="s">
        <v>8341</v>
      </c>
      <c r="S1427" s="10">
        <f t="shared" si="134"/>
        <v>42092.923136574071</v>
      </c>
      <c r="T1427" s="10">
        <f t="shared" si="135"/>
        <v>42122.923136574071</v>
      </c>
      <c r="U1427">
        <f t="shared" si="136"/>
        <v>2015</v>
      </c>
      <c r="V1427" t="str">
        <f t="shared" si="137"/>
        <v>March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">
        <v>8322</v>
      </c>
      <c r="R1428" t="s">
        <v>8341</v>
      </c>
      <c r="S1428" s="10">
        <f t="shared" si="134"/>
        <v>42180.181944444441</v>
      </c>
      <c r="T1428" s="10">
        <f t="shared" si="135"/>
        <v>42240.181944444441</v>
      </c>
      <c r="U1428">
        <f t="shared" si="136"/>
        <v>2015</v>
      </c>
      <c r="V1428" t="str">
        <f t="shared" si="137"/>
        <v>June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">
        <v>8322</v>
      </c>
      <c r="R1429" t="s">
        <v>8341</v>
      </c>
      <c r="S1429" s="10">
        <f t="shared" si="134"/>
        <v>42601.643344907403</v>
      </c>
      <c r="T1429" s="10">
        <f t="shared" si="135"/>
        <v>42631.643344907403</v>
      </c>
      <c r="U1429">
        <f t="shared" si="136"/>
        <v>2016</v>
      </c>
      <c r="V1429" t="str">
        <f t="shared" si="137"/>
        <v>August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">
        <v>8322</v>
      </c>
      <c r="R1430" t="s">
        <v>8341</v>
      </c>
      <c r="S1430" s="10">
        <f t="shared" si="134"/>
        <v>42432.171493055554</v>
      </c>
      <c r="T1430" s="10">
        <f t="shared" si="135"/>
        <v>42462.129826388882</v>
      </c>
      <c r="U1430">
        <f t="shared" si="136"/>
        <v>2016</v>
      </c>
      <c r="V1430" t="str">
        <f t="shared" si="137"/>
        <v>March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">
        <v>8322</v>
      </c>
      <c r="R1431" t="s">
        <v>8341</v>
      </c>
      <c r="S1431" s="10">
        <f t="shared" si="134"/>
        <v>42073.852337962955</v>
      </c>
      <c r="T1431" s="10">
        <f t="shared" si="135"/>
        <v>42103.852337962955</v>
      </c>
      <c r="U1431">
        <f t="shared" si="136"/>
        <v>2015</v>
      </c>
      <c r="V1431" t="str">
        <f t="shared" si="137"/>
        <v>March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">
        <v>8322</v>
      </c>
      <c r="R1432" t="s">
        <v>8341</v>
      </c>
      <c r="S1432" s="10">
        <f t="shared" si="134"/>
        <v>41961.605185185181</v>
      </c>
      <c r="T1432" s="10">
        <f t="shared" si="135"/>
        <v>41992.605185185181</v>
      </c>
      <c r="U1432">
        <f t="shared" si="136"/>
        <v>2014</v>
      </c>
      <c r="V1432" t="str">
        <f t="shared" si="137"/>
        <v>November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">
        <v>8322</v>
      </c>
      <c r="R1433" t="s">
        <v>8341</v>
      </c>
      <c r="S1433" s="10">
        <f t="shared" si="134"/>
        <v>42304.002499999995</v>
      </c>
      <c r="T1433" s="10">
        <f t="shared" si="135"/>
        <v>42334.044166666667</v>
      </c>
      <c r="U1433">
        <f t="shared" si="136"/>
        <v>2015</v>
      </c>
      <c r="V1433" t="str">
        <f t="shared" si="137"/>
        <v>October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">
        <v>8322</v>
      </c>
      <c r="R1434" t="s">
        <v>8341</v>
      </c>
      <c r="S1434" s="10">
        <f t="shared" si="134"/>
        <v>42175.572083333333</v>
      </c>
      <c r="T1434" s="10">
        <f t="shared" si="135"/>
        <v>42205.572083333333</v>
      </c>
      <c r="U1434">
        <f t="shared" si="136"/>
        <v>2015</v>
      </c>
      <c r="V1434" t="str">
        <f t="shared" si="137"/>
        <v>June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">
        <v>8322</v>
      </c>
      <c r="R1435" t="s">
        <v>8341</v>
      </c>
      <c r="S1435" s="10">
        <f t="shared" si="134"/>
        <v>42673.417534722219</v>
      </c>
      <c r="T1435" s="10">
        <f t="shared" si="135"/>
        <v>42714.249999999993</v>
      </c>
      <c r="U1435">
        <f t="shared" si="136"/>
        <v>2016</v>
      </c>
      <c r="V1435" t="str">
        <f t="shared" si="137"/>
        <v>October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">
        <v>8322</v>
      </c>
      <c r="R1436" t="s">
        <v>8341</v>
      </c>
      <c r="S1436" s="10">
        <f t="shared" si="134"/>
        <v>42142.558773148143</v>
      </c>
      <c r="T1436" s="10">
        <f t="shared" si="135"/>
        <v>42163.416666666664</v>
      </c>
      <c r="U1436">
        <f t="shared" si="136"/>
        <v>2015</v>
      </c>
      <c r="V1436" t="str">
        <f t="shared" si="137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">
        <v>8322</v>
      </c>
      <c r="R1437" t="s">
        <v>8341</v>
      </c>
      <c r="S1437" s="10">
        <f t="shared" si="134"/>
        <v>42258.57199074074</v>
      </c>
      <c r="T1437" s="10">
        <f t="shared" si="135"/>
        <v>42288.57199074074</v>
      </c>
      <c r="U1437">
        <f t="shared" si="136"/>
        <v>2015</v>
      </c>
      <c r="V1437" t="str">
        <f t="shared" si="137"/>
        <v>September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">
        <v>8322</v>
      </c>
      <c r="R1438" t="s">
        <v>8341</v>
      </c>
      <c r="S1438" s="10">
        <f t="shared" si="134"/>
        <v>42391.141863425924</v>
      </c>
      <c r="T1438" s="10">
        <f t="shared" si="135"/>
        <v>42421.141863425924</v>
      </c>
      <c r="U1438">
        <f t="shared" si="136"/>
        <v>2016</v>
      </c>
      <c r="V1438" t="str">
        <f t="shared" si="137"/>
        <v>January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">
        <v>8322</v>
      </c>
      <c r="R1439" t="s">
        <v>8341</v>
      </c>
      <c r="S1439" s="10">
        <f t="shared" si="134"/>
        <v>41796.32336805555</v>
      </c>
      <c r="T1439" s="10">
        <f t="shared" si="135"/>
        <v>41832.999305555553</v>
      </c>
      <c r="U1439">
        <f t="shared" si="136"/>
        <v>2014</v>
      </c>
      <c r="V1439" t="str">
        <f t="shared" si="137"/>
        <v>June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">
        <v>8322</v>
      </c>
      <c r="R1440" t="s">
        <v>8341</v>
      </c>
      <c r="S1440" s="10">
        <f t="shared" si="134"/>
        <v>42457.663182870368</v>
      </c>
      <c r="T1440" s="10">
        <f t="shared" si="135"/>
        <v>42487.371527777774</v>
      </c>
      <c r="U1440">
        <f t="shared" si="136"/>
        <v>2016</v>
      </c>
      <c r="V1440" t="str">
        <f t="shared" si="137"/>
        <v>March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">
        <v>8322</v>
      </c>
      <c r="R1441" t="s">
        <v>8341</v>
      </c>
      <c r="S1441" s="10">
        <f t="shared" si="134"/>
        <v>42040.621539351843</v>
      </c>
      <c r="T1441" s="10">
        <f t="shared" si="135"/>
        <v>42070.621539351843</v>
      </c>
      <c r="U1441">
        <f t="shared" si="136"/>
        <v>2015</v>
      </c>
      <c r="V1441" t="str">
        <f t="shared" si="137"/>
        <v>February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">
        <v>8322</v>
      </c>
      <c r="R1442" t="s">
        <v>8341</v>
      </c>
      <c r="S1442" s="10">
        <f t="shared" si="134"/>
        <v>42486.540081018517</v>
      </c>
      <c r="T1442" s="10">
        <f t="shared" si="135"/>
        <v>42516.540081018517</v>
      </c>
      <c r="U1442">
        <f t="shared" si="136"/>
        <v>2016</v>
      </c>
      <c r="V1442" t="str">
        <f t="shared" si="137"/>
        <v>April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">
        <v>8322</v>
      </c>
      <c r="R1443" t="s">
        <v>8341</v>
      </c>
      <c r="S1443" s="10">
        <f t="shared" si="134"/>
        <v>42198.557511574072</v>
      </c>
      <c r="T1443" s="10">
        <f t="shared" si="135"/>
        <v>42258.557511574072</v>
      </c>
      <c r="U1443">
        <f t="shared" si="136"/>
        <v>2015</v>
      </c>
      <c r="V1443" t="str">
        <f t="shared" si="137"/>
        <v>July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">
        <v>8322</v>
      </c>
      <c r="R1444" t="s">
        <v>8341</v>
      </c>
      <c r="S1444" s="10">
        <f t="shared" si="134"/>
        <v>42485.437013888884</v>
      </c>
      <c r="T1444" s="10">
        <f t="shared" si="135"/>
        <v>42515.437013888884</v>
      </c>
      <c r="U1444">
        <f t="shared" si="136"/>
        <v>2016</v>
      </c>
      <c r="V1444" t="str">
        <f t="shared" si="137"/>
        <v>April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">
        <v>8322</v>
      </c>
      <c r="R1445" t="s">
        <v>8341</v>
      </c>
      <c r="S1445" s="10">
        <f t="shared" si="134"/>
        <v>42707.71769675926</v>
      </c>
      <c r="T1445" s="10">
        <f t="shared" si="135"/>
        <v>42737.71769675926</v>
      </c>
      <c r="U1445">
        <f t="shared" si="136"/>
        <v>2016</v>
      </c>
      <c r="V1445" t="str">
        <f t="shared" si="137"/>
        <v>December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">
        <v>8322</v>
      </c>
      <c r="R1446" t="s">
        <v>8341</v>
      </c>
      <c r="S1446" s="10">
        <f t="shared" si="134"/>
        <v>42199.665069444447</v>
      </c>
      <c r="T1446" s="10">
        <f t="shared" si="135"/>
        <v>42259.665069444447</v>
      </c>
      <c r="U1446">
        <f t="shared" si="136"/>
        <v>2015</v>
      </c>
      <c r="V1446" t="str">
        <f t="shared" si="137"/>
        <v>July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">
        <v>8322</v>
      </c>
      <c r="R1447" t="s">
        <v>8341</v>
      </c>
      <c r="S1447" s="10">
        <f t="shared" si="134"/>
        <v>42139.333969907406</v>
      </c>
      <c r="T1447" s="10">
        <f t="shared" si="135"/>
        <v>42169.333969907406</v>
      </c>
      <c r="U1447">
        <f t="shared" si="136"/>
        <v>2015</v>
      </c>
      <c r="V1447" t="str">
        <f t="shared" si="137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">
        <v>8322</v>
      </c>
      <c r="R1448" t="s">
        <v>8341</v>
      </c>
      <c r="S1448" s="10">
        <f t="shared" si="134"/>
        <v>42461.239328703705</v>
      </c>
      <c r="T1448" s="10">
        <f t="shared" si="135"/>
        <v>42481.239328703705</v>
      </c>
      <c r="U1448">
        <f t="shared" si="136"/>
        <v>2016</v>
      </c>
      <c r="V1448" t="str">
        <f t="shared" si="137"/>
        <v>April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">
        <v>8322</v>
      </c>
      <c r="R1449" t="s">
        <v>8341</v>
      </c>
      <c r="S1449" s="10">
        <f t="shared" si="134"/>
        <v>42529.52238425926</v>
      </c>
      <c r="T1449" s="10">
        <f t="shared" si="135"/>
        <v>42559.52238425926</v>
      </c>
      <c r="U1449">
        <f t="shared" si="136"/>
        <v>2016</v>
      </c>
      <c r="V1449" t="str">
        <f t="shared" si="137"/>
        <v>June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">
        <v>8322</v>
      </c>
      <c r="R1450" t="s">
        <v>8341</v>
      </c>
      <c r="S1450" s="10">
        <f t="shared" si="134"/>
        <v>42115.728217592587</v>
      </c>
      <c r="T1450" s="10">
        <f t="shared" si="135"/>
        <v>42146.017361111109</v>
      </c>
      <c r="U1450">
        <f t="shared" si="136"/>
        <v>2015</v>
      </c>
      <c r="V1450" t="str">
        <f t="shared" si="137"/>
        <v>April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">
        <v>8322</v>
      </c>
      <c r="R1451" t="s">
        <v>8341</v>
      </c>
      <c r="S1451" s="10">
        <f t="shared" si="134"/>
        <v>42086.603067129625</v>
      </c>
      <c r="T1451" s="10">
        <f t="shared" si="135"/>
        <v>42134.603067129625</v>
      </c>
      <c r="U1451">
        <f t="shared" si="136"/>
        <v>2015</v>
      </c>
      <c r="V1451" t="str">
        <f t="shared" si="137"/>
        <v>March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">
        <v>8322</v>
      </c>
      <c r="R1452" t="s">
        <v>8341</v>
      </c>
      <c r="S1452" s="10">
        <f t="shared" si="134"/>
        <v>42389.962928240733</v>
      </c>
      <c r="T1452" s="10">
        <f t="shared" si="135"/>
        <v>42419.962928240733</v>
      </c>
      <c r="U1452">
        <f t="shared" si="136"/>
        <v>2016</v>
      </c>
      <c r="V1452" t="str">
        <f t="shared" si="137"/>
        <v>January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">
        <v>8322</v>
      </c>
      <c r="R1453" t="s">
        <v>8341</v>
      </c>
      <c r="S1453" s="10">
        <f t="shared" si="134"/>
        <v>41931.75068287037</v>
      </c>
      <c r="T1453" s="10">
        <f t="shared" si="135"/>
        <v>41961.792349537034</v>
      </c>
      <c r="U1453">
        <f t="shared" si="136"/>
        <v>2014</v>
      </c>
      <c r="V1453" t="str">
        <f t="shared" si="137"/>
        <v>October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">
        <v>8322</v>
      </c>
      <c r="R1454" t="s">
        <v>8341</v>
      </c>
      <c r="S1454" s="10">
        <f t="shared" si="134"/>
        <v>41818.494942129626</v>
      </c>
      <c r="T1454" s="10">
        <f t="shared" si="135"/>
        <v>41848.494942129626</v>
      </c>
      <c r="U1454">
        <f t="shared" si="136"/>
        <v>2014</v>
      </c>
      <c r="V1454" t="str">
        <f t="shared" si="137"/>
        <v>June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">
        <v>8322</v>
      </c>
      <c r="R1455" t="s">
        <v>8341</v>
      </c>
      <c r="S1455" s="10">
        <f t="shared" si="134"/>
        <v>42795.487812499996</v>
      </c>
      <c r="T1455" s="10">
        <f t="shared" si="135"/>
        <v>42840.446145833332</v>
      </c>
      <c r="U1455">
        <f t="shared" si="136"/>
        <v>2017</v>
      </c>
      <c r="V1455" t="str">
        <f t="shared" si="137"/>
        <v>March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">
        <v>8322</v>
      </c>
      <c r="R1456" t="s">
        <v>8341</v>
      </c>
      <c r="S1456" s="10">
        <f t="shared" si="134"/>
        <v>42463.658333333333</v>
      </c>
      <c r="T1456" s="10">
        <f t="shared" si="135"/>
        <v>42484.707638888889</v>
      </c>
      <c r="U1456">
        <f t="shared" si="136"/>
        <v>2016</v>
      </c>
      <c r="V1456" t="str">
        <f t="shared" si="137"/>
        <v>April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">
        <v>8322</v>
      </c>
      <c r="R1457" t="s">
        <v>8341</v>
      </c>
      <c r="S1457" s="10">
        <f t="shared" si="134"/>
        <v>41832.46435185185</v>
      </c>
      <c r="T1457" s="10">
        <f t="shared" si="135"/>
        <v>41887.360416666663</v>
      </c>
      <c r="U1457">
        <f t="shared" si="136"/>
        <v>2014</v>
      </c>
      <c r="V1457" t="str">
        <f t="shared" si="137"/>
        <v>July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">
        <v>8322</v>
      </c>
      <c r="R1458" t="s">
        <v>8341</v>
      </c>
      <c r="S1458" s="10">
        <f t="shared" si="134"/>
        <v>42708.460243055553</v>
      </c>
      <c r="T1458" s="10">
        <f t="shared" si="135"/>
        <v>42738.460243055553</v>
      </c>
      <c r="U1458">
        <f t="shared" si="136"/>
        <v>2016</v>
      </c>
      <c r="V1458" t="str">
        <f t="shared" si="137"/>
        <v>December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">
        <v>8322</v>
      </c>
      <c r="R1459" t="s">
        <v>8341</v>
      </c>
      <c r="S1459" s="10">
        <f t="shared" si="134"/>
        <v>42289.688009259255</v>
      </c>
      <c r="T1459" s="10">
        <f t="shared" si="135"/>
        <v>42319.729675925926</v>
      </c>
      <c r="U1459">
        <f t="shared" si="136"/>
        <v>2015</v>
      </c>
      <c r="V1459" t="str">
        <f t="shared" si="137"/>
        <v>October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">
        <v>8322</v>
      </c>
      <c r="R1460" t="s">
        <v>8341</v>
      </c>
      <c r="S1460" s="10">
        <f t="shared" si="134"/>
        <v>41831.49722222222</v>
      </c>
      <c r="T1460" s="10">
        <f t="shared" si="135"/>
        <v>41861.958333333328</v>
      </c>
      <c r="U1460">
        <f t="shared" si="136"/>
        <v>2014</v>
      </c>
      <c r="V1460" t="str">
        <f t="shared" si="137"/>
        <v>July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">
        <v>8322</v>
      </c>
      <c r="R1461" t="s">
        <v>8341</v>
      </c>
      <c r="S1461" s="10">
        <f t="shared" si="134"/>
        <v>42311.996481481481</v>
      </c>
      <c r="T1461" s="10">
        <f t="shared" si="135"/>
        <v>42340.517361111109</v>
      </c>
      <c r="U1461">
        <f t="shared" si="136"/>
        <v>2015</v>
      </c>
      <c r="V1461" t="str">
        <f t="shared" si="137"/>
        <v>November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">
        <v>8322</v>
      </c>
      <c r="R1462" t="s">
        <v>8342</v>
      </c>
      <c r="S1462" s="10">
        <f t="shared" si="134"/>
        <v>41915.688634259255</v>
      </c>
      <c r="T1462" s="10">
        <f t="shared" si="135"/>
        <v>41973.781249999993</v>
      </c>
      <c r="U1462">
        <f t="shared" si="136"/>
        <v>2014</v>
      </c>
      <c r="V1462" t="str">
        <f t="shared" si="137"/>
        <v>October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">
        <v>8322</v>
      </c>
      <c r="R1463" t="s">
        <v>8342</v>
      </c>
      <c r="S1463" s="10">
        <f t="shared" si="134"/>
        <v>41899.436967592592</v>
      </c>
      <c r="T1463" s="10">
        <f t="shared" si="135"/>
        <v>41932.791666666664</v>
      </c>
      <c r="U1463">
        <f t="shared" si="136"/>
        <v>2014</v>
      </c>
      <c r="V1463" t="str">
        <f t="shared" si="137"/>
        <v>September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">
        <v>8322</v>
      </c>
      <c r="R1464" t="s">
        <v>8342</v>
      </c>
      <c r="S1464" s="10">
        <f t="shared" si="134"/>
        <v>41344.454525462963</v>
      </c>
      <c r="T1464" s="10">
        <f t="shared" si="135"/>
        <v>41374.454525462963</v>
      </c>
      <c r="U1464">
        <f t="shared" si="136"/>
        <v>2013</v>
      </c>
      <c r="V1464" t="str">
        <f t="shared" si="137"/>
        <v>March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">
        <v>8322</v>
      </c>
      <c r="R1465" t="s">
        <v>8342</v>
      </c>
      <c r="S1465" s="10">
        <f t="shared" si="134"/>
        <v>41326.702986111108</v>
      </c>
      <c r="T1465" s="10">
        <f t="shared" si="135"/>
        <v>41371.661319444444</v>
      </c>
      <c r="U1465">
        <f t="shared" si="136"/>
        <v>2013</v>
      </c>
      <c r="V1465" t="str">
        <f t="shared" si="137"/>
        <v>February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">
        <v>8322</v>
      </c>
      <c r="R1466" t="s">
        <v>8342</v>
      </c>
      <c r="S1466" s="10">
        <f t="shared" si="134"/>
        <v>41291.453217592592</v>
      </c>
      <c r="T1466" s="10">
        <f t="shared" si="135"/>
        <v>41321.453217592592</v>
      </c>
      <c r="U1466">
        <f t="shared" si="136"/>
        <v>2013</v>
      </c>
      <c r="V1466" t="str">
        <f t="shared" si="137"/>
        <v>January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">
        <v>8322</v>
      </c>
      <c r="R1467" t="s">
        <v>8342</v>
      </c>
      <c r="S1467" s="10">
        <f t="shared" si="134"/>
        <v>40959.526064814811</v>
      </c>
      <c r="T1467" s="10">
        <f t="shared" si="135"/>
        <v>40989.916666666664</v>
      </c>
      <c r="U1467">
        <f t="shared" si="136"/>
        <v>2012</v>
      </c>
      <c r="V1467" t="str">
        <f t="shared" si="137"/>
        <v>February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">
        <v>8322</v>
      </c>
      <c r="R1468" t="s">
        <v>8342</v>
      </c>
      <c r="S1468" s="10">
        <f t="shared" si="134"/>
        <v>42339.963726851849</v>
      </c>
      <c r="T1468" s="10">
        <f t="shared" si="135"/>
        <v>42380.999999999993</v>
      </c>
      <c r="U1468">
        <f t="shared" si="136"/>
        <v>2015</v>
      </c>
      <c r="V1468" t="str">
        <f t="shared" si="137"/>
        <v>December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">
        <v>8322</v>
      </c>
      <c r="R1469" t="s">
        <v>8342</v>
      </c>
      <c r="S1469" s="10">
        <f t="shared" si="134"/>
        <v>40933.593576388885</v>
      </c>
      <c r="T1469" s="10">
        <f t="shared" si="135"/>
        <v>40993.55190972222</v>
      </c>
      <c r="U1469">
        <f t="shared" si="136"/>
        <v>2012</v>
      </c>
      <c r="V1469" t="str">
        <f t="shared" si="137"/>
        <v>January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">
        <v>8322</v>
      </c>
      <c r="R1470" t="s">
        <v>8342</v>
      </c>
      <c r="S1470" s="10">
        <f t="shared" si="134"/>
        <v>40645.806122685186</v>
      </c>
      <c r="T1470" s="10">
        <f t="shared" si="135"/>
        <v>40705.806122685186</v>
      </c>
      <c r="U1470">
        <f t="shared" si="136"/>
        <v>2011</v>
      </c>
      <c r="V1470" t="str">
        <f t="shared" si="137"/>
        <v>April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">
        <v>8322</v>
      </c>
      <c r="R1471" t="s">
        <v>8342</v>
      </c>
      <c r="S1471" s="10">
        <f t="shared" si="134"/>
        <v>41290.390150462961</v>
      </c>
      <c r="T1471" s="10">
        <f t="shared" si="135"/>
        <v>41320.390150462961</v>
      </c>
      <c r="U1471">
        <f t="shared" si="136"/>
        <v>2013</v>
      </c>
      <c r="V1471" t="str">
        <f t="shared" si="137"/>
        <v>January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">
        <v>8322</v>
      </c>
      <c r="R1472" t="s">
        <v>8342</v>
      </c>
      <c r="S1472" s="10">
        <f t="shared" si="134"/>
        <v>41250.618784722217</v>
      </c>
      <c r="T1472" s="10">
        <f t="shared" si="135"/>
        <v>41271.618784722217</v>
      </c>
      <c r="U1472">
        <f t="shared" si="136"/>
        <v>2012</v>
      </c>
      <c r="V1472" t="str">
        <f t="shared" si="137"/>
        <v>December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">
        <v>8322</v>
      </c>
      <c r="R1473" t="s">
        <v>8342</v>
      </c>
      <c r="S1473" s="10">
        <f t="shared" si="134"/>
        <v>42073.749236111107</v>
      </c>
      <c r="T1473" s="10">
        <f t="shared" si="135"/>
        <v>42103.749236111107</v>
      </c>
      <c r="U1473">
        <f t="shared" si="136"/>
        <v>2015</v>
      </c>
      <c r="V1473" t="str">
        <f t="shared" si="137"/>
        <v>March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">
        <v>8322</v>
      </c>
      <c r="R1474" t="s">
        <v>8342</v>
      </c>
      <c r="S1474" s="10">
        <f t="shared" si="134"/>
        <v>41533.33452546296</v>
      </c>
      <c r="T1474" s="10">
        <f t="shared" si="135"/>
        <v>41563.33452546296</v>
      </c>
      <c r="U1474">
        <f t="shared" si="136"/>
        <v>2013</v>
      </c>
      <c r="V1474" t="str">
        <f t="shared" si="137"/>
        <v>September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">
        <v>8322</v>
      </c>
      <c r="R1475" t="s">
        <v>8342</v>
      </c>
      <c r="S1475" s="10">
        <f t="shared" ref="S1475:S1538" si="140">(((J1475/60)/60)/24)+DATE(1970,1,1)+(-5/24)</f>
        <v>40939.771284722221</v>
      </c>
      <c r="T1475" s="10">
        <f t="shared" ref="T1475:T1538" si="141">(((I1475/60)/60)/24)+DATE(1970,1,1)+(-5/24)</f>
        <v>40969.771284722221</v>
      </c>
      <c r="U1475">
        <f t="shared" ref="U1475:U1538" si="142">YEAR(S1475)</f>
        <v>2012</v>
      </c>
      <c r="V1475" t="str">
        <f t="shared" ref="V1475:V1538" si="143">IF(MONTH(S1475) = 1, "January", IF(MONTH(S1475) = 2, "February", IF(MONTH(S1475) = 3, "March", IF(MONTH(S1475) = 4, "April", IF(MONTH(S1475) = 5, "May", IF(MONTH(S1475) = 6, "June", IF(MONTH(S1475) = 7, "July", IF(MONTH(S1475) = 8, "August", IF(MONTH(S1475) = 9, "September", IF(MONTH(S1475) = 10, "October", IF(MONTH(S1475) = 11, "November", "December")))))))))))</f>
        <v>January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">
        <v>8322</v>
      </c>
      <c r="R1476" t="s">
        <v>8342</v>
      </c>
      <c r="S1476" s="10">
        <f t="shared" si="140"/>
        <v>41500.519583333327</v>
      </c>
      <c r="T1476" s="10">
        <f t="shared" si="141"/>
        <v>41530.519583333327</v>
      </c>
      <c r="U1476">
        <f t="shared" si="142"/>
        <v>2013</v>
      </c>
      <c r="V1476" t="str">
        <f t="shared" si="143"/>
        <v>August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">
        <v>8322</v>
      </c>
      <c r="R1477" t="s">
        <v>8342</v>
      </c>
      <c r="S1477" s="10">
        <f t="shared" si="140"/>
        <v>41960.514618055553</v>
      </c>
      <c r="T1477" s="10">
        <f t="shared" si="141"/>
        <v>41992.999305555553</v>
      </c>
      <c r="U1477">
        <f t="shared" si="142"/>
        <v>2014</v>
      </c>
      <c r="V1477" t="str">
        <f t="shared" si="143"/>
        <v>November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">
        <v>8322</v>
      </c>
      <c r="R1478" t="s">
        <v>8342</v>
      </c>
      <c r="S1478" s="10">
        <f t="shared" si="140"/>
        <v>40765.833587962959</v>
      </c>
      <c r="T1478" s="10">
        <f t="shared" si="141"/>
        <v>40795.833587962959</v>
      </c>
      <c r="U1478">
        <f t="shared" si="142"/>
        <v>2011</v>
      </c>
      <c r="V1478" t="str">
        <f t="shared" si="143"/>
        <v>August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">
        <v>8322</v>
      </c>
      <c r="R1479" t="s">
        <v>8342</v>
      </c>
      <c r="S1479" s="10">
        <f t="shared" si="140"/>
        <v>40840.407453703701</v>
      </c>
      <c r="T1479" s="10">
        <f t="shared" si="141"/>
        <v>40899.916666666664</v>
      </c>
      <c r="U1479">
        <f t="shared" si="142"/>
        <v>2011</v>
      </c>
      <c r="V1479" t="str">
        <f t="shared" si="143"/>
        <v>October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">
        <v>8322</v>
      </c>
      <c r="R1480" t="s">
        <v>8342</v>
      </c>
      <c r="S1480" s="10">
        <f t="shared" si="140"/>
        <v>41394.663344907407</v>
      </c>
      <c r="T1480" s="10">
        <f t="shared" si="141"/>
        <v>41408.663344907407</v>
      </c>
      <c r="U1480">
        <f t="shared" si="142"/>
        <v>2013</v>
      </c>
      <c r="V1480" t="str">
        <f t="shared" si="143"/>
        <v>April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">
        <v>8322</v>
      </c>
      <c r="R1481" t="s">
        <v>8342</v>
      </c>
      <c r="S1481" s="10">
        <f t="shared" si="140"/>
        <v>41754.536909722221</v>
      </c>
      <c r="T1481" s="10">
        <f t="shared" si="141"/>
        <v>41768.957638888889</v>
      </c>
      <c r="U1481">
        <f t="shared" si="142"/>
        <v>2014</v>
      </c>
      <c r="V1481" t="str">
        <f t="shared" si="143"/>
        <v>April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">
        <v>8322</v>
      </c>
      <c r="R1482" t="s">
        <v>8324</v>
      </c>
      <c r="S1482" s="10">
        <f t="shared" si="140"/>
        <v>41464.725682870368</v>
      </c>
      <c r="T1482" s="10">
        <f t="shared" si="141"/>
        <v>41481.5</v>
      </c>
      <c r="U1482">
        <f t="shared" si="142"/>
        <v>2013</v>
      </c>
      <c r="V1482" t="str">
        <f t="shared" si="143"/>
        <v>July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">
        <v>8322</v>
      </c>
      <c r="R1483" t="s">
        <v>8324</v>
      </c>
      <c r="S1483" s="10">
        <f t="shared" si="140"/>
        <v>41550.714641203704</v>
      </c>
      <c r="T1483" s="10">
        <f t="shared" si="141"/>
        <v>41580.714641203704</v>
      </c>
      <c r="U1483">
        <f t="shared" si="142"/>
        <v>2013</v>
      </c>
      <c r="V1483" t="str">
        <f t="shared" si="143"/>
        <v>October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">
        <v>8322</v>
      </c>
      <c r="R1484" t="s">
        <v>8324</v>
      </c>
      <c r="S1484" s="10">
        <f t="shared" si="140"/>
        <v>41136.649722222224</v>
      </c>
      <c r="T1484" s="10">
        <f t="shared" si="141"/>
        <v>41159.118749999994</v>
      </c>
      <c r="U1484">
        <f t="shared" si="142"/>
        <v>2012</v>
      </c>
      <c r="V1484" t="str">
        <f t="shared" si="143"/>
        <v>August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">
        <v>8322</v>
      </c>
      <c r="R1485" t="s">
        <v>8324</v>
      </c>
      <c r="S1485" s="10">
        <f t="shared" si="140"/>
        <v>42547.984664351847</v>
      </c>
      <c r="T1485" s="10">
        <f t="shared" si="141"/>
        <v>42572.984664351847</v>
      </c>
      <c r="U1485">
        <f t="shared" si="142"/>
        <v>2016</v>
      </c>
      <c r="V1485" t="str">
        <f t="shared" si="143"/>
        <v>June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">
        <v>8322</v>
      </c>
      <c r="R1486" t="s">
        <v>8324</v>
      </c>
      <c r="S1486" s="10">
        <f t="shared" si="140"/>
        <v>41052.992627314808</v>
      </c>
      <c r="T1486" s="10">
        <f t="shared" si="141"/>
        <v>41111.410416666666</v>
      </c>
      <c r="U1486">
        <f t="shared" si="142"/>
        <v>2012</v>
      </c>
      <c r="V1486" t="str">
        <f t="shared" si="143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">
        <v>8322</v>
      </c>
      <c r="R1487" t="s">
        <v>8324</v>
      </c>
      <c r="S1487" s="10">
        <f t="shared" si="140"/>
        <v>42130.587650462963</v>
      </c>
      <c r="T1487" s="10">
        <f t="shared" si="141"/>
        <v>42175.587650462963</v>
      </c>
      <c r="U1487">
        <f t="shared" si="142"/>
        <v>2015</v>
      </c>
      <c r="V1487" t="str">
        <f t="shared" si="143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">
        <v>8322</v>
      </c>
      <c r="R1488" t="s">
        <v>8324</v>
      </c>
      <c r="S1488" s="10">
        <f t="shared" si="140"/>
        <v>42031.960196759253</v>
      </c>
      <c r="T1488" s="10">
        <f t="shared" si="141"/>
        <v>42061.960196759253</v>
      </c>
      <c r="U1488">
        <f t="shared" si="142"/>
        <v>2015</v>
      </c>
      <c r="V1488" t="str">
        <f t="shared" si="143"/>
        <v>January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">
        <v>8322</v>
      </c>
      <c r="R1489" t="s">
        <v>8324</v>
      </c>
      <c r="S1489" s="10">
        <f t="shared" si="140"/>
        <v>42554.709155092591</v>
      </c>
      <c r="T1489" s="10">
        <f t="shared" si="141"/>
        <v>42584.709155092591</v>
      </c>
      <c r="U1489">
        <f t="shared" si="142"/>
        <v>2016</v>
      </c>
      <c r="V1489" t="str">
        <f t="shared" si="143"/>
        <v>July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">
        <v>8322</v>
      </c>
      <c r="R1490" t="s">
        <v>8324</v>
      </c>
      <c r="S1490" s="10">
        <f t="shared" si="140"/>
        <v>41614.354861111111</v>
      </c>
      <c r="T1490" s="10">
        <f t="shared" si="141"/>
        <v>41644.354861111111</v>
      </c>
      <c r="U1490">
        <f t="shared" si="142"/>
        <v>2013</v>
      </c>
      <c r="V1490" t="str">
        <f t="shared" si="143"/>
        <v>December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">
        <v>8322</v>
      </c>
      <c r="R1491" t="s">
        <v>8324</v>
      </c>
      <c r="S1491" s="10">
        <f t="shared" si="140"/>
        <v>41198.403379629628</v>
      </c>
      <c r="T1491" s="10">
        <f t="shared" si="141"/>
        <v>41228.445046296292</v>
      </c>
      <c r="U1491">
        <f t="shared" si="142"/>
        <v>2012</v>
      </c>
      <c r="V1491" t="str">
        <f t="shared" si="143"/>
        <v>October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">
        <v>8322</v>
      </c>
      <c r="R1492" t="s">
        <v>8324</v>
      </c>
      <c r="S1492" s="10">
        <f t="shared" si="140"/>
        <v>41520.352708333332</v>
      </c>
      <c r="T1492" s="10">
        <f t="shared" si="141"/>
        <v>41549.352708333332</v>
      </c>
      <c r="U1492">
        <f t="shared" si="142"/>
        <v>2013</v>
      </c>
      <c r="V1492" t="str">
        <f t="shared" si="143"/>
        <v>September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">
        <v>8322</v>
      </c>
      <c r="R1493" t="s">
        <v>8324</v>
      </c>
      <c r="S1493" s="10">
        <f t="shared" si="140"/>
        <v>41991.505127314813</v>
      </c>
      <c r="T1493" s="10">
        <f t="shared" si="141"/>
        <v>42050.443055555552</v>
      </c>
      <c r="U1493">
        <f t="shared" si="142"/>
        <v>2014</v>
      </c>
      <c r="V1493" t="str">
        <f t="shared" si="143"/>
        <v>December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">
        <v>8322</v>
      </c>
      <c r="R1494" t="s">
        <v>8324</v>
      </c>
      <c r="S1494" s="10">
        <f t="shared" si="140"/>
        <v>40682.676458333335</v>
      </c>
      <c r="T1494" s="10">
        <f t="shared" si="141"/>
        <v>40712.676458333335</v>
      </c>
      <c r="U1494">
        <f t="shared" si="142"/>
        <v>2011</v>
      </c>
      <c r="V1494" t="str">
        <f t="shared" si="143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">
        <v>8322</v>
      </c>
      <c r="R1495" t="s">
        <v>8324</v>
      </c>
      <c r="S1495" s="10">
        <f t="shared" si="140"/>
        <v>41411.658275462964</v>
      </c>
      <c r="T1495" s="10">
        <f t="shared" si="141"/>
        <v>41441.658275462964</v>
      </c>
      <c r="U1495">
        <f t="shared" si="142"/>
        <v>2013</v>
      </c>
      <c r="V1495" t="str">
        <f t="shared" si="143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">
        <v>8322</v>
      </c>
      <c r="R1496" t="s">
        <v>8324</v>
      </c>
      <c r="S1496" s="10">
        <f t="shared" si="140"/>
        <v>42067.514039351845</v>
      </c>
      <c r="T1496" s="10">
        <f t="shared" si="141"/>
        <v>42097.443055555552</v>
      </c>
      <c r="U1496">
        <f t="shared" si="142"/>
        <v>2015</v>
      </c>
      <c r="V1496" t="str">
        <f t="shared" si="143"/>
        <v>March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">
        <v>8322</v>
      </c>
      <c r="R1497" t="s">
        <v>8324</v>
      </c>
      <c r="S1497" s="10">
        <f t="shared" si="140"/>
        <v>40752.581377314811</v>
      </c>
      <c r="T1497" s="10">
        <f t="shared" si="141"/>
        <v>40782.581377314811</v>
      </c>
      <c r="U1497">
        <f t="shared" si="142"/>
        <v>2011</v>
      </c>
      <c r="V1497" t="str">
        <f t="shared" si="143"/>
        <v>July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">
        <v>8322</v>
      </c>
      <c r="R1498" t="s">
        <v>8324</v>
      </c>
      <c r="S1498" s="10">
        <f t="shared" si="140"/>
        <v>41838.266886574071</v>
      </c>
      <c r="T1498" s="10">
        <f t="shared" si="141"/>
        <v>41898.266886574071</v>
      </c>
      <c r="U1498">
        <f t="shared" si="142"/>
        <v>2014</v>
      </c>
      <c r="V1498" t="str">
        <f t="shared" si="143"/>
        <v>July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">
        <v>8322</v>
      </c>
      <c r="R1499" t="s">
        <v>8324</v>
      </c>
      <c r="S1499" s="10">
        <f t="shared" si="140"/>
        <v>41444.434282407405</v>
      </c>
      <c r="T1499" s="10">
        <f t="shared" si="141"/>
        <v>41486.613194444442</v>
      </c>
      <c r="U1499">
        <f t="shared" si="142"/>
        <v>2013</v>
      </c>
      <c r="V1499" t="str">
        <f t="shared" si="143"/>
        <v>June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">
        <v>8322</v>
      </c>
      <c r="R1500" t="s">
        <v>8324</v>
      </c>
      <c r="S1500" s="10">
        <f t="shared" si="140"/>
        <v>41840.775208333333</v>
      </c>
      <c r="T1500" s="10">
        <f t="shared" si="141"/>
        <v>41885.775208333333</v>
      </c>
      <c r="U1500">
        <f t="shared" si="142"/>
        <v>2014</v>
      </c>
      <c r="V1500" t="str">
        <f t="shared" si="143"/>
        <v>July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">
        <v>8322</v>
      </c>
      <c r="R1501" t="s">
        <v>8324</v>
      </c>
      <c r="S1501" s="10">
        <f t="shared" si="140"/>
        <v>42526.798993055556</v>
      </c>
      <c r="T1501" s="10">
        <f t="shared" si="141"/>
        <v>42586.798993055556</v>
      </c>
      <c r="U1501">
        <f t="shared" si="142"/>
        <v>2016</v>
      </c>
      <c r="V1501" t="str">
        <f t="shared" si="143"/>
        <v>June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">
        <v>8338</v>
      </c>
      <c r="R1502" t="s">
        <v>8339</v>
      </c>
      <c r="S1502" s="10">
        <f t="shared" si="140"/>
        <v>41365.69626157407</v>
      </c>
      <c r="T1502" s="10">
        <f t="shared" si="141"/>
        <v>41395.69626157407</v>
      </c>
      <c r="U1502">
        <f t="shared" si="142"/>
        <v>2013</v>
      </c>
      <c r="V1502" t="str">
        <f t="shared" si="143"/>
        <v>April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">
        <v>8338</v>
      </c>
      <c r="R1503" t="s">
        <v>8339</v>
      </c>
      <c r="S1503" s="10">
        <f t="shared" si="140"/>
        <v>42163.3752662037</v>
      </c>
      <c r="T1503" s="10">
        <f t="shared" si="141"/>
        <v>42193.3752662037</v>
      </c>
      <c r="U1503">
        <f t="shared" si="142"/>
        <v>2015</v>
      </c>
      <c r="V1503" t="str">
        <f t="shared" si="143"/>
        <v>June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">
        <v>8338</v>
      </c>
      <c r="R1504" t="s">
        <v>8339</v>
      </c>
      <c r="S1504" s="10">
        <f t="shared" si="140"/>
        <v>42426.33425925926</v>
      </c>
      <c r="T1504" s="10">
        <f t="shared" si="141"/>
        <v>42454.708333333336</v>
      </c>
      <c r="U1504">
        <f t="shared" si="142"/>
        <v>2016</v>
      </c>
      <c r="V1504" t="str">
        <f t="shared" si="143"/>
        <v>February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">
        <v>8338</v>
      </c>
      <c r="R1505" t="s">
        <v>8339</v>
      </c>
      <c r="S1505" s="10">
        <f t="shared" si="140"/>
        <v>42606.13890046296</v>
      </c>
      <c r="T1505" s="10">
        <f t="shared" si="141"/>
        <v>42666.13890046296</v>
      </c>
      <c r="U1505">
        <f t="shared" si="142"/>
        <v>2016</v>
      </c>
      <c r="V1505" t="str">
        <f t="shared" si="143"/>
        <v>August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">
        <v>8338</v>
      </c>
      <c r="R1506" t="s">
        <v>8339</v>
      </c>
      <c r="S1506" s="10">
        <f t="shared" si="140"/>
        <v>41772.44935185185</v>
      </c>
      <c r="T1506" s="10">
        <f t="shared" si="141"/>
        <v>41800.147916666661</v>
      </c>
      <c r="U1506">
        <f t="shared" si="142"/>
        <v>2014</v>
      </c>
      <c r="V1506" t="str">
        <f t="shared" si="143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">
        <v>8338</v>
      </c>
      <c r="R1507" t="s">
        <v>8339</v>
      </c>
      <c r="S1507" s="10">
        <f t="shared" si="140"/>
        <v>42414.234988425924</v>
      </c>
      <c r="T1507" s="10">
        <f t="shared" si="141"/>
        <v>42451.625694444439</v>
      </c>
      <c r="U1507">
        <f t="shared" si="142"/>
        <v>2016</v>
      </c>
      <c r="V1507" t="str">
        <f t="shared" si="143"/>
        <v>February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">
        <v>8338</v>
      </c>
      <c r="R1508" t="s">
        <v>8339</v>
      </c>
      <c r="S1508" s="10">
        <f t="shared" si="140"/>
        <v>41814.577592592592</v>
      </c>
      <c r="T1508" s="10">
        <f t="shared" si="141"/>
        <v>41844.577592592592</v>
      </c>
      <c r="U1508">
        <f t="shared" si="142"/>
        <v>2014</v>
      </c>
      <c r="V1508" t="str">
        <f t="shared" si="143"/>
        <v>June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">
        <v>8338</v>
      </c>
      <c r="R1509" t="s">
        <v>8339</v>
      </c>
      <c r="S1509" s="10">
        <f t="shared" si="140"/>
        <v>40254.242002314815</v>
      </c>
      <c r="T1509" s="10">
        <f t="shared" si="141"/>
        <v>40313.131944444445</v>
      </c>
      <c r="U1509">
        <f t="shared" si="142"/>
        <v>2010</v>
      </c>
      <c r="V1509" t="str">
        <f t="shared" si="143"/>
        <v>March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">
        <v>8338</v>
      </c>
      <c r="R1510" t="s">
        <v>8339</v>
      </c>
      <c r="S1510" s="10">
        <f t="shared" si="140"/>
        <v>41786.406030092592</v>
      </c>
      <c r="T1510" s="10">
        <f t="shared" si="141"/>
        <v>41817.406030092592</v>
      </c>
      <c r="U1510">
        <f t="shared" si="142"/>
        <v>2014</v>
      </c>
      <c r="V1510" t="str">
        <f t="shared" si="143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">
        <v>8338</v>
      </c>
      <c r="R1511" t="s">
        <v>8339</v>
      </c>
      <c r="S1511" s="10">
        <f t="shared" si="140"/>
        <v>42751.325057870366</v>
      </c>
      <c r="T1511" s="10">
        <f t="shared" si="141"/>
        <v>42780.749305555553</v>
      </c>
      <c r="U1511">
        <f t="shared" si="142"/>
        <v>2017</v>
      </c>
      <c r="V1511" t="str">
        <f t="shared" si="143"/>
        <v>January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">
        <v>8338</v>
      </c>
      <c r="R1512" t="s">
        <v>8339</v>
      </c>
      <c r="S1512" s="10">
        <f t="shared" si="140"/>
        <v>41809.176828703698</v>
      </c>
      <c r="T1512" s="10">
        <f t="shared" si="141"/>
        <v>41839.176828703698</v>
      </c>
      <c r="U1512">
        <f t="shared" si="142"/>
        <v>2014</v>
      </c>
      <c r="V1512" t="str">
        <f t="shared" si="143"/>
        <v>June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">
        <v>8338</v>
      </c>
      <c r="R1513" t="s">
        <v>8339</v>
      </c>
      <c r="S1513" s="10">
        <f t="shared" si="140"/>
        <v>42296.375046296293</v>
      </c>
      <c r="T1513" s="10">
        <f t="shared" si="141"/>
        <v>42326.416712962957</v>
      </c>
      <c r="U1513">
        <f t="shared" si="142"/>
        <v>2015</v>
      </c>
      <c r="V1513" t="str">
        <f t="shared" si="143"/>
        <v>October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">
        <v>8338</v>
      </c>
      <c r="R1514" t="s">
        <v>8339</v>
      </c>
      <c r="S1514" s="10">
        <f t="shared" si="140"/>
        <v>42741.476145833331</v>
      </c>
      <c r="T1514" s="10">
        <f t="shared" si="141"/>
        <v>42771.476145833331</v>
      </c>
      <c r="U1514">
        <f t="shared" si="142"/>
        <v>2017</v>
      </c>
      <c r="V1514" t="str">
        <f t="shared" si="143"/>
        <v>January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">
        <v>8338</v>
      </c>
      <c r="R1515" t="s">
        <v>8339</v>
      </c>
      <c r="S1515" s="10">
        <f t="shared" si="140"/>
        <v>41806.42900462963</v>
      </c>
      <c r="T1515" s="10">
        <f t="shared" si="141"/>
        <v>41836.42900462963</v>
      </c>
      <c r="U1515">
        <f t="shared" si="142"/>
        <v>2014</v>
      </c>
      <c r="V1515" t="str">
        <f t="shared" si="143"/>
        <v>June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">
        <v>8338</v>
      </c>
      <c r="R1516" t="s">
        <v>8339</v>
      </c>
      <c r="S1516" s="10">
        <f t="shared" si="140"/>
        <v>42234.389351851853</v>
      </c>
      <c r="T1516" s="10">
        <f t="shared" si="141"/>
        <v>42274.389351851853</v>
      </c>
      <c r="U1516">
        <f t="shared" si="142"/>
        <v>2015</v>
      </c>
      <c r="V1516" t="str">
        <f t="shared" si="143"/>
        <v>August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">
        <v>8338</v>
      </c>
      <c r="R1517" t="s">
        <v>8339</v>
      </c>
      <c r="S1517" s="10">
        <f t="shared" si="140"/>
        <v>42415.04510416666</v>
      </c>
      <c r="T1517" s="10">
        <f t="shared" si="141"/>
        <v>42445.003437499996</v>
      </c>
      <c r="U1517">
        <f t="shared" si="142"/>
        <v>2016</v>
      </c>
      <c r="V1517" t="str">
        <f t="shared" si="143"/>
        <v>February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">
        <v>8338</v>
      </c>
      <c r="R1518" t="s">
        <v>8339</v>
      </c>
      <c r="S1518" s="10">
        <f t="shared" si="140"/>
        <v>42619.258009259262</v>
      </c>
      <c r="T1518" s="10">
        <f t="shared" si="141"/>
        <v>42649.374999999993</v>
      </c>
      <c r="U1518">
        <f t="shared" si="142"/>
        <v>2016</v>
      </c>
      <c r="V1518" t="str">
        <f t="shared" si="143"/>
        <v>September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">
        <v>8338</v>
      </c>
      <c r="R1519" t="s">
        <v>8339</v>
      </c>
      <c r="S1519" s="10">
        <f t="shared" si="140"/>
        <v>41948.358252314814</v>
      </c>
      <c r="T1519" s="10">
        <f t="shared" si="141"/>
        <v>41979.041666666664</v>
      </c>
      <c r="U1519">
        <f t="shared" si="142"/>
        <v>2014</v>
      </c>
      <c r="V1519" t="str">
        <f t="shared" si="143"/>
        <v>November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">
        <v>8338</v>
      </c>
      <c r="R1520" t="s">
        <v>8339</v>
      </c>
      <c r="S1520" s="10">
        <f t="shared" si="140"/>
        <v>41760.611712962964</v>
      </c>
      <c r="T1520" s="10">
        <f t="shared" si="141"/>
        <v>41790.611712962964</v>
      </c>
      <c r="U1520">
        <f t="shared" si="142"/>
        <v>2014</v>
      </c>
      <c r="V1520" t="str">
        <f t="shared" si="143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">
        <v>8338</v>
      </c>
      <c r="R1521" t="s">
        <v>8339</v>
      </c>
      <c r="S1521" s="10">
        <f t="shared" si="140"/>
        <v>41782.533368055556</v>
      </c>
      <c r="T1521" s="10">
        <f t="shared" si="141"/>
        <v>41810.707638888889</v>
      </c>
      <c r="U1521">
        <f t="shared" si="142"/>
        <v>2014</v>
      </c>
      <c r="V1521" t="str">
        <f t="shared" si="143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">
        <v>8338</v>
      </c>
      <c r="R1522" t="s">
        <v>8339</v>
      </c>
      <c r="S1522" s="10">
        <f t="shared" si="140"/>
        <v>41955.649456018517</v>
      </c>
      <c r="T1522" s="10">
        <f t="shared" si="141"/>
        <v>41991.958333333336</v>
      </c>
      <c r="U1522">
        <f t="shared" si="142"/>
        <v>2014</v>
      </c>
      <c r="V1522" t="str">
        <f t="shared" si="143"/>
        <v>November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">
        <v>8338</v>
      </c>
      <c r="R1523" t="s">
        <v>8339</v>
      </c>
      <c r="S1523" s="10">
        <f t="shared" si="140"/>
        <v>42492.959386574068</v>
      </c>
      <c r="T1523" s="10">
        <f t="shared" si="141"/>
        <v>42527.959386574068</v>
      </c>
      <c r="U1523">
        <f t="shared" si="142"/>
        <v>2016</v>
      </c>
      <c r="V1523" t="str">
        <f t="shared" si="143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">
        <v>8338</v>
      </c>
      <c r="R1524" t="s">
        <v>8339</v>
      </c>
      <c r="S1524" s="10">
        <f t="shared" si="140"/>
        <v>41899.621979166666</v>
      </c>
      <c r="T1524" s="10">
        <f t="shared" si="141"/>
        <v>41929.621979166666</v>
      </c>
      <c r="U1524">
        <f t="shared" si="142"/>
        <v>2014</v>
      </c>
      <c r="V1524" t="str">
        <f t="shared" si="143"/>
        <v>September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">
        <v>8338</v>
      </c>
      <c r="R1525" t="s">
        <v>8339</v>
      </c>
      <c r="S1525" s="10">
        <f t="shared" si="140"/>
        <v>41964.543009259258</v>
      </c>
      <c r="T1525" s="10">
        <f t="shared" si="141"/>
        <v>41995.791666666664</v>
      </c>
      <c r="U1525">
        <f t="shared" si="142"/>
        <v>2014</v>
      </c>
      <c r="V1525" t="str">
        <f t="shared" si="143"/>
        <v>November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">
        <v>8338</v>
      </c>
      <c r="R1526" t="s">
        <v>8339</v>
      </c>
      <c r="S1526" s="10">
        <f t="shared" si="140"/>
        <v>42756.292708333327</v>
      </c>
      <c r="T1526" s="10">
        <f t="shared" si="141"/>
        <v>42786.292708333327</v>
      </c>
      <c r="U1526">
        <f t="shared" si="142"/>
        <v>2017</v>
      </c>
      <c r="V1526" t="str">
        <f t="shared" si="143"/>
        <v>January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">
        <v>8338</v>
      </c>
      <c r="R1527" t="s">
        <v>8339</v>
      </c>
      <c r="S1527" s="10">
        <f t="shared" si="140"/>
        <v>42570.494652777772</v>
      </c>
      <c r="T1527" s="10">
        <f t="shared" si="141"/>
        <v>42600.494652777772</v>
      </c>
      <c r="U1527">
        <f t="shared" si="142"/>
        <v>2016</v>
      </c>
      <c r="V1527" t="str">
        <f t="shared" si="143"/>
        <v>July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">
        <v>8338</v>
      </c>
      <c r="R1528" t="s">
        <v>8339</v>
      </c>
      <c r="S1528" s="10">
        <f t="shared" si="140"/>
        <v>42339.067673611113</v>
      </c>
      <c r="T1528" s="10">
        <f t="shared" si="141"/>
        <v>42388.067673611113</v>
      </c>
      <c r="U1528">
        <f t="shared" si="142"/>
        <v>2015</v>
      </c>
      <c r="V1528" t="str">
        <f t="shared" si="143"/>
        <v>December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">
        <v>8338</v>
      </c>
      <c r="R1529" t="s">
        <v>8339</v>
      </c>
      <c r="S1529" s="10">
        <f t="shared" si="140"/>
        <v>42780.392199074071</v>
      </c>
      <c r="T1529" s="10">
        <f t="shared" si="141"/>
        <v>42808.350532407399</v>
      </c>
      <c r="U1529">
        <f t="shared" si="142"/>
        <v>2017</v>
      </c>
      <c r="V1529" t="str">
        <f t="shared" si="143"/>
        <v>February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">
        <v>8338</v>
      </c>
      <c r="R1530" t="s">
        <v>8339</v>
      </c>
      <c r="S1530" s="10">
        <f t="shared" si="140"/>
        <v>42736.524560185186</v>
      </c>
      <c r="T1530" s="10">
        <f t="shared" si="141"/>
        <v>42766.791666666664</v>
      </c>
      <c r="U1530">
        <f t="shared" si="142"/>
        <v>2017</v>
      </c>
      <c r="V1530" t="str">
        <f t="shared" si="143"/>
        <v>January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">
        <v>8338</v>
      </c>
      <c r="R1531" t="s">
        <v>8339</v>
      </c>
      <c r="S1531" s="10">
        <f t="shared" si="140"/>
        <v>42052.420370370368</v>
      </c>
      <c r="T1531" s="10">
        <f t="shared" si="141"/>
        <v>42082.378703703704</v>
      </c>
      <c r="U1531">
        <f t="shared" si="142"/>
        <v>2015</v>
      </c>
      <c r="V1531" t="str">
        <f t="shared" si="143"/>
        <v>February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">
        <v>8338</v>
      </c>
      <c r="R1532" t="s">
        <v>8339</v>
      </c>
      <c r="S1532" s="10">
        <f t="shared" si="140"/>
        <v>42275.558969907412</v>
      </c>
      <c r="T1532" s="10">
        <f t="shared" si="141"/>
        <v>42300.558969907412</v>
      </c>
      <c r="U1532">
        <f t="shared" si="142"/>
        <v>2015</v>
      </c>
      <c r="V1532" t="str">
        <f t="shared" si="143"/>
        <v>September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">
        <v>8338</v>
      </c>
      <c r="R1533" t="s">
        <v>8339</v>
      </c>
      <c r="S1533" s="10">
        <f t="shared" si="140"/>
        <v>41941.594050925924</v>
      </c>
      <c r="T1533" s="10">
        <f t="shared" si="141"/>
        <v>41973.916666666664</v>
      </c>
      <c r="U1533">
        <f t="shared" si="142"/>
        <v>2014</v>
      </c>
      <c r="V1533" t="str">
        <f t="shared" si="143"/>
        <v>October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">
        <v>8338</v>
      </c>
      <c r="R1534" t="s">
        <v>8339</v>
      </c>
      <c r="S1534" s="10">
        <f t="shared" si="140"/>
        <v>42391.266956018517</v>
      </c>
      <c r="T1534" s="10">
        <f t="shared" si="141"/>
        <v>42415.416666666664</v>
      </c>
      <c r="U1534">
        <f t="shared" si="142"/>
        <v>2016</v>
      </c>
      <c r="V1534" t="str">
        <f t="shared" si="143"/>
        <v>January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">
        <v>8338</v>
      </c>
      <c r="R1535" t="s">
        <v>8339</v>
      </c>
      <c r="S1535" s="10">
        <f t="shared" si="140"/>
        <v>42442.793715277774</v>
      </c>
      <c r="T1535" s="10">
        <f t="shared" si="141"/>
        <v>42491.957638888889</v>
      </c>
      <c r="U1535">
        <f t="shared" si="142"/>
        <v>2016</v>
      </c>
      <c r="V1535" t="str">
        <f t="shared" si="143"/>
        <v>March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">
        <v>8338</v>
      </c>
      <c r="R1536" t="s">
        <v>8339</v>
      </c>
      <c r="S1536" s="10">
        <f t="shared" si="140"/>
        <v>42221.465995370374</v>
      </c>
      <c r="T1536" s="10">
        <f t="shared" si="141"/>
        <v>42251.465995370374</v>
      </c>
      <c r="U1536">
        <f t="shared" si="142"/>
        <v>2015</v>
      </c>
      <c r="V1536" t="str">
        <f t="shared" si="143"/>
        <v>August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">
        <v>8338</v>
      </c>
      <c r="R1537" t="s">
        <v>8339</v>
      </c>
      <c r="S1537" s="10">
        <f t="shared" si="140"/>
        <v>42484.620729166665</v>
      </c>
      <c r="T1537" s="10">
        <f t="shared" si="141"/>
        <v>42513.708333333336</v>
      </c>
      <c r="U1537">
        <f t="shared" si="142"/>
        <v>2016</v>
      </c>
      <c r="V1537" t="str">
        <f t="shared" si="143"/>
        <v>April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">
        <v>8338</v>
      </c>
      <c r="R1538" t="s">
        <v>8339</v>
      </c>
      <c r="S1538" s="10">
        <f t="shared" si="140"/>
        <v>42213.593865740739</v>
      </c>
      <c r="T1538" s="10">
        <f t="shared" si="141"/>
        <v>42243.593865740739</v>
      </c>
      <c r="U1538">
        <f t="shared" si="142"/>
        <v>2015</v>
      </c>
      <c r="V1538" t="str">
        <f t="shared" si="143"/>
        <v>July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">
        <v>8338</v>
      </c>
      <c r="R1539" t="s">
        <v>8339</v>
      </c>
      <c r="S1539" s="10">
        <f t="shared" ref="S1539:S1602" si="146">(((J1539/60)/60)/24)+DATE(1970,1,1)+(-5/24)</f>
        <v>42552.106793981475</v>
      </c>
      <c r="T1539" s="10">
        <f t="shared" ref="T1539:T1602" si="147">(((I1539/60)/60)/24)+DATE(1970,1,1)+(-5/24)</f>
        <v>42588.541666666664</v>
      </c>
      <c r="U1539">
        <f t="shared" ref="U1539:U1602" si="148">YEAR(S1539)</f>
        <v>2016</v>
      </c>
      <c r="V1539" t="str">
        <f t="shared" ref="V1539:V1602" si="149">IF(MONTH(S1539) = 1, "January", IF(MONTH(S1539) = 2, "February", IF(MONTH(S1539) = 3, "March", IF(MONTH(S1539) = 4, "April", IF(MONTH(S1539) = 5, "May", IF(MONTH(S1539) = 6, "June", IF(MONTH(S1539) = 7, "July", IF(MONTH(S1539) = 8, "August", IF(MONTH(S1539) = 9, "September", IF(MONTH(S1539) = 10, "October", IF(MONTH(S1539) = 11, "November", "December")))))))))))</f>
        <v>July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">
        <v>8338</v>
      </c>
      <c r="R1540" t="s">
        <v>8339</v>
      </c>
      <c r="S1540" s="10">
        <f t="shared" si="146"/>
        <v>41981.57372685185</v>
      </c>
      <c r="T1540" s="10">
        <f t="shared" si="147"/>
        <v>42026.57372685185</v>
      </c>
      <c r="U1540">
        <f t="shared" si="148"/>
        <v>2014</v>
      </c>
      <c r="V1540" t="str">
        <f t="shared" si="149"/>
        <v>December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">
        <v>8338</v>
      </c>
      <c r="R1541" t="s">
        <v>8339</v>
      </c>
      <c r="S1541" s="10">
        <f t="shared" si="146"/>
        <v>42705.710868055547</v>
      </c>
      <c r="T1541" s="10">
        <f t="shared" si="147"/>
        <v>42738.710868055547</v>
      </c>
      <c r="U1541">
        <f t="shared" si="148"/>
        <v>2016</v>
      </c>
      <c r="V1541" t="str">
        <f t="shared" si="149"/>
        <v>December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">
        <v>8338</v>
      </c>
      <c r="R1542" t="s">
        <v>8343</v>
      </c>
      <c r="S1542" s="10">
        <f t="shared" si="146"/>
        <v>41938.798796296294</v>
      </c>
      <c r="T1542" s="10">
        <f t="shared" si="147"/>
        <v>41968.843749999993</v>
      </c>
      <c r="U1542">
        <f t="shared" si="148"/>
        <v>2014</v>
      </c>
      <c r="V1542" t="str">
        <f t="shared" si="149"/>
        <v>October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">
        <v>8338</v>
      </c>
      <c r="R1543" t="s">
        <v>8343</v>
      </c>
      <c r="S1543" s="10">
        <f t="shared" si="146"/>
        <v>41974.503912037035</v>
      </c>
      <c r="T1543" s="10">
        <f t="shared" si="147"/>
        <v>42004.503912037035</v>
      </c>
      <c r="U1543">
        <f t="shared" si="148"/>
        <v>2014</v>
      </c>
      <c r="V1543" t="str">
        <f t="shared" si="149"/>
        <v>December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">
        <v>8338</v>
      </c>
      <c r="R1544" t="s">
        <v>8343</v>
      </c>
      <c r="S1544" s="10">
        <f t="shared" si="146"/>
        <v>42170.788194444445</v>
      </c>
      <c r="T1544" s="10">
        <f t="shared" si="147"/>
        <v>42185.788194444445</v>
      </c>
      <c r="U1544">
        <f t="shared" si="148"/>
        <v>2015</v>
      </c>
      <c r="V1544" t="str">
        <f t="shared" si="149"/>
        <v>June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">
        <v>8338</v>
      </c>
      <c r="R1545" t="s">
        <v>8343</v>
      </c>
      <c r="S1545" s="10">
        <f t="shared" si="146"/>
        <v>41935.301319444443</v>
      </c>
      <c r="T1545" s="10">
        <f t="shared" si="147"/>
        <v>41965.342986111107</v>
      </c>
      <c r="U1545">
        <f t="shared" si="148"/>
        <v>2014</v>
      </c>
      <c r="V1545" t="str">
        <f t="shared" si="149"/>
        <v>October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">
        <v>8338</v>
      </c>
      <c r="R1546" t="s">
        <v>8343</v>
      </c>
      <c r="S1546" s="10">
        <f t="shared" si="146"/>
        <v>42052.842870370368</v>
      </c>
      <c r="T1546" s="10">
        <f t="shared" si="147"/>
        <v>42094.804166666661</v>
      </c>
      <c r="U1546">
        <f t="shared" si="148"/>
        <v>2015</v>
      </c>
      <c r="V1546" t="str">
        <f t="shared" si="149"/>
        <v>February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">
        <v>8338</v>
      </c>
      <c r="R1547" t="s">
        <v>8343</v>
      </c>
      <c r="S1547" s="10">
        <f t="shared" si="146"/>
        <v>42031.676319444443</v>
      </c>
      <c r="T1547" s="10">
        <f t="shared" si="147"/>
        <v>42065.677777777775</v>
      </c>
      <c r="U1547">
        <f t="shared" si="148"/>
        <v>2015</v>
      </c>
      <c r="V1547" t="str">
        <f t="shared" si="149"/>
        <v>January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">
        <v>8338</v>
      </c>
      <c r="R1548" t="s">
        <v>8343</v>
      </c>
      <c r="S1548" s="10">
        <f t="shared" si="146"/>
        <v>41839.004618055551</v>
      </c>
      <c r="T1548" s="10">
        <f t="shared" si="147"/>
        <v>41899.004618055551</v>
      </c>
      <c r="U1548">
        <f t="shared" si="148"/>
        <v>2014</v>
      </c>
      <c r="V1548" t="str">
        <f t="shared" si="149"/>
        <v>July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">
        <v>8338</v>
      </c>
      <c r="R1549" t="s">
        <v>8343</v>
      </c>
      <c r="S1549" s="10">
        <f t="shared" si="146"/>
        <v>42782.218541666669</v>
      </c>
      <c r="T1549" s="10">
        <f t="shared" si="147"/>
        <v>42789.218541666669</v>
      </c>
      <c r="U1549">
        <f t="shared" si="148"/>
        <v>2017</v>
      </c>
      <c r="V1549" t="str">
        <f t="shared" si="149"/>
        <v>February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">
        <v>8338</v>
      </c>
      <c r="R1550" t="s">
        <v>8343</v>
      </c>
      <c r="S1550" s="10">
        <f t="shared" si="146"/>
        <v>42286.673842592594</v>
      </c>
      <c r="T1550" s="10">
        <f t="shared" si="147"/>
        <v>42316.715509259251</v>
      </c>
      <c r="U1550">
        <f t="shared" si="148"/>
        <v>2015</v>
      </c>
      <c r="V1550" t="str">
        <f t="shared" si="149"/>
        <v>October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">
        <v>8338</v>
      </c>
      <c r="R1551" t="s">
        <v>8343</v>
      </c>
      <c r="S1551" s="10">
        <f t="shared" si="146"/>
        <v>42280.927766203698</v>
      </c>
      <c r="T1551" s="10">
        <f t="shared" si="147"/>
        <v>42310.96943287037</v>
      </c>
      <c r="U1551">
        <f t="shared" si="148"/>
        <v>2015</v>
      </c>
      <c r="V1551" t="str">
        <f t="shared" si="149"/>
        <v>October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">
        <v>8338</v>
      </c>
      <c r="R1552" t="s">
        <v>8343</v>
      </c>
      <c r="S1552" s="10">
        <f t="shared" si="146"/>
        <v>42472.24113425926</v>
      </c>
      <c r="T1552" s="10">
        <f t="shared" si="147"/>
        <v>42502.24113425926</v>
      </c>
      <c r="U1552">
        <f t="shared" si="148"/>
        <v>2016</v>
      </c>
      <c r="V1552" t="str">
        <f t="shared" si="149"/>
        <v>April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">
        <v>8338</v>
      </c>
      <c r="R1553" t="s">
        <v>8343</v>
      </c>
      <c r="S1553" s="10">
        <f t="shared" si="146"/>
        <v>42121.616192129623</v>
      </c>
      <c r="T1553" s="10">
        <f t="shared" si="147"/>
        <v>42151.616192129623</v>
      </c>
      <c r="U1553">
        <f t="shared" si="148"/>
        <v>2015</v>
      </c>
      <c r="V1553" t="str">
        <f t="shared" si="149"/>
        <v>April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">
        <v>8338</v>
      </c>
      <c r="R1554" t="s">
        <v>8343</v>
      </c>
      <c r="S1554" s="10">
        <f t="shared" si="146"/>
        <v>41892.480416666665</v>
      </c>
      <c r="T1554" s="10">
        <f t="shared" si="147"/>
        <v>41912.957638888889</v>
      </c>
      <c r="U1554">
        <f t="shared" si="148"/>
        <v>2014</v>
      </c>
      <c r="V1554" t="str">
        <f t="shared" si="149"/>
        <v>September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">
        <v>8338</v>
      </c>
      <c r="R1555" t="s">
        <v>8343</v>
      </c>
      <c r="S1555" s="10">
        <f t="shared" si="146"/>
        <v>42219.074618055551</v>
      </c>
      <c r="T1555" s="10">
        <f t="shared" si="147"/>
        <v>42249.074618055551</v>
      </c>
      <c r="U1555">
        <f t="shared" si="148"/>
        <v>2015</v>
      </c>
      <c r="V1555" t="str">
        <f t="shared" si="149"/>
        <v>August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">
        <v>8338</v>
      </c>
      <c r="R1556" t="s">
        <v>8343</v>
      </c>
      <c r="S1556" s="10">
        <f t="shared" si="146"/>
        <v>42188.043865740743</v>
      </c>
      <c r="T1556" s="10">
        <f t="shared" si="147"/>
        <v>42218.043865740743</v>
      </c>
      <c r="U1556">
        <f t="shared" si="148"/>
        <v>2015</v>
      </c>
      <c r="V1556" t="str">
        <f t="shared" si="149"/>
        <v>July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">
        <v>8338</v>
      </c>
      <c r="R1557" t="s">
        <v>8343</v>
      </c>
      <c r="S1557" s="10">
        <f t="shared" si="146"/>
        <v>42241.405462962961</v>
      </c>
      <c r="T1557" s="10">
        <f t="shared" si="147"/>
        <v>42264.499999999993</v>
      </c>
      <c r="U1557">
        <f t="shared" si="148"/>
        <v>2015</v>
      </c>
      <c r="V1557" t="str">
        <f t="shared" si="149"/>
        <v>August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">
        <v>8338</v>
      </c>
      <c r="R1558" t="s">
        <v>8343</v>
      </c>
      <c r="S1558" s="10">
        <f t="shared" si="146"/>
        <v>42524.944722222215</v>
      </c>
      <c r="T1558" s="10">
        <f t="shared" si="147"/>
        <v>42554.944722222215</v>
      </c>
      <c r="U1558">
        <f t="shared" si="148"/>
        <v>2016</v>
      </c>
      <c r="V1558" t="str">
        <f t="shared" si="149"/>
        <v>June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">
        <v>8338</v>
      </c>
      <c r="R1559" t="s">
        <v>8343</v>
      </c>
      <c r="S1559" s="10">
        <f t="shared" si="146"/>
        <v>41871.444826388884</v>
      </c>
      <c r="T1559" s="10">
        <f t="shared" si="147"/>
        <v>41902.444826388884</v>
      </c>
      <c r="U1559">
        <f t="shared" si="148"/>
        <v>2014</v>
      </c>
      <c r="V1559" t="str">
        <f t="shared" si="149"/>
        <v>August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">
        <v>8338</v>
      </c>
      <c r="R1560" t="s">
        <v>8343</v>
      </c>
      <c r="S1560" s="10">
        <f t="shared" si="146"/>
        <v>42185.189340277771</v>
      </c>
      <c r="T1560" s="10">
        <f t="shared" si="147"/>
        <v>42244.299999999996</v>
      </c>
      <c r="U1560">
        <f t="shared" si="148"/>
        <v>2015</v>
      </c>
      <c r="V1560" t="str">
        <f t="shared" si="149"/>
        <v>June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">
        <v>8338</v>
      </c>
      <c r="R1561" t="s">
        <v>8343</v>
      </c>
      <c r="S1561" s="10">
        <f t="shared" si="146"/>
        <v>42107.844895833325</v>
      </c>
      <c r="T1561" s="10">
        <f t="shared" si="147"/>
        <v>42122.844895833325</v>
      </c>
      <c r="U1561">
        <f t="shared" si="148"/>
        <v>2015</v>
      </c>
      <c r="V1561" t="str">
        <f t="shared" si="149"/>
        <v>April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">
        <v>8322</v>
      </c>
      <c r="R1562" t="s">
        <v>8344</v>
      </c>
      <c r="S1562" s="10">
        <f t="shared" si="146"/>
        <v>41935.812418981477</v>
      </c>
      <c r="T1562" s="10">
        <f t="shared" si="147"/>
        <v>41955.854085648149</v>
      </c>
      <c r="U1562">
        <f t="shared" si="148"/>
        <v>2014</v>
      </c>
      <c r="V1562" t="str">
        <f t="shared" si="149"/>
        <v>October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">
        <v>8322</v>
      </c>
      <c r="R1563" t="s">
        <v>8344</v>
      </c>
      <c r="S1563" s="10">
        <f t="shared" si="146"/>
        <v>41554.833368055552</v>
      </c>
      <c r="T1563" s="10">
        <f t="shared" si="147"/>
        <v>41584.875034722223</v>
      </c>
      <c r="U1563">
        <f t="shared" si="148"/>
        <v>2013</v>
      </c>
      <c r="V1563" t="str">
        <f t="shared" si="149"/>
        <v>October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">
        <v>8322</v>
      </c>
      <c r="R1564" t="s">
        <v>8344</v>
      </c>
      <c r="S1564" s="10">
        <f t="shared" si="146"/>
        <v>40079.357824074068</v>
      </c>
      <c r="T1564" s="10">
        <f t="shared" si="147"/>
        <v>40148.826388888883</v>
      </c>
      <c r="U1564">
        <f t="shared" si="148"/>
        <v>2009</v>
      </c>
      <c r="V1564" t="str">
        <f t="shared" si="149"/>
        <v>September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">
        <v>8322</v>
      </c>
      <c r="R1565" t="s">
        <v>8344</v>
      </c>
      <c r="S1565" s="10">
        <f t="shared" si="146"/>
        <v>41652.534155092588</v>
      </c>
      <c r="T1565" s="10">
        <f t="shared" si="147"/>
        <v>41712.492488425924</v>
      </c>
      <c r="U1565">
        <f t="shared" si="148"/>
        <v>2014</v>
      </c>
      <c r="V1565" t="str">
        <f t="shared" si="149"/>
        <v>January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">
        <v>8322</v>
      </c>
      <c r="R1566" t="s">
        <v>8344</v>
      </c>
      <c r="S1566" s="10">
        <f t="shared" si="146"/>
        <v>42121.158668981479</v>
      </c>
      <c r="T1566" s="10">
        <f t="shared" si="147"/>
        <v>42152.628472222219</v>
      </c>
      <c r="U1566">
        <f t="shared" si="148"/>
        <v>2015</v>
      </c>
      <c r="V1566" t="str">
        <f t="shared" si="149"/>
        <v>April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">
        <v>8322</v>
      </c>
      <c r="R1567" t="s">
        <v>8344</v>
      </c>
      <c r="S1567" s="10">
        <f t="shared" si="146"/>
        <v>40672.521539351852</v>
      </c>
      <c r="T1567" s="10">
        <f t="shared" si="147"/>
        <v>40702.521539351852</v>
      </c>
      <c r="U1567">
        <f t="shared" si="148"/>
        <v>2011</v>
      </c>
      <c r="V1567" t="str">
        <f t="shared" si="14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">
        <v>8322</v>
      </c>
      <c r="R1568" t="s">
        <v>8344</v>
      </c>
      <c r="S1568" s="10">
        <f t="shared" si="146"/>
        <v>42549.708379629628</v>
      </c>
      <c r="T1568" s="10">
        <f t="shared" si="147"/>
        <v>42578.708333333336</v>
      </c>
      <c r="U1568">
        <f t="shared" si="148"/>
        <v>2016</v>
      </c>
      <c r="V1568" t="str">
        <f t="shared" si="149"/>
        <v>June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">
        <v>8322</v>
      </c>
      <c r="R1569" t="s">
        <v>8344</v>
      </c>
      <c r="S1569" s="10">
        <f t="shared" si="146"/>
        <v>41671.728530092587</v>
      </c>
      <c r="T1569" s="10">
        <f t="shared" si="147"/>
        <v>41686.791666666664</v>
      </c>
      <c r="U1569">
        <f t="shared" si="148"/>
        <v>2014</v>
      </c>
      <c r="V1569" t="str">
        <f t="shared" si="149"/>
        <v>February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">
        <v>8322</v>
      </c>
      <c r="R1570" t="s">
        <v>8344</v>
      </c>
      <c r="S1570" s="10">
        <f t="shared" si="146"/>
        <v>41961.853993055549</v>
      </c>
      <c r="T1570" s="10">
        <f t="shared" si="147"/>
        <v>41996.853993055549</v>
      </c>
      <c r="U1570">
        <f t="shared" si="148"/>
        <v>2014</v>
      </c>
      <c r="V1570" t="str">
        <f t="shared" si="149"/>
        <v>November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">
        <v>8322</v>
      </c>
      <c r="R1571" t="s">
        <v>8344</v>
      </c>
      <c r="S1571" s="10">
        <f t="shared" si="146"/>
        <v>41389.471226851849</v>
      </c>
      <c r="T1571" s="10">
        <f t="shared" si="147"/>
        <v>41419.471226851849</v>
      </c>
      <c r="U1571">
        <f t="shared" si="148"/>
        <v>2013</v>
      </c>
      <c r="V1571" t="str">
        <f t="shared" si="149"/>
        <v>April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">
        <v>8322</v>
      </c>
      <c r="R1572" t="s">
        <v>8344</v>
      </c>
      <c r="S1572" s="10">
        <f t="shared" si="146"/>
        <v>42438.605115740742</v>
      </c>
      <c r="T1572" s="10">
        <f t="shared" si="147"/>
        <v>42468.56344907407</v>
      </c>
      <c r="U1572">
        <f t="shared" si="148"/>
        <v>2016</v>
      </c>
      <c r="V1572" t="str">
        <f t="shared" si="149"/>
        <v>March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">
        <v>8322</v>
      </c>
      <c r="R1573" t="s">
        <v>8344</v>
      </c>
      <c r="S1573" s="10">
        <f t="shared" si="146"/>
        <v>42144.561145833337</v>
      </c>
      <c r="T1573" s="10">
        <f t="shared" si="147"/>
        <v>42174.561145833337</v>
      </c>
      <c r="U1573">
        <f t="shared" si="148"/>
        <v>2015</v>
      </c>
      <c r="V1573" t="str">
        <f t="shared" si="14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">
        <v>8322</v>
      </c>
      <c r="R1574" t="s">
        <v>8344</v>
      </c>
      <c r="S1574" s="10">
        <f t="shared" si="146"/>
        <v>42403.824756944443</v>
      </c>
      <c r="T1574" s="10">
        <f t="shared" si="147"/>
        <v>42428.790972222218</v>
      </c>
      <c r="U1574">
        <f t="shared" si="148"/>
        <v>2016</v>
      </c>
      <c r="V1574" t="str">
        <f t="shared" si="149"/>
        <v>February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">
        <v>8322</v>
      </c>
      <c r="R1575" t="s">
        <v>8344</v>
      </c>
      <c r="S1575" s="10">
        <f t="shared" si="146"/>
        <v>42785.791689814818</v>
      </c>
      <c r="T1575" s="10">
        <f t="shared" si="147"/>
        <v>42825.957638888889</v>
      </c>
      <c r="U1575">
        <f t="shared" si="148"/>
        <v>2017</v>
      </c>
      <c r="V1575" t="str">
        <f t="shared" si="149"/>
        <v>February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">
        <v>8322</v>
      </c>
      <c r="R1576" t="s">
        <v>8344</v>
      </c>
      <c r="S1576" s="10">
        <f t="shared" si="146"/>
        <v>42017.719085648147</v>
      </c>
      <c r="T1576" s="10">
        <f t="shared" si="147"/>
        <v>42052.719085648147</v>
      </c>
      <c r="U1576">
        <f t="shared" si="148"/>
        <v>2015</v>
      </c>
      <c r="V1576" t="str">
        <f t="shared" si="149"/>
        <v>January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">
        <v>8322</v>
      </c>
      <c r="R1577" t="s">
        <v>8344</v>
      </c>
      <c r="S1577" s="10">
        <f t="shared" si="146"/>
        <v>41799.315925925926</v>
      </c>
      <c r="T1577" s="10">
        <f t="shared" si="147"/>
        <v>41829.315925925926</v>
      </c>
      <c r="U1577">
        <f t="shared" si="148"/>
        <v>2014</v>
      </c>
      <c r="V1577" t="str">
        <f t="shared" si="149"/>
        <v>June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">
        <v>8322</v>
      </c>
      <c r="R1578" t="s">
        <v>8344</v>
      </c>
      <c r="S1578" s="10">
        <f t="shared" si="146"/>
        <v>42140.670925925922</v>
      </c>
      <c r="T1578" s="10">
        <f t="shared" si="147"/>
        <v>42185.670925925922</v>
      </c>
      <c r="U1578">
        <f t="shared" si="148"/>
        <v>2015</v>
      </c>
      <c r="V1578" t="str">
        <f t="shared" si="14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">
        <v>8322</v>
      </c>
      <c r="R1579" t="s">
        <v>8344</v>
      </c>
      <c r="S1579" s="10">
        <f t="shared" si="146"/>
        <v>41054.639444444445</v>
      </c>
      <c r="T1579" s="10">
        <f t="shared" si="147"/>
        <v>41114.639444444445</v>
      </c>
      <c r="U1579">
        <f t="shared" si="148"/>
        <v>2012</v>
      </c>
      <c r="V1579" t="str">
        <f t="shared" si="14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">
        <v>8322</v>
      </c>
      <c r="R1580" t="s">
        <v>8344</v>
      </c>
      <c r="S1580" s="10">
        <f t="shared" si="146"/>
        <v>40398.857534722221</v>
      </c>
      <c r="T1580" s="10">
        <f t="shared" si="147"/>
        <v>40422.875</v>
      </c>
      <c r="U1580">
        <f t="shared" si="148"/>
        <v>2010</v>
      </c>
      <c r="V1580" t="str">
        <f t="shared" si="149"/>
        <v>August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">
        <v>8322</v>
      </c>
      <c r="R1581" t="s">
        <v>8344</v>
      </c>
      <c r="S1581" s="10">
        <f t="shared" si="146"/>
        <v>41481.788090277776</v>
      </c>
      <c r="T1581" s="10">
        <f t="shared" si="147"/>
        <v>41514.788090277776</v>
      </c>
      <c r="U1581">
        <f t="shared" si="148"/>
        <v>2013</v>
      </c>
      <c r="V1581" t="str">
        <f t="shared" si="149"/>
        <v>July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">
        <v>8338</v>
      </c>
      <c r="R1582" t="s">
        <v>8345</v>
      </c>
      <c r="S1582" s="10">
        <f t="shared" si="146"/>
        <v>40989.841736111113</v>
      </c>
      <c r="T1582" s="10">
        <f t="shared" si="147"/>
        <v>41049.841736111113</v>
      </c>
      <c r="U1582">
        <f t="shared" si="148"/>
        <v>2012</v>
      </c>
      <c r="V1582" t="str">
        <f t="shared" si="149"/>
        <v>March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">
        <v>8338</v>
      </c>
      <c r="R1583" t="s">
        <v>8345</v>
      </c>
      <c r="S1583" s="10">
        <f t="shared" si="146"/>
        <v>42325.240624999999</v>
      </c>
      <c r="T1583" s="10">
        <f t="shared" si="147"/>
        <v>42357.240624999999</v>
      </c>
      <c r="U1583">
        <f t="shared" si="148"/>
        <v>2015</v>
      </c>
      <c r="V1583" t="str">
        <f t="shared" si="149"/>
        <v>November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">
        <v>8338</v>
      </c>
      <c r="R1584" t="s">
        <v>8345</v>
      </c>
      <c r="S1584" s="10">
        <f t="shared" si="146"/>
        <v>42246.581631944442</v>
      </c>
      <c r="T1584" s="10">
        <f t="shared" si="147"/>
        <v>42303.680555555555</v>
      </c>
      <c r="U1584">
        <f t="shared" si="148"/>
        <v>2015</v>
      </c>
      <c r="V1584" t="str">
        <f t="shared" si="149"/>
        <v>August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">
        <v>8338</v>
      </c>
      <c r="R1585" t="s">
        <v>8345</v>
      </c>
      <c r="S1585" s="10">
        <f t="shared" si="146"/>
        <v>41877.696655092594</v>
      </c>
      <c r="T1585" s="10">
        <f t="shared" si="147"/>
        <v>41907.696655092594</v>
      </c>
      <c r="U1585">
        <f t="shared" si="148"/>
        <v>2014</v>
      </c>
      <c r="V1585" t="str">
        <f t="shared" si="149"/>
        <v>August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">
        <v>8338</v>
      </c>
      <c r="R1586" t="s">
        <v>8345</v>
      </c>
      <c r="S1586" s="10">
        <f t="shared" si="146"/>
        <v>41779.440983796296</v>
      </c>
      <c r="T1586" s="10">
        <f t="shared" si="147"/>
        <v>41789.440983796296</v>
      </c>
      <c r="U1586">
        <f t="shared" si="148"/>
        <v>2014</v>
      </c>
      <c r="V1586" t="str">
        <f t="shared" si="14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">
        <v>8338</v>
      </c>
      <c r="R1587" t="s">
        <v>8345</v>
      </c>
      <c r="S1587" s="10">
        <f t="shared" si="146"/>
        <v>42707.687129629623</v>
      </c>
      <c r="T1587" s="10">
        <f t="shared" si="147"/>
        <v>42729.249999999993</v>
      </c>
      <c r="U1587">
        <f t="shared" si="148"/>
        <v>2016</v>
      </c>
      <c r="V1587" t="str">
        <f t="shared" si="149"/>
        <v>December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">
        <v>8338</v>
      </c>
      <c r="R1588" t="s">
        <v>8345</v>
      </c>
      <c r="S1588" s="10">
        <f t="shared" si="146"/>
        <v>42068.896087962967</v>
      </c>
      <c r="T1588" s="10">
        <f t="shared" si="147"/>
        <v>42098.854421296295</v>
      </c>
      <c r="U1588">
        <f t="shared" si="148"/>
        <v>2015</v>
      </c>
      <c r="V1588" t="str">
        <f t="shared" si="149"/>
        <v>March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">
        <v>8338</v>
      </c>
      <c r="R1589" t="s">
        <v>8345</v>
      </c>
      <c r="S1589" s="10">
        <f t="shared" si="146"/>
        <v>41956.742650462962</v>
      </c>
      <c r="T1589" s="10">
        <f t="shared" si="147"/>
        <v>41986.742650462962</v>
      </c>
      <c r="U1589">
        <f t="shared" si="148"/>
        <v>2014</v>
      </c>
      <c r="V1589" t="str">
        <f t="shared" si="149"/>
        <v>November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">
        <v>8338</v>
      </c>
      <c r="R1590" t="s">
        <v>8345</v>
      </c>
      <c r="S1590" s="10">
        <f t="shared" si="146"/>
        <v>42005.041655092595</v>
      </c>
      <c r="T1590" s="10">
        <f t="shared" si="147"/>
        <v>42035.633333333331</v>
      </c>
      <c r="U1590">
        <f t="shared" si="148"/>
        <v>2015</v>
      </c>
      <c r="V1590" t="str">
        <f t="shared" si="149"/>
        <v>January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">
        <v>8338</v>
      </c>
      <c r="R1591" t="s">
        <v>8345</v>
      </c>
      <c r="S1591" s="10">
        <f t="shared" si="146"/>
        <v>42256.776458333326</v>
      </c>
      <c r="T1591" s="10">
        <f t="shared" si="147"/>
        <v>42286.776458333326</v>
      </c>
      <c r="U1591">
        <f t="shared" si="148"/>
        <v>2015</v>
      </c>
      <c r="V1591" t="str">
        <f t="shared" si="149"/>
        <v>September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">
        <v>8338</v>
      </c>
      <c r="R1592" t="s">
        <v>8345</v>
      </c>
      <c r="S1592" s="10">
        <f t="shared" si="146"/>
        <v>42240.648888888885</v>
      </c>
      <c r="T1592" s="10">
        <f t="shared" si="147"/>
        <v>42270.648888888885</v>
      </c>
      <c r="U1592">
        <f t="shared" si="148"/>
        <v>2015</v>
      </c>
      <c r="V1592" t="str">
        <f t="shared" si="149"/>
        <v>August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">
        <v>8338</v>
      </c>
      <c r="R1593" t="s">
        <v>8345</v>
      </c>
      <c r="S1593" s="10">
        <f t="shared" si="146"/>
        <v>42433.517835648141</v>
      </c>
      <c r="T1593" s="10">
        <f t="shared" si="147"/>
        <v>42463.476168981484</v>
      </c>
      <c r="U1593">
        <f t="shared" si="148"/>
        <v>2016</v>
      </c>
      <c r="V1593" t="str">
        <f t="shared" si="149"/>
        <v>March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">
        <v>8338</v>
      </c>
      <c r="R1594" t="s">
        <v>8345</v>
      </c>
      <c r="S1594" s="10">
        <f t="shared" si="146"/>
        <v>42045.86440972222</v>
      </c>
      <c r="T1594" s="10">
        <f t="shared" si="147"/>
        <v>42090.822743055549</v>
      </c>
      <c r="U1594">
        <f t="shared" si="148"/>
        <v>2015</v>
      </c>
      <c r="V1594" t="str">
        <f t="shared" si="149"/>
        <v>February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">
        <v>8338</v>
      </c>
      <c r="R1595" t="s">
        <v>8345</v>
      </c>
      <c r="S1595" s="10">
        <f t="shared" si="146"/>
        <v>42033.63721064815</v>
      </c>
      <c r="T1595" s="10">
        <f t="shared" si="147"/>
        <v>42063.63721064815</v>
      </c>
      <c r="U1595">
        <f t="shared" si="148"/>
        <v>2015</v>
      </c>
      <c r="V1595" t="str">
        <f t="shared" si="149"/>
        <v>January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">
        <v>8338</v>
      </c>
      <c r="R1596" t="s">
        <v>8345</v>
      </c>
      <c r="S1596" s="10">
        <f t="shared" si="146"/>
        <v>42445.504421296289</v>
      </c>
      <c r="T1596" s="10">
        <f t="shared" si="147"/>
        <v>42505.472916666658</v>
      </c>
      <c r="U1596">
        <f t="shared" si="148"/>
        <v>2016</v>
      </c>
      <c r="V1596" t="str">
        <f t="shared" si="149"/>
        <v>March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">
        <v>8338</v>
      </c>
      <c r="R1597" t="s">
        <v>8345</v>
      </c>
      <c r="S1597" s="10">
        <f t="shared" si="146"/>
        <v>41779.84175925926</v>
      </c>
      <c r="T1597" s="10">
        <f t="shared" si="147"/>
        <v>41808.634027777778</v>
      </c>
      <c r="U1597">
        <f t="shared" si="148"/>
        <v>2014</v>
      </c>
      <c r="V1597" t="str">
        <f t="shared" si="14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">
        <v>8338</v>
      </c>
      <c r="R1598" t="s">
        <v>8345</v>
      </c>
      <c r="S1598" s="10">
        <f t="shared" si="146"/>
        <v>41941.221863425926</v>
      </c>
      <c r="T1598" s="10">
        <f t="shared" si="147"/>
        <v>41986.26353009259</v>
      </c>
      <c r="U1598">
        <f t="shared" si="148"/>
        <v>2014</v>
      </c>
      <c r="V1598" t="str">
        <f t="shared" si="149"/>
        <v>October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">
        <v>8338</v>
      </c>
      <c r="R1599" t="s">
        <v>8345</v>
      </c>
      <c r="S1599" s="10">
        <f t="shared" si="146"/>
        <v>42603.145798611113</v>
      </c>
      <c r="T1599" s="10">
        <f t="shared" si="147"/>
        <v>42633.145798611113</v>
      </c>
      <c r="U1599">
        <f t="shared" si="148"/>
        <v>2016</v>
      </c>
      <c r="V1599" t="str">
        <f t="shared" si="149"/>
        <v>August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">
        <v>8338</v>
      </c>
      <c r="R1600" t="s">
        <v>8345</v>
      </c>
      <c r="S1600" s="10">
        <f t="shared" si="146"/>
        <v>42151.459004629629</v>
      </c>
      <c r="T1600" s="10">
        <f t="shared" si="147"/>
        <v>42211.459004629629</v>
      </c>
      <c r="U1600">
        <f t="shared" si="148"/>
        <v>2015</v>
      </c>
      <c r="V1600" t="str">
        <f t="shared" si="14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">
        <v>8338</v>
      </c>
      <c r="R1601" t="s">
        <v>8345</v>
      </c>
      <c r="S1601" s="10">
        <f t="shared" si="146"/>
        <v>42438.330740740734</v>
      </c>
      <c r="T1601" s="10">
        <f t="shared" si="147"/>
        <v>42468.289074074077</v>
      </c>
      <c r="U1601">
        <f t="shared" si="148"/>
        <v>2016</v>
      </c>
      <c r="V1601" t="str">
        <f t="shared" si="149"/>
        <v>March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">
        <v>8325</v>
      </c>
      <c r="R1602" t="s">
        <v>8326</v>
      </c>
      <c r="S1602" s="10">
        <f t="shared" si="146"/>
        <v>41790.848981481482</v>
      </c>
      <c r="T1602" s="10">
        <f t="shared" si="147"/>
        <v>41835.007638888885</v>
      </c>
      <c r="U1602">
        <f t="shared" si="148"/>
        <v>2014</v>
      </c>
      <c r="V1602" t="str">
        <f t="shared" si="149"/>
        <v>May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">
        <v>8325</v>
      </c>
      <c r="R1603" t="s">
        <v>8326</v>
      </c>
      <c r="S1603" s="10">
        <f t="shared" ref="S1603:S1666" si="152">(((J1603/60)/60)/24)+DATE(1970,1,1)+(-5/24)</f>
        <v>40637.884641203702</v>
      </c>
      <c r="T1603" s="10">
        <f t="shared" ref="T1603:T1666" si="153">(((I1603/60)/60)/24)+DATE(1970,1,1)+(-5/24)</f>
        <v>40667.884641203702</v>
      </c>
      <c r="U1603">
        <f t="shared" ref="U1603:U1666" si="154">YEAR(S1603)</f>
        <v>2011</v>
      </c>
      <c r="V1603" t="str">
        <f t="shared" ref="V1603:V1666" si="155">IF(MONTH(S1603) = 1, "January", IF(MONTH(S1603) = 2, "February", IF(MONTH(S1603) = 3, "March", IF(MONTH(S1603) = 4, "April", IF(MONTH(S1603) = 5, "May", IF(MONTH(S1603) = 6, "June", IF(MONTH(S1603) = 7, "July", IF(MONTH(S1603) = 8, "August", IF(MONTH(S1603) = 9, "September", IF(MONTH(S1603) = 10, "October", IF(MONTH(S1603) = 11, "November", "December")))))))))))</f>
        <v>April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">
        <v>8325</v>
      </c>
      <c r="R1604" t="s">
        <v>8326</v>
      </c>
      <c r="S1604" s="10">
        <f t="shared" si="152"/>
        <v>40788.089317129627</v>
      </c>
      <c r="T1604" s="10">
        <f t="shared" si="153"/>
        <v>40830.75</v>
      </c>
      <c r="U1604">
        <f t="shared" si="154"/>
        <v>2011</v>
      </c>
      <c r="V1604" t="str">
        <f t="shared" si="155"/>
        <v>September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">
        <v>8325</v>
      </c>
      <c r="R1605" t="s">
        <v>8326</v>
      </c>
      <c r="S1605" s="10">
        <f t="shared" si="152"/>
        <v>40875.961331018516</v>
      </c>
      <c r="T1605" s="10">
        <f t="shared" si="153"/>
        <v>40935.961331018516</v>
      </c>
      <c r="U1605">
        <f t="shared" si="154"/>
        <v>2011</v>
      </c>
      <c r="V1605" t="str">
        <f t="shared" si="155"/>
        <v>November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">
        <v>8325</v>
      </c>
      <c r="R1606" t="s">
        <v>8326</v>
      </c>
      <c r="S1606" s="10">
        <f t="shared" si="152"/>
        <v>40945.636979166666</v>
      </c>
      <c r="T1606" s="10">
        <f t="shared" si="153"/>
        <v>40985.595312499994</v>
      </c>
      <c r="U1606">
        <f t="shared" si="154"/>
        <v>2012</v>
      </c>
      <c r="V1606" t="str">
        <f t="shared" si="155"/>
        <v>February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">
        <v>8325</v>
      </c>
      <c r="R1607" t="s">
        <v>8326</v>
      </c>
      <c r="S1607" s="10">
        <f t="shared" si="152"/>
        <v>40746.804548611108</v>
      </c>
      <c r="T1607" s="10">
        <f t="shared" si="153"/>
        <v>40756.083333333328</v>
      </c>
      <c r="U1607">
        <f t="shared" si="154"/>
        <v>2011</v>
      </c>
      <c r="V1607" t="str">
        <f t="shared" si="155"/>
        <v>July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">
        <v>8325</v>
      </c>
      <c r="R1608" t="s">
        <v>8326</v>
      </c>
      <c r="S1608" s="10">
        <f t="shared" si="152"/>
        <v>40535.903217592589</v>
      </c>
      <c r="T1608" s="10">
        <f t="shared" si="153"/>
        <v>40625.861550925925</v>
      </c>
      <c r="U1608">
        <f t="shared" si="154"/>
        <v>2010</v>
      </c>
      <c r="V1608" t="str">
        <f t="shared" si="155"/>
        <v>December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">
        <v>8325</v>
      </c>
      <c r="R1609" t="s">
        <v>8326</v>
      </c>
      <c r="S1609" s="10">
        <f t="shared" si="152"/>
        <v>41053.600127314814</v>
      </c>
      <c r="T1609" s="10">
        <f t="shared" si="153"/>
        <v>41074.600127314814</v>
      </c>
      <c r="U1609">
        <f t="shared" si="154"/>
        <v>2012</v>
      </c>
      <c r="V1609" t="str">
        <f t="shared" si="155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">
        <v>8325</v>
      </c>
      <c r="R1610" t="s">
        <v>8326</v>
      </c>
      <c r="S1610" s="10">
        <f t="shared" si="152"/>
        <v>41607.622523148144</v>
      </c>
      <c r="T1610" s="10">
        <f t="shared" si="153"/>
        <v>41640.018055555556</v>
      </c>
      <c r="U1610">
        <f t="shared" si="154"/>
        <v>2013</v>
      </c>
      <c r="V1610" t="str">
        <f t="shared" si="155"/>
        <v>November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">
        <v>8325</v>
      </c>
      <c r="R1611" t="s">
        <v>8326</v>
      </c>
      <c r="S1611" s="10">
        <f t="shared" si="152"/>
        <v>40795.792928240735</v>
      </c>
      <c r="T1611" s="10">
        <f t="shared" si="153"/>
        <v>40849.125</v>
      </c>
      <c r="U1611">
        <f t="shared" si="154"/>
        <v>2011</v>
      </c>
      <c r="V1611" t="str">
        <f t="shared" si="155"/>
        <v>September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">
        <v>8325</v>
      </c>
      <c r="R1612" t="s">
        <v>8326</v>
      </c>
      <c r="S1612" s="10">
        <f t="shared" si="152"/>
        <v>41228.716550925921</v>
      </c>
      <c r="T1612" s="10">
        <f t="shared" si="153"/>
        <v>41258.716550925921</v>
      </c>
      <c r="U1612">
        <f t="shared" si="154"/>
        <v>2012</v>
      </c>
      <c r="V1612" t="str">
        <f t="shared" si="155"/>
        <v>November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">
        <v>8325</v>
      </c>
      <c r="R1613" t="s">
        <v>8326</v>
      </c>
      <c r="S1613" s="10">
        <f t="shared" si="152"/>
        <v>41408.792037037034</v>
      </c>
      <c r="T1613" s="10">
        <f t="shared" si="153"/>
        <v>41429.792037037034</v>
      </c>
      <c r="U1613">
        <f t="shared" si="154"/>
        <v>2013</v>
      </c>
      <c r="V1613" t="str">
        <f t="shared" si="155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">
        <v>8325</v>
      </c>
      <c r="R1614" t="s">
        <v>8326</v>
      </c>
      <c r="S1614" s="10">
        <f t="shared" si="152"/>
        <v>41246.666481481479</v>
      </c>
      <c r="T1614" s="10">
        <f t="shared" si="153"/>
        <v>41276.666481481479</v>
      </c>
      <c r="U1614">
        <f t="shared" si="154"/>
        <v>2012</v>
      </c>
      <c r="V1614" t="str">
        <f t="shared" si="155"/>
        <v>December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">
        <v>8325</v>
      </c>
      <c r="R1615" t="s">
        <v>8326</v>
      </c>
      <c r="S1615" s="10">
        <f t="shared" si="152"/>
        <v>41081.861134259256</v>
      </c>
      <c r="T1615" s="10">
        <f t="shared" si="153"/>
        <v>41111.861134259256</v>
      </c>
      <c r="U1615">
        <f t="shared" si="154"/>
        <v>2012</v>
      </c>
      <c r="V1615" t="str">
        <f t="shared" si="155"/>
        <v>June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">
        <v>8325</v>
      </c>
      <c r="R1616" t="s">
        <v>8326</v>
      </c>
      <c r="S1616" s="10">
        <f t="shared" si="152"/>
        <v>41794.772789351846</v>
      </c>
      <c r="T1616" s="10">
        <f t="shared" si="153"/>
        <v>41854.5</v>
      </c>
      <c r="U1616">
        <f t="shared" si="154"/>
        <v>2014</v>
      </c>
      <c r="V1616" t="str">
        <f t="shared" si="155"/>
        <v>June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">
        <v>8325</v>
      </c>
      <c r="R1617" t="s">
        <v>8326</v>
      </c>
      <c r="S1617" s="10">
        <f t="shared" si="152"/>
        <v>40844.842546296291</v>
      </c>
      <c r="T1617" s="10">
        <f t="shared" si="153"/>
        <v>40889.884212962963</v>
      </c>
      <c r="U1617">
        <f t="shared" si="154"/>
        <v>2011</v>
      </c>
      <c r="V1617" t="str">
        <f t="shared" si="155"/>
        <v>October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">
        <v>8325</v>
      </c>
      <c r="R1618" t="s">
        <v>8326</v>
      </c>
      <c r="S1618" s="10">
        <f t="shared" si="152"/>
        <v>41194.507187499999</v>
      </c>
      <c r="T1618" s="10">
        <f t="shared" si="153"/>
        <v>41235.708333333328</v>
      </c>
      <c r="U1618">
        <f t="shared" si="154"/>
        <v>2012</v>
      </c>
      <c r="V1618" t="str">
        <f t="shared" si="155"/>
        <v>October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">
        <v>8325</v>
      </c>
      <c r="R1619" t="s">
        <v>8326</v>
      </c>
      <c r="S1619" s="10">
        <f t="shared" si="152"/>
        <v>41546.455879629626</v>
      </c>
      <c r="T1619" s="10">
        <f t="shared" si="153"/>
        <v>41579.583333333328</v>
      </c>
      <c r="U1619">
        <f t="shared" si="154"/>
        <v>2013</v>
      </c>
      <c r="V1619" t="str">
        <f t="shared" si="155"/>
        <v>September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">
        <v>8325</v>
      </c>
      <c r="R1620" t="s">
        <v>8326</v>
      </c>
      <c r="S1620" s="10">
        <f t="shared" si="152"/>
        <v>41301.446006944439</v>
      </c>
      <c r="T1620" s="10">
        <f t="shared" si="153"/>
        <v>41341.446006944439</v>
      </c>
      <c r="U1620">
        <f t="shared" si="154"/>
        <v>2013</v>
      </c>
      <c r="V1620" t="str">
        <f t="shared" si="155"/>
        <v>January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">
        <v>8325</v>
      </c>
      <c r="R1621" t="s">
        <v>8326</v>
      </c>
      <c r="S1621" s="10">
        <f t="shared" si="152"/>
        <v>41875.977847222224</v>
      </c>
      <c r="T1621" s="10">
        <f t="shared" si="153"/>
        <v>41896.977847222224</v>
      </c>
      <c r="U1621">
        <f t="shared" si="154"/>
        <v>2014</v>
      </c>
      <c r="V1621" t="str">
        <f t="shared" si="155"/>
        <v>August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">
        <v>8325</v>
      </c>
      <c r="R1622" t="s">
        <v>8326</v>
      </c>
      <c r="S1622" s="10">
        <f t="shared" si="152"/>
        <v>41321.131249999999</v>
      </c>
      <c r="T1622" s="10">
        <f t="shared" si="153"/>
        <v>41328.131249999999</v>
      </c>
      <c r="U1622">
        <f t="shared" si="154"/>
        <v>2013</v>
      </c>
      <c r="V1622" t="str">
        <f t="shared" si="155"/>
        <v>February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">
        <v>8325</v>
      </c>
      <c r="R1623" t="s">
        <v>8326</v>
      </c>
      <c r="S1623" s="10">
        <f t="shared" si="152"/>
        <v>41003.398321759254</v>
      </c>
      <c r="T1623" s="10">
        <f t="shared" si="153"/>
        <v>41056.957638888889</v>
      </c>
      <c r="U1623">
        <f t="shared" si="154"/>
        <v>2012</v>
      </c>
      <c r="V1623" t="str">
        <f t="shared" si="155"/>
        <v>April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">
        <v>8325</v>
      </c>
      <c r="R1624" t="s">
        <v>8326</v>
      </c>
      <c r="S1624" s="10">
        <f t="shared" si="152"/>
        <v>41950.086504629624</v>
      </c>
      <c r="T1624" s="10">
        <f t="shared" si="153"/>
        <v>41990.124305555553</v>
      </c>
      <c r="U1624">
        <f t="shared" si="154"/>
        <v>2014</v>
      </c>
      <c r="V1624" t="str">
        <f t="shared" si="155"/>
        <v>November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">
        <v>8325</v>
      </c>
      <c r="R1625" t="s">
        <v>8326</v>
      </c>
      <c r="S1625" s="10">
        <f t="shared" si="152"/>
        <v>41453.480196759258</v>
      </c>
      <c r="T1625" s="10">
        <f t="shared" si="153"/>
        <v>41513.480196759258</v>
      </c>
      <c r="U1625">
        <f t="shared" si="154"/>
        <v>2013</v>
      </c>
      <c r="V1625" t="str">
        <f t="shared" si="155"/>
        <v>June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">
        <v>8325</v>
      </c>
      <c r="R1626" t="s">
        <v>8326</v>
      </c>
      <c r="S1626" s="10">
        <f t="shared" si="152"/>
        <v>41243.158969907403</v>
      </c>
      <c r="T1626" s="10">
        <f t="shared" si="153"/>
        <v>41283.158969907403</v>
      </c>
      <c r="U1626">
        <f t="shared" si="154"/>
        <v>2012</v>
      </c>
      <c r="V1626" t="str">
        <f t="shared" si="155"/>
        <v>November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">
        <v>8325</v>
      </c>
      <c r="R1627" t="s">
        <v>8326</v>
      </c>
      <c r="S1627" s="10">
        <f t="shared" si="152"/>
        <v>41135.491354166668</v>
      </c>
      <c r="T1627" s="10">
        <f t="shared" si="153"/>
        <v>41163.491354166668</v>
      </c>
      <c r="U1627">
        <f t="shared" si="154"/>
        <v>2012</v>
      </c>
      <c r="V1627" t="str">
        <f t="shared" si="155"/>
        <v>August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">
        <v>8325</v>
      </c>
      <c r="R1628" t="s">
        <v>8326</v>
      </c>
      <c r="S1628" s="10">
        <f t="shared" si="152"/>
        <v>41579.639664351853</v>
      </c>
      <c r="T1628" s="10">
        <f t="shared" si="153"/>
        <v>41609.681331018517</v>
      </c>
      <c r="U1628">
        <f t="shared" si="154"/>
        <v>2013</v>
      </c>
      <c r="V1628" t="str">
        <f t="shared" si="155"/>
        <v>November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">
        <v>8325</v>
      </c>
      <c r="R1629" t="s">
        <v>8326</v>
      </c>
      <c r="S1629" s="10">
        <f t="shared" si="152"/>
        <v>41205.498715277776</v>
      </c>
      <c r="T1629" s="10">
        <f t="shared" si="153"/>
        <v>41238.999305555553</v>
      </c>
      <c r="U1629">
        <f t="shared" si="154"/>
        <v>2012</v>
      </c>
      <c r="V1629" t="str">
        <f t="shared" si="155"/>
        <v>October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">
        <v>8325</v>
      </c>
      <c r="R1630" t="s">
        <v>8326</v>
      </c>
      <c r="S1630" s="10">
        <f t="shared" si="152"/>
        <v>41774.528726851851</v>
      </c>
      <c r="T1630" s="10">
        <f t="shared" si="153"/>
        <v>41807.528726851851</v>
      </c>
      <c r="U1630">
        <f t="shared" si="154"/>
        <v>2014</v>
      </c>
      <c r="V1630" t="str">
        <f t="shared" si="155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">
        <v>8325</v>
      </c>
      <c r="R1631" t="s">
        <v>8326</v>
      </c>
      <c r="S1631" s="10">
        <f t="shared" si="152"/>
        <v>41645.658946759257</v>
      </c>
      <c r="T1631" s="10">
        <f t="shared" si="153"/>
        <v>41690.658946759257</v>
      </c>
      <c r="U1631">
        <f t="shared" si="154"/>
        <v>2014</v>
      </c>
      <c r="V1631" t="str">
        <f t="shared" si="155"/>
        <v>January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">
        <v>8325</v>
      </c>
      <c r="R1632" t="s">
        <v>8326</v>
      </c>
      <c r="S1632" s="10">
        <f t="shared" si="152"/>
        <v>40939.629340277774</v>
      </c>
      <c r="T1632" s="10">
        <f t="shared" si="153"/>
        <v>40970.082638888889</v>
      </c>
      <c r="U1632">
        <f t="shared" si="154"/>
        <v>2012</v>
      </c>
      <c r="V1632" t="str">
        <f t="shared" si="155"/>
        <v>January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">
        <v>8325</v>
      </c>
      <c r="R1633" t="s">
        <v>8326</v>
      </c>
      <c r="S1633" s="10">
        <f t="shared" si="152"/>
        <v>41164.65116898148</v>
      </c>
      <c r="T1633" s="10">
        <f t="shared" si="153"/>
        <v>41194.65116898148</v>
      </c>
      <c r="U1633">
        <f t="shared" si="154"/>
        <v>2012</v>
      </c>
      <c r="V1633" t="str">
        <f t="shared" si="155"/>
        <v>September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">
        <v>8325</v>
      </c>
      <c r="R1634" t="s">
        <v>8326</v>
      </c>
      <c r="S1634" s="10">
        <f t="shared" si="152"/>
        <v>40750.132569444439</v>
      </c>
      <c r="T1634" s="10">
        <f t="shared" si="153"/>
        <v>40810.132569444439</v>
      </c>
      <c r="U1634">
        <f t="shared" si="154"/>
        <v>2011</v>
      </c>
      <c r="V1634" t="str">
        <f t="shared" si="155"/>
        <v>July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">
        <v>8325</v>
      </c>
      <c r="R1635" t="s">
        <v>8326</v>
      </c>
      <c r="S1635" s="10">
        <f t="shared" si="152"/>
        <v>40896.675416666665</v>
      </c>
      <c r="T1635" s="10">
        <f t="shared" si="153"/>
        <v>40924</v>
      </c>
      <c r="U1635">
        <f t="shared" si="154"/>
        <v>2011</v>
      </c>
      <c r="V1635" t="str">
        <f t="shared" si="155"/>
        <v>December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">
        <v>8325</v>
      </c>
      <c r="R1636" t="s">
        <v>8326</v>
      </c>
      <c r="S1636" s="10">
        <f t="shared" si="152"/>
        <v>40657.981493055551</v>
      </c>
      <c r="T1636" s="10">
        <f t="shared" si="153"/>
        <v>40696.040972222218</v>
      </c>
      <c r="U1636">
        <f t="shared" si="154"/>
        <v>2011</v>
      </c>
      <c r="V1636" t="str">
        <f t="shared" si="155"/>
        <v>April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">
        <v>8325</v>
      </c>
      <c r="R1637" t="s">
        <v>8326</v>
      </c>
      <c r="S1637" s="10">
        <f t="shared" si="152"/>
        <v>42502.660428240742</v>
      </c>
      <c r="T1637" s="10">
        <f t="shared" si="153"/>
        <v>42562.660428240742</v>
      </c>
      <c r="U1637">
        <f t="shared" si="154"/>
        <v>2016</v>
      </c>
      <c r="V1637" t="str">
        <f t="shared" si="155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">
        <v>8325</v>
      </c>
      <c r="R1638" t="s">
        <v>8326</v>
      </c>
      <c r="S1638" s="10">
        <f t="shared" si="152"/>
        <v>40662.878333333334</v>
      </c>
      <c r="T1638" s="10">
        <f t="shared" si="153"/>
        <v>40705.958333333328</v>
      </c>
      <c r="U1638">
        <f t="shared" si="154"/>
        <v>2011</v>
      </c>
      <c r="V1638" t="str">
        <f t="shared" si="155"/>
        <v>April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">
        <v>8325</v>
      </c>
      <c r="R1639" t="s">
        <v>8326</v>
      </c>
      <c r="S1639" s="10">
        <f t="shared" si="152"/>
        <v>40122.543287037035</v>
      </c>
      <c r="T1639" s="10">
        <f t="shared" si="153"/>
        <v>40178.777083333334</v>
      </c>
      <c r="U1639">
        <f t="shared" si="154"/>
        <v>2009</v>
      </c>
      <c r="V1639" t="str">
        <f t="shared" si="155"/>
        <v>November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">
        <v>8325</v>
      </c>
      <c r="R1640" t="s">
        <v>8326</v>
      </c>
      <c r="S1640" s="10">
        <f t="shared" si="152"/>
        <v>41288.478796296295</v>
      </c>
      <c r="T1640" s="10">
        <f t="shared" si="153"/>
        <v>41333.684027777774</v>
      </c>
      <c r="U1640">
        <f t="shared" si="154"/>
        <v>2013</v>
      </c>
      <c r="V1640" t="str">
        <f t="shared" si="155"/>
        <v>January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">
        <v>8325</v>
      </c>
      <c r="R1641" t="s">
        <v>8326</v>
      </c>
      <c r="S1641" s="10">
        <f t="shared" si="152"/>
        <v>40941.444039351853</v>
      </c>
      <c r="T1641" s="10">
        <f t="shared" si="153"/>
        <v>40971.444039351853</v>
      </c>
      <c r="U1641">
        <f t="shared" si="154"/>
        <v>2012</v>
      </c>
      <c r="V1641" t="str">
        <f t="shared" si="155"/>
        <v>February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">
        <v>8325</v>
      </c>
      <c r="R1642" t="s">
        <v>8346</v>
      </c>
      <c r="S1642" s="10">
        <f t="shared" si="152"/>
        <v>40379.022627314815</v>
      </c>
      <c r="T1642" s="10">
        <f t="shared" si="153"/>
        <v>40392.874305555553</v>
      </c>
      <c r="U1642">
        <f t="shared" si="154"/>
        <v>2010</v>
      </c>
      <c r="V1642" t="str">
        <f t="shared" si="155"/>
        <v>July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">
        <v>8325</v>
      </c>
      <c r="R1643" t="s">
        <v>8346</v>
      </c>
      <c r="S1643" s="10">
        <f t="shared" si="152"/>
        <v>41962.388240740744</v>
      </c>
      <c r="T1643" s="10">
        <f t="shared" si="153"/>
        <v>41992.388240740744</v>
      </c>
      <c r="U1643">
        <f t="shared" si="154"/>
        <v>2014</v>
      </c>
      <c r="V1643" t="str">
        <f t="shared" si="155"/>
        <v>November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">
        <v>8325</v>
      </c>
      <c r="R1644" t="s">
        <v>8346</v>
      </c>
      <c r="S1644" s="10">
        <f t="shared" si="152"/>
        <v>40687.816284722219</v>
      </c>
      <c r="T1644" s="10">
        <f t="shared" si="153"/>
        <v>40707.816284722219</v>
      </c>
      <c r="U1644">
        <f t="shared" si="154"/>
        <v>2011</v>
      </c>
      <c r="V1644" t="str">
        <f t="shared" si="155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">
        <v>8325</v>
      </c>
      <c r="R1645" t="s">
        <v>8346</v>
      </c>
      <c r="S1645" s="10">
        <f t="shared" si="152"/>
        <v>41146.615879629629</v>
      </c>
      <c r="T1645" s="10">
        <f t="shared" si="153"/>
        <v>41176.615879629629</v>
      </c>
      <c r="U1645">
        <f t="shared" si="154"/>
        <v>2012</v>
      </c>
      <c r="V1645" t="str">
        <f t="shared" si="155"/>
        <v>August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">
        <v>8325</v>
      </c>
      <c r="R1646" t="s">
        <v>8346</v>
      </c>
      <c r="S1646" s="10">
        <f t="shared" si="152"/>
        <v>41174.851388888885</v>
      </c>
      <c r="T1646" s="10">
        <f t="shared" si="153"/>
        <v>41234.893055555556</v>
      </c>
      <c r="U1646">
        <f t="shared" si="154"/>
        <v>2012</v>
      </c>
      <c r="V1646" t="str">
        <f t="shared" si="155"/>
        <v>September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">
        <v>8325</v>
      </c>
      <c r="R1647" t="s">
        <v>8346</v>
      </c>
      <c r="S1647" s="10">
        <f t="shared" si="152"/>
        <v>41521.409027777772</v>
      </c>
      <c r="T1647" s="10">
        <f t="shared" si="153"/>
        <v>41535.409027777772</v>
      </c>
      <c r="U1647">
        <f t="shared" si="154"/>
        <v>2013</v>
      </c>
      <c r="V1647" t="str">
        <f t="shared" si="155"/>
        <v>September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">
        <v>8325</v>
      </c>
      <c r="R1648" t="s">
        <v>8346</v>
      </c>
      <c r="S1648" s="10">
        <f t="shared" si="152"/>
        <v>41833.241932870369</v>
      </c>
      <c r="T1648" s="10">
        <f t="shared" si="153"/>
        <v>41865.549305555556</v>
      </c>
      <c r="U1648">
        <f t="shared" si="154"/>
        <v>2014</v>
      </c>
      <c r="V1648" t="str">
        <f t="shared" si="155"/>
        <v>July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">
        <v>8325</v>
      </c>
      <c r="R1649" t="s">
        <v>8346</v>
      </c>
      <c r="S1649" s="10">
        <f t="shared" si="152"/>
        <v>41039.201122685183</v>
      </c>
      <c r="T1649" s="10">
        <f t="shared" si="153"/>
        <v>41069.201122685183</v>
      </c>
      <c r="U1649">
        <f t="shared" si="154"/>
        <v>2012</v>
      </c>
      <c r="V1649" t="str">
        <f t="shared" si="155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">
        <v>8325</v>
      </c>
      <c r="R1650" t="s">
        <v>8346</v>
      </c>
      <c r="S1650" s="10">
        <f t="shared" si="152"/>
        <v>40592.496319444443</v>
      </c>
      <c r="T1650" s="10">
        <f t="shared" si="153"/>
        <v>40622.454652777778</v>
      </c>
      <c r="U1650">
        <f t="shared" si="154"/>
        <v>2011</v>
      </c>
      <c r="V1650" t="str">
        <f t="shared" si="155"/>
        <v>February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">
        <v>8325</v>
      </c>
      <c r="R1651" t="s">
        <v>8346</v>
      </c>
      <c r="S1651" s="10">
        <f t="shared" si="152"/>
        <v>41737.476331018515</v>
      </c>
      <c r="T1651" s="10">
        <f t="shared" si="153"/>
        <v>41782.476331018515</v>
      </c>
      <c r="U1651">
        <f t="shared" si="154"/>
        <v>2014</v>
      </c>
      <c r="V1651" t="str">
        <f t="shared" si="155"/>
        <v>April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">
        <v>8325</v>
      </c>
      <c r="R1652" t="s">
        <v>8346</v>
      </c>
      <c r="S1652" s="10">
        <f t="shared" si="152"/>
        <v>41526.227280092593</v>
      </c>
      <c r="T1652" s="10">
        <f t="shared" si="153"/>
        <v>41556.227280092593</v>
      </c>
      <c r="U1652">
        <f t="shared" si="154"/>
        <v>2013</v>
      </c>
      <c r="V1652" t="str">
        <f t="shared" si="155"/>
        <v>September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">
        <v>8325</v>
      </c>
      <c r="R1653" t="s">
        <v>8346</v>
      </c>
      <c r="S1653" s="10">
        <f t="shared" si="152"/>
        <v>40625.692361111105</v>
      </c>
      <c r="T1653" s="10">
        <f t="shared" si="153"/>
        <v>40659.082638888889</v>
      </c>
      <c r="U1653">
        <f t="shared" si="154"/>
        <v>2011</v>
      </c>
      <c r="V1653" t="str">
        <f t="shared" si="155"/>
        <v>March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">
        <v>8325</v>
      </c>
      <c r="R1654" t="s">
        <v>8346</v>
      </c>
      <c r="S1654" s="10">
        <f t="shared" si="152"/>
        <v>41572.284641203703</v>
      </c>
      <c r="T1654" s="10">
        <f t="shared" si="153"/>
        <v>41602.326307870368</v>
      </c>
      <c r="U1654">
        <f t="shared" si="154"/>
        <v>2013</v>
      </c>
      <c r="V1654" t="str">
        <f t="shared" si="155"/>
        <v>October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">
        <v>8325</v>
      </c>
      <c r="R1655" t="s">
        <v>8346</v>
      </c>
      <c r="S1655" s="10">
        <f t="shared" si="152"/>
        <v>40626.626111111109</v>
      </c>
      <c r="T1655" s="10">
        <f t="shared" si="153"/>
        <v>40657.626111111109</v>
      </c>
      <c r="U1655">
        <f t="shared" si="154"/>
        <v>2011</v>
      </c>
      <c r="V1655" t="str">
        <f t="shared" si="155"/>
        <v>March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">
        <v>8325</v>
      </c>
      <c r="R1656" t="s">
        <v>8346</v>
      </c>
      <c r="S1656" s="10">
        <f t="shared" si="152"/>
        <v>40987.682407407403</v>
      </c>
      <c r="T1656" s="10">
        <f t="shared" si="153"/>
        <v>41017.682407407403</v>
      </c>
      <c r="U1656">
        <f t="shared" si="154"/>
        <v>2012</v>
      </c>
      <c r="V1656" t="str">
        <f t="shared" si="155"/>
        <v>March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">
        <v>8325</v>
      </c>
      <c r="R1657" t="s">
        <v>8346</v>
      </c>
      <c r="S1657" s="10">
        <f t="shared" si="152"/>
        <v>40974.583564814813</v>
      </c>
      <c r="T1657" s="10">
        <f t="shared" si="153"/>
        <v>41004.541898148142</v>
      </c>
      <c r="U1657">
        <f t="shared" si="154"/>
        <v>2012</v>
      </c>
      <c r="V1657" t="str">
        <f t="shared" si="155"/>
        <v>March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">
        <v>8325</v>
      </c>
      <c r="R1658" t="s">
        <v>8346</v>
      </c>
      <c r="S1658" s="10">
        <f t="shared" si="152"/>
        <v>41226.720509259256</v>
      </c>
      <c r="T1658" s="10">
        <f t="shared" si="153"/>
        <v>41256.720509259256</v>
      </c>
      <c r="U1658">
        <f t="shared" si="154"/>
        <v>2012</v>
      </c>
      <c r="V1658" t="str">
        <f t="shared" si="155"/>
        <v>November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">
        <v>8325</v>
      </c>
      <c r="R1659" t="s">
        <v>8346</v>
      </c>
      <c r="S1659" s="10">
        <f t="shared" si="152"/>
        <v>41023.573703703703</v>
      </c>
      <c r="T1659" s="10">
        <f t="shared" si="153"/>
        <v>41053.573703703703</v>
      </c>
      <c r="U1659">
        <f t="shared" si="154"/>
        <v>2012</v>
      </c>
      <c r="V1659" t="str">
        <f t="shared" si="155"/>
        <v>April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">
        <v>8325</v>
      </c>
      <c r="R1660" t="s">
        <v>8346</v>
      </c>
      <c r="S1660" s="10">
        <f t="shared" si="152"/>
        <v>41223.013506944444</v>
      </c>
      <c r="T1660" s="10">
        <f t="shared" si="153"/>
        <v>41261.388888888883</v>
      </c>
      <c r="U1660">
        <f t="shared" si="154"/>
        <v>2012</v>
      </c>
      <c r="V1660" t="str">
        <f t="shared" si="155"/>
        <v>November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">
        <v>8325</v>
      </c>
      <c r="R1661" t="s">
        <v>8346</v>
      </c>
      <c r="S1661" s="10">
        <f t="shared" si="152"/>
        <v>41596.705104166664</v>
      </c>
      <c r="T1661" s="10">
        <f t="shared" si="153"/>
        <v>41625.291666666664</v>
      </c>
      <c r="U1661">
        <f t="shared" si="154"/>
        <v>2013</v>
      </c>
      <c r="V1661" t="str">
        <f t="shared" si="155"/>
        <v>November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">
        <v>8325</v>
      </c>
      <c r="R1662" t="s">
        <v>8346</v>
      </c>
      <c r="S1662" s="10">
        <f t="shared" si="152"/>
        <v>42459.485532407409</v>
      </c>
      <c r="T1662" s="10">
        <f t="shared" si="153"/>
        <v>42490.707638888889</v>
      </c>
      <c r="U1662">
        <f t="shared" si="154"/>
        <v>2016</v>
      </c>
      <c r="V1662" t="str">
        <f t="shared" si="155"/>
        <v>March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">
        <v>8325</v>
      </c>
      <c r="R1663" t="s">
        <v>8346</v>
      </c>
      <c r="S1663" s="10">
        <f t="shared" si="152"/>
        <v>42343.789710648147</v>
      </c>
      <c r="T1663" s="10">
        <f t="shared" si="153"/>
        <v>42386.666666666664</v>
      </c>
      <c r="U1663">
        <f t="shared" si="154"/>
        <v>2015</v>
      </c>
      <c r="V1663" t="str">
        <f t="shared" si="155"/>
        <v>December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">
        <v>8325</v>
      </c>
      <c r="R1664" t="s">
        <v>8346</v>
      </c>
      <c r="S1664" s="10">
        <f t="shared" si="152"/>
        <v>40847.99</v>
      </c>
      <c r="T1664" s="10">
        <f t="shared" si="153"/>
        <v>40908.031666666662</v>
      </c>
      <c r="U1664">
        <f t="shared" si="154"/>
        <v>2011</v>
      </c>
      <c r="V1664" t="str">
        <f t="shared" si="155"/>
        <v>October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">
        <v>8325</v>
      </c>
      <c r="R1665" t="s">
        <v>8346</v>
      </c>
      <c r="S1665" s="10">
        <f t="shared" si="152"/>
        <v>42005.813738425924</v>
      </c>
      <c r="T1665" s="10">
        <f t="shared" si="153"/>
        <v>42035.813738425924</v>
      </c>
      <c r="U1665">
        <f t="shared" si="154"/>
        <v>2015</v>
      </c>
      <c r="V1665" t="str">
        <f t="shared" si="155"/>
        <v>January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">
        <v>8325</v>
      </c>
      <c r="R1666" t="s">
        <v>8346</v>
      </c>
      <c r="S1666" s="10">
        <f t="shared" si="152"/>
        <v>40939.553449074068</v>
      </c>
      <c r="T1666" s="10">
        <f t="shared" si="153"/>
        <v>40983.957638888889</v>
      </c>
      <c r="U1666">
        <f t="shared" si="154"/>
        <v>2012</v>
      </c>
      <c r="V1666" t="str">
        <f t="shared" si="155"/>
        <v>January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">
        <v>8325</v>
      </c>
      <c r="R1667" t="s">
        <v>8346</v>
      </c>
      <c r="S1667" s="10">
        <f t="shared" ref="S1667:S1730" si="158">(((J1667/60)/60)/24)+DATE(1970,1,1)+(-5/24)</f>
        <v>40564.441122685181</v>
      </c>
      <c r="T1667" s="10">
        <f t="shared" ref="T1667:T1730" si="159">(((I1667/60)/60)/24)+DATE(1970,1,1)+(-5/24)</f>
        <v>40595.916666666664</v>
      </c>
      <c r="U1667">
        <f t="shared" ref="U1667:U1730" si="160">YEAR(S1667)</f>
        <v>2011</v>
      </c>
      <c r="V1667" t="str">
        <f t="shared" ref="V1667:V1730" si="161">IF(MONTH(S1667) = 1, "January", IF(MONTH(S1667) = 2, "February", IF(MONTH(S1667) = 3, "March", IF(MONTH(S1667) = 4, "April", IF(MONTH(S1667) = 5, "May", IF(MONTH(S1667) = 6, "June", IF(MONTH(S1667) = 7, "July", IF(MONTH(S1667) = 8, "August", IF(MONTH(S1667) = 9, "September", IF(MONTH(S1667) = 10, "October", IF(MONTH(S1667) = 11, "November", "December")))))))))))</f>
        <v>January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">
        <v>8325</v>
      </c>
      <c r="R1668" t="s">
        <v>8346</v>
      </c>
      <c r="S1668" s="10">
        <f t="shared" si="158"/>
        <v>41331.04482638889</v>
      </c>
      <c r="T1668" s="10">
        <f t="shared" si="159"/>
        <v>41361.003159722219</v>
      </c>
      <c r="U1668">
        <f t="shared" si="160"/>
        <v>2013</v>
      </c>
      <c r="V1668" t="str">
        <f t="shared" si="161"/>
        <v>February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">
        <v>8325</v>
      </c>
      <c r="R1669" t="s">
        <v>8346</v>
      </c>
      <c r="S1669" s="10">
        <f t="shared" si="158"/>
        <v>41681.862245370365</v>
      </c>
      <c r="T1669" s="10">
        <f t="shared" si="159"/>
        <v>41709.082638888889</v>
      </c>
      <c r="U1669">
        <f t="shared" si="160"/>
        <v>2014</v>
      </c>
      <c r="V1669" t="str">
        <f t="shared" si="161"/>
        <v>February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">
        <v>8325</v>
      </c>
      <c r="R1670" t="s">
        <v>8346</v>
      </c>
      <c r="S1670" s="10">
        <f t="shared" si="158"/>
        <v>40844.941423611104</v>
      </c>
      <c r="T1670" s="10">
        <f t="shared" si="159"/>
        <v>40874.983090277776</v>
      </c>
      <c r="U1670">
        <f t="shared" si="160"/>
        <v>2011</v>
      </c>
      <c r="V1670" t="str">
        <f t="shared" si="161"/>
        <v>October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">
        <v>8325</v>
      </c>
      <c r="R1671" t="s">
        <v>8346</v>
      </c>
      <c r="S1671" s="10">
        <f t="shared" si="158"/>
        <v>42461.676805555551</v>
      </c>
      <c r="T1671" s="10">
        <f t="shared" si="159"/>
        <v>42521.676805555551</v>
      </c>
      <c r="U1671">
        <f t="shared" si="160"/>
        <v>2016</v>
      </c>
      <c r="V1671" t="str">
        <f t="shared" si="161"/>
        <v>April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">
        <v>8325</v>
      </c>
      <c r="R1672" t="s">
        <v>8346</v>
      </c>
      <c r="S1672" s="10">
        <f t="shared" si="158"/>
        <v>40313.722210648149</v>
      </c>
      <c r="T1672" s="10">
        <f t="shared" si="159"/>
        <v>40363.958333333328</v>
      </c>
      <c r="U1672">
        <f t="shared" si="160"/>
        <v>2010</v>
      </c>
      <c r="V1672" t="str">
        <f t="shared" si="161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">
        <v>8325</v>
      </c>
      <c r="R1673" t="s">
        <v>8346</v>
      </c>
      <c r="S1673" s="10">
        <f t="shared" si="158"/>
        <v>42553.335810185185</v>
      </c>
      <c r="T1673" s="10">
        <f t="shared" si="159"/>
        <v>42583.335810185185</v>
      </c>
      <c r="U1673">
        <f t="shared" si="160"/>
        <v>2016</v>
      </c>
      <c r="V1673" t="str">
        <f t="shared" si="161"/>
        <v>July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">
        <v>8325</v>
      </c>
      <c r="R1674" t="s">
        <v>8346</v>
      </c>
      <c r="S1674" s="10">
        <f t="shared" si="158"/>
        <v>41034.448263888888</v>
      </c>
      <c r="T1674" s="10">
        <f t="shared" si="159"/>
        <v>41064.448263888888</v>
      </c>
      <c r="U1674">
        <f t="shared" si="160"/>
        <v>2012</v>
      </c>
      <c r="V1674" t="str">
        <f t="shared" si="161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">
        <v>8325</v>
      </c>
      <c r="R1675" t="s">
        <v>8346</v>
      </c>
      <c r="S1675" s="10">
        <f t="shared" si="158"/>
        <v>42039.670046296298</v>
      </c>
      <c r="T1675" s="10">
        <f t="shared" si="159"/>
        <v>42069.670046296298</v>
      </c>
      <c r="U1675">
        <f t="shared" si="160"/>
        <v>2015</v>
      </c>
      <c r="V1675" t="str">
        <f t="shared" si="161"/>
        <v>February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">
        <v>8325</v>
      </c>
      <c r="R1676" t="s">
        <v>8346</v>
      </c>
      <c r="S1676" s="10">
        <f t="shared" si="158"/>
        <v>42569.397060185183</v>
      </c>
      <c r="T1676" s="10">
        <f t="shared" si="159"/>
        <v>42600.082638888889</v>
      </c>
      <c r="U1676">
        <f t="shared" si="160"/>
        <v>2016</v>
      </c>
      <c r="V1676" t="str">
        <f t="shared" si="161"/>
        <v>July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">
        <v>8325</v>
      </c>
      <c r="R1677" t="s">
        <v>8346</v>
      </c>
      <c r="S1677" s="10">
        <f t="shared" si="158"/>
        <v>40802.524768518517</v>
      </c>
      <c r="T1677" s="10">
        <f t="shared" si="159"/>
        <v>40832.710416666661</v>
      </c>
      <c r="U1677">
        <f t="shared" si="160"/>
        <v>2011</v>
      </c>
      <c r="V1677" t="str">
        <f t="shared" si="161"/>
        <v>September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">
        <v>8325</v>
      </c>
      <c r="R1678" t="s">
        <v>8346</v>
      </c>
      <c r="S1678" s="10">
        <f t="shared" si="158"/>
        <v>40973.517905092594</v>
      </c>
      <c r="T1678" s="10">
        <f t="shared" si="159"/>
        <v>41019.957638888889</v>
      </c>
      <c r="U1678">
        <f t="shared" si="160"/>
        <v>2012</v>
      </c>
      <c r="V1678" t="str">
        <f t="shared" si="161"/>
        <v>March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">
        <v>8325</v>
      </c>
      <c r="R1679" t="s">
        <v>8346</v>
      </c>
      <c r="S1679" s="10">
        <f t="shared" si="158"/>
        <v>42416.198796296296</v>
      </c>
      <c r="T1679" s="10">
        <f t="shared" si="159"/>
        <v>42476.040972222218</v>
      </c>
      <c r="U1679">
        <f t="shared" si="160"/>
        <v>2016</v>
      </c>
      <c r="V1679" t="str">
        <f t="shared" si="161"/>
        <v>February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">
        <v>8325</v>
      </c>
      <c r="R1680" t="s">
        <v>8346</v>
      </c>
      <c r="S1680" s="10">
        <f t="shared" si="158"/>
        <v>41662.646655092591</v>
      </c>
      <c r="T1680" s="10">
        <f t="shared" si="159"/>
        <v>41676.646655092591</v>
      </c>
      <c r="U1680">
        <f t="shared" si="160"/>
        <v>2014</v>
      </c>
      <c r="V1680" t="str">
        <f t="shared" si="161"/>
        <v>January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">
        <v>8325</v>
      </c>
      <c r="R1681" t="s">
        <v>8346</v>
      </c>
      <c r="S1681" s="10">
        <f t="shared" si="158"/>
        <v>40722.860474537032</v>
      </c>
      <c r="T1681" s="10">
        <f t="shared" si="159"/>
        <v>40745.860474537032</v>
      </c>
      <c r="U1681">
        <f t="shared" si="160"/>
        <v>2011</v>
      </c>
      <c r="V1681" t="str">
        <f t="shared" si="161"/>
        <v>June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">
        <v>8325</v>
      </c>
      <c r="R1682" t="s">
        <v>8347</v>
      </c>
      <c r="S1682" s="10">
        <f t="shared" si="158"/>
        <v>41802.549386574072</v>
      </c>
      <c r="T1682" s="10">
        <f t="shared" si="159"/>
        <v>41832.549386574072</v>
      </c>
      <c r="U1682">
        <f t="shared" si="160"/>
        <v>2014</v>
      </c>
      <c r="V1682" t="str">
        <f t="shared" si="161"/>
        <v>June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">
        <v>8325</v>
      </c>
      <c r="R1683" t="s">
        <v>8347</v>
      </c>
      <c r="S1683" s="10">
        <f t="shared" si="158"/>
        <v>42773.91300925926</v>
      </c>
      <c r="T1683" s="10">
        <f t="shared" si="159"/>
        <v>42822.874999999993</v>
      </c>
      <c r="U1683">
        <f t="shared" si="160"/>
        <v>2017</v>
      </c>
      <c r="V1683" t="str">
        <f t="shared" si="161"/>
        <v>February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">
        <v>8325</v>
      </c>
      <c r="R1684" t="s">
        <v>8347</v>
      </c>
      <c r="S1684" s="10">
        <f t="shared" si="158"/>
        <v>42779.005324074074</v>
      </c>
      <c r="T1684" s="10">
        <f t="shared" si="159"/>
        <v>42838.963657407403</v>
      </c>
      <c r="U1684">
        <f t="shared" si="160"/>
        <v>2017</v>
      </c>
      <c r="V1684" t="str">
        <f t="shared" si="161"/>
        <v>February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">
        <v>8325</v>
      </c>
      <c r="R1685" t="s">
        <v>8347</v>
      </c>
      <c r="S1685" s="10">
        <f t="shared" si="158"/>
        <v>42808.57335648148</v>
      </c>
      <c r="T1685" s="10">
        <f t="shared" si="159"/>
        <v>42832.57335648148</v>
      </c>
      <c r="U1685">
        <f t="shared" si="160"/>
        <v>2017</v>
      </c>
      <c r="V1685" t="str">
        <f t="shared" si="161"/>
        <v>March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">
        <v>8325</v>
      </c>
      <c r="R1686" t="s">
        <v>8347</v>
      </c>
      <c r="S1686" s="10">
        <f t="shared" si="158"/>
        <v>42783.606956018521</v>
      </c>
      <c r="T1686" s="10">
        <f t="shared" si="159"/>
        <v>42811.565289351849</v>
      </c>
      <c r="U1686">
        <f t="shared" si="160"/>
        <v>2017</v>
      </c>
      <c r="V1686" t="str">
        <f t="shared" si="161"/>
        <v>February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">
        <v>8325</v>
      </c>
      <c r="R1687" t="s">
        <v>8347</v>
      </c>
      <c r="S1687" s="10">
        <f t="shared" si="158"/>
        <v>42788.041932870365</v>
      </c>
      <c r="T1687" s="10">
        <f t="shared" si="159"/>
        <v>42818.0002662037</v>
      </c>
      <c r="U1687">
        <f t="shared" si="160"/>
        <v>2017</v>
      </c>
      <c r="V1687" t="str">
        <f t="shared" si="161"/>
        <v>February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">
        <v>8325</v>
      </c>
      <c r="R1688" t="s">
        <v>8347</v>
      </c>
      <c r="S1688" s="10">
        <f t="shared" si="158"/>
        <v>42792.635636574072</v>
      </c>
      <c r="T1688" s="10">
        <f t="shared" si="159"/>
        <v>42852.593969907401</v>
      </c>
      <c r="U1688">
        <f t="shared" si="160"/>
        <v>2017</v>
      </c>
      <c r="V1688" t="str">
        <f t="shared" si="161"/>
        <v>February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">
        <v>8325</v>
      </c>
      <c r="R1689" t="s">
        <v>8347</v>
      </c>
      <c r="S1689" s="10">
        <f t="shared" si="158"/>
        <v>42801.838483796295</v>
      </c>
      <c r="T1689" s="10">
        <f t="shared" si="159"/>
        <v>42835.635416666664</v>
      </c>
      <c r="U1689">
        <f t="shared" si="160"/>
        <v>2017</v>
      </c>
      <c r="V1689" t="str">
        <f t="shared" si="161"/>
        <v>March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">
        <v>8325</v>
      </c>
      <c r="R1690" t="s">
        <v>8347</v>
      </c>
      <c r="S1690" s="10">
        <f t="shared" si="158"/>
        <v>42804.326319444437</v>
      </c>
      <c r="T1690" s="10">
        <f t="shared" si="159"/>
        <v>42834.28465277778</v>
      </c>
      <c r="U1690">
        <f t="shared" si="160"/>
        <v>2017</v>
      </c>
      <c r="V1690" t="str">
        <f t="shared" si="161"/>
        <v>March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">
        <v>8325</v>
      </c>
      <c r="R1691" t="s">
        <v>8347</v>
      </c>
      <c r="S1691" s="10">
        <f t="shared" si="158"/>
        <v>42780.734143518515</v>
      </c>
      <c r="T1691" s="10">
        <f t="shared" si="159"/>
        <v>42810.692476851851</v>
      </c>
      <c r="U1691">
        <f t="shared" si="160"/>
        <v>2017</v>
      </c>
      <c r="V1691" t="str">
        <f t="shared" si="161"/>
        <v>February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">
        <v>8325</v>
      </c>
      <c r="R1692" t="s">
        <v>8347</v>
      </c>
      <c r="S1692" s="10">
        <f t="shared" si="158"/>
        <v>42801.222708333335</v>
      </c>
      <c r="T1692" s="10">
        <f t="shared" si="159"/>
        <v>42831.181041666663</v>
      </c>
      <c r="U1692">
        <f t="shared" si="160"/>
        <v>2017</v>
      </c>
      <c r="V1692" t="str">
        <f t="shared" si="161"/>
        <v>March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">
        <v>8325</v>
      </c>
      <c r="R1693" t="s">
        <v>8347</v>
      </c>
      <c r="S1693" s="10">
        <f t="shared" si="158"/>
        <v>42795.49314814814</v>
      </c>
      <c r="T1693" s="10">
        <f t="shared" si="159"/>
        <v>42827.833333333336</v>
      </c>
      <c r="U1693">
        <f t="shared" si="160"/>
        <v>2017</v>
      </c>
      <c r="V1693" t="str">
        <f t="shared" si="161"/>
        <v>March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">
        <v>8325</v>
      </c>
      <c r="R1694" t="s">
        <v>8347</v>
      </c>
      <c r="S1694" s="10">
        <f t="shared" si="158"/>
        <v>42787.94290509259</v>
      </c>
      <c r="T1694" s="10">
        <f t="shared" si="159"/>
        <v>42820.790972222218</v>
      </c>
      <c r="U1694">
        <f t="shared" si="160"/>
        <v>2017</v>
      </c>
      <c r="V1694" t="str">
        <f t="shared" si="161"/>
        <v>February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">
        <v>8325</v>
      </c>
      <c r="R1695" t="s">
        <v>8347</v>
      </c>
      <c r="S1695" s="10">
        <f t="shared" si="158"/>
        <v>42803.711944444447</v>
      </c>
      <c r="T1695" s="10">
        <f t="shared" si="159"/>
        <v>42834.624999999993</v>
      </c>
      <c r="U1695">
        <f t="shared" si="160"/>
        <v>2017</v>
      </c>
      <c r="V1695" t="str">
        <f t="shared" si="161"/>
        <v>March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">
        <v>8325</v>
      </c>
      <c r="R1696" t="s">
        <v>8347</v>
      </c>
      <c r="S1696" s="10">
        <f t="shared" si="158"/>
        <v>42791.461504629631</v>
      </c>
      <c r="T1696" s="10">
        <f t="shared" si="159"/>
        <v>42820.98333333333</v>
      </c>
      <c r="U1696">
        <f t="shared" si="160"/>
        <v>2017</v>
      </c>
      <c r="V1696" t="str">
        <f t="shared" si="161"/>
        <v>February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">
        <v>8325</v>
      </c>
      <c r="R1697" t="s">
        <v>8347</v>
      </c>
      <c r="S1697" s="10">
        <f t="shared" si="158"/>
        <v>42800.823078703703</v>
      </c>
      <c r="T1697" s="10">
        <f t="shared" si="159"/>
        <v>42834.833333333336</v>
      </c>
      <c r="U1697">
        <f t="shared" si="160"/>
        <v>2017</v>
      </c>
      <c r="V1697" t="str">
        <f t="shared" si="161"/>
        <v>March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">
        <v>8325</v>
      </c>
      <c r="R1698" t="s">
        <v>8347</v>
      </c>
      <c r="S1698" s="10">
        <f t="shared" si="158"/>
        <v>42795.861238425925</v>
      </c>
      <c r="T1698" s="10">
        <f t="shared" si="159"/>
        <v>42825.819571759253</v>
      </c>
      <c r="U1698">
        <f t="shared" si="160"/>
        <v>2017</v>
      </c>
      <c r="V1698" t="str">
        <f t="shared" si="161"/>
        <v>March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">
        <v>8325</v>
      </c>
      <c r="R1699" t="s">
        <v>8347</v>
      </c>
      <c r="S1699" s="10">
        <f t="shared" si="158"/>
        <v>42804.82462962962</v>
      </c>
      <c r="T1699" s="10">
        <f t="shared" si="159"/>
        <v>42834.782962962963</v>
      </c>
      <c r="U1699">
        <f t="shared" si="160"/>
        <v>2017</v>
      </c>
      <c r="V1699" t="str">
        <f t="shared" si="161"/>
        <v>March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">
        <v>8325</v>
      </c>
      <c r="R1700" t="s">
        <v>8347</v>
      </c>
      <c r="S1700" s="10">
        <f t="shared" si="158"/>
        <v>42795.999537037038</v>
      </c>
      <c r="T1700" s="10">
        <f t="shared" si="159"/>
        <v>42819.939583333333</v>
      </c>
      <c r="U1700">
        <f t="shared" si="160"/>
        <v>2017</v>
      </c>
      <c r="V1700" t="str">
        <f t="shared" si="161"/>
        <v>March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">
        <v>8325</v>
      </c>
      <c r="R1701" t="s">
        <v>8347</v>
      </c>
      <c r="S1701" s="10">
        <f t="shared" si="158"/>
        <v>42806.655613425923</v>
      </c>
      <c r="T1701" s="10">
        <f t="shared" si="159"/>
        <v>42836.655613425923</v>
      </c>
      <c r="U1701">
        <f t="shared" si="160"/>
        <v>2017</v>
      </c>
      <c r="V1701" t="str">
        <f t="shared" si="161"/>
        <v>March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">
        <v>8325</v>
      </c>
      <c r="R1702" t="s">
        <v>8347</v>
      </c>
      <c r="S1702" s="10">
        <f t="shared" si="158"/>
        <v>42795.863310185181</v>
      </c>
      <c r="T1702" s="10">
        <f t="shared" si="159"/>
        <v>42825.958333333336</v>
      </c>
      <c r="U1702">
        <f t="shared" si="160"/>
        <v>2017</v>
      </c>
      <c r="V1702" t="str">
        <f t="shared" si="161"/>
        <v>March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">
        <v>8325</v>
      </c>
      <c r="R1703" t="s">
        <v>8347</v>
      </c>
      <c r="S1703" s="10">
        <f t="shared" si="158"/>
        <v>41989.456076388888</v>
      </c>
      <c r="T1703" s="10">
        <f t="shared" si="159"/>
        <v>42019.456076388888</v>
      </c>
      <c r="U1703">
        <f t="shared" si="160"/>
        <v>2014</v>
      </c>
      <c r="V1703" t="str">
        <f t="shared" si="161"/>
        <v>December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">
        <v>8325</v>
      </c>
      <c r="R1704" t="s">
        <v>8347</v>
      </c>
      <c r="S1704" s="10">
        <f t="shared" si="158"/>
        <v>42063.661458333336</v>
      </c>
      <c r="T1704" s="10">
        <f t="shared" si="159"/>
        <v>42093.619791666664</v>
      </c>
      <c r="U1704">
        <f t="shared" si="160"/>
        <v>2015</v>
      </c>
      <c r="V1704" t="str">
        <f t="shared" si="161"/>
        <v>February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">
        <v>8325</v>
      </c>
      <c r="R1705" t="s">
        <v>8347</v>
      </c>
      <c r="S1705" s="10">
        <f t="shared" si="158"/>
        <v>42187.073344907411</v>
      </c>
      <c r="T1705" s="10">
        <f t="shared" si="159"/>
        <v>42247.073344907411</v>
      </c>
      <c r="U1705">
        <f t="shared" si="160"/>
        <v>2015</v>
      </c>
      <c r="V1705" t="str">
        <f t="shared" si="161"/>
        <v>July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">
        <v>8325</v>
      </c>
      <c r="R1706" t="s">
        <v>8347</v>
      </c>
      <c r="S1706" s="10">
        <f t="shared" si="158"/>
        <v>42020.931400462963</v>
      </c>
      <c r="T1706" s="10">
        <f t="shared" si="159"/>
        <v>42050.931400462963</v>
      </c>
      <c r="U1706">
        <f t="shared" si="160"/>
        <v>2015</v>
      </c>
      <c r="V1706" t="str">
        <f t="shared" si="161"/>
        <v>January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">
        <v>8325</v>
      </c>
      <c r="R1707" t="s">
        <v>8347</v>
      </c>
      <c r="S1707" s="10">
        <f t="shared" si="158"/>
        <v>42244.808402777773</v>
      </c>
      <c r="T1707" s="10">
        <f t="shared" si="159"/>
        <v>42256.458333333336</v>
      </c>
      <c r="U1707">
        <f t="shared" si="160"/>
        <v>2015</v>
      </c>
      <c r="V1707" t="str">
        <f t="shared" si="161"/>
        <v>August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">
        <v>8325</v>
      </c>
      <c r="R1708" t="s">
        <v>8347</v>
      </c>
      <c r="S1708" s="10">
        <f t="shared" si="158"/>
        <v>42179.098055555551</v>
      </c>
      <c r="T1708" s="10">
        <f t="shared" si="159"/>
        <v>42239.098055555551</v>
      </c>
      <c r="U1708">
        <f t="shared" si="160"/>
        <v>2015</v>
      </c>
      <c r="V1708" t="str">
        <f t="shared" si="161"/>
        <v>June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">
        <v>8325</v>
      </c>
      <c r="R1709" t="s">
        <v>8347</v>
      </c>
      <c r="S1709" s="10">
        <f t="shared" si="158"/>
        <v>42427.512673611105</v>
      </c>
      <c r="T1709" s="10">
        <f t="shared" si="159"/>
        <v>42457.471006944441</v>
      </c>
      <c r="U1709">
        <f t="shared" si="160"/>
        <v>2016</v>
      </c>
      <c r="V1709" t="str">
        <f t="shared" si="161"/>
        <v>February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">
        <v>8325</v>
      </c>
      <c r="R1710" t="s">
        <v>8347</v>
      </c>
      <c r="S1710" s="10">
        <f t="shared" si="158"/>
        <v>42451.658634259256</v>
      </c>
      <c r="T1710" s="10">
        <f t="shared" si="159"/>
        <v>42491.658634259256</v>
      </c>
      <c r="U1710">
        <f t="shared" si="160"/>
        <v>2016</v>
      </c>
      <c r="V1710" t="str">
        <f t="shared" si="161"/>
        <v>March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">
        <v>8325</v>
      </c>
      <c r="R1711" t="s">
        <v>8347</v>
      </c>
      <c r="S1711" s="10">
        <f t="shared" si="158"/>
        <v>41841.355486111104</v>
      </c>
      <c r="T1711" s="10">
        <f t="shared" si="159"/>
        <v>41882.610416666663</v>
      </c>
      <c r="U1711">
        <f t="shared" si="160"/>
        <v>2014</v>
      </c>
      <c r="V1711" t="str">
        <f t="shared" si="161"/>
        <v>July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">
        <v>8325</v>
      </c>
      <c r="R1712" t="s">
        <v>8347</v>
      </c>
      <c r="S1712" s="10">
        <f t="shared" si="158"/>
        <v>42341.382962962954</v>
      </c>
      <c r="T1712" s="10">
        <f t="shared" si="159"/>
        <v>42387.333333333336</v>
      </c>
      <c r="U1712">
        <f t="shared" si="160"/>
        <v>2015</v>
      </c>
      <c r="V1712" t="str">
        <f t="shared" si="161"/>
        <v>December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">
        <v>8325</v>
      </c>
      <c r="R1713" t="s">
        <v>8347</v>
      </c>
      <c r="S1713" s="10">
        <f t="shared" si="158"/>
        <v>41852.437893518516</v>
      </c>
      <c r="T1713" s="10">
        <f t="shared" si="159"/>
        <v>41883.437893518516</v>
      </c>
      <c r="U1713">
        <f t="shared" si="160"/>
        <v>2014</v>
      </c>
      <c r="V1713" t="str">
        <f t="shared" si="161"/>
        <v>August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">
        <v>8325</v>
      </c>
      <c r="R1714" t="s">
        <v>8347</v>
      </c>
      <c r="S1714" s="10">
        <f t="shared" si="158"/>
        <v>42125.705474537033</v>
      </c>
      <c r="T1714" s="10">
        <f t="shared" si="159"/>
        <v>42185.705474537033</v>
      </c>
      <c r="U1714">
        <f t="shared" si="160"/>
        <v>2015</v>
      </c>
      <c r="V1714" t="str">
        <f t="shared" si="161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">
        <v>8325</v>
      </c>
      <c r="R1715" t="s">
        <v>8347</v>
      </c>
      <c r="S1715" s="10">
        <f t="shared" si="158"/>
        <v>41887.592731481483</v>
      </c>
      <c r="T1715" s="10">
        <f t="shared" si="159"/>
        <v>41917.592731481483</v>
      </c>
      <c r="U1715">
        <f t="shared" si="160"/>
        <v>2014</v>
      </c>
      <c r="V1715" t="str">
        <f t="shared" si="161"/>
        <v>September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">
        <v>8325</v>
      </c>
      <c r="R1716" t="s">
        <v>8347</v>
      </c>
      <c r="S1716" s="10">
        <f t="shared" si="158"/>
        <v>42095.710196759253</v>
      </c>
      <c r="T1716" s="10">
        <f t="shared" si="159"/>
        <v>42125.710196759253</v>
      </c>
      <c r="U1716">
        <f t="shared" si="160"/>
        <v>2015</v>
      </c>
      <c r="V1716" t="str">
        <f t="shared" si="161"/>
        <v>April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">
        <v>8325</v>
      </c>
      <c r="R1717" t="s">
        <v>8347</v>
      </c>
      <c r="S1717" s="10">
        <f t="shared" si="158"/>
        <v>42064.009085648147</v>
      </c>
      <c r="T1717" s="10">
        <f t="shared" si="159"/>
        <v>42093.931944444441</v>
      </c>
      <c r="U1717">
        <f t="shared" si="160"/>
        <v>2015</v>
      </c>
      <c r="V1717" t="str">
        <f t="shared" si="161"/>
        <v>March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">
        <v>8325</v>
      </c>
      <c r="R1718" t="s">
        <v>8347</v>
      </c>
      <c r="S1718" s="10">
        <f t="shared" si="158"/>
        <v>42673.369201388887</v>
      </c>
      <c r="T1718" s="10">
        <f t="shared" si="159"/>
        <v>42713.410868055551</v>
      </c>
      <c r="U1718">
        <f t="shared" si="160"/>
        <v>2016</v>
      </c>
      <c r="V1718" t="str">
        <f t="shared" si="161"/>
        <v>October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">
        <v>8325</v>
      </c>
      <c r="R1719" t="s">
        <v>8347</v>
      </c>
      <c r="S1719" s="10">
        <f t="shared" si="158"/>
        <v>42460.773587962954</v>
      </c>
      <c r="T1719" s="10">
        <f t="shared" si="159"/>
        <v>42480.958333333336</v>
      </c>
      <c r="U1719">
        <f t="shared" si="160"/>
        <v>2016</v>
      </c>
      <c r="V1719" t="str">
        <f t="shared" si="161"/>
        <v>March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">
        <v>8325</v>
      </c>
      <c r="R1720" t="s">
        <v>8347</v>
      </c>
      <c r="S1720" s="10">
        <f t="shared" si="158"/>
        <v>42460.402187499996</v>
      </c>
      <c r="T1720" s="10">
        <f t="shared" si="159"/>
        <v>42503.999305555553</v>
      </c>
      <c r="U1720">
        <f t="shared" si="160"/>
        <v>2016</v>
      </c>
      <c r="V1720" t="str">
        <f t="shared" si="161"/>
        <v>March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">
        <v>8325</v>
      </c>
      <c r="R1721" t="s">
        <v>8347</v>
      </c>
      <c r="S1721" s="10">
        <f t="shared" si="158"/>
        <v>41869.326284722221</v>
      </c>
      <c r="T1721" s="10">
        <f t="shared" si="159"/>
        <v>41899.326284722221</v>
      </c>
      <c r="U1721">
        <f t="shared" si="160"/>
        <v>2014</v>
      </c>
      <c r="V1721" t="str">
        <f t="shared" si="161"/>
        <v>August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">
        <v>8325</v>
      </c>
      <c r="R1722" t="s">
        <v>8347</v>
      </c>
      <c r="S1722" s="10">
        <f t="shared" si="158"/>
        <v>41922.574895833335</v>
      </c>
      <c r="T1722" s="10">
        <f t="shared" si="159"/>
        <v>41952.616562499999</v>
      </c>
      <c r="U1722">
        <f t="shared" si="160"/>
        <v>2014</v>
      </c>
      <c r="V1722" t="str">
        <f t="shared" si="161"/>
        <v>October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">
        <v>8325</v>
      </c>
      <c r="R1723" t="s">
        <v>8347</v>
      </c>
      <c r="S1723" s="10">
        <f t="shared" si="158"/>
        <v>42319.25304398148</v>
      </c>
      <c r="T1723" s="10">
        <f t="shared" si="159"/>
        <v>42349.25304398148</v>
      </c>
      <c r="U1723">
        <f t="shared" si="160"/>
        <v>2015</v>
      </c>
      <c r="V1723" t="str">
        <f t="shared" si="161"/>
        <v>November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">
        <v>8325</v>
      </c>
      <c r="R1724" t="s">
        <v>8347</v>
      </c>
      <c r="S1724" s="10">
        <f t="shared" si="158"/>
        <v>42425.752650462957</v>
      </c>
      <c r="T1724" s="10">
        <f t="shared" si="159"/>
        <v>42462.798611111109</v>
      </c>
      <c r="U1724">
        <f t="shared" si="160"/>
        <v>2016</v>
      </c>
      <c r="V1724" t="str">
        <f t="shared" si="161"/>
        <v>February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">
        <v>8325</v>
      </c>
      <c r="R1725" t="s">
        <v>8347</v>
      </c>
      <c r="S1725" s="10">
        <f t="shared" si="158"/>
        <v>42129.617071759254</v>
      </c>
      <c r="T1725" s="10">
        <f t="shared" si="159"/>
        <v>42186.041666666664</v>
      </c>
      <c r="U1725">
        <f t="shared" si="160"/>
        <v>2015</v>
      </c>
      <c r="V1725" t="str">
        <f t="shared" si="161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">
        <v>8325</v>
      </c>
      <c r="R1726" t="s">
        <v>8347</v>
      </c>
      <c r="S1726" s="10">
        <f t="shared" si="158"/>
        <v>41912.724097222221</v>
      </c>
      <c r="T1726" s="10">
        <f t="shared" si="159"/>
        <v>41942.724097222221</v>
      </c>
      <c r="U1726">
        <f t="shared" si="160"/>
        <v>2014</v>
      </c>
      <c r="V1726" t="str">
        <f t="shared" si="161"/>
        <v>September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">
        <v>8325</v>
      </c>
      <c r="R1727" t="s">
        <v>8347</v>
      </c>
      <c r="S1727" s="10">
        <f t="shared" si="158"/>
        <v>41845.759826388887</v>
      </c>
      <c r="T1727" s="10">
        <f t="shared" si="159"/>
        <v>41875.759826388887</v>
      </c>
      <c r="U1727">
        <f t="shared" si="160"/>
        <v>2014</v>
      </c>
      <c r="V1727" t="str">
        <f t="shared" si="161"/>
        <v>July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">
        <v>8325</v>
      </c>
      <c r="R1728" t="s">
        <v>8347</v>
      </c>
      <c r="S1728" s="10">
        <f t="shared" si="158"/>
        <v>41788.711388888885</v>
      </c>
      <c r="T1728" s="10">
        <f t="shared" si="159"/>
        <v>41817.711388888885</v>
      </c>
      <c r="U1728">
        <f t="shared" si="160"/>
        <v>2014</v>
      </c>
      <c r="V1728" t="str">
        <f t="shared" si="161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">
        <v>8325</v>
      </c>
      <c r="R1729" t="s">
        <v>8347</v>
      </c>
      <c r="S1729" s="10">
        <f t="shared" si="158"/>
        <v>42044.719641203708</v>
      </c>
      <c r="T1729" s="10">
        <f t="shared" si="159"/>
        <v>42099.249999999993</v>
      </c>
      <c r="U1729">
        <f t="shared" si="160"/>
        <v>2015</v>
      </c>
      <c r="V1729" t="str">
        <f t="shared" si="161"/>
        <v>February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">
        <v>8325</v>
      </c>
      <c r="R1730" t="s">
        <v>8347</v>
      </c>
      <c r="S1730" s="10">
        <f t="shared" si="158"/>
        <v>42268.417523148142</v>
      </c>
      <c r="T1730" s="10">
        <f t="shared" si="159"/>
        <v>42298.417523148142</v>
      </c>
      <c r="U1730">
        <f t="shared" si="160"/>
        <v>2015</v>
      </c>
      <c r="V1730" t="str">
        <f t="shared" si="161"/>
        <v>September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">
        <v>8325</v>
      </c>
      <c r="R1731" t="s">
        <v>8347</v>
      </c>
      <c r="S1731" s="10">
        <f t="shared" ref="S1731:S1794" si="164">(((J1731/60)/60)/24)+DATE(1970,1,1)+(-5/24)</f>
        <v>42470.843819444439</v>
      </c>
      <c r="T1731" s="10">
        <f t="shared" ref="T1731:T1794" si="165">(((I1731/60)/60)/24)+DATE(1970,1,1)+(-5/24)</f>
        <v>42530.843819444439</v>
      </c>
      <c r="U1731">
        <f t="shared" ref="U1731:U1794" si="166">YEAR(S1731)</f>
        <v>2016</v>
      </c>
      <c r="V1731" t="str">
        <f t="shared" ref="V1731:V1794" si="167">IF(MONTH(S1731) = 1, "January", IF(MONTH(S1731) = 2, "February", IF(MONTH(S1731) = 3, "March", IF(MONTH(S1731) = 4, "April", IF(MONTH(S1731) = 5, "May", IF(MONTH(S1731) = 6, "June", IF(MONTH(S1731) = 7, "July", IF(MONTH(S1731) = 8, "August", IF(MONTH(S1731) = 9, "September", IF(MONTH(S1731) = 10, "October", IF(MONTH(S1731) = 11, "November", "December")))))))))))</f>
        <v>April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">
        <v>8325</v>
      </c>
      <c r="R1732" t="s">
        <v>8347</v>
      </c>
      <c r="S1732" s="10">
        <f t="shared" si="164"/>
        <v>42271.879432870373</v>
      </c>
      <c r="T1732" s="10">
        <f t="shared" si="165"/>
        <v>42301.879432870373</v>
      </c>
      <c r="U1732">
        <f t="shared" si="166"/>
        <v>2015</v>
      </c>
      <c r="V1732" t="str">
        <f t="shared" si="167"/>
        <v>September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">
        <v>8325</v>
      </c>
      <c r="R1733" t="s">
        <v>8347</v>
      </c>
      <c r="S1733" s="10">
        <f t="shared" si="164"/>
        <v>42152.698518518511</v>
      </c>
      <c r="T1733" s="10">
        <f t="shared" si="165"/>
        <v>42166.416666666664</v>
      </c>
      <c r="U1733">
        <f t="shared" si="166"/>
        <v>2015</v>
      </c>
      <c r="V1733" t="str">
        <f t="shared" si="167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">
        <v>8325</v>
      </c>
      <c r="R1734" t="s">
        <v>8347</v>
      </c>
      <c r="S1734" s="10">
        <f t="shared" si="164"/>
        <v>42325.475474537037</v>
      </c>
      <c r="T1734" s="10">
        <f t="shared" si="165"/>
        <v>42384.999999999993</v>
      </c>
      <c r="U1734">
        <f t="shared" si="166"/>
        <v>2015</v>
      </c>
      <c r="V1734" t="str">
        <f t="shared" si="167"/>
        <v>November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">
        <v>8325</v>
      </c>
      <c r="R1735" t="s">
        <v>8347</v>
      </c>
      <c r="S1735" s="10">
        <f t="shared" si="164"/>
        <v>42614.467291666668</v>
      </c>
      <c r="T1735" s="10">
        <f t="shared" si="165"/>
        <v>42626.687499999993</v>
      </c>
      <c r="U1735">
        <f t="shared" si="166"/>
        <v>2016</v>
      </c>
      <c r="V1735" t="str">
        <f t="shared" si="167"/>
        <v>September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">
        <v>8325</v>
      </c>
      <c r="R1736" t="s">
        <v>8347</v>
      </c>
      <c r="S1736" s="10">
        <f t="shared" si="164"/>
        <v>42101.828194444439</v>
      </c>
      <c r="T1736" s="10">
        <f t="shared" si="165"/>
        <v>42131.828194444439</v>
      </c>
      <c r="U1736">
        <f t="shared" si="166"/>
        <v>2015</v>
      </c>
      <c r="V1736" t="str">
        <f t="shared" si="167"/>
        <v>April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">
        <v>8325</v>
      </c>
      <c r="R1737" t="s">
        <v>8347</v>
      </c>
      <c r="S1737" s="10">
        <f t="shared" si="164"/>
        <v>42559.605844907412</v>
      </c>
      <c r="T1737" s="10">
        <f t="shared" si="165"/>
        <v>42589.605844907412</v>
      </c>
      <c r="U1737">
        <f t="shared" si="166"/>
        <v>2016</v>
      </c>
      <c r="V1737" t="str">
        <f t="shared" si="167"/>
        <v>July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">
        <v>8325</v>
      </c>
      <c r="R1738" t="s">
        <v>8347</v>
      </c>
      <c r="S1738" s="10">
        <f t="shared" si="164"/>
        <v>42286.65315972222</v>
      </c>
      <c r="T1738" s="10">
        <f t="shared" si="165"/>
        <v>42316.694826388884</v>
      </c>
      <c r="U1738">
        <f t="shared" si="166"/>
        <v>2015</v>
      </c>
      <c r="V1738" t="str">
        <f t="shared" si="167"/>
        <v>October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">
        <v>8325</v>
      </c>
      <c r="R1739" t="s">
        <v>8347</v>
      </c>
      <c r="S1739" s="10">
        <f t="shared" si="164"/>
        <v>42175.740648148152</v>
      </c>
      <c r="T1739" s="10">
        <f t="shared" si="165"/>
        <v>42205.740648148152</v>
      </c>
      <c r="U1739">
        <f t="shared" si="166"/>
        <v>2015</v>
      </c>
      <c r="V1739" t="str">
        <f t="shared" si="167"/>
        <v>June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">
        <v>8325</v>
      </c>
      <c r="R1740" t="s">
        <v>8347</v>
      </c>
      <c r="S1740" s="10">
        <f t="shared" si="164"/>
        <v>41884.665995370371</v>
      </c>
      <c r="T1740" s="10">
        <f t="shared" si="165"/>
        <v>41914.665995370371</v>
      </c>
      <c r="U1740">
        <f t="shared" si="166"/>
        <v>2014</v>
      </c>
      <c r="V1740" t="str">
        <f t="shared" si="167"/>
        <v>September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">
        <v>8325</v>
      </c>
      <c r="R1741" t="s">
        <v>8347</v>
      </c>
      <c r="S1741" s="10">
        <f t="shared" si="164"/>
        <v>42435.665879629632</v>
      </c>
      <c r="T1741" s="10">
        <f t="shared" si="165"/>
        <v>42494.624212962961</v>
      </c>
      <c r="U1741">
        <f t="shared" si="166"/>
        <v>2016</v>
      </c>
      <c r="V1741" t="str">
        <f t="shared" si="167"/>
        <v>March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">
        <v>8338</v>
      </c>
      <c r="R1742" t="s">
        <v>8339</v>
      </c>
      <c r="S1742" s="10">
        <f t="shared" si="164"/>
        <v>42171.60905092593</v>
      </c>
      <c r="T1742" s="10">
        <f t="shared" si="165"/>
        <v>42201.60905092593</v>
      </c>
      <c r="U1742">
        <f t="shared" si="166"/>
        <v>2015</v>
      </c>
      <c r="V1742" t="str">
        <f t="shared" si="167"/>
        <v>June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">
        <v>8338</v>
      </c>
      <c r="R1743" t="s">
        <v>8339</v>
      </c>
      <c r="S1743" s="10">
        <f t="shared" si="164"/>
        <v>42120.419803240737</v>
      </c>
      <c r="T1743" s="10">
        <f t="shared" si="165"/>
        <v>42165.419803240737</v>
      </c>
      <c r="U1743">
        <f t="shared" si="166"/>
        <v>2015</v>
      </c>
      <c r="V1743" t="str">
        <f t="shared" si="167"/>
        <v>April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">
        <v>8338</v>
      </c>
      <c r="R1744" t="s">
        <v>8339</v>
      </c>
      <c r="S1744" s="10">
        <f t="shared" si="164"/>
        <v>42710.668634259251</v>
      </c>
      <c r="T1744" s="10">
        <f t="shared" si="165"/>
        <v>42742.666666666664</v>
      </c>
      <c r="U1744">
        <f t="shared" si="166"/>
        <v>2016</v>
      </c>
      <c r="V1744" t="str">
        <f t="shared" si="167"/>
        <v>December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">
        <v>8338</v>
      </c>
      <c r="R1745" t="s">
        <v>8339</v>
      </c>
      <c r="S1745" s="10">
        <f t="shared" si="164"/>
        <v>42586.717303240737</v>
      </c>
      <c r="T1745" s="10">
        <f t="shared" si="165"/>
        <v>42608.957638888889</v>
      </c>
      <c r="U1745">
        <f t="shared" si="166"/>
        <v>2016</v>
      </c>
      <c r="V1745" t="str">
        <f t="shared" si="167"/>
        <v>August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">
        <v>8338</v>
      </c>
      <c r="R1746" t="s">
        <v>8339</v>
      </c>
      <c r="S1746" s="10">
        <f t="shared" si="164"/>
        <v>42026.396724537037</v>
      </c>
      <c r="T1746" s="10">
        <f t="shared" si="165"/>
        <v>42071.355057870365</v>
      </c>
      <c r="U1746">
        <f t="shared" si="166"/>
        <v>2015</v>
      </c>
      <c r="V1746" t="str">
        <f t="shared" si="167"/>
        <v>January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">
        <v>8338</v>
      </c>
      <c r="R1747" t="s">
        <v>8339</v>
      </c>
      <c r="S1747" s="10">
        <f t="shared" si="164"/>
        <v>42690.051365740735</v>
      </c>
      <c r="T1747" s="10">
        <f t="shared" si="165"/>
        <v>42725.874999999993</v>
      </c>
      <c r="U1747">
        <f t="shared" si="166"/>
        <v>2016</v>
      </c>
      <c r="V1747" t="str">
        <f t="shared" si="167"/>
        <v>November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">
        <v>8338</v>
      </c>
      <c r="R1748" t="s">
        <v>8339</v>
      </c>
      <c r="S1748" s="10">
        <f t="shared" si="164"/>
        <v>42667.968368055554</v>
      </c>
      <c r="T1748" s="10">
        <f t="shared" si="165"/>
        <v>42697.874999999993</v>
      </c>
      <c r="U1748">
        <f t="shared" si="166"/>
        <v>2016</v>
      </c>
      <c r="V1748" t="str">
        <f t="shared" si="167"/>
        <v>October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">
        <v>8338</v>
      </c>
      <c r="R1749" t="s">
        <v>8339</v>
      </c>
      <c r="S1749" s="10">
        <f t="shared" si="164"/>
        <v>42292.227199074077</v>
      </c>
      <c r="T1749" s="10">
        <f t="shared" si="165"/>
        <v>42321.416666666664</v>
      </c>
      <c r="U1749">
        <f t="shared" si="166"/>
        <v>2015</v>
      </c>
      <c r="V1749" t="str">
        <f t="shared" si="167"/>
        <v>October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">
        <v>8338</v>
      </c>
      <c r="R1750" t="s">
        <v>8339</v>
      </c>
      <c r="S1750" s="10">
        <f t="shared" si="164"/>
        <v>42219.742395833331</v>
      </c>
      <c r="T1750" s="10">
        <f t="shared" si="165"/>
        <v>42249.742395833331</v>
      </c>
      <c r="U1750">
        <f t="shared" si="166"/>
        <v>2015</v>
      </c>
      <c r="V1750" t="str">
        <f t="shared" si="167"/>
        <v>August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">
        <v>8338</v>
      </c>
      <c r="R1751" t="s">
        <v>8339</v>
      </c>
      <c r="S1751" s="10">
        <f t="shared" si="164"/>
        <v>42758.767604166664</v>
      </c>
      <c r="T1751" s="10">
        <f t="shared" si="165"/>
        <v>42795.583333333336</v>
      </c>
      <c r="U1751">
        <f t="shared" si="166"/>
        <v>2017</v>
      </c>
      <c r="V1751" t="str">
        <f t="shared" si="167"/>
        <v>January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">
        <v>8338</v>
      </c>
      <c r="R1752" t="s">
        <v>8339</v>
      </c>
      <c r="S1752" s="10">
        <f t="shared" si="164"/>
        <v>42454.628518518519</v>
      </c>
      <c r="T1752" s="10">
        <f t="shared" si="165"/>
        <v>42479.628518518519</v>
      </c>
      <c r="U1752">
        <f t="shared" si="166"/>
        <v>2016</v>
      </c>
      <c r="V1752" t="str">
        <f t="shared" si="167"/>
        <v>March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">
        <v>8338</v>
      </c>
      <c r="R1753" t="s">
        <v>8339</v>
      </c>
      <c r="S1753" s="10">
        <f t="shared" si="164"/>
        <v>42052.573182870365</v>
      </c>
      <c r="T1753" s="10">
        <f t="shared" si="165"/>
        <v>42082.5315162037</v>
      </c>
      <c r="U1753">
        <f t="shared" si="166"/>
        <v>2015</v>
      </c>
      <c r="V1753" t="str">
        <f t="shared" si="167"/>
        <v>February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">
        <v>8338</v>
      </c>
      <c r="R1754" t="s">
        <v>8339</v>
      </c>
      <c r="S1754" s="10">
        <f t="shared" si="164"/>
        <v>42627.044930555552</v>
      </c>
      <c r="T1754" s="10">
        <f t="shared" si="165"/>
        <v>42657.044930555552</v>
      </c>
      <c r="U1754">
        <f t="shared" si="166"/>
        <v>2016</v>
      </c>
      <c r="V1754" t="str">
        <f t="shared" si="167"/>
        <v>September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">
        <v>8338</v>
      </c>
      <c r="R1755" t="s">
        <v>8339</v>
      </c>
      <c r="S1755" s="10">
        <f t="shared" si="164"/>
        <v>42420.541296296295</v>
      </c>
      <c r="T1755" s="10">
        <f t="shared" si="165"/>
        <v>42450.499629629623</v>
      </c>
      <c r="U1755">
        <f t="shared" si="166"/>
        <v>2016</v>
      </c>
      <c r="V1755" t="str">
        <f t="shared" si="167"/>
        <v>February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">
        <v>8338</v>
      </c>
      <c r="R1756" t="s">
        <v>8339</v>
      </c>
      <c r="S1756" s="10">
        <f t="shared" si="164"/>
        <v>42067.668437499997</v>
      </c>
      <c r="T1756" s="10">
        <f t="shared" si="165"/>
        <v>42097.626770833333</v>
      </c>
      <c r="U1756">
        <f t="shared" si="166"/>
        <v>2015</v>
      </c>
      <c r="V1756" t="str">
        <f t="shared" si="167"/>
        <v>March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">
        <v>8338</v>
      </c>
      <c r="R1757" t="s">
        <v>8339</v>
      </c>
      <c r="S1757" s="10">
        <f t="shared" si="164"/>
        <v>42252.580567129626</v>
      </c>
      <c r="T1757" s="10">
        <f t="shared" si="165"/>
        <v>42282.580567129626</v>
      </c>
      <c r="U1757">
        <f t="shared" si="166"/>
        <v>2015</v>
      </c>
      <c r="V1757" t="str">
        <f t="shared" si="167"/>
        <v>September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">
        <v>8338</v>
      </c>
      <c r="R1758" t="s">
        <v>8339</v>
      </c>
      <c r="S1758" s="10">
        <f t="shared" si="164"/>
        <v>42570.959131944437</v>
      </c>
      <c r="T1758" s="10">
        <f t="shared" si="165"/>
        <v>42610.959131944437</v>
      </c>
      <c r="U1758">
        <f t="shared" si="166"/>
        <v>2016</v>
      </c>
      <c r="V1758" t="str">
        <f t="shared" si="167"/>
        <v>July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">
        <v>8338</v>
      </c>
      <c r="R1759" t="s">
        <v>8339</v>
      </c>
      <c r="S1759" s="10">
        <f t="shared" si="164"/>
        <v>42733.619016203702</v>
      </c>
      <c r="T1759" s="10">
        <f t="shared" si="165"/>
        <v>42763.603472222218</v>
      </c>
      <c r="U1759">
        <f t="shared" si="166"/>
        <v>2016</v>
      </c>
      <c r="V1759" t="str">
        <f t="shared" si="167"/>
        <v>December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">
        <v>8338</v>
      </c>
      <c r="R1760" t="s">
        <v>8339</v>
      </c>
      <c r="S1760" s="10">
        <f t="shared" si="164"/>
        <v>42505.74759259259</v>
      </c>
      <c r="T1760" s="10">
        <f t="shared" si="165"/>
        <v>42565.74759259259</v>
      </c>
      <c r="U1760">
        <f t="shared" si="166"/>
        <v>2016</v>
      </c>
      <c r="V1760" t="str">
        <f t="shared" si="167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">
        <v>8338</v>
      </c>
      <c r="R1761" t="s">
        <v>8339</v>
      </c>
      <c r="S1761" s="10">
        <f t="shared" si="164"/>
        <v>42068.620706018519</v>
      </c>
      <c r="T1761" s="10">
        <f t="shared" si="165"/>
        <v>42088.579039351847</v>
      </c>
      <c r="U1761">
        <f t="shared" si="166"/>
        <v>2015</v>
      </c>
      <c r="V1761" t="str">
        <f t="shared" si="167"/>
        <v>March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">
        <v>8338</v>
      </c>
      <c r="R1762" t="s">
        <v>8339</v>
      </c>
      <c r="S1762" s="10">
        <f t="shared" si="164"/>
        <v>42405.464270833334</v>
      </c>
      <c r="T1762" s="10">
        <f t="shared" si="165"/>
        <v>42425.464270833334</v>
      </c>
      <c r="U1762">
        <f t="shared" si="166"/>
        <v>2016</v>
      </c>
      <c r="V1762" t="str">
        <f t="shared" si="167"/>
        <v>February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">
        <v>8338</v>
      </c>
      <c r="R1763" t="s">
        <v>8339</v>
      </c>
      <c r="S1763" s="10">
        <f t="shared" si="164"/>
        <v>42209.359490740739</v>
      </c>
      <c r="T1763" s="10">
        <f t="shared" si="165"/>
        <v>42259.359490740739</v>
      </c>
      <c r="U1763">
        <f t="shared" si="166"/>
        <v>2015</v>
      </c>
      <c r="V1763" t="str">
        <f t="shared" si="167"/>
        <v>July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">
        <v>8338</v>
      </c>
      <c r="R1764" t="s">
        <v>8339</v>
      </c>
      <c r="S1764" s="10">
        <f t="shared" si="164"/>
        <v>42410.773668981477</v>
      </c>
      <c r="T1764" s="10">
        <f t="shared" si="165"/>
        <v>42440.773668981477</v>
      </c>
      <c r="U1764">
        <f t="shared" si="166"/>
        <v>2016</v>
      </c>
      <c r="V1764" t="str">
        <f t="shared" si="167"/>
        <v>February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">
        <v>8338</v>
      </c>
      <c r="R1765" t="s">
        <v>8339</v>
      </c>
      <c r="S1765" s="10">
        <f t="shared" si="164"/>
        <v>42636.660185185181</v>
      </c>
      <c r="T1765" s="10">
        <f t="shared" si="165"/>
        <v>42666.660185185181</v>
      </c>
      <c r="U1765">
        <f t="shared" si="166"/>
        <v>2016</v>
      </c>
      <c r="V1765" t="str">
        <f t="shared" si="167"/>
        <v>September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">
        <v>8338</v>
      </c>
      <c r="R1766" t="s">
        <v>8339</v>
      </c>
      <c r="S1766" s="10">
        <f t="shared" si="164"/>
        <v>41825.27753472222</v>
      </c>
      <c r="T1766" s="10">
        <f t="shared" si="165"/>
        <v>41854.27753472222</v>
      </c>
      <c r="U1766">
        <f t="shared" si="166"/>
        <v>2014</v>
      </c>
      <c r="V1766" t="str">
        <f t="shared" si="167"/>
        <v>July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">
        <v>8338</v>
      </c>
      <c r="R1767" t="s">
        <v>8339</v>
      </c>
      <c r="S1767" s="10">
        <f t="shared" si="164"/>
        <v>41834.772129629629</v>
      </c>
      <c r="T1767" s="10">
        <f t="shared" si="165"/>
        <v>41864.772129629629</v>
      </c>
      <c r="U1767">
        <f t="shared" si="166"/>
        <v>2014</v>
      </c>
      <c r="V1767" t="str">
        <f t="shared" si="167"/>
        <v>July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">
        <v>8338</v>
      </c>
      <c r="R1768" t="s">
        <v>8339</v>
      </c>
      <c r="S1768" s="10">
        <f t="shared" si="164"/>
        <v>41855.65148148148</v>
      </c>
      <c r="T1768" s="10">
        <f t="shared" si="165"/>
        <v>41876.65148148148</v>
      </c>
      <c r="U1768">
        <f t="shared" si="166"/>
        <v>2014</v>
      </c>
      <c r="V1768" t="str">
        <f t="shared" si="167"/>
        <v>August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">
        <v>8338</v>
      </c>
      <c r="R1769" t="s">
        <v>8339</v>
      </c>
      <c r="S1769" s="10">
        <f t="shared" si="164"/>
        <v>41824.450046296297</v>
      </c>
      <c r="T1769" s="10">
        <f t="shared" si="165"/>
        <v>41854.450046296297</v>
      </c>
      <c r="U1769">
        <f t="shared" si="166"/>
        <v>2014</v>
      </c>
      <c r="V1769" t="str">
        <f t="shared" si="167"/>
        <v>July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">
        <v>8338</v>
      </c>
      <c r="R1770" t="s">
        <v>8339</v>
      </c>
      <c r="S1770" s="10">
        <f t="shared" si="164"/>
        <v>41849.352361111109</v>
      </c>
      <c r="T1770" s="10">
        <f t="shared" si="165"/>
        <v>41909.352361111109</v>
      </c>
      <c r="U1770">
        <f t="shared" si="166"/>
        <v>2014</v>
      </c>
      <c r="V1770" t="str">
        <f t="shared" si="167"/>
        <v>July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">
        <v>8338</v>
      </c>
      <c r="R1771" t="s">
        <v>8339</v>
      </c>
      <c r="S1771" s="10">
        <f t="shared" si="164"/>
        <v>41987.610636574071</v>
      </c>
      <c r="T1771" s="10">
        <f t="shared" si="165"/>
        <v>42017.610636574071</v>
      </c>
      <c r="U1771">
        <f t="shared" si="166"/>
        <v>2014</v>
      </c>
      <c r="V1771" t="str">
        <f t="shared" si="167"/>
        <v>December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">
        <v>8338</v>
      </c>
      <c r="R1772" t="s">
        <v>8339</v>
      </c>
      <c r="S1772" s="10">
        <f t="shared" si="164"/>
        <v>41891.571689814817</v>
      </c>
      <c r="T1772" s="10">
        <f t="shared" si="165"/>
        <v>41926.571689814817</v>
      </c>
      <c r="U1772">
        <f t="shared" si="166"/>
        <v>2014</v>
      </c>
      <c r="V1772" t="str">
        <f t="shared" si="167"/>
        <v>September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">
        <v>8338</v>
      </c>
      <c r="R1773" t="s">
        <v>8339</v>
      </c>
      <c r="S1773" s="10">
        <f t="shared" si="164"/>
        <v>41905.771296296298</v>
      </c>
      <c r="T1773" s="10">
        <f t="shared" si="165"/>
        <v>41935.771296296298</v>
      </c>
      <c r="U1773">
        <f t="shared" si="166"/>
        <v>2014</v>
      </c>
      <c r="V1773" t="str">
        <f t="shared" si="167"/>
        <v>September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">
        <v>8338</v>
      </c>
      <c r="R1774" t="s">
        <v>8339</v>
      </c>
      <c r="S1774" s="10">
        <f t="shared" si="164"/>
        <v>41766.509675925925</v>
      </c>
      <c r="T1774" s="10">
        <f t="shared" si="165"/>
        <v>41826.509675925925</v>
      </c>
      <c r="U1774">
        <f t="shared" si="166"/>
        <v>2014</v>
      </c>
      <c r="V1774" t="str">
        <f t="shared" si="167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">
        <v>8338</v>
      </c>
      <c r="R1775" t="s">
        <v>8339</v>
      </c>
      <c r="S1775" s="10">
        <f t="shared" si="164"/>
        <v>41978.552060185182</v>
      </c>
      <c r="T1775" s="10">
        <f t="shared" si="165"/>
        <v>42023.552060185182</v>
      </c>
      <c r="U1775">
        <f t="shared" si="166"/>
        <v>2014</v>
      </c>
      <c r="V1775" t="str">
        <f t="shared" si="167"/>
        <v>December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">
        <v>8338</v>
      </c>
      <c r="R1776" t="s">
        <v>8339</v>
      </c>
      <c r="S1776" s="10">
        <f t="shared" si="164"/>
        <v>41930.010324074072</v>
      </c>
      <c r="T1776" s="10">
        <f t="shared" si="165"/>
        <v>41972.415972222218</v>
      </c>
      <c r="U1776">
        <f t="shared" si="166"/>
        <v>2014</v>
      </c>
      <c r="V1776" t="str">
        <f t="shared" si="167"/>
        <v>October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">
        <v>8338</v>
      </c>
      <c r="R1777" t="s">
        <v>8339</v>
      </c>
      <c r="S1777" s="10">
        <f t="shared" si="164"/>
        <v>41891.768055555556</v>
      </c>
      <c r="T1777" s="10">
        <f t="shared" si="165"/>
        <v>41936.768055555556</v>
      </c>
      <c r="U1777">
        <f t="shared" si="166"/>
        <v>2014</v>
      </c>
      <c r="V1777" t="str">
        <f t="shared" si="167"/>
        <v>September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">
        <v>8338</v>
      </c>
      <c r="R1778" t="s">
        <v>8339</v>
      </c>
      <c r="S1778" s="10">
        <f t="shared" si="164"/>
        <v>41905.748506944445</v>
      </c>
      <c r="T1778" s="10">
        <f t="shared" si="165"/>
        <v>41941.748506944445</v>
      </c>
      <c r="U1778">
        <f t="shared" si="166"/>
        <v>2014</v>
      </c>
      <c r="V1778" t="str">
        <f t="shared" si="167"/>
        <v>September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">
        <v>8338</v>
      </c>
      <c r="R1779" t="s">
        <v>8339</v>
      </c>
      <c r="S1779" s="10">
        <f t="shared" si="164"/>
        <v>42025.14876157407</v>
      </c>
      <c r="T1779" s="10">
        <f t="shared" si="165"/>
        <v>42055.14876157407</v>
      </c>
      <c r="U1779">
        <f t="shared" si="166"/>
        <v>2015</v>
      </c>
      <c r="V1779" t="str">
        <f t="shared" si="167"/>
        <v>January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">
        <v>8338</v>
      </c>
      <c r="R1780" t="s">
        <v>8339</v>
      </c>
      <c r="S1780" s="10">
        <f t="shared" si="164"/>
        <v>42045.655034722215</v>
      </c>
      <c r="T1780" s="10">
        <f t="shared" si="165"/>
        <v>42090.613368055558</v>
      </c>
      <c r="U1780">
        <f t="shared" si="166"/>
        <v>2015</v>
      </c>
      <c r="V1780" t="str">
        <f t="shared" si="167"/>
        <v>February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">
        <v>8338</v>
      </c>
      <c r="R1781" t="s">
        <v>8339</v>
      </c>
      <c r="S1781" s="10">
        <f t="shared" si="164"/>
        <v>42585.483564814807</v>
      </c>
      <c r="T1781" s="10">
        <f t="shared" si="165"/>
        <v>42615.483564814807</v>
      </c>
      <c r="U1781">
        <f t="shared" si="166"/>
        <v>2016</v>
      </c>
      <c r="V1781" t="str">
        <f t="shared" si="167"/>
        <v>August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">
        <v>8338</v>
      </c>
      <c r="R1782" t="s">
        <v>8339</v>
      </c>
      <c r="S1782" s="10">
        <f t="shared" si="164"/>
        <v>42493.392476851855</v>
      </c>
      <c r="T1782" s="10">
        <f t="shared" si="165"/>
        <v>42553.392476851855</v>
      </c>
      <c r="U1782">
        <f t="shared" si="166"/>
        <v>2016</v>
      </c>
      <c r="V1782" t="str">
        <f t="shared" si="167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">
        <v>8338</v>
      </c>
      <c r="R1783" t="s">
        <v>8339</v>
      </c>
      <c r="S1783" s="10">
        <f t="shared" si="164"/>
        <v>42597.409085648142</v>
      </c>
      <c r="T1783" s="10">
        <f t="shared" si="165"/>
        <v>42628.409085648142</v>
      </c>
      <c r="U1783">
        <f t="shared" si="166"/>
        <v>2016</v>
      </c>
      <c r="V1783" t="str">
        <f t="shared" si="167"/>
        <v>August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">
        <v>8338</v>
      </c>
      <c r="R1784" t="s">
        <v>8339</v>
      </c>
      <c r="S1784" s="10">
        <f t="shared" si="164"/>
        <v>42388.366770833331</v>
      </c>
      <c r="T1784" s="10">
        <f t="shared" si="165"/>
        <v>42421.366770833331</v>
      </c>
      <c r="U1784">
        <f t="shared" si="166"/>
        <v>2016</v>
      </c>
      <c r="V1784" t="str">
        <f t="shared" si="167"/>
        <v>January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">
        <v>8338</v>
      </c>
      <c r="R1785" t="s">
        <v>8339</v>
      </c>
      <c r="S1785" s="10">
        <f t="shared" si="164"/>
        <v>42115.741643518515</v>
      </c>
      <c r="T1785" s="10">
        <f t="shared" si="165"/>
        <v>42145.741643518515</v>
      </c>
      <c r="U1785">
        <f t="shared" si="166"/>
        <v>2015</v>
      </c>
      <c r="V1785" t="str">
        <f t="shared" si="167"/>
        <v>April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">
        <v>8338</v>
      </c>
      <c r="R1786" t="s">
        <v>8339</v>
      </c>
      <c r="S1786" s="10">
        <f t="shared" si="164"/>
        <v>42003.447222222218</v>
      </c>
      <c r="T1786" s="10">
        <f t="shared" si="165"/>
        <v>42034.934027777774</v>
      </c>
      <c r="U1786">
        <f t="shared" si="166"/>
        <v>2014</v>
      </c>
      <c r="V1786" t="str">
        <f t="shared" si="167"/>
        <v>December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">
        <v>8338</v>
      </c>
      <c r="R1787" t="s">
        <v>8339</v>
      </c>
      <c r="S1787" s="10">
        <f t="shared" si="164"/>
        <v>41896.926562499997</v>
      </c>
      <c r="T1787" s="10">
        <f t="shared" si="165"/>
        <v>41927.791666666664</v>
      </c>
      <c r="U1787">
        <f t="shared" si="166"/>
        <v>2014</v>
      </c>
      <c r="V1787" t="str">
        <f t="shared" si="167"/>
        <v>September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">
        <v>8338</v>
      </c>
      <c r="R1788" t="s">
        <v>8339</v>
      </c>
      <c r="S1788" s="10">
        <f t="shared" si="164"/>
        <v>41958.342326388891</v>
      </c>
      <c r="T1788" s="10">
        <f t="shared" si="165"/>
        <v>41988.342326388891</v>
      </c>
      <c r="U1788">
        <f t="shared" si="166"/>
        <v>2014</v>
      </c>
      <c r="V1788" t="str">
        <f t="shared" si="167"/>
        <v>November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">
        <v>8338</v>
      </c>
      <c r="R1789" t="s">
        <v>8339</v>
      </c>
      <c r="S1789" s="10">
        <f t="shared" si="164"/>
        <v>42068.447187499994</v>
      </c>
      <c r="T1789" s="10">
        <f t="shared" si="165"/>
        <v>42098.40552083333</v>
      </c>
      <c r="U1789">
        <f t="shared" si="166"/>
        <v>2015</v>
      </c>
      <c r="V1789" t="str">
        <f t="shared" si="167"/>
        <v>March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">
        <v>8338</v>
      </c>
      <c r="R1790" t="s">
        <v>8339</v>
      </c>
      <c r="S1790" s="10">
        <f t="shared" si="164"/>
        <v>41913.740069444444</v>
      </c>
      <c r="T1790" s="10">
        <f t="shared" si="165"/>
        <v>41943.740069444444</v>
      </c>
      <c r="U1790">
        <f t="shared" si="166"/>
        <v>2014</v>
      </c>
      <c r="V1790" t="str">
        <f t="shared" si="167"/>
        <v>October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">
        <v>8338</v>
      </c>
      <c r="R1791" t="s">
        <v>8339</v>
      </c>
      <c r="S1791" s="10">
        <f t="shared" si="164"/>
        <v>41956.041701388887</v>
      </c>
      <c r="T1791" s="10">
        <f t="shared" si="165"/>
        <v>42016.041701388887</v>
      </c>
      <c r="U1791">
        <f t="shared" si="166"/>
        <v>2014</v>
      </c>
      <c r="V1791" t="str">
        <f t="shared" si="167"/>
        <v>November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">
        <v>8338</v>
      </c>
      <c r="R1792" t="s">
        <v>8339</v>
      </c>
      <c r="S1792" s="10">
        <f t="shared" si="164"/>
        <v>42010.466180555559</v>
      </c>
      <c r="T1792" s="10">
        <f t="shared" si="165"/>
        <v>42040.466180555559</v>
      </c>
      <c r="U1792">
        <f t="shared" si="166"/>
        <v>2015</v>
      </c>
      <c r="V1792" t="str">
        <f t="shared" si="167"/>
        <v>January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">
        <v>8338</v>
      </c>
      <c r="R1793" t="s">
        <v>8339</v>
      </c>
      <c r="S1793" s="10">
        <f t="shared" si="164"/>
        <v>41973.532002314816</v>
      </c>
      <c r="T1793" s="10">
        <f t="shared" si="165"/>
        <v>42033.532002314816</v>
      </c>
      <c r="U1793">
        <f t="shared" si="166"/>
        <v>2014</v>
      </c>
      <c r="V1793" t="str">
        <f t="shared" si="167"/>
        <v>November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">
        <v>8338</v>
      </c>
      <c r="R1794" t="s">
        <v>8339</v>
      </c>
      <c r="S1794" s="10">
        <f t="shared" si="164"/>
        <v>42188.822708333326</v>
      </c>
      <c r="T1794" s="10">
        <f t="shared" si="165"/>
        <v>42226.082638888889</v>
      </c>
      <c r="U1794">
        <f t="shared" si="166"/>
        <v>2015</v>
      </c>
      <c r="V1794" t="str">
        <f t="shared" si="167"/>
        <v>July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">
        <v>8338</v>
      </c>
      <c r="R1795" t="s">
        <v>8339</v>
      </c>
      <c r="S1795" s="10">
        <f t="shared" ref="S1795:S1858" si="170">(((J1795/60)/60)/24)+DATE(1970,1,1)+(-5/24)</f>
        <v>41940.683333333334</v>
      </c>
      <c r="T1795" s="10">
        <f t="shared" ref="T1795:T1858" si="171">(((I1795/60)/60)/24)+DATE(1970,1,1)+(-5/24)</f>
        <v>41970.724999999999</v>
      </c>
      <c r="U1795">
        <f t="shared" ref="U1795:U1858" si="172">YEAR(S1795)</f>
        <v>2014</v>
      </c>
      <c r="V1795" t="str">
        <f t="shared" ref="V1795:V1858" si="173">IF(MONTH(S1795) = 1, "January", IF(MONTH(S1795) = 2, "February", IF(MONTH(S1795) = 3, "March", IF(MONTH(S1795) = 4, "April", IF(MONTH(S1795) = 5, "May", IF(MONTH(S1795) = 6, "June", IF(MONTH(S1795) = 7, "July", IF(MONTH(S1795) = 8, "August", IF(MONTH(S1795) = 9, "September", IF(MONTH(S1795) = 10, "October", IF(MONTH(S1795) = 11, "November", "December")))))))))))</f>
        <v>October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">
        <v>8338</v>
      </c>
      <c r="R1796" t="s">
        <v>8339</v>
      </c>
      <c r="S1796" s="10">
        <f t="shared" si="170"/>
        <v>42011.342847222222</v>
      </c>
      <c r="T1796" s="10">
        <f t="shared" si="171"/>
        <v>42046.342847222222</v>
      </c>
      <c r="U1796">
        <f t="shared" si="172"/>
        <v>2015</v>
      </c>
      <c r="V1796" t="str">
        <f t="shared" si="173"/>
        <v>January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">
        <v>8338</v>
      </c>
      <c r="R1797" t="s">
        <v>8339</v>
      </c>
      <c r="S1797" s="10">
        <f t="shared" si="170"/>
        <v>42628.080335648141</v>
      </c>
      <c r="T1797" s="10">
        <f t="shared" si="171"/>
        <v>42657.458333333336</v>
      </c>
      <c r="U1797">
        <f t="shared" si="172"/>
        <v>2016</v>
      </c>
      <c r="V1797" t="str">
        <f t="shared" si="173"/>
        <v>September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">
        <v>8338</v>
      </c>
      <c r="R1798" t="s">
        <v>8339</v>
      </c>
      <c r="S1798" s="10">
        <f t="shared" si="170"/>
        <v>42515.231087962959</v>
      </c>
      <c r="T1798" s="10">
        <f t="shared" si="171"/>
        <v>42575.231087962959</v>
      </c>
      <c r="U1798">
        <f t="shared" si="172"/>
        <v>2016</v>
      </c>
      <c r="V1798" t="str">
        <f t="shared" si="173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">
        <v>8338</v>
      </c>
      <c r="R1799" t="s">
        <v>8339</v>
      </c>
      <c r="S1799" s="10">
        <f t="shared" si="170"/>
        <v>42689.360983796294</v>
      </c>
      <c r="T1799" s="10">
        <f t="shared" si="171"/>
        <v>42719.360983796294</v>
      </c>
      <c r="U1799">
        <f t="shared" si="172"/>
        <v>2016</v>
      </c>
      <c r="V1799" t="str">
        <f t="shared" si="173"/>
        <v>November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">
        <v>8338</v>
      </c>
      <c r="R1800" t="s">
        <v>8339</v>
      </c>
      <c r="S1800" s="10">
        <f t="shared" si="170"/>
        <v>42344.118437499994</v>
      </c>
      <c r="T1800" s="10">
        <f t="shared" si="171"/>
        <v>42404.118437499994</v>
      </c>
      <c r="U1800">
        <f t="shared" si="172"/>
        <v>2015</v>
      </c>
      <c r="V1800" t="str">
        <f t="shared" si="173"/>
        <v>December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">
        <v>8338</v>
      </c>
      <c r="R1801" t="s">
        <v>8339</v>
      </c>
      <c r="S1801" s="10">
        <f t="shared" si="170"/>
        <v>41934.634351851848</v>
      </c>
      <c r="T1801" s="10">
        <f t="shared" si="171"/>
        <v>41954.676018518519</v>
      </c>
      <c r="U1801">
        <f t="shared" si="172"/>
        <v>2014</v>
      </c>
      <c r="V1801" t="str">
        <f t="shared" si="173"/>
        <v>October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">
        <v>8338</v>
      </c>
      <c r="R1802" t="s">
        <v>8339</v>
      </c>
      <c r="S1802" s="10">
        <f t="shared" si="170"/>
        <v>42623.397800925923</v>
      </c>
      <c r="T1802" s="10">
        <f t="shared" si="171"/>
        <v>42653.397800925923</v>
      </c>
      <c r="U1802">
        <f t="shared" si="172"/>
        <v>2016</v>
      </c>
      <c r="V1802" t="str">
        <f t="shared" si="173"/>
        <v>September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">
        <v>8338</v>
      </c>
      <c r="R1803" t="s">
        <v>8339</v>
      </c>
      <c r="S1803" s="10">
        <f t="shared" si="170"/>
        <v>42321.452175925922</v>
      </c>
      <c r="T1803" s="10">
        <f t="shared" si="171"/>
        <v>42353.298611111109</v>
      </c>
      <c r="U1803">
        <f t="shared" si="172"/>
        <v>2015</v>
      </c>
      <c r="V1803" t="str">
        <f t="shared" si="173"/>
        <v>November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">
        <v>8338</v>
      </c>
      <c r="R1804" t="s">
        <v>8339</v>
      </c>
      <c r="S1804" s="10">
        <f t="shared" si="170"/>
        <v>42159.264236111114</v>
      </c>
      <c r="T1804" s="10">
        <f t="shared" si="171"/>
        <v>42182.707638888889</v>
      </c>
      <c r="U1804">
        <f t="shared" si="172"/>
        <v>2015</v>
      </c>
      <c r="V1804" t="str">
        <f t="shared" si="173"/>
        <v>June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">
        <v>8338</v>
      </c>
      <c r="R1805" t="s">
        <v>8339</v>
      </c>
      <c r="S1805" s="10">
        <f t="shared" si="170"/>
        <v>42017.863217592596</v>
      </c>
      <c r="T1805" s="10">
        <f t="shared" si="171"/>
        <v>42048.863217592596</v>
      </c>
      <c r="U1805">
        <f t="shared" si="172"/>
        <v>2015</v>
      </c>
      <c r="V1805" t="str">
        <f t="shared" si="173"/>
        <v>January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">
        <v>8338</v>
      </c>
      <c r="R1806" t="s">
        <v>8339</v>
      </c>
      <c r="S1806" s="10">
        <f t="shared" si="170"/>
        <v>42282.469953703701</v>
      </c>
      <c r="T1806" s="10">
        <f t="shared" si="171"/>
        <v>42322.511620370373</v>
      </c>
      <c r="U1806">
        <f t="shared" si="172"/>
        <v>2015</v>
      </c>
      <c r="V1806" t="str">
        <f t="shared" si="173"/>
        <v>October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">
        <v>8338</v>
      </c>
      <c r="R1807" t="s">
        <v>8339</v>
      </c>
      <c r="S1807" s="10">
        <f t="shared" si="170"/>
        <v>42247.595578703702</v>
      </c>
      <c r="T1807" s="10">
        <f t="shared" si="171"/>
        <v>42279.541666666664</v>
      </c>
      <c r="U1807">
        <f t="shared" si="172"/>
        <v>2015</v>
      </c>
      <c r="V1807" t="str">
        <f t="shared" si="173"/>
        <v>August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">
        <v>8338</v>
      </c>
      <c r="R1808" t="s">
        <v>8339</v>
      </c>
      <c r="S1808" s="10">
        <f t="shared" si="170"/>
        <v>41877.429965277777</v>
      </c>
      <c r="T1808" s="10">
        <f t="shared" si="171"/>
        <v>41912.429965277777</v>
      </c>
      <c r="U1808">
        <f t="shared" si="172"/>
        <v>2014</v>
      </c>
      <c r="V1808" t="str">
        <f t="shared" si="173"/>
        <v>August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">
        <v>8338</v>
      </c>
      <c r="R1809" t="s">
        <v>8339</v>
      </c>
      <c r="S1809" s="10">
        <f t="shared" si="170"/>
        <v>41879.860104166662</v>
      </c>
      <c r="T1809" s="10">
        <f t="shared" si="171"/>
        <v>41909.860104166662</v>
      </c>
      <c r="U1809">
        <f t="shared" si="172"/>
        <v>2014</v>
      </c>
      <c r="V1809" t="str">
        <f t="shared" si="173"/>
        <v>August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">
        <v>8338</v>
      </c>
      <c r="R1810" t="s">
        <v>8339</v>
      </c>
      <c r="S1810" s="10">
        <f t="shared" si="170"/>
        <v>42742.472569444442</v>
      </c>
      <c r="T1810" s="10">
        <f t="shared" si="171"/>
        <v>42777.472569444442</v>
      </c>
      <c r="U1810">
        <f t="shared" si="172"/>
        <v>2017</v>
      </c>
      <c r="V1810" t="str">
        <f t="shared" si="173"/>
        <v>January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">
        <v>8338</v>
      </c>
      <c r="R1811" t="s">
        <v>8339</v>
      </c>
      <c r="S1811" s="10">
        <f t="shared" si="170"/>
        <v>42029.699525462966</v>
      </c>
      <c r="T1811" s="10">
        <f t="shared" si="171"/>
        <v>42064.699525462966</v>
      </c>
      <c r="U1811">
        <f t="shared" si="172"/>
        <v>2015</v>
      </c>
      <c r="V1811" t="str">
        <f t="shared" si="173"/>
        <v>January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">
        <v>8338</v>
      </c>
      <c r="R1812" t="s">
        <v>8339</v>
      </c>
      <c r="S1812" s="10">
        <f t="shared" si="170"/>
        <v>41860.701689814814</v>
      </c>
      <c r="T1812" s="10">
        <f t="shared" si="171"/>
        <v>41872.701689814814</v>
      </c>
      <c r="U1812">
        <f t="shared" si="172"/>
        <v>2014</v>
      </c>
      <c r="V1812" t="str">
        <f t="shared" si="173"/>
        <v>August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">
        <v>8338</v>
      </c>
      <c r="R1813" t="s">
        <v>8339</v>
      </c>
      <c r="S1813" s="10">
        <f t="shared" si="170"/>
        <v>41876.225347222222</v>
      </c>
      <c r="T1813" s="10">
        <f t="shared" si="171"/>
        <v>41935.958333333328</v>
      </c>
      <c r="U1813">
        <f t="shared" si="172"/>
        <v>2014</v>
      </c>
      <c r="V1813" t="str">
        <f t="shared" si="173"/>
        <v>August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">
        <v>8338</v>
      </c>
      <c r="R1814" t="s">
        <v>8339</v>
      </c>
      <c r="S1814" s="10">
        <f t="shared" si="170"/>
        <v>42524.110370370363</v>
      </c>
      <c r="T1814" s="10">
        <f t="shared" si="171"/>
        <v>42554.110370370363</v>
      </c>
      <c r="U1814">
        <f t="shared" si="172"/>
        <v>2016</v>
      </c>
      <c r="V1814" t="str">
        <f t="shared" si="173"/>
        <v>June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">
        <v>8338</v>
      </c>
      <c r="R1815" t="s">
        <v>8339</v>
      </c>
      <c r="S1815" s="10">
        <f t="shared" si="170"/>
        <v>41829.68069444444</v>
      </c>
      <c r="T1815" s="10">
        <f t="shared" si="171"/>
        <v>41859.68069444444</v>
      </c>
      <c r="U1815">
        <f t="shared" si="172"/>
        <v>2014</v>
      </c>
      <c r="V1815" t="str">
        <f t="shared" si="173"/>
        <v>July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">
        <v>8338</v>
      </c>
      <c r="R1816" t="s">
        <v>8339</v>
      </c>
      <c r="S1816" s="10">
        <f t="shared" si="170"/>
        <v>42033.105740740742</v>
      </c>
      <c r="T1816" s="10">
        <f t="shared" si="171"/>
        <v>42063.105740740742</v>
      </c>
      <c r="U1816">
        <f t="shared" si="172"/>
        <v>2015</v>
      </c>
      <c r="V1816" t="str">
        <f t="shared" si="173"/>
        <v>January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">
        <v>8338</v>
      </c>
      <c r="R1817" t="s">
        <v>8339</v>
      </c>
      <c r="S1817" s="10">
        <f t="shared" si="170"/>
        <v>42172.698344907411</v>
      </c>
      <c r="T1817" s="10">
        <f t="shared" si="171"/>
        <v>42186.698344907411</v>
      </c>
      <c r="U1817">
        <f t="shared" si="172"/>
        <v>2015</v>
      </c>
      <c r="V1817" t="str">
        <f t="shared" si="173"/>
        <v>June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">
        <v>8338</v>
      </c>
      <c r="R1818" t="s">
        <v>8339</v>
      </c>
      <c r="S1818" s="10">
        <f t="shared" si="170"/>
        <v>42548.667858796289</v>
      </c>
      <c r="T1818" s="10">
        <f t="shared" si="171"/>
        <v>42576.583333333336</v>
      </c>
      <c r="U1818">
        <f t="shared" si="172"/>
        <v>2016</v>
      </c>
      <c r="V1818" t="str">
        <f t="shared" si="173"/>
        <v>June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">
        <v>8338</v>
      </c>
      <c r="R1819" t="s">
        <v>8339</v>
      </c>
      <c r="S1819" s="10">
        <f t="shared" si="170"/>
        <v>42705.453784722216</v>
      </c>
      <c r="T1819" s="10">
        <f t="shared" si="171"/>
        <v>42765.082638888889</v>
      </c>
      <c r="U1819">
        <f t="shared" si="172"/>
        <v>2016</v>
      </c>
      <c r="V1819" t="str">
        <f t="shared" si="173"/>
        <v>December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">
        <v>8338</v>
      </c>
      <c r="R1820" t="s">
        <v>8339</v>
      </c>
      <c r="S1820" s="10">
        <f t="shared" si="170"/>
        <v>42067.026041666664</v>
      </c>
      <c r="T1820" s="10">
        <f t="shared" si="171"/>
        <v>42096.984374999993</v>
      </c>
      <c r="U1820">
        <f t="shared" si="172"/>
        <v>2015</v>
      </c>
      <c r="V1820" t="str">
        <f t="shared" si="173"/>
        <v>March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">
        <v>8338</v>
      </c>
      <c r="R1821" t="s">
        <v>8339</v>
      </c>
      <c r="S1821" s="10">
        <f t="shared" si="170"/>
        <v>41820.543935185182</v>
      </c>
      <c r="T1821" s="10">
        <f t="shared" si="171"/>
        <v>41850.543935185182</v>
      </c>
      <c r="U1821">
        <f t="shared" si="172"/>
        <v>2014</v>
      </c>
      <c r="V1821" t="str">
        <f t="shared" si="173"/>
        <v>June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">
        <v>8325</v>
      </c>
      <c r="R1822" t="s">
        <v>8326</v>
      </c>
      <c r="S1822" s="10">
        <f t="shared" si="170"/>
        <v>42064.87604166667</v>
      </c>
      <c r="T1822" s="10">
        <f t="shared" si="171"/>
        <v>42094.834374999999</v>
      </c>
      <c r="U1822">
        <f t="shared" si="172"/>
        <v>2015</v>
      </c>
      <c r="V1822" t="str">
        <f t="shared" si="173"/>
        <v>March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">
        <v>8325</v>
      </c>
      <c r="R1823" t="s">
        <v>8326</v>
      </c>
      <c r="S1823" s="10">
        <f t="shared" si="170"/>
        <v>40926.110729166663</v>
      </c>
      <c r="T1823" s="10">
        <f t="shared" si="171"/>
        <v>40971.110729166663</v>
      </c>
      <c r="U1823">
        <f t="shared" si="172"/>
        <v>2012</v>
      </c>
      <c r="V1823" t="str">
        <f t="shared" si="173"/>
        <v>January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">
        <v>8325</v>
      </c>
      <c r="R1824" t="s">
        <v>8326</v>
      </c>
      <c r="S1824" s="10">
        <f t="shared" si="170"/>
        <v>41634.588680555549</v>
      </c>
      <c r="T1824" s="10">
        <f t="shared" si="171"/>
        <v>41670.584027777775</v>
      </c>
      <c r="U1824">
        <f t="shared" si="172"/>
        <v>2013</v>
      </c>
      <c r="V1824" t="str">
        <f t="shared" si="173"/>
        <v>December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">
        <v>8325</v>
      </c>
      <c r="R1825" t="s">
        <v>8326</v>
      </c>
      <c r="S1825" s="10">
        <f t="shared" si="170"/>
        <v>41176.47657407407</v>
      </c>
      <c r="T1825" s="10">
        <f t="shared" si="171"/>
        <v>41206.47657407407</v>
      </c>
      <c r="U1825">
        <f t="shared" si="172"/>
        <v>2012</v>
      </c>
      <c r="V1825" t="str">
        <f t="shared" si="173"/>
        <v>September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">
        <v>8325</v>
      </c>
      <c r="R1826" t="s">
        <v>8326</v>
      </c>
      <c r="S1826" s="10">
        <f t="shared" si="170"/>
        <v>41626.707951388889</v>
      </c>
      <c r="T1826" s="10">
        <f t="shared" si="171"/>
        <v>41646.880555555552</v>
      </c>
      <c r="U1826">
        <f t="shared" si="172"/>
        <v>2013</v>
      </c>
      <c r="V1826" t="str">
        <f t="shared" si="173"/>
        <v>December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">
        <v>8325</v>
      </c>
      <c r="R1827" t="s">
        <v>8326</v>
      </c>
      <c r="S1827" s="10">
        <f t="shared" si="170"/>
        <v>41443.626192129625</v>
      </c>
      <c r="T1827" s="10">
        <f t="shared" si="171"/>
        <v>41466.626192129625</v>
      </c>
      <c r="U1827">
        <f t="shared" si="172"/>
        <v>2013</v>
      </c>
      <c r="V1827" t="str">
        <f t="shared" si="173"/>
        <v>June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">
        <v>8325</v>
      </c>
      <c r="R1828" t="s">
        <v>8326</v>
      </c>
      <c r="S1828" s="10">
        <f t="shared" si="170"/>
        <v>41657.715474537035</v>
      </c>
      <c r="T1828" s="10">
        <f t="shared" si="171"/>
        <v>41687.715474537035</v>
      </c>
      <c r="U1828">
        <f t="shared" si="172"/>
        <v>2014</v>
      </c>
      <c r="V1828" t="str">
        <f t="shared" si="173"/>
        <v>January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">
        <v>8325</v>
      </c>
      <c r="R1829" t="s">
        <v>8326</v>
      </c>
      <c r="S1829" s="10">
        <f t="shared" si="170"/>
        <v>40555.117604166662</v>
      </c>
      <c r="T1829" s="10">
        <f t="shared" si="171"/>
        <v>40605.117604166662</v>
      </c>
      <c r="U1829">
        <f t="shared" si="172"/>
        <v>2011</v>
      </c>
      <c r="V1829" t="str">
        <f t="shared" si="173"/>
        <v>January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">
        <v>8325</v>
      </c>
      <c r="R1830" t="s">
        <v>8326</v>
      </c>
      <c r="S1830" s="10">
        <f t="shared" si="170"/>
        <v>41736.691319444442</v>
      </c>
      <c r="T1830" s="10">
        <f t="shared" si="171"/>
        <v>41768.708333333328</v>
      </c>
      <c r="U1830">
        <f t="shared" si="172"/>
        <v>2014</v>
      </c>
      <c r="V1830" t="str">
        <f t="shared" si="173"/>
        <v>April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">
        <v>8325</v>
      </c>
      <c r="R1831" t="s">
        <v>8326</v>
      </c>
      <c r="S1831" s="10">
        <f t="shared" si="170"/>
        <v>40515.879293981481</v>
      </c>
      <c r="T1831" s="10">
        <f t="shared" si="171"/>
        <v>40564.708333333328</v>
      </c>
      <c r="U1831">
        <f t="shared" si="172"/>
        <v>2010</v>
      </c>
      <c r="V1831" t="str">
        <f t="shared" si="173"/>
        <v>December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">
        <v>8325</v>
      </c>
      <c r="R1832" t="s">
        <v>8326</v>
      </c>
      <c r="S1832" s="10">
        <f t="shared" si="170"/>
        <v>41664.475775462961</v>
      </c>
      <c r="T1832" s="10">
        <f t="shared" si="171"/>
        <v>41694.475775462961</v>
      </c>
      <c r="U1832">
        <f t="shared" si="172"/>
        <v>2014</v>
      </c>
      <c r="V1832" t="str">
        <f t="shared" si="173"/>
        <v>January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">
        <v>8325</v>
      </c>
      <c r="R1833" t="s">
        <v>8326</v>
      </c>
      <c r="S1833" s="10">
        <f t="shared" si="170"/>
        <v>41026.787766203699</v>
      </c>
      <c r="T1833" s="10">
        <f t="shared" si="171"/>
        <v>41041.787766203699</v>
      </c>
      <c r="U1833">
        <f t="shared" si="172"/>
        <v>2012</v>
      </c>
      <c r="V1833" t="str">
        <f t="shared" si="173"/>
        <v>April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">
        <v>8325</v>
      </c>
      <c r="R1834" t="s">
        <v>8326</v>
      </c>
      <c r="S1834" s="10">
        <f t="shared" si="170"/>
        <v>40576.331331018519</v>
      </c>
      <c r="T1834" s="10">
        <f t="shared" si="171"/>
        <v>40606.331331018519</v>
      </c>
      <c r="U1834">
        <f t="shared" si="172"/>
        <v>2011</v>
      </c>
      <c r="V1834" t="str">
        <f t="shared" si="173"/>
        <v>February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">
        <v>8325</v>
      </c>
      <c r="R1835" t="s">
        <v>8326</v>
      </c>
      <c r="S1835" s="10">
        <f t="shared" si="170"/>
        <v>41302.835682870369</v>
      </c>
      <c r="T1835" s="10">
        <f t="shared" si="171"/>
        <v>41335.124305555553</v>
      </c>
      <c r="U1835">
        <f t="shared" si="172"/>
        <v>2013</v>
      </c>
      <c r="V1835" t="str">
        <f t="shared" si="173"/>
        <v>January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">
        <v>8325</v>
      </c>
      <c r="R1836" t="s">
        <v>8326</v>
      </c>
      <c r="S1836" s="10">
        <f t="shared" si="170"/>
        <v>41988.755729166667</v>
      </c>
      <c r="T1836" s="10">
        <f t="shared" si="171"/>
        <v>42028.755729166667</v>
      </c>
      <c r="U1836">
        <f t="shared" si="172"/>
        <v>2014</v>
      </c>
      <c r="V1836" t="str">
        <f t="shared" si="173"/>
        <v>December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">
        <v>8325</v>
      </c>
      <c r="R1837" t="s">
        <v>8326</v>
      </c>
      <c r="S1837" s="10">
        <f t="shared" si="170"/>
        <v>42430.49387731481</v>
      </c>
      <c r="T1837" s="10">
        <f t="shared" si="171"/>
        <v>42460.452210648145</v>
      </c>
      <c r="U1837">
        <f t="shared" si="172"/>
        <v>2016</v>
      </c>
      <c r="V1837" t="str">
        <f t="shared" si="173"/>
        <v>March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">
        <v>8325</v>
      </c>
      <c r="R1838" t="s">
        <v>8326</v>
      </c>
      <c r="S1838" s="10">
        <f t="shared" si="170"/>
        <v>41305.601030092592</v>
      </c>
      <c r="T1838" s="10">
        <f t="shared" si="171"/>
        <v>41322.601030092592</v>
      </c>
      <c r="U1838">
        <f t="shared" si="172"/>
        <v>2013</v>
      </c>
      <c r="V1838" t="str">
        <f t="shared" si="173"/>
        <v>January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">
        <v>8325</v>
      </c>
      <c r="R1839" t="s">
        <v>8326</v>
      </c>
      <c r="S1839" s="10">
        <f t="shared" si="170"/>
        <v>40925.839525462965</v>
      </c>
      <c r="T1839" s="10">
        <f t="shared" si="171"/>
        <v>40985.797858796293</v>
      </c>
      <c r="U1839">
        <f t="shared" si="172"/>
        <v>2012</v>
      </c>
      <c r="V1839" t="str">
        <f t="shared" si="173"/>
        <v>January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">
        <v>8325</v>
      </c>
      <c r="R1840" t="s">
        <v>8326</v>
      </c>
      <c r="S1840" s="10">
        <f t="shared" si="170"/>
        <v>40788.578206018516</v>
      </c>
      <c r="T1840" s="10">
        <f t="shared" si="171"/>
        <v>40816.916666666664</v>
      </c>
      <c r="U1840">
        <f t="shared" si="172"/>
        <v>2011</v>
      </c>
      <c r="V1840" t="str">
        <f t="shared" si="173"/>
        <v>September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">
        <v>8325</v>
      </c>
      <c r="R1841" t="s">
        <v>8326</v>
      </c>
      <c r="S1841" s="10">
        <f t="shared" si="170"/>
        <v>42614.513680555552</v>
      </c>
      <c r="T1841" s="10">
        <f t="shared" si="171"/>
        <v>42644.513680555552</v>
      </c>
      <c r="U1841">
        <f t="shared" si="172"/>
        <v>2016</v>
      </c>
      <c r="V1841" t="str">
        <f t="shared" si="173"/>
        <v>September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">
        <v>8325</v>
      </c>
      <c r="R1842" t="s">
        <v>8326</v>
      </c>
      <c r="S1842" s="10">
        <f t="shared" si="170"/>
        <v>41381.88784722222</v>
      </c>
      <c r="T1842" s="10">
        <f t="shared" si="171"/>
        <v>41400.999305555553</v>
      </c>
      <c r="U1842">
        <f t="shared" si="172"/>
        <v>2013</v>
      </c>
      <c r="V1842" t="str">
        <f t="shared" si="173"/>
        <v>April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">
        <v>8325</v>
      </c>
      <c r="R1843" t="s">
        <v>8326</v>
      </c>
      <c r="S1843" s="10">
        <f t="shared" si="170"/>
        <v>41745.637094907404</v>
      </c>
      <c r="T1843" s="10">
        <f t="shared" si="171"/>
        <v>41778.999305555553</v>
      </c>
      <c r="U1843">
        <f t="shared" si="172"/>
        <v>2014</v>
      </c>
      <c r="V1843" t="str">
        <f t="shared" si="173"/>
        <v>April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">
        <v>8325</v>
      </c>
      <c r="R1844" t="s">
        <v>8326</v>
      </c>
      <c r="S1844" s="10">
        <f t="shared" si="170"/>
        <v>42031.423391203702</v>
      </c>
      <c r="T1844" s="10">
        <f t="shared" si="171"/>
        <v>42065.040972222218</v>
      </c>
      <c r="U1844">
        <f t="shared" si="172"/>
        <v>2015</v>
      </c>
      <c r="V1844" t="str">
        <f t="shared" si="173"/>
        <v>January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">
        <v>8325</v>
      </c>
      <c r="R1845" t="s">
        <v>8326</v>
      </c>
      <c r="S1845" s="10">
        <f t="shared" si="170"/>
        <v>40564.786504629628</v>
      </c>
      <c r="T1845" s="10">
        <f t="shared" si="171"/>
        <v>40594.786504629628</v>
      </c>
      <c r="U1845">
        <f t="shared" si="172"/>
        <v>2011</v>
      </c>
      <c r="V1845" t="str">
        <f t="shared" si="173"/>
        <v>January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">
        <v>8325</v>
      </c>
      <c r="R1846" t="s">
        <v>8326</v>
      </c>
      <c r="S1846" s="10">
        <f t="shared" si="170"/>
        <v>40666.765208333331</v>
      </c>
      <c r="T1846" s="10">
        <f t="shared" si="171"/>
        <v>40704.916666666664</v>
      </c>
      <c r="U1846">
        <f t="shared" si="172"/>
        <v>2011</v>
      </c>
      <c r="V1846" t="str">
        <f t="shared" si="173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">
        <v>8325</v>
      </c>
      <c r="R1847" t="s">
        <v>8326</v>
      </c>
      <c r="S1847" s="10">
        <f t="shared" si="170"/>
        <v>42523.124976851854</v>
      </c>
      <c r="T1847" s="10">
        <f t="shared" si="171"/>
        <v>42537.996527777774</v>
      </c>
      <c r="U1847">
        <f t="shared" si="172"/>
        <v>2016</v>
      </c>
      <c r="V1847" t="str">
        <f t="shared" si="173"/>
        <v>June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">
        <v>8325</v>
      </c>
      <c r="R1848" t="s">
        <v>8326</v>
      </c>
      <c r="S1848" s="10">
        <f t="shared" si="170"/>
        <v>41228.441863425927</v>
      </c>
      <c r="T1848" s="10">
        <f t="shared" si="171"/>
        <v>41258.441863425927</v>
      </c>
      <c r="U1848">
        <f t="shared" si="172"/>
        <v>2012</v>
      </c>
      <c r="V1848" t="str">
        <f t="shared" si="173"/>
        <v>November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">
        <v>8325</v>
      </c>
      <c r="R1849" t="s">
        <v>8326</v>
      </c>
      <c r="S1849" s="10">
        <f t="shared" si="170"/>
        <v>42094.028148148143</v>
      </c>
      <c r="T1849" s="10">
        <f t="shared" si="171"/>
        <v>42115.028148148143</v>
      </c>
      <c r="U1849">
        <f t="shared" si="172"/>
        <v>2015</v>
      </c>
      <c r="V1849" t="str">
        <f t="shared" si="173"/>
        <v>March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">
        <v>8325</v>
      </c>
      <c r="R1850" t="s">
        <v>8326</v>
      </c>
      <c r="S1850" s="10">
        <f t="shared" si="170"/>
        <v>40691.579722222217</v>
      </c>
      <c r="T1850" s="10">
        <f t="shared" si="171"/>
        <v>40755.082638888889</v>
      </c>
      <c r="U1850">
        <f t="shared" si="172"/>
        <v>2011</v>
      </c>
      <c r="V1850" t="str">
        <f t="shared" si="173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">
        <v>8325</v>
      </c>
      <c r="R1851" t="s">
        <v>8326</v>
      </c>
      <c r="S1851" s="10">
        <f t="shared" si="170"/>
        <v>41169.637256944443</v>
      </c>
      <c r="T1851" s="10">
        <f t="shared" si="171"/>
        <v>41199.637256944443</v>
      </c>
      <c r="U1851">
        <f t="shared" si="172"/>
        <v>2012</v>
      </c>
      <c r="V1851" t="str">
        <f t="shared" si="173"/>
        <v>September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">
        <v>8325</v>
      </c>
      <c r="R1852" t="s">
        <v>8326</v>
      </c>
      <c r="S1852" s="10">
        <f t="shared" si="170"/>
        <v>41800.751157407409</v>
      </c>
      <c r="T1852" s="10">
        <f t="shared" si="171"/>
        <v>41830.751157407409</v>
      </c>
      <c r="U1852">
        <f t="shared" si="172"/>
        <v>2014</v>
      </c>
      <c r="V1852" t="str">
        <f t="shared" si="173"/>
        <v>June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">
        <v>8325</v>
      </c>
      <c r="R1853" t="s">
        <v>8326</v>
      </c>
      <c r="S1853" s="10">
        <f t="shared" si="170"/>
        <v>41827.69835648148</v>
      </c>
      <c r="T1853" s="10">
        <f t="shared" si="171"/>
        <v>41847.833333333328</v>
      </c>
      <c r="U1853">
        <f t="shared" si="172"/>
        <v>2014</v>
      </c>
      <c r="V1853" t="str">
        <f t="shared" si="173"/>
        <v>July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">
        <v>8325</v>
      </c>
      <c r="R1854" t="s">
        <v>8326</v>
      </c>
      <c r="S1854" s="10">
        <f t="shared" si="170"/>
        <v>42081.563101851854</v>
      </c>
      <c r="T1854" s="10">
        <f t="shared" si="171"/>
        <v>42118.791666666664</v>
      </c>
      <c r="U1854">
        <f t="shared" si="172"/>
        <v>2015</v>
      </c>
      <c r="V1854" t="str">
        <f t="shared" si="173"/>
        <v>March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">
        <v>8325</v>
      </c>
      <c r="R1855" t="s">
        <v>8326</v>
      </c>
      <c r="S1855" s="10">
        <f t="shared" si="170"/>
        <v>41176.852048611108</v>
      </c>
      <c r="T1855" s="10">
        <f t="shared" si="171"/>
        <v>41226.893715277773</v>
      </c>
      <c r="U1855">
        <f t="shared" si="172"/>
        <v>2012</v>
      </c>
      <c r="V1855" t="str">
        <f t="shared" si="173"/>
        <v>September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">
        <v>8325</v>
      </c>
      <c r="R1856" t="s">
        <v>8326</v>
      </c>
      <c r="S1856" s="10">
        <f t="shared" si="170"/>
        <v>41387.812928240739</v>
      </c>
      <c r="T1856" s="10">
        <f t="shared" si="171"/>
        <v>41417.812928240739</v>
      </c>
      <c r="U1856">
        <f t="shared" si="172"/>
        <v>2013</v>
      </c>
      <c r="V1856" t="str">
        <f t="shared" si="173"/>
        <v>April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">
        <v>8325</v>
      </c>
      <c r="R1857" t="s">
        <v>8326</v>
      </c>
      <c r="S1857" s="10">
        <f t="shared" si="170"/>
        <v>41600.330324074072</v>
      </c>
      <c r="T1857" s="10">
        <f t="shared" si="171"/>
        <v>41645.330324074072</v>
      </c>
      <c r="U1857">
        <f t="shared" si="172"/>
        <v>2013</v>
      </c>
      <c r="V1857" t="str">
        <f t="shared" si="173"/>
        <v>November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">
        <v>8325</v>
      </c>
      <c r="R1858" t="s">
        <v>8326</v>
      </c>
      <c r="S1858" s="10">
        <f t="shared" si="170"/>
        <v>41817.64666666666</v>
      </c>
      <c r="T1858" s="10">
        <f t="shared" si="171"/>
        <v>41838.64666666666</v>
      </c>
      <c r="U1858">
        <f t="shared" si="172"/>
        <v>2014</v>
      </c>
      <c r="V1858" t="str">
        <f t="shared" si="173"/>
        <v>June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">
        <v>8325</v>
      </c>
      <c r="R1859" t="s">
        <v>8326</v>
      </c>
      <c r="S1859" s="10">
        <f t="shared" ref="S1859:S1922" si="176">(((J1859/60)/60)/24)+DATE(1970,1,1)+(-5/24)</f>
        <v>41864.560335648144</v>
      </c>
      <c r="T1859" s="10">
        <f t="shared" ref="T1859:T1922" si="177">(((I1859/60)/60)/24)+DATE(1970,1,1)+(-5/24)</f>
        <v>41894.560335648144</v>
      </c>
      <c r="U1859">
        <f t="shared" ref="U1859:U1922" si="178">YEAR(S1859)</f>
        <v>2014</v>
      </c>
      <c r="V1859" t="str">
        <f t="shared" ref="V1859:V1922" si="179">IF(MONTH(S1859) = 1, "January", IF(MONTH(S1859) = 2, "February", IF(MONTH(S1859) = 3, "March", IF(MONTH(S1859) = 4, "April", IF(MONTH(S1859) = 5, "May", IF(MONTH(S1859) = 6, "June", IF(MONTH(S1859) = 7, "July", IF(MONTH(S1859) = 8, "August", IF(MONTH(S1859) = 9, "September", IF(MONTH(S1859) = 10, "October", IF(MONTH(S1859) = 11, "November", "December")))))))))))</f>
        <v>August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">
        <v>8325</v>
      </c>
      <c r="R1860" t="s">
        <v>8326</v>
      </c>
      <c r="S1860" s="10">
        <f t="shared" si="176"/>
        <v>40832.9921412037</v>
      </c>
      <c r="T1860" s="10">
        <f t="shared" si="177"/>
        <v>40893.033807870372</v>
      </c>
      <c r="U1860">
        <f t="shared" si="178"/>
        <v>2011</v>
      </c>
      <c r="V1860" t="str">
        <f t="shared" si="179"/>
        <v>October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">
        <v>8325</v>
      </c>
      <c r="R1861" t="s">
        <v>8326</v>
      </c>
      <c r="S1861" s="10">
        <f t="shared" si="176"/>
        <v>40778.561678240738</v>
      </c>
      <c r="T1861" s="10">
        <f t="shared" si="177"/>
        <v>40808.561678240738</v>
      </c>
      <c r="U1861">
        <f t="shared" si="178"/>
        <v>2011</v>
      </c>
      <c r="V1861" t="str">
        <f t="shared" si="179"/>
        <v>August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">
        <v>8333</v>
      </c>
      <c r="R1862" t="s">
        <v>8335</v>
      </c>
      <c r="S1862" s="10">
        <f t="shared" si="176"/>
        <v>41655.500972222217</v>
      </c>
      <c r="T1862" s="10">
        <f t="shared" si="177"/>
        <v>41676.500972222217</v>
      </c>
      <c r="U1862">
        <f t="shared" si="178"/>
        <v>2014</v>
      </c>
      <c r="V1862" t="str">
        <f t="shared" si="179"/>
        <v>January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">
        <v>8333</v>
      </c>
      <c r="R1863" t="s">
        <v>8335</v>
      </c>
      <c r="S1863" s="10">
        <f t="shared" si="176"/>
        <v>42000.091909722221</v>
      </c>
      <c r="T1863" s="10">
        <f t="shared" si="177"/>
        <v>42030.091909722221</v>
      </c>
      <c r="U1863">
        <f t="shared" si="178"/>
        <v>2014</v>
      </c>
      <c r="V1863" t="str">
        <f t="shared" si="179"/>
        <v>December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">
        <v>8333</v>
      </c>
      <c r="R1864" t="s">
        <v>8335</v>
      </c>
      <c r="S1864" s="10">
        <f t="shared" si="176"/>
        <v>42755.284421296288</v>
      </c>
      <c r="T1864" s="10">
        <f t="shared" si="177"/>
        <v>42802.104166666664</v>
      </c>
      <c r="U1864">
        <f t="shared" si="178"/>
        <v>2017</v>
      </c>
      <c r="V1864" t="str">
        <f t="shared" si="179"/>
        <v>January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">
        <v>8333</v>
      </c>
      <c r="R1865" t="s">
        <v>8335</v>
      </c>
      <c r="S1865" s="10">
        <f t="shared" si="176"/>
        <v>41772.588946759257</v>
      </c>
      <c r="T1865" s="10">
        <f t="shared" si="177"/>
        <v>41802.588946759257</v>
      </c>
      <c r="U1865">
        <f t="shared" si="178"/>
        <v>2014</v>
      </c>
      <c r="V1865" t="str">
        <f t="shared" si="17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">
        <v>8333</v>
      </c>
      <c r="R1866" t="s">
        <v>8335</v>
      </c>
      <c r="S1866" s="10">
        <f t="shared" si="176"/>
        <v>41733.508101851847</v>
      </c>
      <c r="T1866" s="10">
        <f t="shared" si="177"/>
        <v>41763.508101851847</v>
      </c>
      <c r="U1866">
        <f t="shared" si="178"/>
        <v>2014</v>
      </c>
      <c r="V1866" t="str">
        <f t="shared" si="179"/>
        <v>April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">
        <v>8333</v>
      </c>
      <c r="R1867" t="s">
        <v>8335</v>
      </c>
      <c r="S1867" s="10">
        <f t="shared" si="176"/>
        <v>42645.159108796295</v>
      </c>
      <c r="T1867" s="10">
        <f t="shared" si="177"/>
        <v>42680.200775462967</v>
      </c>
      <c r="U1867">
        <f t="shared" si="178"/>
        <v>2016</v>
      </c>
      <c r="V1867" t="str">
        <f t="shared" si="179"/>
        <v>October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">
        <v>8333</v>
      </c>
      <c r="R1868" t="s">
        <v>8335</v>
      </c>
      <c r="S1868" s="10">
        <f t="shared" si="176"/>
        <v>42742.038159722222</v>
      </c>
      <c r="T1868" s="10">
        <f t="shared" si="177"/>
        <v>42794.958333333336</v>
      </c>
      <c r="U1868">
        <f t="shared" si="178"/>
        <v>2017</v>
      </c>
      <c r="V1868" t="str">
        <f t="shared" si="179"/>
        <v>January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">
        <v>8333</v>
      </c>
      <c r="R1869" t="s">
        <v>8335</v>
      </c>
      <c r="S1869" s="10">
        <f t="shared" si="176"/>
        <v>42649.716574074067</v>
      </c>
      <c r="T1869" s="10">
        <f t="shared" si="177"/>
        <v>42679.716574074067</v>
      </c>
      <c r="U1869">
        <f t="shared" si="178"/>
        <v>2016</v>
      </c>
      <c r="V1869" t="str">
        <f t="shared" si="179"/>
        <v>October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">
        <v>8333</v>
      </c>
      <c r="R1870" t="s">
        <v>8335</v>
      </c>
      <c r="S1870" s="10">
        <f t="shared" si="176"/>
        <v>42328.570891203701</v>
      </c>
      <c r="T1870" s="10">
        <f t="shared" si="177"/>
        <v>42353.124305555553</v>
      </c>
      <c r="U1870">
        <f t="shared" si="178"/>
        <v>2015</v>
      </c>
      <c r="V1870" t="str">
        <f t="shared" si="179"/>
        <v>November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">
        <v>8333</v>
      </c>
      <c r="R1871" t="s">
        <v>8335</v>
      </c>
      <c r="S1871" s="10">
        <f t="shared" si="176"/>
        <v>42708.794548611106</v>
      </c>
      <c r="T1871" s="10">
        <f t="shared" si="177"/>
        <v>42738.794548611106</v>
      </c>
      <c r="U1871">
        <f t="shared" si="178"/>
        <v>2016</v>
      </c>
      <c r="V1871" t="str">
        <f t="shared" si="179"/>
        <v>December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">
        <v>8333</v>
      </c>
      <c r="R1872" t="s">
        <v>8335</v>
      </c>
      <c r="S1872" s="10">
        <f t="shared" si="176"/>
        <v>42371.14739583333</v>
      </c>
      <c r="T1872" s="10">
        <f t="shared" si="177"/>
        <v>42399.970138888886</v>
      </c>
      <c r="U1872">
        <f t="shared" si="178"/>
        <v>2016</v>
      </c>
      <c r="V1872" t="str">
        <f t="shared" si="179"/>
        <v>January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">
        <v>8333</v>
      </c>
      <c r="R1873" t="s">
        <v>8335</v>
      </c>
      <c r="S1873" s="10">
        <f t="shared" si="176"/>
        <v>41923.575243055551</v>
      </c>
      <c r="T1873" s="10">
        <f t="shared" si="177"/>
        <v>41963.616909722223</v>
      </c>
      <c r="U1873">
        <f t="shared" si="178"/>
        <v>2014</v>
      </c>
      <c r="V1873" t="str">
        <f t="shared" si="179"/>
        <v>October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">
        <v>8333</v>
      </c>
      <c r="R1874" t="s">
        <v>8335</v>
      </c>
      <c r="S1874" s="10">
        <f t="shared" si="176"/>
        <v>42154.921319444438</v>
      </c>
      <c r="T1874" s="10">
        <f t="shared" si="177"/>
        <v>42184.921319444438</v>
      </c>
      <c r="U1874">
        <f t="shared" si="178"/>
        <v>2015</v>
      </c>
      <c r="V1874" t="str">
        <f t="shared" si="17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">
        <v>8333</v>
      </c>
      <c r="R1875" t="s">
        <v>8335</v>
      </c>
      <c r="S1875" s="10">
        <f t="shared" si="176"/>
        <v>42164.407523148147</v>
      </c>
      <c r="T1875" s="10">
        <f t="shared" si="177"/>
        <v>42193.489583333336</v>
      </c>
      <c r="U1875">
        <f t="shared" si="178"/>
        <v>2015</v>
      </c>
      <c r="V1875" t="str">
        <f t="shared" si="179"/>
        <v>June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">
        <v>8333</v>
      </c>
      <c r="R1876" t="s">
        <v>8335</v>
      </c>
      <c r="S1876" s="10">
        <f t="shared" si="176"/>
        <v>42529.760798611103</v>
      </c>
      <c r="T1876" s="10">
        <f t="shared" si="177"/>
        <v>42549.760798611103</v>
      </c>
      <c r="U1876">
        <f t="shared" si="178"/>
        <v>2016</v>
      </c>
      <c r="V1876" t="str">
        <f t="shared" si="179"/>
        <v>June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">
        <v>8333</v>
      </c>
      <c r="R1877" t="s">
        <v>8335</v>
      </c>
      <c r="S1877" s="10">
        <f t="shared" si="176"/>
        <v>42528.691064814811</v>
      </c>
      <c r="T1877" s="10">
        <f t="shared" si="177"/>
        <v>42588.691064814811</v>
      </c>
      <c r="U1877">
        <f t="shared" si="178"/>
        <v>2016</v>
      </c>
      <c r="V1877" t="str">
        <f t="shared" si="179"/>
        <v>June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">
        <v>8333</v>
      </c>
      <c r="R1878" t="s">
        <v>8335</v>
      </c>
      <c r="S1878" s="10">
        <f t="shared" si="176"/>
        <v>41776.076446759253</v>
      </c>
      <c r="T1878" s="10">
        <f t="shared" si="177"/>
        <v>41806.076446759253</v>
      </c>
      <c r="U1878">
        <f t="shared" si="178"/>
        <v>2014</v>
      </c>
      <c r="V1878" t="str">
        <f t="shared" si="17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">
        <v>8333</v>
      </c>
      <c r="R1879" t="s">
        <v>8335</v>
      </c>
      <c r="S1879" s="10">
        <f t="shared" si="176"/>
        <v>42034.820891203701</v>
      </c>
      <c r="T1879" s="10">
        <f t="shared" si="177"/>
        <v>42063.820891203701</v>
      </c>
      <c r="U1879">
        <f t="shared" si="178"/>
        <v>2015</v>
      </c>
      <c r="V1879" t="str">
        <f t="shared" si="179"/>
        <v>January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">
        <v>8333</v>
      </c>
      <c r="R1880" t="s">
        <v>8335</v>
      </c>
      <c r="S1880" s="10">
        <f t="shared" si="176"/>
        <v>41772.800405092588</v>
      </c>
      <c r="T1880" s="10">
        <f t="shared" si="177"/>
        <v>41802.800405092588</v>
      </c>
      <c r="U1880">
        <f t="shared" si="178"/>
        <v>2014</v>
      </c>
      <c r="V1880" t="str">
        <f t="shared" si="17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">
        <v>8333</v>
      </c>
      <c r="R1881" t="s">
        <v>8335</v>
      </c>
      <c r="S1881" s="10">
        <f t="shared" si="176"/>
        <v>42413.441307870373</v>
      </c>
      <c r="T1881" s="10">
        <f t="shared" si="177"/>
        <v>42443.399641203701</v>
      </c>
      <c r="U1881">
        <f t="shared" si="178"/>
        <v>2016</v>
      </c>
      <c r="V1881" t="str">
        <f t="shared" si="179"/>
        <v>February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">
        <v>8325</v>
      </c>
      <c r="R1882" t="s">
        <v>8329</v>
      </c>
      <c r="S1882" s="10">
        <f t="shared" si="176"/>
        <v>42430.358564814807</v>
      </c>
      <c r="T1882" s="10">
        <f t="shared" si="177"/>
        <v>42459.31689814815</v>
      </c>
      <c r="U1882">
        <f t="shared" si="178"/>
        <v>2016</v>
      </c>
      <c r="V1882" t="str">
        <f t="shared" si="179"/>
        <v>March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">
        <v>8325</v>
      </c>
      <c r="R1883" t="s">
        <v>8329</v>
      </c>
      <c r="S1883" s="10">
        <f t="shared" si="176"/>
        <v>42042.944317129623</v>
      </c>
      <c r="T1883" s="10">
        <f t="shared" si="177"/>
        <v>42072.902650462966</v>
      </c>
      <c r="U1883">
        <f t="shared" si="178"/>
        <v>2015</v>
      </c>
      <c r="V1883" t="str">
        <f t="shared" si="179"/>
        <v>February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">
        <v>8325</v>
      </c>
      <c r="R1884" t="s">
        <v>8329</v>
      </c>
      <c r="S1884" s="10">
        <f t="shared" si="176"/>
        <v>41067.740879629629</v>
      </c>
      <c r="T1884" s="10">
        <f t="shared" si="177"/>
        <v>41100.783333333333</v>
      </c>
      <c r="U1884">
        <f t="shared" si="178"/>
        <v>2012</v>
      </c>
      <c r="V1884" t="str">
        <f t="shared" si="179"/>
        <v>June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">
        <v>8325</v>
      </c>
      <c r="R1885" t="s">
        <v>8329</v>
      </c>
      <c r="S1885" s="10">
        <f t="shared" si="176"/>
        <v>40977.739675925921</v>
      </c>
      <c r="T1885" s="10">
        <f t="shared" si="177"/>
        <v>41007.698009259257</v>
      </c>
      <c r="U1885">
        <f t="shared" si="178"/>
        <v>2012</v>
      </c>
      <c r="V1885" t="str">
        <f t="shared" si="179"/>
        <v>March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">
        <v>8325</v>
      </c>
      <c r="R1886" t="s">
        <v>8329</v>
      </c>
      <c r="S1886" s="10">
        <f t="shared" si="176"/>
        <v>41204.989988425921</v>
      </c>
      <c r="T1886" s="10">
        <f t="shared" si="177"/>
        <v>41240.291666666664</v>
      </c>
      <c r="U1886">
        <f t="shared" si="178"/>
        <v>2012</v>
      </c>
      <c r="V1886" t="str">
        <f t="shared" si="179"/>
        <v>October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">
        <v>8325</v>
      </c>
      <c r="R1887" t="s">
        <v>8329</v>
      </c>
      <c r="S1887" s="10">
        <f t="shared" si="176"/>
        <v>41098.885532407403</v>
      </c>
      <c r="T1887" s="10">
        <f t="shared" si="177"/>
        <v>41131.708333333328</v>
      </c>
      <c r="U1887">
        <f t="shared" si="178"/>
        <v>2012</v>
      </c>
      <c r="V1887" t="str">
        <f t="shared" si="179"/>
        <v>July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">
        <v>8325</v>
      </c>
      <c r="R1888" t="s">
        <v>8329</v>
      </c>
      <c r="S1888" s="10">
        <f t="shared" si="176"/>
        <v>41925.69835648148</v>
      </c>
      <c r="T1888" s="10">
        <f t="shared" si="177"/>
        <v>41955.740023148144</v>
      </c>
      <c r="U1888">
        <f t="shared" si="178"/>
        <v>2014</v>
      </c>
      <c r="V1888" t="str">
        <f t="shared" si="179"/>
        <v>October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">
        <v>8325</v>
      </c>
      <c r="R1889" t="s">
        <v>8329</v>
      </c>
      <c r="S1889" s="10">
        <f t="shared" si="176"/>
        <v>42323.591805555552</v>
      </c>
      <c r="T1889" s="10">
        <f t="shared" si="177"/>
        <v>42341.687499999993</v>
      </c>
      <c r="U1889">
        <f t="shared" si="178"/>
        <v>2015</v>
      </c>
      <c r="V1889" t="str">
        <f t="shared" si="179"/>
        <v>November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">
        <v>8325</v>
      </c>
      <c r="R1890" t="s">
        <v>8329</v>
      </c>
      <c r="S1890" s="10">
        <f t="shared" si="176"/>
        <v>40299.03162037037</v>
      </c>
      <c r="T1890" s="10">
        <f t="shared" si="177"/>
        <v>40329.999305555553</v>
      </c>
      <c r="U1890">
        <f t="shared" si="178"/>
        <v>2010</v>
      </c>
      <c r="V1890" t="str">
        <f t="shared" si="17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">
        <v>8325</v>
      </c>
      <c r="R1891" t="s">
        <v>8329</v>
      </c>
      <c r="S1891" s="10">
        <f t="shared" si="176"/>
        <v>41299.585023148145</v>
      </c>
      <c r="T1891" s="10">
        <f t="shared" si="177"/>
        <v>41344.543356481481</v>
      </c>
      <c r="U1891">
        <f t="shared" si="178"/>
        <v>2013</v>
      </c>
      <c r="V1891" t="str">
        <f t="shared" si="179"/>
        <v>January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">
        <v>8325</v>
      </c>
      <c r="R1892" t="s">
        <v>8329</v>
      </c>
      <c r="S1892" s="10">
        <f t="shared" si="176"/>
        <v>41228.577870370369</v>
      </c>
      <c r="T1892" s="10">
        <f t="shared" si="177"/>
        <v>41258.577870370369</v>
      </c>
      <c r="U1892">
        <f t="shared" si="178"/>
        <v>2012</v>
      </c>
      <c r="V1892" t="str">
        <f t="shared" si="179"/>
        <v>November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">
        <v>8325</v>
      </c>
      <c r="R1893" t="s">
        <v>8329</v>
      </c>
      <c r="S1893" s="10">
        <f t="shared" si="176"/>
        <v>40335.589745370366</v>
      </c>
      <c r="T1893" s="10">
        <f t="shared" si="177"/>
        <v>40381.041666666664</v>
      </c>
      <c r="U1893">
        <f t="shared" si="178"/>
        <v>2010</v>
      </c>
      <c r="V1893" t="str">
        <f t="shared" si="179"/>
        <v>June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">
        <v>8325</v>
      </c>
      <c r="R1894" t="s">
        <v>8329</v>
      </c>
      <c r="S1894" s="10">
        <f t="shared" si="176"/>
        <v>40671.429178240738</v>
      </c>
      <c r="T1894" s="10">
        <f t="shared" si="177"/>
        <v>40701.429178240738</v>
      </c>
      <c r="U1894">
        <f t="shared" si="178"/>
        <v>2011</v>
      </c>
      <c r="V1894" t="str">
        <f t="shared" si="17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">
        <v>8325</v>
      </c>
      <c r="R1895" t="s">
        <v>8329</v>
      </c>
      <c r="S1895" s="10">
        <f t="shared" si="176"/>
        <v>40632.733622685184</v>
      </c>
      <c r="T1895" s="10">
        <f t="shared" si="177"/>
        <v>40648.957638888889</v>
      </c>
      <c r="U1895">
        <f t="shared" si="178"/>
        <v>2011</v>
      </c>
      <c r="V1895" t="str">
        <f t="shared" si="179"/>
        <v>March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">
        <v>8325</v>
      </c>
      <c r="R1896" t="s">
        <v>8329</v>
      </c>
      <c r="S1896" s="10">
        <f t="shared" si="176"/>
        <v>40920.696562500001</v>
      </c>
      <c r="T1896" s="10">
        <f t="shared" si="177"/>
        <v>40951.696562500001</v>
      </c>
      <c r="U1896">
        <f t="shared" si="178"/>
        <v>2012</v>
      </c>
      <c r="V1896" t="str">
        <f t="shared" si="179"/>
        <v>January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">
        <v>8325</v>
      </c>
      <c r="R1897" t="s">
        <v>8329</v>
      </c>
      <c r="S1897" s="10">
        <f t="shared" si="176"/>
        <v>42267.538449074076</v>
      </c>
      <c r="T1897" s="10">
        <f t="shared" si="177"/>
        <v>42297.538449074076</v>
      </c>
      <c r="U1897">
        <f t="shared" si="178"/>
        <v>2015</v>
      </c>
      <c r="V1897" t="str">
        <f t="shared" si="179"/>
        <v>September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">
        <v>8325</v>
      </c>
      <c r="R1898" t="s">
        <v>8329</v>
      </c>
      <c r="S1898" s="10">
        <f t="shared" si="176"/>
        <v>40981.501909722218</v>
      </c>
      <c r="T1898" s="10">
        <f t="shared" si="177"/>
        <v>41011.501909722218</v>
      </c>
      <c r="U1898">
        <f t="shared" si="178"/>
        <v>2012</v>
      </c>
      <c r="V1898" t="str">
        <f t="shared" si="179"/>
        <v>March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">
        <v>8325</v>
      </c>
      <c r="R1899" t="s">
        <v>8329</v>
      </c>
      <c r="S1899" s="10">
        <f t="shared" si="176"/>
        <v>41680.375069444446</v>
      </c>
      <c r="T1899" s="10">
        <f t="shared" si="177"/>
        <v>41702.666666666664</v>
      </c>
      <c r="U1899">
        <f t="shared" si="178"/>
        <v>2014</v>
      </c>
      <c r="V1899" t="str">
        <f t="shared" si="179"/>
        <v>February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">
        <v>8325</v>
      </c>
      <c r="R1900" t="s">
        <v>8329</v>
      </c>
      <c r="S1900" s="10">
        <f t="shared" si="176"/>
        <v>42365.9846412037</v>
      </c>
      <c r="T1900" s="10">
        <f t="shared" si="177"/>
        <v>42401.541666666664</v>
      </c>
      <c r="U1900">
        <f t="shared" si="178"/>
        <v>2015</v>
      </c>
      <c r="V1900" t="str">
        <f t="shared" si="179"/>
        <v>December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">
        <v>8325</v>
      </c>
      <c r="R1901" t="s">
        <v>8329</v>
      </c>
      <c r="S1901" s="10">
        <f t="shared" si="176"/>
        <v>42058.733402777776</v>
      </c>
      <c r="T1901" s="10">
        <f t="shared" si="177"/>
        <v>42088.691736111105</v>
      </c>
      <c r="U1901">
        <f t="shared" si="178"/>
        <v>2015</v>
      </c>
      <c r="V1901" t="str">
        <f t="shared" si="179"/>
        <v>February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">
        <v>8319</v>
      </c>
      <c r="R1902" t="s">
        <v>8348</v>
      </c>
      <c r="S1902" s="10">
        <f t="shared" si="176"/>
        <v>41160.663553240738</v>
      </c>
      <c r="T1902" s="10">
        <f t="shared" si="177"/>
        <v>41188.207638888889</v>
      </c>
      <c r="U1902">
        <f t="shared" si="178"/>
        <v>2012</v>
      </c>
      <c r="V1902" t="str">
        <f t="shared" si="179"/>
        <v>September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">
        <v>8319</v>
      </c>
      <c r="R1903" t="s">
        <v>8348</v>
      </c>
      <c r="S1903" s="10">
        <f t="shared" si="176"/>
        <v>42116.334826388884</v>
      </c>
      <c r="T1903" s="10">
        <f t="shared" si="177"/>
        <v>42146.333333333336</v>
      </c>
      <c r="U1903">
        <f t="shared" si="178"/>
        <v>2015</v>
      </c>
      <c r="V1903" t="str">
        <f t="shared" si="179"/>
        <v>April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">
        <v>8319</v>
      </c>
      <c r="R1904" t="s">
        <v>8348</v>
      </c>
      <c r="S1904" s="10">
        <f t="shared" si="176"/>
        <v>42037.581562499996</v>
      </c>
      <c r="T1904" s="10">
        <f t="shared" si="177"/>
        <v>42067.581562499996</v>
      </c>
      <c r="U1904">
        <f t="shared" si="178"/>
        <v>2015</v>
      </c>
      <c r="V1904" t="str">
        <f t="shared" si="179"/>
        <v>February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">
        <v>8319</v>
      </c>
      <c r="R1905" t="s">
        <v>8348</v>
      </c>
      <c r="S1905" s="10">
        <f t="shared" si="176"/>
        <v>42702.562395833331</v>
      </c>
      <c r="T1905" s="10">
        <f t="shared" si="177"/>
        <v>42762.562395833331</v>
      </c>
      <c r="U1905">
        <f t="shared" si="178"/>
        <v>2016</v>
      </c>
      <c r="V1905" t="str">
        <f t="shared" si="179"/>
        <v>November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">
        <v>8319</v>
      </c>
      <c r="R1906" t="s">
        <v>8348</v>
      </c>
      <c r="S1906" s="10">
        <f t="shared" si="176"/>
        <v>42326.477094907408</v>
      </c>
      <c r="T1906" s="10">
        <f t="shared" si="177"/>
        <v>42371.477094907408</v>
      </c>
      <c r="U1906">
        <f t="shared" si="178"/>
        <v>2015</v>
      </c>
      <c r="V1906" t="str">
        <f t="shared" si="179"/>
        <v>November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">
        <v>8319</v>
      </c>
      <c r="R1907" t="s">
        <v>8348</v>
      </c>
      <c r="S1907" s="10">
        <f t="shared" si="176"/>
        <v>41859.717523148145</v>
      </c>
      <c r="T1907" s="10">
        <f t="shared" si="177"/>
        <v>41889.717523148145</v>
      </c>
      <c r="U1907">
        <f t="shared" si="178"/>
        <v>2014</v>
      </c>
      <c r="V1907" t="str">
        <f t="shared" si="179"/>
        <v>August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">
        <v>8319</v>
      </c>
      <c r="R1908" t="s">
        <v>8348</v>
      </c>
      <c r="S1908" s="10">
        <f t="shared" si="176"/>
        <v>42514.462766203702</v>
      </c>
      <c r="T1908" s="10">
        <f t="shared" si="177"/>
        <v>42544.462766203702</v>
      </c>
      <c r="U1908">
        <f t="shared" si="178"/>
        <v>2016</v>
      </c>
      <c r="V1908" t="str">
        <f t="shared" si="17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">
        <v>8319</v>
      </c>
      <c r="R1909" t="s">
        <v>8348</v>
      </c>
      <c r="S1909" s="10">
        <f t="shared" si="176"/>
        <v>41767.378761574073</v>
      </c>
      <c r="T1909" s="10">
        <f t="shared" si="177"/>
        <v>41782.378761574073</v>
      </c>
      <c r="U1909">
        <f t="shared" si="178"/>
        <v>2014</v>
      </c>
      <c r="V1909" t="str">
        <f t="shared" si="179"/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">
        <v>8319</v>
      </c>
      <c r="R1910" t="s">
        <v>8348</v>
      </c>
      <c r="S1910" s="10">
        <f t="shared" si="176"/>
        <v>42703.709490740737</v>
      </c>
      <c r="T1910" s="10">
        <f t="shared" si="177"/>
        <v>42733.709490740737</v>
      </c>
      <c r="U1910">
        <f t="shared" si="178"/>
        <v>2016</v>
      </c>
      <c r="V1910" t="str">
        <f t="shared" si="179"/>
        <v>November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">
        <v>8319</v>
      </c>
      <c r="R1911" t="s">
        <v>8348</v>
      </c>
      <c r="S1911" s="10">
        <f t="shared" si="176"/>
        <v>41905.220821759256</v>
      </c>
      <c r="T1911" s="10">
        <f t="shared" si="177"/>
        <v>41935.220821759256</v>
      </c>
      <c r="U1911">
        <f t="shared" si="178"/>
        <v>2014</v>
      </c>
      <c r="V1911" t="str">
        <f t="shared" si="179"/>
        <v>September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">
        <v>8319</v>
      </c>
      <c r="R1912" t="s">
        <v>8348</v>
      </c>
      <c r="S1912" s="10">
        <f t="shared" si="176"/>
        <v>42264.754826388882</v>
      </c>
      <c r="T1912" s="10">
        <f t="shared" si="177"/>
        <v>42308.739583333336</v>
      </c>
      <c r="U1912">
        <f t="shared" si="178"/>
        <v>2015</v>
      </c>
      <c r="V1912" t="str">
        <f t="shared" si="179"/>
        <v>September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">
        <v>8319</v>
      </c>
      <c r="R1913" t="s">
        <v>8348</v>
      </c>
      <c r="S1913" s="10">
        <f t="shared" si="176"/>
        <v>41829.825624999998</v>
      </c>
      <c r="T1913" s="10">
        <f t="shared" si="177"/>
        <v>41859.825624999998</v>
      </c>
      <c r="U1913">
        <f t="shared" si="178"/>
        <v>2014</v>
      </c>
      <c r="V1913" t="str">
        <f t="shared" si="179"/>
        <v>July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">
        <v>8319</v>
      </c>
      <c r="R1914" t="s">
        <v>8348</v>
      </c>
      <c r="S1914" s="10">
        <f t="shared" si="176"/>
        <v>42129.018055555549</v>
      </c>
      <c r="T1914" s="10">
        <f t="shared" si="177"/>
        <v>42159.018055555549</v>
      </c>
      <c r="U1914">
        <f t="shared" si="178"/>
        <v>2015</v>
      </c>
      <c r="V1914" t="str">
        <f t="shared" si="17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">
        <v>8319</v>
      </c>
      <c r="R1915" t="s">
        <v>8348</v>
      </c>
      <c r="S1915" s="10">
        <f t="shared" si="176"/>
        <v>41890.302986111106</v>
      </c>
      <c r="T1915" s="10">
        <f t="shared" si="177"/>
        <v>41920.302986111106</v>
      </c>
      <c r="U1915">
        <f t="shared" si="178"/>
        <v>2014</v>
      </c>
      <c r="V1915" t="str">
        <f t="shared" si="179"/>
        <v>September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">
        <v>8319</v>
      </c>
      <c r="R1916" t="s">
        <v>8348</v>
      </c>
      <c r="S1916" s="10">
        <f t="shared" si="176"/>
        <v>41928.966122685182</v>
      </c>
      <c r="T1916" s="10">
        <f t="shared" si="177"/>
        <v>41943.957638888889</v>
      </c>
      <c r="U1916">
        <f t="shared" si="178"/>
        <v>2014</v>
      </c>
      <c r="V1916" t="str">
        <f t="shared" si="179"/>
        <v>October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">
        <v>8319</v>
      </c>
      <c r="R1917" t="s">
        <v>8348</v>
      </c>
      <c r="S1917" s="10">
        <f t="shared" si="176"/>
        <v>41863.840532407405</v>
      </c>
      <c r="T1917" s="10">
        <f t="shared" si="177"/>
        <v>41883.840532407405</v>
      </c>
      <c r="U1917">
        <f t="shared" si="178"/>
        <v>2014</v>
      </c>
      <c r="V1917" t="str">
        <f t="shared" si="179"/>
        <v>August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">
        <v>8319</v>
      </c>
      <c r="R1918" t="s">
        <v>8348</v>
      </c>
      <c r="S1918" s="10">
        <f t="shared" si="176"/>
        <v>42656.508969907409</v>
      </c>
      <c r="T1918" s="10">
        <f t="shared" si="177"/>
        <v>42681.550636574073</v>
      </c>
      <c r="U1918">
        <f t="shared" si="178"/>
        <v>2016</v>
      </c>
      <c r="V1918" t="str">
        <f t="shared" si="179"/>
        <v>October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">
        <v>8319</v>
      </c>
      <c r="R1919" t="s">
        <v>8348</v>
      </c>
      <c r="S1919" s="10">
        <f t="shared" si="176"/>
        <v>42746.06172453703</v>
      </c>
      <c r="T1919" s="10">
        <f t="shared" si="177"/>
        <v>42776.06172453703</v>
      </c>
      <c r="U1919">
        <f t="shared" si="178"/>
        <v>2017</v>
      </c>
      <c r="V1919" t="str">
        <f t="shared" si="179"/>
        <v>January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">
        <v>8319</v>
      </c>
      <c r="R1920" t="s">
        <v>8348</v>
      </c>
      <c r="S1920" s="10">
        <f t="shared" si="176"/>
        <v>41828.581608796296</v>
      </c>
      <c r="T1920" s="10">
        <f t="shared" si="177"/>
        <v>41863.581608796296</v>
      </c>
      <c r="U1920">
        <f t="shared" si="178"/>
        <v>2014</v>
      </c>
      <c r="V1920" t="str">
        <f t="shared" si="179"/>
        <v>July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">
        <v>8319</v>
      </c>
      <c r="R1921" t="s">
        <v>8348</v>
      </c>
      <c r="S1921" s="10">
        <f t="shared" si="176"/>
        <v>42113.667233796288</v>
      </c>
      <c r="T1921" s="10">
        <f t="shared" si="177"/>
        <v>42143.667233796288</v>
      </c>
      <c r="U1921">
        <f t="shared" si="178"/>
        <v>2015</v>
      </c>
      <c r="V1921" t="str">
        <f t="shared" si="179"/>
        <v>April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">
        <v>8325</v>
      </c>
      <c r="R1922" t="s">
        <v>8329</v>
      </c>
      <c r="S1922" s="10">
        <f t="shared" si="176"/>
        <v>42270.66737268518</v>
      </c>
      <c r="T1922" s="10">
        <f t="shared" si="177"/>
        <v>42298.749999999993</v>
      </c>
      <c r="U1922">
        <f t="shared" si="178"/>
        <v>2015</v>
      </c>
      <c r="V1922" t="str">
        <f t="shared" si="179"/>
        <v>September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">
        <v>8325</v>
      </c>
      <c r="R1923" t="s">
        <v>8329</v>
      </c>
      <c r="S1923" s="10">
        <f t="shared" ref="S1923:S1986" si="182">(((J1923/60)/60)/24)+DATE(1970,1,1)+(-5/24)</f>
        <v>41074.013229166667</v>
      </c>
      <c r="T1923" s="10">
        <f t="shared" ref="T1923:T1986" si="183">(((I1923/60)/60)/24)+DATE(1970,1,1)+(-5/24)</f>
        <v>41104.013229166667</v>
      </c>
      <c r="U1923">
        <f t="shared" ref="U1923:U1986" si="184">YEAR(S1923)</f>
        <v>2012</v>
      </c>
      <c r="V1923" t="str">
        <f t="shared" ref="V1923:V1986" si="185">IF(MONTH(S1923) = 1, "January", IF(MONTH(S1923) = 2, "February", IF(MONTH(S1923) = 3, "March", IF(MONTH(S1923) = 4, "April", IF(MONTH(S1923) = 5, "May", IF(MONTH(S1923) = 6, "June", IF(MONTH(S1923) = 7, "July", IF(MONTH(S1923) = 8, "August", IF(MONTH(S1923) = 9, "September", IF(MONTH(S1923) = 10, "October", IF(MONTH(S1923) = 11, "November", "December")))))))))))</f>
        <v>June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">
        <v>8325</v>
      </c>
      <c r="R1924" t="s">
        <v>8329</v>
      </c>
      <c r="S1924" s="10">
        <f t="shared" si="182"/>
        <v>41590.047534722216</v>
      </c>
      <c r="T1924" s="10">
        <f t="shared" si="183"/>
        <v>41620.047534722216</v>
      </c>
      <c r="U1924">
        <f t="shared" si="184"/>
        <v>2013</v>
      </c>
      <c r="V1924" t="str">
        <f t="shared" si="185"/>
        <v>November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">
        <v>8325</v>
      </c>
      <c r="R1925" t="s">
        <v>8329</v>
      </c>
      <c r="S1925" s="10">
        <f t="shared" si="182"/>
        <v>40772.640416666662</v>
      </c>
      <c r="T1925" s="10">
        <f t="shared" si="183"/>
        <v>40812.999305555553</v>
      </c>
      <c r="U1925">
        <f t="shared" si="184"/>
        <v>2011</v>
      </c>
      <c r="V1925" t="str">
        <f t="shared" si="185"/>
        <v>August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">
        <v>8325</v>
      </c>
      <c r="R1926" t="s">
        <v>8329</v>
      </c>
      <c r="S1926" s="10">
        <f t="shared" si="182"/>
        <v>41626.552719907406</v>
      </c>
      <c r="T1926" s="10">
        <f t="shared" si="183"/>
        <v>41654.606249999997</v>
      </c>
      <c r="U1926">
        <f t="shared" si="184"/>
        <v>2013</v>
      </c>
      <c r="V1926" t="str">
        <f t="shared" si="185"/>
        <v>December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">
        <v>8325</v>
      </c>
      <c r="R1927" t="s">
        <v>8329</v>
      </c>
      <c r="S1927" s="10">
        <f t="shared" si="182"/>
        <v>41535.693148148144</v>
      </c>
      <c r="T1927" s="10">
        <f t="shared" si="183"/>
        <v>41557.791666666664</v>
      </c>
      <c r="U1927">
        <f t="shared" si="184"/>
        <v>2013</v>
      </c>
      <c r="V1927" t="str">
        <f t="shared" si="185"/>
        <v>September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">
        <v>8325</v>
      </c>
      <c r="R1928" t="s">
        <v>8329</v>
      </c>
      <c r="S1928" s="10">
        <f t="shared" si="182"/>
        <v>40456.746018518512</v>
      </c>
      <c r="T1928" s="10">
        <f t="shared" si="183"/>
        <v>40483.80972222222</v>
      </c>
      <c r="U1928">
        <f t="shared" si="184"/>
        <v>2010</v>
      </c>
      <c r="V1928" t="str">
        <f t="shared" si="185"/>
        <v>October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">
        <v>8325</v>
      </c>
      <c r="R1929" t="s">
        <v>8329</v>
      </c>
      <c r="S1929" s="10">
        <f t="shared" si="182"/>
        <v>40960.653229166666</v>
      </c>
      <c r="T1929" s="10">
        <f t="shared" si="183"/>
        <v>40975.999305555553</v>
      </c>
      <c r="U1929">
        <f t="shared" si="184"/>
        <v>2012</v>
      </c>
      <c r="V1929" t="str">
        <f t="shared" si="185"/>
        <v>February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">
        <v>8325</v>
      </c>
      <c r="R1930" t="s">
        <v>8329</v>
      </c>
      <c r="S1930" s="10">
        <f t="shared" si="182"/>
        <v>41371.439745370371</v>
      </c>
      <c r="T1930" s="10">
        <f t="shared" si="183"/>
        <v>41401.439745370371</v>
      </c>
      <c r="U1930">
        <f t="shared" si="184"/>
        <v>2013</v>
      </c>
      <c r="V1930" t="str">
        <f t="shared" si="185"/>
        <v>April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">
        <v>8325</v>
      </c>
      <c r="R1931" t="s">
        <v>8329</v>
      </c>
      <c r="S1931" s="10">
        <f t="shared" si="182"/>
        <v>40686.813263888886</v>
      </c>
      <c r="T1931" s="10">
        <f t="shared" si="183"/>
        <v>40728.813263888886</v>
      </c>
      <c r="U1931">
        <f t="shared" si="184"/>
        <v>2011</v>
      </c>
      <c r="V1931" t="str">
        <f t="shared" si="185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">
        <v>8325</v>
      </c>
      <c r="R1932" t="s">
        <v>8329</v>
      </c>
      <c r="S1932" s="10">
        <f t="shared" si="182"/>
        <v>41402.350486111107</v>
      </c>
      <c r="T1932" s="10">
        <f t="shared" si="183"/>
        <v>41462.350486111107</v>
      </c>
      <c r="U1932">
        <f t="shared" si="184"/>
        <v>2013</v>
      </c>
      <c r="V1932" t="str">
        <f t="shared" si="185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">
        <v>8325</v>
      </c>
      <c r="R1933" t="s">
        <v>8329</v>
      </c>
      <c r="S1933" s="10">
        <f t="shared" si="182"/>
        <v>41037.684131944443</v>
      </c>
      <c r="T1933" s="10">
        <f t="shared" si="183"/>
        <v>41050.9375</v>
      </c>
      <c r="U1933">
        <f t="shared" si="184"/>
        <v>2012</v>
      </c>
      <c r="V1933" t="str">
        <f t="shared" si="185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">
        <v>8325</v>
      </c>
      <c r="R1934" t="s">
        <v>8329</v>
      </c>
      <c r="S1934" s="10">
        <f t="shared" si="182"/>
        <v>40911.601539351846</v>
      </c>
      <c r="T1934" s="10">
        <f t="shared" si="183"/>
        <v>40932.601539351846</v>
      </c>
      <c r="U1934">
        <f t="shared" si="184"/>
        <v>2012</v>
      </c>
      <c r="V1934" t="str">
        <f t="shared" si="185"/>
        <v>January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">
        <v>8325</v>
      </c>
      <c r="R1935" t="s">
        <v>8329</v>
      </c>
      <c r="S1935" s="10">
        <f t="shared" si="182"/>
        <v>41878.922534722216</v>
      </c>
      <c r="T1935" s="10">
        <f t="shared" si="183"/>
        <v>41908.922534722216</v>
      </c>
      <c r="U1935">
        <f t="shared" si="184"/>
        <v>2014</v>
      </c>
      <c r="V1935" t="str">
        <f t="shared" si="185"/>
        <v>August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">
        <v>8325</v>
      </c>
      <c r="R1936" t="s">
        <v>8329</v>
      </c>
      <c r="S1936" s="10">
        <f t="shared" si="182"/>
        <v>40865.658807870372</v>
      </c>
      <c r="T1936" s="10">
        <f t="shared" si="183"/>
        <v>40902</v>
      </c>
      <c r="U1936">
        <f t="shared" si="184"/>
        <v>2011</v>
      </c>
      <c r="V1936" t="str">
        <f t="shared" si="185"/>
        <v>November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">
        <v>8325</v>
      </c>
      <c r="R1937" t="s">
        <v>8329</v>
      </c>
      <c r="S1937" s="10">
        <f t="shared" si="182"/>
        <v>41773.72420138889</v>
      </c>
      <c r="T1937" s="10">
        <f t="shared" si="183"/>
        <v>41810.999305555553</v>
      </c>
      <c r="U1937">
        <f t="shared" si="184"/>
        <v>2014</v>
      </c>
      <c r="V1937" t="str">
        <f t="shared" si="185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">
        <v>8325</v>
      </c>
      <c r="R1938" t="s">
        <v>8329</v>
      </c>
      <c r="S1938" s="10">
        <f t="shared" si="182"/>
        <v>40852.68136574074</v>
      </c>
      <c r="T1938" s="10">
        <f t="shared" si="183"/>
        <v>40883.040972222218</v>
      </c>
      <c r="U1938">
        <f t="shared" si="184"/>
        <v>2011</v>
      </c>
      <c r="V1938" t="str">
        <f t="shared" si="185"/>
        <v>November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">
        <v>8325</v>
      </c>
      <c r="R1939" t="s">
        <v>8329</v>
      </c>
      <c r="S1939" s="10">
        <f t="shared" si="182"/>
        <v>41058.91065972222</v>
      </c>
      <c r="T1939" s="10">
        <f t="shared" si="183"/>
        <v>41074.957638888889</v>
      </c>
      <c r="U1939">
        <f t="shared" si="184"/>
        <v>2012</v>
      </c>
      <c r="V1939" t="str">
        <f t="shared" si="185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">
        <v>8325</v>
      </c>
      <c r="R1940" t="s">
        <v>8329</v>
      </c>
      <c r="S1940" s="10">
        <f t="shared" si="182"/>
        <v>41426.05128472222</v>
      </c>
      <c r="T1940" s="10">
        <f t="shared" si="183"/>
        <v>41457</v>
      </c>
      <c r="U1940">
        <f t="shared" si="184"/>
        <v>2013</v>
      </c>
      <c r="V1940" t="str">
        <f t="shared" si="185"/>
        <v>June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">
        <v>8325</v>
      </c>
      <c r="R1941" t="s">
        <v>8329</v>
      </c>
      <c r="S1941" s="10">
        <f t="shared" si="182"/>
        <v>41313.776712962957</v>
      </c>
      <c r="T1941" s="10">
        <f t="shared" si="183"/>
        <v>41343.735046296293</v>
      </c>
      <c r="U1941">
        <f t="shared" si="184"/>
        <v>2013</v>
      </c>
      <c r="V1941" t="str">
        <f t="shared" si="185"/>
        <v>February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">
        <v>8319</v>
      </c>
      <c r="R1942" t="s">
        <v>8349</v>
      </c>
      <c r="S1942" s="10">
        <f t="shared" si="182"/>
        <v>40670.298993055556</v>
      </c>
      <c r="T1942" s="10">
        <f t="shared" si="183"/>
        <v>40708.957638888889</v>
      </c>
      <c r="U1942">
        <f t="shared" si="184"/>
        <v>2011</v>
      </c>
      <c r="V1942" t="str">
        <f t="shared" si="185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">
        <v>8319</v>
      </c>
      <c r="R1943" t="s">
        <v>8349</v>
      </c>
      <c r="S1943" s="10">
        <f t="shared" si="182"/>
        <v>41744.08253472222</v>
      </c>
      <c r="T1943" s="10">
        <f t="shared" si="183"/>
        <v>41774.08253472222</v>
      </c>
      <c r="U1943">
        <f t="shared" si="184"/>
        <v>2014</v>
      </c>
      <c r="V1943" t="str">
        <f t="shared" si="185"/>
        <v>April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">
        <v>8319</v>
      </c>
      <c r="R1944" t="s">
        <v>8349</v>
      </c>
      <c r="S1944" s="10">
        <f t="shared" si="182"/>
        <v>40638.619675925926</v>
      </c>
      <c r="T1944" s="10">
        <f t="shared" si="183"/>
        <v>40728.619675925926</v>
      </c>
      <c r="U1944">
        <f t="shared" si="184"/>
        <v>2011</v>
      </c>
      <c r="V1944" t="str">
        <f t="shared" si="185"/>
        <v>April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">
        <v>8319</v>
      </c>
      <c r="R1945" t="s">
        <v>8349</v>
      </c>
      <c r="S1945" s="10">
        <f t="shared" si="182"/>
        <v>42548.061527777776</v>
      </c>
      <c r="T1945" s="10">
        <f t="shared" si="183"/>
        <v>42593.061527777776</v>
      </c>
      <c r="U1945">
        <f t="shared" si="184"/>
        <v>2016</v>
      </c>
      <c r="V1945" t="str">
        <f t="shared" si="185"/>
        <v>June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">
        <v>8319</v>
      </c>
      <c r="R1946" t="s">
        <v>8349</v>
      </c>
      <c r="S1946" s="10">
        <f t="shared" si="182"/>
        <v>41730.376041666663</v>
      </c>
      <c r="T1946" s="10">
        <f t="shared" si="183"/>
        <v>41760.376041666663</v>
      </c>
      <c r="U1946">
        <f t="shared" si="184"/>
        <v>2014</v>
      </c>
      <c r="V1946" t="str">
        <f t="shared" si="185"/>
        <v>April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">
        <v>8319</v>
      </c>
      <c r="R1947" t="s">
        <v>8349</v>
      </c>
      <c r="S1947" s="10">
        <f t="shared" si="182"/>
        <v>42157.043495370373</v>
      </c>
      <c r="T1947" s="10">
        <f t="shared" si="183"/>
        <v>42197.043495370373</v>
      </c>
      <c r="U1947">
        <f t="shared" si="184"/>
        <v>2015</v>
      </c>
      <c r="V1947" t="str">
        <f t="shared" si="185"/>
        <v>June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">
        <v>8319</v>
      </c>
      <c r="R1948" t="s">
        <v>8349</v>
      </c>
      <c r="S1948" s="10">
        <f t="shared" si="182"/>
        <v>41688.941678240735</v>
      </c>
      <c r="T1948" s="10">
        <f t="shared" si="183"/>
        <v>41748.900011574071</v>
      </c>
      <c r="U1948">
        <f t="shared" si="184"/>
        <v>2014</v>
      </c>
      <c r="V1948" t="str">
        <f t="shared" si="185"/>
        <v>February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">
        <v>8319</v>
      </c>
      <c r="R1949" t="s">
        <v>8349</v>
      </c>
      <c r="S1949" s="10">
        <f t="shared" si="182"/>
        <v>40102.709722222222</v>
      </c>
      <c r="T1949" s="10">
        <f t="shared" si="183"/>
        <v>40140.040972222218</v>
      </c>
      <c r="U1949">
        <f t="shared" si="184"/>
        <v>2009</v>
      </c>
      <c r="V1949" t="str">
        <f t="shared" si="185"/>
        <v>October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">
        <v>8319</v>
      </c>
      <c r="R1950" t="s">
        <v>8349</v>
      </c>
      <c r="S1950" s="10">
        <f t="shared" si="182"/>
        <v>42473.395937499998</v>
      </c>
      <c r="T1950" s="10">
        <f t="shared" si="183"/>
        <v>42527.501388888886</v>
      </c>
      <c r="U1950">
        <f t="shared" si="184"/>
        <v>2016</v>
      </c>
      <c r="V1950" t="str">
        <f t="shared" si="185"/>
        <v>April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">
        <v>8319</v>
      </c>
      <c r="R1951" t="s">
        <v>8349</v>
      </c>
      <c r="S1951" s="10">
        <f t="shared" si="182"/>
        <v>41800.214710648142</v>
      </c>
      <c r="T1951" s="10">
        <f t="shared" si="183"/>
        <v>41830.214710648142</v>
      </c>
      <c r="U1951">
        <f t="shared" si="184"/>
        <v>2014</v>
      </c>
      <c r="V1951" t="str">
        <f t="shared" si="185"/>
        <v>June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">
        <v>8319</v>
      </c>
      <c r="R1952" t="s">
        <v>8349</v>
      </c>
      <c r="S1952" s="10">
        <f t="shared" si="182"/>
        <v>40623.973067129627</v>
      </c>
      <c r="T1952" s="10">
        <f t="shared" si="183"/>
        <v>40654.973067129627</v>
      </c>
      <c r="U1952">
        <f t="shared" si="184"/>
        <v>2011</v>
      </c>
      <c r="V1952" t="str">
        <f t="shared" si="185"/>
        <v>March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">
        <v>8319</v>
      </c>
      <c r="R1953" t="s">
        <v>8349</v>
      </c>
      <c r="S1953" s="10">
        <f t="shared" si="182"/>
        <v>42651.212233796294</v>
      </c>
      <c r="T1953" s="10">
        <f t="shared" si="183"/>
        <v>42681.253900462958</v>
      </c>
      <c r="U1953">
        <f t="shared" si="184"/>
        <v>2016</v>
      </c>
      <c r="V1953" t="str">
        <f t="shared" si="185"/>
        <v>October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">
        <v>8319</v>
      </c>
      <c r="R1954" t="s">
        <v>8349</v>
      </c>
      <c r="S1954" s="10">
        <f t="shared" si="182"/>
        <v>41526.398321759254</v>
      </c>
      <c r="T1954" s="10">
        <f t="shared" si="183"/>
        <v>41563.398321759254</v>
      </c>
      <c r="U1954">
        <f t="shared" si="184"/>
        <v>2013</v>
      </c>
      <c r="V1954" t="str">
        <f t="shared" si="185"/>
        <v>September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">
        <v>8319</v>
      </c>
      <c r="R1955" t="s">
        <v>8349</v>
      </c>
      <c r="S1955" s="10">
        <f t="shared" si="182"/>
        <v>40940.991493055553</v>
      </c>
      <c r="T1955" s="10">
        <f t="shared" si="183"/>
        <v>40969.916666666664</v>
      </c>
      <c r="U1955">
        <f t="shared" si="184"/>
        <v>2012</v>
      </c>
      <c r="V1955" t="str">
        <f t="shared" si="185"/>
        <v>February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">
        <v>8319</v>
      </c>
      <c r="R1956" t="s">
        <v>8349</v>
      </c>
      <c r="S1956" s="10">
        <f t="shared" si="182"/>
        <v>42394.372407407405</v>
      </c>
      <c r="T1956" s="10">
        <f t="shared" si="183"/>
        <v>42440.999999999993</v>
      </c>
      <c r="U1956">
        <f t="shared" si="184"/>
        <v>2016</v>
      </c>
      <c r="V1956" t="str">
        <f t="shared" si="185"/>
        <v>January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">
        <v>8319</v>
      </c>
      <c r="R1957" t="s">
        <v>8349</v>
      </c>
      <c r="S1957" s="10">
        <f t="shared" si="182"/>
        <v>41020.063437500001</v>
      </c>
      <c r="T1957" s="10">
        <f t="shared" si="183"/>
        <v>41052.583333333328</v>
      </c>
      <c r="U1957">
        <f t="shared" si="184"/>
        <v>2012</v>
      </c>
      <c r="V1957" t="str">
        <f t="shared" si="185"/>
        <v>April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">
        <v>8319</v>
      </c>
      <c r="R1958" t="s">
        <v>8349</v>
      </c>
      <c r="S1958" s="10">
        <f t="shared" si="182"/>
        <v>42067.71533564815</v>
      </c>
      <c r="T1958" s="10">
        <f t="shared" si="183"/>
        <v>42112.673668981479</v>
      </c>
      <c r="U1958">
        <f t="shared" si="184"/>
        <v>2015</v>
      </c>
      <c r="V1958" t="str">
        <f t="shared" si="185"/>
        <v>March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">
        <v>8319</v>
      </c>
      <c r="R1959" t="s">
        <v>8349</v>
      </c>
      <c r="S1959" s="10">
        <f t="shared" si="182"/>
        <v>41178.890196759254</v>
      </c>
      <c r="T1959" s="10">
        <f t="shared" si="183"/>
        <v>41208.890196759254</v>
      </c>
      <c r="U1959">
        <f t="shared" si="184"/>
        <v>2012</v>
      </c>
      <c r="V1959" t="str">
        <f t="shared" si="185"/>
        <v>September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">
        <v>8319</v>
      </c>
      <c r="R1960" t="s">
        <v>8349</v>
      </c>
      <c r="S1960" s="10">
        <f t="shared" si="182"/>
        <v>41326.779641203699</v>
      </c>
      <c r="T1960" s="10">
        <f t="shared" si="183"/>
        <v>41356.737974537034</v>
      </c>
      <c r="U1960">
        <f t="shared" si="184"/>
        <v>2013</v>
      </c>
      <c r="V1960" t="str">
        <f t="shared" si="185"/>
        <v>February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">
        <v>8319</v>
      </c>
      <c r="R1961" t="s">
        <v>8349</v>
      </c>
      <c r="S1961" s="10">
        <f t="shared" si="182"/>
        <v>41871.63726851852</v>
      </c>
      <c r="T1961" s="10">
        <f t="shared" si="183"/>
        <v>41912.791666666664</v>
      </c>
      <c r="U1961">
        <f t="shared" si="184"/>
        <v>2014</v>
      </c>
      <c r="V1961" t="str">
        <f t="shared" si="185"/>
        <v>August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">
        <v>8319</v>
      </c>
      <c r="R1962" t="s">
        <v>8349</v>
      </c>
      <c r="S1962" s="10">
        <f t="shared" si="182"/>
        <v>41964.154409722221</v>
      </c>
      <c r="T1962" s="10">
        <f t="shared" si="183"/>
        <v>41994.154409722221</v>
      </c>
      <c r="U1962">
        <f t="shared" si="184"/>
        <v>2014</v>
      </c>
      <c r="V1962" t="str">
        <f t="shared" si="185"/>
        <v>November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">
        <v>8319</v>
      </c>
      <c r="R1963" t="s">
        <v>8349</v>
      </c>
      <c r="S1963" s="10">
        <f t="shared" si="182"/>
        <v>41147.986307870371</v>
      </c>
      <c r="T1963" s="10">
        <f t="shared" si="183"/>
        <v>41187.957638888889</v>
      </c>
      <c r="U1963">
        <f t="shared" si="184"/>
        <v>2012</v>
      </c>
      <c r="V1963" t="str">
        <f t="shared" si="185"/>
        <v>August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">
        <v>8319</v>
      </c>
      <c r="R1964" t="s">
        <v>8349</v>
      </c>
      <c r="S1964" s="10">
        <f t="shared" si="182"/>
        <v>41742.572175925925</v>
      </c>
      <c r="T1964" s="10">
        <f t="shared" si="183"/>
        <v>41772.572175925925</v>
      </c>
      <c r="U1964">
        <f t="shared" si="184"/>
        <v>2014</v>
      </c>
      <c r="V1964" t="str">
        <f t="shared" si="185"/>
        <v>April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">
        <v>8319</v>
      </c>
      <c r="R1965" t="s">
        <v>8349</v>
      </c>
      <c r="S1965" s="10">
        <f t="shared" si="182"/>
        <v>41863.221458333333</v>
      </c>
      <c r="T1965" s="10">
        <f t="shared" si="183"/>
        <v>41898.221458333333</v>
      </c>
      <c r="U1965">
        <f t="shared" si="184"/>
        <v>2014</v>
      </c>
      <c r="V1965" t="str">
        <f t="shared" si="185"/>
        <v>August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">
        <v>8319</v>
      </c>
      <c r="R1966" t="s">
        <v>8349</v>
      </c>
      <c r="S1966" s="10">
        <f t="shared" si="182"/>
        <v>42452.064490740733</v>
      </c>
      <c r="T1966" s="10">
        <f t="shared" si="183"/>
        <v>42482.064490740733</v>
      </c>
      <c r="U1966">
        <f t="shared" si="184"/>
        <v>2016</v>
      </c>
      <c r="V1966" t="str">
        <f t="shared" si="185"/>
        <v>March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">
        <v>8319</v>
      </c>
      <c r="R1967" t="s">
        <v>8349</v>
      </c>
      <c r="S1967" s="10">
        <f t="shared" si="182"/>
        <v>40897.880902777775</v>
      </c>
      <c r="T1967" s="10">
        <f t="shared" si="183"/>
        <v>40919.833333333328</v>
      </c>
      <c r="U1967">
        <f t="shared" si="184"/>
        <v>2011</v>
      </c>
      <c r="V1967" t="str">
        <f t="shared" si="185"/>
        <v>December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">
        <v>8319</v>
      </c>
      <c r="R1968" t="s">
        <v>8349</v>
      </c>
      <c r="S1968" s="10">
        <f t="shared" si="182"/>
        <v>41835.332152777773</v>
      </c>
      <c r="T1968" s="10">
        <f t="shared" si="183"/>
        <v>41865.332152777773</v>
      </c>
      <c r="U1968">
        <f t="shared" si="184"/>
        <v>2014</v>
      </c>
      <c r="V1968" t="str">
        <f t="shared" si="185"/>
        <v>July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">
        <v>8319</v>
      </c>
      <c r="R1969" t="s">
        <v>8349</v>
      </c>
      <c r="S1969" s="10">
        <f t="shared" si="182"/>
        <v>41730.455196759256</v>
      </c>
      <c r="T1969" s="10">
        <f t="shared" si="183"/>
        <v>41760.455196759256</v>
      </c>
      <c r="U1969">
        <f t="shared" si="184"/>
        <v>2014</v>
      </c>
      <c r="V1969" t="str">
        <f t="shared" si="185"/>
        <v>April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">
        <v>8319</v>
      </c>
      <c r="R1970" t="s">
        <v>8349</v>
      </c>
      <c r="S1970" s="10">
        <f t="shared" si="182"/>
        <v>42676.378645833327</v>
      </c>
      <c r="T1970" s="10">
        <f t="shared" si="183"/>
        <v>42707.420312499999</v>
      </c>
      <c r="U1970">
        <f t="shared" si="184"/>
        <v>2016</v>
      </c>
      <c r="V1970" t="str">
        <f t="shared" si="185"/>
        <v>November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">
        <v>8319</v>
      </c>
      <c r="R1971" t="s">
        <v>8349</v>
      </c>
      <c r="S1971" s="10">
        <f t="shared" si="182"/>
        <v>42557.584120370368</v>
      </c>
      <c r="T1971" s="10">
        <f t="shared" si="183"/>
        <v>42587.584120370368</v>
      </c>
      <c r="U1971">
        <f t="shared" si="184"/>
        <v>2016</v>
      </c>
      <c r="V1971" t="str">
        <f t="shared" si="185"/>
        <v>July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">
        <v>8319</v>
      </c>
      <c r="R1972" t="s">
        <v>8349</v>
      </c>
      <c r="S1972" s="10">
        <f t="shared" si="182"/>
        <v>41323.984965277778</v>
      </c>
      <c r="T1972" s="10">
        <f t="shared" si="183"/>
        <v>41383.943298611113</v>
      </c>
      <c r="U1972">
        <f t="shared" si="184"/>
        <v>2013</v>
      </c>
      <c r="V1972" t="str">
        <f t="shared" si="185"/>
        <v>February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">
        <v>8319</v>
      </c>
      <c r="R1973" t="s">
        <v>8349</v>
      </c>
      <c r="S1973" s="10">
        <f t="shared" si="182"/>
        <v>41561.29237268518</v>
      </c>
      <c r="T1973" s="10">
        <f t="shared" si="183"/>
        <v>41592.958333333328</v>
      </c>
      <c r="U1973">
        <f t="shared" si="184"/>
        <v>2013</v>
      </c>
      <c r="V1973" t="str">
        <f t="shared" si="185"/>
        <v>October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">
        <v>8319</v>
      </c>
      <c r="R1974" t="s">
        <v>8349</v>
      </c>
      <c r="S1974" s="10">
        <f t="shared" si="182"/>
        <v>41200.803749999999</v>
      </c>
      <c r="T1974" s="10">
        <f t="shared" si="183"/>
        <v>41230.845416666663</v>
      </c>
      <c r="U1974">
        <f t="shared" si="184"/>
        <v>2012</v>
      </c>
      <c r="V1974" t="str">
        <f t="shared" si="185"/>
        <v>October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">
        <v>8319</v>
      </c>
      <c r="R1975" t="s">
        <v>8349</v>
      </c>
      <c r="S1975" s="10">
        <f t="shared" si="182"/>
        <v>42549.514629629623</v>
      </c>
      <c r="T1975" s="10">
        <f t="shared" si="183"/>
        <v>42588.083333333336</v>
      </c>
      <c r="U1975">
        <f t="shared" si="184"/>
        <v>2016</v>
      </c>
      <c r="V1975" t="str">
        <f t="shared" si="185"/>
        <v>June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">
        <v>8319</v>
      </c>
      <c r="R1976" t="s">
        <v>8349</v>
      </c>
      <c r="S1976" s="10">
        <f t="shared" si="182"/>
        <v>41445.125798611109</v>
      </c>
      <c r="T1976" s="10">
        <f t="shared" si="183"/>
        <v>41505.125798611109</v>
      </c>
      <c r="U1976">
        <f t="shared" si="184"/>
        <v>2013</v>
      </c>
      <c r="V1976" t="str">
        <f t="shared" si="185"/>
        <v>June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">
        <v>8319</v>
      </c>
      <c r="R1977" t="s">
        <v>8349</v>
      </c>
      <c r="S1977" s="10">
        <f t="shared" si="182"/>
        <v>41313.54688657407</v>
      </c>
      <c r="T1977" s="10">
        <f t="shared" si="183"/>
        <v>41343.54688657407</v>
      </c>
      <c r="U1977">
        <f t="shared" si="184"/>
        <v>2013</v>
      </c>
      <c r="V1977" t="str">
        <f t="shared" si="185"/>
        <v>February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">
        <v>8319</v>
      </c>
      <c r="R1978" t="s">
        <v>8349</v>
      </c>
      <c r="S1978" s="10">
        <f t="shared" si="182"/>
        <v>41438.691261574073</v>
      </c>
      <c r="T1978" s="10">
        <f t="shared" si="183"/>
        <v>41468.691261574073</v>
      </c>
      <c r="U1978">
        <f t="shared" si="184"/>
        <v>2013</v>
      </c>
      <c r="V1978" t="str">
        <f t="shared" si="185"/>
        <v>June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">
        <v>8319</v>
      </c>
      <c r="R1979" t="s">
        <v>8349</v>
      </c>
      <c r="S1979" s="10">
        <f t="shared" si="182"/>
        <v>42311.008564814816</v>
      </c>
      <c r="T1979" s="10">
        <f t="shared" si="183"/>
        <v>42357.124305555553</v>
      </c>
      <c r="U1979">
        <f t="shared" si="184"/>
        <v>2015</v>
      </c>
      <c r="V1979" t="str">
        <f t="shared" si="185"/>
        <v>November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">
        <v>8319</v>
      </c>
      <c r="R1980" t="s">
        <v>8349</v>
      </c>
      <c r="S1980" s="10">
        <f t="shared" si="182"/>
        <v>41039.017268518517</v>
      </c>
      <c r="T1980" s="10">
        <f t="shared" si="183"/>
        <v>41072.083333333328</v>
      </c>
      <c r="U1980">
        <f t="shared" si="184"/>
        <v>2012</v>
      </c>
      <c r="V1980" t="str">
        <f t="shared" si="185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">
        <v>8319</v>
      </c>
      <c r="R1981" t="s">
        <v>8349</v>
      </c>
      <c r="S1981" s="10">
        <f t="shared" si="182"/>
        <v>42290.25168981481</v>
      </c>
      <c r="T1981" s="10">
        <f t="shared" si="183"/>
        <v>42326.999305555553</v>
      </c>
      <c r="U1981">
        <f t="shared" si="184"/>
        <v>2015</v>
      </c>
      <c r="V1981" t="str">
        <f t="shared" si="185"/>
        <v>October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">
        <v>8338</v>
      </c>
      <c r="R1982" t="s">
        <v>8350</v>
      </c>
      <c r="S1982" s="10">
        <f t="shared" si="182"/>
        <v>42423.334050925921</v>
      </c>
      <c r="T1982" s="10">
        <f t="shared" si="183"/>
        <v>42463.292384259257</v>
      </c>
      <c r="U1982">
        <f t="shared" si="184"/>
        <v>2016</v>
      </c>
      <c r="V1982" t="str">
        <f t="shared" si="185"/>
        <v>February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">
        <v>8338</v>
      </c>
      <c r="R1983" t="s">
        <v>8350</v>
      </c>
      <c r="S1983" s="10">
        <f t="shared" si="182"/>
        <v>41799.516956018517</v>
      </c>
      <c r="T1983" s="10">
        <f t="shared" si="183"/>
        <v>41829.516956018517</v>
      </c>
      <c r="U1983">
        <f t="shared" si="184"/>
        <v>2014</v>
      </c>
      <c r="V1983" t="str">
        <f t="shared" si="185"/>
        <v>June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">
        <v>8338</v>
      </c>
      <c r="R1984" t="s">
        <v>8350</v>
      </c>
      <c r="S1984" s="10">
        <f t="shared" si="182"/>
        <v>42678.378321759257</v>
      </c>
      <c r="T1984" s="10">
        <f t="shared" si="183"/>
        <v>42708.419988425921</v>
      </c>
      <c r="U1984">
        <f t="shared" si="184"/>
        <v>2016</v>
      </c>
      <c r="V1984" t="str">
        <f t="shared" si="185"/>
        <v>November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">
        <v>8338</v>
      </c>
      <c r="R1985" t="s">
        <v>8350</v>
      </c>
      <c r="S1985" s="10">
        <f t="shared" si="182"/>
        <v>42592.803449074076</v>
      </c>
      <c r="T1985" s="10">
        <f t="shared" si="183"/>
        <v>42615.083333333336</v>
      </c>
      <c r="U1985">
        <f t="shared" si="184"/>
        <v>2016</v>
      </c>
      <c r="V1985" t="str">
        <f t="shared" si="185"/>
        <v>August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">
        <v>8338</v>
      </c>
      <c r="R1986" t="s">
        <v>8350</v>
      </c>
      <c r="S1986" s="10">
        <f t="shared" si="182"/>
        <v>41913.581956018512</v>
      </c>
      <c r="T1986" s="10">
        <f t="shared" si="183"/>
        <v>41973.623622685183</v>
      </c>
      <c r="U1986">
        <f t="shared" si="184"/>
        <v>2014</v>
      </c>
      <c r="V1986" t="str">
        <f t="shared" si="185"/>
        <v>October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">
        <v>8338</v>
      </c>
      <c r="R1987" t="s">
        <v>8350</v>
      </c>
      <c r="S1987" s="10">
        <f t="shared" ref="S1987:S2050" si="188">(((J1987/60)/60)/24)+DATE(1970,1,1)+(-5/24)</f>
        <v>42555.490405092591</v>
      </c>
      <c r="T1987" s="10">
        <f t="shared" ref="T1987:T2050" si="189">(((I1987/60)/60)/24)+DATE(1970,1,1)+(-5/24)</f>
        <v>42584.749999999993</v>
      </c>
      <c r="U1987">
        <f t="shared" ref="U1987:U2050" si="190">YEAR(S1987)</f>
        <v>2016</v>
      </c>
      <c r="V1987" t="str">
        <f t="shared" ref="V1987:V2050" si="191">IF(MONTH(S1987) = 1, "January", IF(MONTH(S1987) = 2, "February", IF(MONTH(S1987) = 3, "March", IF(MONTH(S1987) = 4, "April", IF(MONTH(S1987) = 5, "May", IF(MONTH(S1987) = 6, "June", IF(MONTH(S1987) = 7, "July", IF(MONTH(S1987) = 8, "August", IF(MONTH(S1987) = 9, "September", IF(MONTH(S1987) = 10, "October", IF(MONTH(S1987) = 11, "November", "December")))))))))))</f>
        <v>July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">
        <v>8338</v>
      </c>
      <c r="R1988" t="s">
        <v>8350</v>
      </c>
      <c r="S1988" s="10">
        <f t="shared" si="188"/>
        <v>42413.225497685176</v>
      </c>
      <c r="T1988" s="10">
        <f t="shared" si="189"/>
        <v>42443.183831018519</v>
      </c>
      <c r="U1988">
        <f t="shared" si="190"/>
        <v>2016</v>
      </c>
      <c r="V1988" t="str">
        <f t="shared" si="191"/>
        <v>February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">
        <v>8338</v>
      </c>
      <c r="R1989" t="s">
        <v>8350</v>
      </c>
      <c r="S1989" s="10">
        <f t="shared" si="188"/>
        <v>42034.431435185186</v>
      </c>
      <c r="T1989" s="10">
        <f t="shared" si="189"/>
        <v>42064.431435185186</v>
      </c>
      <c r="U1989">
        <f t="shared" si="190"/>
        <v>2015</v>
      </c>
      <c r="V1989" t="str">
        <f t="shared" si="191"/>
        <v>January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">
        <v>8338</v>
      </c>
      <c r="R1990" t="s">
        <v>8350</v>
      </c>
      <c r="S1990" s="10">
        <f t="shared" si="188"/>
        <v>42206.554884259262</v>
      </c>
      <c r="T1990" s="10">
        <f t="shared" si="189"/>
        <v>42236.554884259262</v>
      </c>
      <c r="U1990">
        <f t="shared" si="190"/>
        <v>2015</v>
      </c>
      <c r="V1990" t="str">
        <f t="shared" si="191"/>
        <v>July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">
        <v>8338</v>
      </c>
      <c r="R1991" t="s">
        <v>8350</v>
      </c>
      <c r="S1991" s="10">
        <f t="shared" si="188"/>
        <v>42685.472314814811</v>
      </c>
      <c r="T1991" s="10">
        <f t="shared" si="189"/>
        <v>42715.472314814811</v>
      </c>
      <c r="U1991">
        <f t="shared" si="190"/>
        <v>2016</v>
      </c>
      <c r="V1991" t="str">
        <f t="shared" si="191"/>
        <v>November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">
        <v>8338</v>
      </c>
      <c r="R1992" t="s">
        <v>8350</v>
      </c>
      <c r="S1992" s="10">
        <f t="shared" si="188"/>
        <v>42397.987638888888</v>
      </c>
      <c r="T1992" s="10">
        <f t="shared" si="189"/>
        <v>42412.987638888888</v>
      </c>
      <c r="U1992">
        <f t="shared" si="190"/>
        <v>2016</v>
      </c>
      <c r="V1992" t="str">
        <f t="shared" si="191"/>
        <v>January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">
        <v>8338</v>
      </c>
      <c r="R1993" t="s">
        <v>8350</v>
      </c>
      <c r="S1993" s="10">
        <f t="shared" si="188"/>
        <v>42167.685023148144</v>
      </c>
      <c r="T1993" s="10">
        <f t="shared" si="189"/>
        <v>42188.685023148144</v>
      </c>
      <c r="U1993">
        <f t="shared" si="190"/>
        <v>2015</v>
      </c>
      <c r="V1993" t="str">
        <f t="shared" si="191"/>
        <v>June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">
        <v>8338</v>
      </c>
      <c r="R1994" t="s">
        <v>8350</v>
      </c>
      <c r="S1994" s="10">
        <f t="shared" si="188"/>
        <v>42022.935081018521</v>
      </c>
      <c r="T1994" s="10">
        <f t="shared" si="189"/>
        <v>42052.935081018521</v>
      </c>
      <c r="U1994">
        <f t="shared" si="190"/>
        <v>2015</v>
      </c>
      <c r="V1994" t="str">
        <f t="shared" si="191"/>
        <v>January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">
        <v>8338</v>
      </c>
      <c r="R1995" t="s">
        <v>8350</v>
      </c>
      <c r="S1995" s="10">
        <f t="shared" si="188"/>
        <v>42329.380057870374</v>
      </c>
      <c r="T1995" s="10">
        <f t="shared" si="189"/>
        <v>42359.380057870374</v>
      </c>
      <c r="U1995">
        <f t="shared" si="190"/>
        <v>2015</v>
      </c>
      <c r="V1995" t="str">
        <f t="shared" si="191"/>
        <v>November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">
        <v>8338</v>
      </c>
      <c r="R1996" t="s">
        <v>8350</v>
      </c>
      <c r="S1996" s="10">
        <f t="shared" si="188"/>
        <v>42650.797939814809</v>
      </c>
      <c r="T1996" s="10">
        <f t="shared" si="189"/>
        <v>42710.839606481481</v>
      </c>
      <c r="U1996">
        <f t="shared" si="190"/>
        <v>2016</v>
      </c>
      <c r="V1996" t="str">
        <f t="shared" si="191"/>
        <v>October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">
        <v>8338</v>
      </c>
      <c r="R1997" t="s">
        <v>8350</v>
      </c>
      <c r="S1997" s="10">
        <f t="shared" si="188"/>
        <v>42181.693703703706</v>
      </c>
      <c r="T1997" s="10">
        <f t="shared" si="189"/>
        <v>42201.693703703706</v>
      </c>
      <c r="U1997">
        <f t="shared" si="190"/>
        <v>2015</v>
      </c>
      <c r="V1997" t="str">
        <f t="shared" si="191"/>
        <v>June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">
        <v>8338</v>
      </c>
      <c r="R1998" t="s">
        <v>8350</v>
      </c>
      <c r="S1998" s="10">
        <f t="shared" si="188"/>
        <v>41800.611238425925</v>
      </c>
      <c r="T1998" s="10">
        <f t="shared" si="189"/>
        <v>41830.611238425925</v>
      </c>
      <c r="U1998">
        <f t="shared" si="190"/>
        <v>2014</v>
      </c>
      <c r="V1998" t="str">
        <f t="shared" si="191"/>
        <v>June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">
        <v>8338</v>
      </c>
      <c r="R1999" t="s">
        <v>8350</v>
      </c>
      <c r="S1999" s="10">
        <f t="shared" si="188"/>
        <v>41847.722361111111</v>
      </c>
      <c r="T1999" s="10">
        <f t="shared" si="189"/>
        <v>41877.722361111111</v>
      </c>
      <c r="U1999">
        <f t="shared" si="190"/>
        <v>2014</v>
      </c>
      <c r="V1999" t="str">
        <f t="shared" si="191"/>
        <v>July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">
        <v>8338</v>
      </c>
      <c r="R2000" t="s">
        <v>8350</v>
      </c>
      <c r="S2000" s="10">
        <f t="shared" si="188"/>
        <v>41806.910162037035</v>
      </c>
      <c r="T2000" s="10">
        <f t="shared" si="189"/>
        <v>41851.910162037035</v>
      </c>
      <c r="U2000">
        <f t="shared" si="190"/>
        <v>2014</v>
      </c>
      <c r="V2000" t="str">
        <f t="shared" si="191"/>
        <v>June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">
        <v>8338</v>
      </c>
      <c r="R2001" t="s">
        <v>8350</v>
      </c>
      <c r="S2001" s="10">
        <f t="shared" si="188"/>
        <v>41926.274398148147</v>
      </c>
      <c r="T2001" s="10">
        <f t="shared" si="189"/>
        <v>41956.316064814811</v>
      </c>
      <c r="U2001">
        <f t="shared" si="190"/>
        <v>2014</v>
      </c>
      <c r="V2001" t="str">
        <f t="shared" si="191"/>
        <v>October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">
        <v>8319</v>
      </c>
      <c r="R2002" t="s">
        <v>8349</v>
      </c>
      <c r="S2002" s="10">
        <f t="shared" si="188"/>
        <v>42345.743206018517</v>
      </c>
      <c r="T2002" s="10">
        <f t="shared" si="189"/>
        <v>42375.743206018517</v>
      </c>
      <c r="U2002">
        <f t="shared" si="190"/>
        <v>2015</v>
      </c>
      <c r="V2002" t="str">
        <f t="shared" si="191"/>
        <v>December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">
        <v>8319</v>
      </c>
      <c r="R2003" t="s">
        <v>8349</v>
      </c>
      <c r="S2003" s="10">
        <f t="shared" si="188"/>
        <v>42136.001342592594</v>
      </c>
      <c r="T2003" s="10">
        <f t="shared" si="189"/>
        <v>42167.624999999993</v>
      </c>
      <c r="U2003">
        <f t="shared" si="190"/>
        <v>2015</v>
      </c>
      <c r="V2003" t="str">
        <f t="shared" si="191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">
        <v>8319</v>
      </c>
      <c r="R2004" t="s">
        <v>8349</v>
      </c>
      <c r="S2004" s="10">
        <f t="shared" si="188"/>
        <v>42728.503969907404</v>
      </c>
      <c r="T2004" s="10">
        <f t="shared" si="189"/>
        <v>42758.503969907404</v>
      </c>
      <c r="U2004">
        <f t="shared" si="190"/>
        <v>2016</v>
      </c>
      <c r="V2004" t="str">
        <f t="shared" si="191"/>
        <v>December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">
        <v>8319</v>
      </c>
      <c r="R2005" t="s">
        <v>8349</v>
      </c>
      <c r="S2005" s="10">
        <f t="shared" si="188"/>
        <v>40346.917268518519</v>
      </c>
      <c r="T2005" s="10">
        <f t="shared" si="189"/>
        <v>40361.75</v>
      </c>
      <c r="U2005">
        <f t="shared" si="190"/>
        <v>2010</v>
      </c>
      <c r="V2005" t="str">
        <f t="shared" si="191"/>
        <v>June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">
        <v>8319</v>
      </c>
      <c r="R2006" t="s">
        <v>8349</v>
      </c>
      <c r="S2006" s="10">
        <f t="shared" si="188"/>
        <v>41800.396562499998</v>
      </c>
      <c r="T2006" s="10">
        <f t="shared" si="189"/>
        <v>41830.396562499998</v>
      </c>
      <c r="U2006">
        <f t="shared" si="190"/>
        <v>2014</v>
      </c>
      <c r="V2006" t="str">
        <f t="shared" si="191"/>
        <v>June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">
        <v>8319</v>
      </c>
      <c r="R2007" t="s">
        <v>8349</v>
      </c>
      <c r="S2007" s="10">
        <f t="shared" si="188"/>
        <v>41535.604374999995</v>
      </c>
      <c r="T2007" s="10">
        <f t="shared" si="189"/>
        <v>41562.957638888889</v>
      </c>
      <c r="U2007">
        <f t="shared" si="190"/>
        <v>2013</v>
      </c>
      <c r="V2007" t="str">
        <f t="shared" si="191"/>
        <v>September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">
        <v>8319</v>
      </c>
      <c r="R2008" t="s">
        <v>8349</v>
      </c>
      <c r="S2008" s="10">
        <f t="shared" si="188"/>
        <v>41941.292187499996</v>
      </c>
      <c r="T2008" s="10">
        <f t="shared" si="189"/>
        <v>41976.333854166667</v>
      </c>
      <c r="U2008">
        <f t="shared" si="190"/>
        <v>2014</v>
      </c>
      <c r="V2008" t="str">
        <f t="shared" si="191"/>
        <v>October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">
        <v>8319</v>
      </c>
      <c r="R2009" t="s">
        <v>8349</v>
      </c>
      <c r="S2009" s="10">
        <f t="shared" si="188"/>
        <v>40347.629467592589</v>
      </c>
      <c r="T2009" s="10">
        <f t="shared" si="189"/>
        <v>40413.958333333328</v>
      </c>
      <c r="U2009">
        <f t="shared" si="190"/>
        <v>2010</v>
      </c>
      <c r="V2009" t="str">
        <f t="shared" si="191"/>
        <v>June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">
        <v>8319</v>
      </c>
      <c r="R2010" t="s">
        <v>8349</v>
      </c>
      <c r="S2010" s="10">
        <f t="shared" si="188"/>
        <v>40761.396087962959</v>
      </c>
      <c r="T2010" s="10">
        <f t="shared" si="189"/>
        <v>40805.396087962959</v>
      </c>
      <c r="U2010">
        <f t="shared" si="190"/>
        <v>2011</v>
      </c>
      <c r="V2010" t="str">
        <f t="shared" si="191"/>
        <v>August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">
        <v>8319</v>
      </c>
      <c r="R2011" t="s">
        <v>8349</v>
      </c>
      <c r="S2011" s="10">
        <f t="shared" si="188"/>
        <v>42661.115081018514</v>
      </c>
      <c r="T2011" s="10">
        <f t="shared" si="189"/>
        <v>42697.156747685185</v>
      </c>
      <c r="U2011">
        <f t="shared" si="190"/>
        <v>2016</v>
      </c>
      <c r="V2011" t="str">
        <f t="shared" si="191"/>
        <v>October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">
        <v>8319</v>
      </c>
      <c r="R2012" t="s">
        <v>8349</v>
      </c>
      <c r="S2012" s="10">
        <f t="shared" si="188"/>
        <v>42570.788090277776</v>
      </c>
      <c r="T2012" s="10">
        <f t="shared" si="189"/>
        <v>42600.788090277776</v>
      </c>
      <c r="U2012">
        <f t="shared" si="190"/>
        <v>2016</v>
      </c>
      <c r="V2012" t="str">
        <f t="shared" si="191"/>
        <v>July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">
        <v>8319</v>
      </c>
      <c r="R2013" t="s">
        <v>8349</v>
      </c>
      <c r="S2013" s="10">
        <f t="shared" si="188"/>
        <v>42347.150150462963</v>
      </c>
      <c r="T2013" s="10">
        <f t="shared" si="189"/>
        <v>42380.749999999993</v>
      </c>
      <c r="U2013">
        <f t="shared" si="190"/>
        <v>2015</v>
      </c>
      <c r="V2013" t="str">
        <f t="shared" si="191"/>
        <v>December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">
        <v>8319</v>
      </c>
      <c r="R2014" t="s">
        <v>8349</v>
      </c>
      <c r="S2014" s="10">
        <f t="shared" si="188"/>
        <v>42010.613900462959</v>
      </c>
      <c r="T2014" s="10">
        <f t="shared" si="189"/>
        <v>42040.613900462959</v>
      </c>
      <c r="U2014">
        <f t="shared" si="190"/>
        <v>2015</v>
      </c>
      <c r="V2014" t="str">
        <f t="shared" si="191"/>
        <v>January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">
        <v>8319</v>
      </c>
      <c r="R2015" t="s">
        <v>8349</v>
      </c>
      <c r="S2015" s="10">
        <f t="shared" si="188"/>
        <v>42499.752476851849</v>
      </c>
      <c r="T2015" s="10">
        <f t="shared" si="189"/>
        <v>42559.752476851849</v>
      </c>
      <c r="U2015">
        <f t="shared" si="190"/>
        <v>2016</v>
      </c>
      <c r="V2015" t="str">
        <f t="shared" si="191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">
        <v>8319</v>
      </c>
      <c r="R2016" t="s">
        <v>8349</v>
      </c>
      <c r="S2016" s="10">
        <f t="shared" si="188"/>
        <v>41324.006238425922</v>
      </c>
      <c r="T2016" s="10">
        <f t="shared" si="189"/>
        <v>41357.964571759258</v>
      </c>
      <c r="U2016">
        <f t="shared" si="190"/>
        <v>2013</v>
      </c>
      <c r="V2016" t="str">
        <f t="shared" si="191"/>
        <v>February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">
        <v>8319</v>
      </c>
      <c r="R2017" t="s">
        <v>8349</v>
      </c>
      <c r="S2017" s="10">
        <f t="shared" si="188"/>
        <v>40765.668553240735</v>
      </c>
      <c r="T2017" s="10">
        <f t="shared" si="189"/>
        <v>40795.668553240735</v>
      </c>
      <c r="U2017">
        <f t="shared" si="190"/>
        <v>2011</v>
      </c>
      <c r="V2017" t="str">
        <f t="shared" si="191"/>
        <v>August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">
        <v>8319</v>
      </c>
      <c r="R2018" t="s">
        <v>8349</v>
      </c>
      <c r="S2018" s="10">
        <f t="shared" si="188"/>
        <v>41312.672442129624</v>
      </c>
      <c r="T2018" s="10">
        <f t="shared" si="189"/>
        <v>41342.672442129624</v>
      </c>
      <c r="U2018">
        <f t="shared" si="190"/>
        <v>2013</v>
      </c>
      <c r="V2018" t="str">
        <f t="shared" si="191"/>
        <v>February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">
        <v>8319</v>
      </c>
      <c r="R2019" t="s">
        <v>8349</v>
      </c>
      <c r="S2019" s="10">
        <f t="shared" si="188"/>
        <v>40960.849016203698</v>
      </c>
      <c r="T2019" s="10">
        <f t="shared" si="189"/>
        <v>40991.958333333328</v>
      </c>
      <c r="U2019">
        <f t="shared" si="190"/>
        <v>2012</v>
      </c>
      <c r="V2019" t="str">
        <f t="shared" si="191"/>
        <v>February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">
        <v>8319</v>
      </c>
      <c r="R2020" t="s">
        <v>8349</v>
      </c>
      <c r="S2020" s="10">
        <f t="shared" si="188"/>
        <v>42199.157511574071</v>
      </c>
      <c r="T2020" s="10">
        <f t="shared" si="189"/>
        <v>42229.157511574071</v>
      </c>
      <c r="U2020">
        <f t="shared" si="190"/>
        <v>2015</v>
      </c>
      <c r="V2020" t="str">
        <f t="shared" si="191"/>
        <v>July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">
        <v>8319</v>
      </c>
      <c r="R2021" t="s">
        <v>8349</v>
      </c>
      <c r="S2021" s="10">
        <f t="shared" si="188"/>
        <v>42605.500243055554</v>
      </c>
      <c r="T2021" s="10">
        <f t="shared" si="189"/>
        <v>42635.500243055554</v>
      </c>
      <c r="U2021">
        <f t="shared" si="190"/>
        <v>2016</v>
      </c>
      <c r="V2021" t="str">
        <f t="shared" si="191"/>
        <v>August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">
        <v>8319</v>
      </c>
      <c r="R2022" t="s">
        <v>8349</v>
      </c>
      <c r="S2022" s="10">
        <f t="shared" si="188"/>
        <v>41736.88916666666</v>
      </c>
      <c r="T2022" s="10">
        <f t="shared" si="189"/>
        <v>41773.752777777772</v>
      </c>
      <c r="U2022">
        <f t="shared" si="190"/>
        <v>2014</v>
      </c>
      <c r="V2022" t="str">
        <f t="shared" si="191"/>
        <v>April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">
        <v>8319</v>
      </c>
      <c r="R2023" t="s">
        <v>8349</v>
      </c>
      <c r="S2023" s="10">
        <f t="shared" si="188"/>
        <v>41860.862233796295</v>
      </c>
      <c r="T2023" s="10">
        <f t="shared" si="189"/>
        <v>41905.862233796295</v>
      </c>
      <c r="U2023">
        <f t="shared" si="190"/>
        <v>2014</v>
      </c>
      <c r="V2023" t="str">
        <f t="shared" si="191"/>
        <v>August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">
        <v>8319</v>
      </c>
      <c r="R2024" t="s">
        <v>8349</v>
      </c>
      <c r="S2024" s="10">
        <f t="shared" si="188"/>
        <v>42502.36078703704</v>
      </c>
      <c r="T2024" s="10">
        <f t="shared" si="189"/>
        <v>42532.36078703704</v>
      </c>
      <c r="U2024">
        <f t="shared" si="190"/>
        <v>2016</v>
      </c>
      <c r="V2024" t="str">
        <f t="shared" si="191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">
        <v>8319</v>
      </c>
      <c r="R2025" t="s">
        <v>8349</v>
      </c>
      <c r="S2025" s="10">
        <f t="shared" si="188"/>
        <v>42136.212418981479</v>
      </c>
      <c r="T2025" s="10">
        <f t="shared" si="189"/>
        <v>42166.212418981479</v>
      </c>
      <c r="U2025">
        <f t="shared" si="190"/>
        <v>2015</v>
      </c>
      <c r="V2025" t="str">
        <f t="shared" si="191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">
        <v>8319</v>
      </c>
      <c r="R2026" t="s">
        <v>8349</v>
      </c>
      <c r="S2026" s="10">
        <f t="shared" si="188"/>
        <v>41099.758611111109</v>
      </c>
      <c r="T2026" s="10">
        <f t="shared" si="189"/>
        <v>41133.916666666664</v>
      </c>
      <c r="U2026">
        <f t="shared" si="190"/>
        <v>2012</v>
      </c>
      <c r="V2026" t="str">
        <f t="shared" si="191"/>
        <v>July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">
        <v>8319</v>
      </c>
      <c r="R2027" t="s">
        <v>8349</v>
      </c>
      <c r="S2027" s="10">
        <f t="shared" si="188"/>
        <v>42135.976226851846</v>
      </c>
      <c r="T2027" s="10">
        <f t="shared" si="189"/>
        <v>42165.976226851846</v>
      </c>
      <c r="U2027">
        <f t="shared" si="190"/>
        <v>2015</v>
      </c>
      <c r="V2027" t="str">
        <f t="shared" si="191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">
        <v>8319</v>
      </c>
      <c r="R2028" t="s">
        <v>8349</v>
      </c>
      <c r="S2028" s="10">
        <f t="shared" si="188"/>
        <v>41704.527604166666</v>
      </c>
      <c r="T2028" s="10">
        <f t="shared" si="189"/>
        <v>41749.957638888889</v>
      </c>
      <c r="U2028">
        <f t="shared" si="190"/>
        <v>2014</v>
      </c>
      <c r="V2028" t="str">
        <f t="shared" si="191"/>
        <v>March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">
        <v>8319</v>
      </c>
      <c r="R2029" t="s">
        <v>8349</v>
      </c>
      <c r="S2029" s="10">
        <f t="shared" si="188"/>
        <v>42048.605543981481</v>
      </c>
      <c r="T2029" s="10">
        <f t="shared" si="189"/>
        <v>42093.563877314817</v>
      </c>
      <c r="U2029">
        <f t="shared" si="190"/>
        <v>2015</v>
      </c>
      <c r="V2029" t="str">
        <f t="shared" si="191"/>
        <v>February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">
        <v>8319</v>
      </c>
      <c r="R2030" t="s">
        <v>8349</v>
      </c>
      <c r="S2030" s="10">
        <f t="shared" si="188"/>
        <v>40215.710717592592</v>
      </c>
      <c r="T2030" s="10">
        <f t="shared" si="189"/>
        <v>40252.704861111109</v>
      </c>
      <c r="U2030">
        <f t="shared" si="190"/>
        <v>2010</v>
      </c>
      <c r="V2030" t="str">
        <f t="shared" si="191"/>
        <v>February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">
        <v>8319</v>
      </c>
      <c r="R2031" t="s">
        <v>8349</v>
      </c>
      <c r="S2031" s="10">
        <f t="shared" si="188"/>
        <v>41847.813437500001</v>
      </c>
      <c r="T2031" s="10">
        <f t="shared" si="189"/>
        <v>41877.813437500001</v>
      </c>
      <c r="U2031">
        <f t="shared" si="190"/>
        <v>2014</v>
      </c>
      <c r="V2031" t="str">
        <f t="shared" si="191"/>
        <v>July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">
        <v>8319</v>
      </c>
      <c r="R2032" t="s">
        <v>8349</v>
      </c>
      <c r="S2032" s="10">
        <f t="shared" si="188"/>
        <v>41212.788148148145</v>
      </c>
      <c r="T2032" s="10">
        <f t="shared" si="189"/>
        <v>41242.788148148145</v>
      </c>
      <c r="U2032">
        <f t="shared" si="190"/>
        <v>2012</v>
      </c>
      <c r="V2032" t="str">
        <f t="shared" si="191"/>
        <v>October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">
        <v>8319</v>
      </c>
      <c r="R2033" t="s">
        <v>8349</v>
      </c>
      <c r="S2033" s="10">
        <f t="shared" si="188"/>
        <v>41975.120983796289</v>
      </c>
      <c r="T2033" s="10">
        <f t="shared" si="189"/>
        <v>42012.833333333336</v>
      </c>
      <c r="U2033">
        <f t="shared" si="190"/>
        <v>2014</v>
      </c>
      <c r="V2033" t="str">
        <f t="shared" si="191"/>
        <v>December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">
        <v>8319</v>
      </c>
      <c r="R2034" t="s">
        <v>8349</v>
      </c>
      <c r="S2034" s="10">
        <f t="shared" si="188"/>
        <v>42689.35733796296</v>
      </c>
      <c r="T2034" s="10">
        <f t="shared" si="189"/>
        <v>42718.999999999993</v>
      </c>
      <c r="U2034">
        <f t="shared" si="190"/>
        <v>2016</v>
      </c>
      <c r="V2034" t="str">
        <f t="shared" si="191"/>
        <v>November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">
        <v>8319</v>
      </c>
      <c r="R2035" t="s">
        <v>8349</v>
      </c>
      <c r="S2035" s="10">
        <f t="shared" si="188"/>
        <v>41724.874050925922</v>
      </c>
      <c r="T2035" s="10">
        <f t="shared" si="189"/>
        <v>41754.874050925922</v>
      </c>
      <c r="U2035">
        <f t="shared" si="190"/>
        <v>2014</v>
      </c>
      <c r="V2035" t="str">
        <f t="shared" si="191"/>
        <v>March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">
        <v>8319</v>
      </c>
      <c r="R2036" t="s">
        <v>8349</v>
      </c>
      <c r="S2036" s="10">
        <f t="shared" si="188"/>
        <v>42075.921678240738</v>
      </c>
      <c r="T2036" s="10">
        <f t="shared" si="189"/>
        <v>42131.081944444442</v>
      </c>
      <c r="U2036">
        <f t="shared" si="190"/>
        <v>2015</v>
      </c>
      <c r="V2036" t="str">
        <f t="shared" si="191"/>
        <v>March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">
        <v>8319</v>
      </c>
      <c r="R2037" t="s">
        <v>8349</v>
      </c>
      <c r="S2037" s="10">
        <f t="shared" si="188"/>
        <v>42311.41674768518</v>
      </c>
      <c r="T2037" s="10">
        <f t="shared" si="189"/>
        <v>42356.833333333336</v>
      </c>
      <c r="U2037">
        <f t="shared" si="190"/>
        <v>2015</v>
      </c>
      <c r="V2037" t="str">
        <f t="shared" si="191"/>
        <v>November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">
        <v>8319</v>
      </c>
      <c r="R2038" t="s">
        <v>8349</v>
      </c>
      <c r="S2038" s="10">
        <f t="shared" si="188"/>
        <v>41738.656469907408</v>
      </c>
      <c r="T2038" s="10">
        <f t="shared" si="189"/>
        <v>41768.656469907408</v>
      </c>
      <c r="U2038">
        <f t="shared" si="190"/>
        <v>2014</v>
      </c>
      <c r="V2038" t="str">
        <f t="shared" si="191"/>
        <v>April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">
        <v>8319</v>
      </c>
      <c r="R2039" t="s">
        <v>8349</v>
      </c>
      <c r="S2039" s="10">
        <f t="shared" si="188"/>
        <v>41578.001770833333</v>
      </c>
      <c r="T2039" s="10">
        <f t="shared" si="189"/>
        <v>41638.043437499997</v>
      </c>
      <c r="U2039">
        <f t="shared" si="190"/>
        <v>2013</v>
      </c>
      <c r="V2039" t="str">
        <f t="shared" si="191"/>
        <v>October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">
        <v>8319</v>
      </c>
      <c r="R2040" t="s">
        <v>8349</v>
      </c>
      <c r="S2040" s="10">
        <f t="shared" si="188"/>
        <v>41424.062743055554</v>
      </c>
      <c r="T2040" s="10">
        <f t="shared" si="189"/>
        <v>41456.541666666664</v>
      </c>
      <c r="U2040">
        <f t="shared" si="190"/>
        <v>2013</v>
      </c>
      <c r="V2040" t="str">
        <f t="shared" si="191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">
        <v>8319</v>
      </c>
      <c r="R2041" t="s">
        <v>8349</v>
      </c>
      <c r="S2041" s="10">
        <f t="shared" si="188"/>
        <v>42675.23061342592</v>
      </c>
      <c r="T2041" s="10">
        <f t="shared" si="189"/>
        <v>42704.999305555553</v>
      </c>
      <c r="U2041">
        <f t="shared" si="190"/>
        <v>2016</v>
      </c>
      <c r="V2041" t="str">
        <f t="shared" si="191"/>
        <v>November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">
        <v>8319</v>
      </c>
      <c r="R2042" t="s">
        <v>8349</v>
      </c>
      <c r="S2042" s="10">
        <f t="shared" si="188"/>
        <v>41578.718784722223</v>
      </c>
      <c r="T2042" s="10">
        <f t="shared" si="189"/>
        <v>41593.760451388887</v>
      </c>
      <c r="U2042">
        <f t="shared" si="190"/>
        <v>2013</v>
      </c>
      <c r="V2042" t="str">
        <f t="shared" si="191"/>
        <v>October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">
        <v>8319</v>
      </c>
      <c r="R2043" t="s">
        <v>8349</v>
      </c>
      <c r="S2043" s="10">
        <f t="shared" si="188"/>
        <v>42654.317442129628</v>
      </c>
      <c r="T2043" s="10">
        <f t="shared" si="189"/>
        <v>42684.359108796292</v>
      </c>
      <c r="U2043">
        <f t="shared" si="190"/>
        <v>2016</v>
      </c>
      <c r="V2043" t="str">
        <f t="shared" si="191"/>
        <v>October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">
        <v>8319</v>
      </c>
      <c r="R2044" t="s">
        <v>8349</v>
      </c>
      <c r="S2044" s="10">
        <f t="shared" si="188"/>
        <v>42331.499699074069</v>
      </c>
      <c r="T2044" s="10">
        <f t="shared" si="189"/>
        <v>42391.499699074069</v>
      </c>
      <c r="U2044">
        <f t="shared" si="190"/>
        <v>2015</v>
      </c>
      <c r="V2044" t="str">
        <f t="shared" si="191"/>
        <v>November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">
        <v>8319</v>
      </c>
      <c r="R2045" t="s">
        <v>8349</v>
      </c>
      <c r="S2045" s="10">
        <f t="shared" si="188"/>
        <v>42660.968483796292</v>
      </c>
      <c r="T2045" s="10">
        <f t="shared" si="189"/>
        <v>42714.999305555553</v>
      </c>
      <c r="U2045">
        <f t="shared" si="190"/>
        <v>2016</v>
      </c>
      <c r="V2045" t="str">
        <f t="shared" si="191"/>
        <v>October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">
        <v>8319</v>
      </c>
      <c r="R2046" t="s">
        <v>8349</v>
      </c>
      <c r="S2046" s="10">
        <f t="shared" si="188"/>
        <v>42138.475856481477</v>
      </c>
      <c r="T2046" s="10">
        <f t="shared" si="189"/>
        <v>42168.475856481477</v>
      </c>
      <c r="U2046">
        <f t="shared" si="190"/>
        <v>2015</v>
      </c>
      <c r="V2046" t="str">
        <f t="shared" si="191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">
        <v>8319</v>
      </c>
      <c r="R2047" t="s">
        <v>8349</v>
      </c>
      <c r="S2047" s="10">
        <f t="shared" si="188"/>
        <v>41068.880173611105</v>
      </c>
      <c r="T2047" s="10">
        <f t="shared" si="189"/>
        <v>41098.880173611105</v>
      </c>
      <c r="U2047">
        <f t="shared" si="190"/>
        <v>2012</v>
      </c>
      <c r="V2047" t="str">
        <f t="shared" si="191"/>
        <v>June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">
        <v>8319</v>
      </c>
      <c r="R2048" t="s">
        <v>8349</v>
      </c>
      <c r="S2048" s="10">
        <f t="shared" si="188"/>
        <v>41386.963472222218</v>
      </c>
      <c r="T2048" s="10">
        <f t="shared" si="189"/>
        <v>41416.963472222218</v>
      </c>
      <c r="U2048">
        <f t="shared" si="190"/>
        <v>2013</v>
      </c>
      <c r="V2048" t="str">
        <f t="shared" si="191"/>
        <v>April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">
        <v>8319</v>
      </c>
      <c r="R2049" t="s">
        <v>8349</v>
      </c>
      <c r="S2049" s="10">
        <f t="shared" si="188"/>
        <v>42081.695254629631</v>
      </c>
      <c r="T2049" s="10">
        <f t="shared" si="189"/>
        <v>42110.791666666664</v>
      </c>
      <c r="U2049">
        <f t="shared" si="190"/>
        <v>2015</v>
      </c>
      <c r="V2049" t="str">
        <f t="shared" si="191"/>
        <v>March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">
        <v>8319</v>
      </c>
      <c r="R2050" t="s">
        <v>8349</v>
      </c>
      <c r="S2050" s="10">
        <f t="shared" si="188"/>
        <v>41387.443182870367</v>
      </c>
      <c r="T2050" s="10">
        <f t="shared" si="189"/>
        <v>41417.443182870367</v>
      </c>
      <c r="U2050">
        <f t="shared" si="190"/>
        <v>2013</v>
      </c>
      <c r="V2050" t="str">
        <f t="shared" si="191"/>
        <v>April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">
        <v>8319</v>
      </c>
      <c r="R2051" t="s">
        <v>8349</v>
      </c>
      <c r="S2051" s="10">
        <f t="shared" ref="S2051:S2114" si="194">(((J2051/60)/60)/24)+DATE(1970,1,1)+(-5/24)</f>
        <v>41575.319016203699</v>
      </c>
      <c r="T2051" s="10">
        <f t="shared" ref="T2051:T2114" si="195">(((I2051/60)/60)/24)+DATE(1970,1,1)+(-5/24)</f>
        <v>41610.749305555553</v>
      </c>
      <c r="U2051">
        <f t="shared" ref="U2051:U2114" si="196">YEAR(S2051)</f>
        <v>2013</v>
      </c>
      <c r="V2051" t="str">
        <f t="shared" ref="V2051:V2114" si="197">IF(MONTH(S2051) = 1, "January", IF(MONTH(S2051) = 2, "February", IF(MONTH(S2051) = 3, "March", IF(MONTH(S2051) = 4, "April", IF(MONTH(S2051) = 5, "May", IF(MONTH(S2051) = 6, "June", IF(MONTH(S2051) = 7, "July", IF(MONTH(S2051) = 8, "August", IF(MONTH(S2051) = 9, "September", IF(MONTH(S2051) = 10, "October", IF(MONTH(S2051) = 11, "November", "December")))))))))))</f>
        <v>October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">
        <v>8319</v>
      </c>
      <c r="R2052" t="s">
        <v>8349</v>
      </c>
      <c r="S2052" s="10">
        <f t="shared" si="194"/>
        <v>42114.863171296289</v>
      </c>
      <c r="T2052" s="10">
        <f t="shared" si="195"/>
        <v>42154.863171296289</v>
      </c>
      <c r="U2052">
        <f t="shared" si="196"/>
        <v>2015</v>
      </c>
      <c r="V2052" t="str">
        <f t="shared" si="197"/>
        <v>April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">
        <v>8319</v>
      </c>
      <c r="R2053" t="s">
        <v>8349</v>
      </c>
      <c r="S2053" s="10">
        <f t="shared" si="194"/>
        <v>41603.814085648148</v>
      </c>
      <c r="T2053" s="10">
        <f t="shared" si="195"/>
        <v>41633.814085648148</v>
      </c>
      <c r="U2053">
        <f t="shared" si="196"/>
        <v>2013</v>
      </c>
      <c r="V2053" t="str">
        <f t="shared" si="197"/>
        <v>November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">
        <v>8319</v>
      </c>
      <c r="R2054" t="s">
        <v>8349</v>
      </c>
      <c r="S2054" s="10">
        <f t="shared" si="194"/>
        <v>42374.875613425924</v>
      </c>
      <c r="T2054" s="10">
        <f t="shared" si="195"/>
        <v>42419.875613425924</v>
      </c>
      <c r="U2054">
        <f t="shared" si="196"/>
        <v>2016</v>
      </c>
      <c r="V2054" t="str">
        <f t="shared" si="197"/>
        <v>January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">
        <v>8319</v>
      </c>
      <c r="R2055" t="s">
        <v>8349</v>
      </c>
      <c r="S2055" s="10">
        <f t="shared" si="194"/>
        <v>42303.409155092588</v>
      </c>
      <c r="T2055" s="10">
        <f t="shared" si="195"/>
        <v>42333.450821759259</v>
      </c>
      <c r="U2055">
        <f t="shared" si="196"/>
        <v>2015</v>
      </c>
      <c r="V2055" t="str">
        <f t="shared" si="197"/>
        <v>October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">
        <v>8319</v>
      </c>
      <c r="R2056" t="s">
        <v>8349</v>
      </c>
      <c r="S2056" s="10">
        <f t="shared" si="194"/>
        <v>41731.312615740739</v>
      </c>
      <c r="T2056" s="10">
        <f t="shared" si="195"/>
        <v>41761.312615740739</v>
      </c>
      <c r="U2056">
        <f t="shared" si="196"/>
        <v>2014</v>
      </c>
      <c r="V2056" t="str">
        <f t="shared" si="197"/>
        <v>April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">
        <v>8319</v>
      </c>
      <c r="R2057" t="s">
        <v>8349</v>
      </c>
      <c r="S2057" s="10">
        <f t="shared" si="194"/>
        <v>41946.465775462959</v>
      </c>
      <c r="T2057" s="10">
        <f t="shared" si="195"/>
        <v>41975.958333333336</v>
      </c>
      <c r="U2057">
        <f t="shared" si="196"/>
        <v>2014</v>
      </c>
      <c r="V2057" t="str">
        <f t="shared" si="197"/>
        <v>November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">
        <v>8319</v>
      </c>
      <c r="R2058" t="s">
        <v>8349</v>
      </c>
      <c r="S2058" s="10">
        <f t="shared" si="194"/>
        <v>41351.552569444444</v>
      </c>
      <c r="T2058" s="10">
        <f t="shared" si="195"/>
        <v>41381.552569444444</v>
      </c>
      <c r="U2058">
        <f t="shared" si="196"/>
        <v>2013</v>
      </c>
      <c r="V2058" t="str">
        <f t="shared" si="197"/>
        <v>March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">
        <v>8319</v>
      </c>
      <c r="R2059" t="s">
        <v>8349</v>
      </c>
      <c r="S2059" s="10">
        <f t="shared" si="194"/>
        <v>42396.286249999997</v>
      </c>
      <c r="T2059" s="10">
        <f t="shared" si="195"/>
        <v>42426.286249999997</v>
      </c>
      <c r="U2059">
        <f t="shared" si="196"/>
        <v>2016</v>
      </c>
      <c r="V2059" t="str">
        <f t="shared" si="197"/>
        <v>January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">
        <v>8319</v>
      </c>
      <c r="R2060" t="s">
        <v>8349</v>
      </c>
      <c r="S2060" s="10">
        <f t="shared" si="194"/>
        <v>42026.16238425926</v>
      </c>
      <c r="T2060" s="10">
        <f t="shared" si="195"/>
        <v>42065.624999999993</v>
      </c>
      <c r="U2060">
        <f t="shared" si="196"/>
        <v>2015</v>
      </c>
      <c r="V2060" t="str">
        <f t="shared" si="197"/>
        <v>January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">
        <v>8319</v>
      </c>
      <c r="R2061" t="s">
        <v>8349</v>
      </c>
      <c r="S2061" s="10">
        <f t="shared" si="194"/>
        <v>42361.394143518519</v>
      </c>
      <c r="T2061" s="10">
        <f t="shared" si="195"/>
        <v>42400.707638888889</v>
      </c>
      <c r="U2061">
        <f t="shared" si="196"/>
        <v>2015</v>
      </c>
      <c r="V2061" t="str">
        <f t="shared" si="197"/>
        <v>December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">
        <v>8319</v>
      </c>
      <c r="R2062" t="s">
        <v>8349</v>
      </c>
      <c r="S2062" s="10">
        <f t="shared" si="194"/>
        <v>41783.434606481482</v>
      </c>
      <c r="T2062" s="10">
        <f t="shared" si="195"/>
        <v>41843.434606481482</v>
      </c>
      <c r="U2062">
        <f t="shared" si="196"/>
        <v>2014</v>
      </c>
      <c r="V2062" t="str">
        <f t="shared" si="197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">
        <v>8319</v>
      </c>
      <c r="R2063" t="s">
        <v>8349</v>
      </c>
      <c r="S2063" s="10">
        <f t="shared" si="194"/>
        <v>42705.556180555555</v>
      </c>
      <c r="T2063" s="10">
        <f t="shared" si="195"/>
        <v>42735.556180555555</v>
      </c>
      <c r="U2063">
        <f t="shared" si="196"/>
        <v>2016</v>
      </c>
      <c r="V2063" t="str">
        <f t="shared" si="197"/>
        <v>December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">
        <v>8319</v>
      </c>
      <c r="R2064" t="s">
        <v>8349</v>
      </c>
      <c r="S2064" s="10">
        <f t="shared" si="194"/>
        <v>42423.174745370365</v>
      </c>
      <c r="T2064" s="10">
        <f t="shared" si="195"/>
        <v>42453.1330787037</v>
      </c>
      <c r="U2064">
        <f t="shared" si="196"/>
        <v>2016</v>
      </c>
      <c r="V2064" t="str">
        <f t="shared" si="197"/>
        <v>February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">
        <v>8319</v>
      </c>
      <c r="R2065" t="s">
        <v>8349</v>
      </c>
      <c r="S2065" s="10">
        <f t="shared" si="194"/>
        <v>42472.524317129624</v>
      </c>
      <c r="T2065" s="10">
        <f t="shared" si="195"/>
        <v>42505.524317129624</v>
      </c>
      <c r="U2065">
        <f t="shared" si="196"/>
        <v>2016</v>
      </c>
      <c r="V2065" t="str">
        <f t="shared" si="197"/>
        <v>April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">
        <v>8319</v>
      </c>
      <c r="R2066" t="s">
        <v>8349</v>
      </c>
      <c r="S2066" s="10">
        <f t="shared" si="194"/>
        <v>41389.1565162037</v>
      </c>
      <c r="T2066" s="10">
        <f t="shared" si="195"/>
        <v>41425.291666666664</v>
      </c>
      <c r="U2066">
        <f t="shared" si="196"/>
        <v>2013</v>
      </c>
      <c r="V2066" t="str">
        <f t="shared" si="197"/>
        <v>April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">
        <v>8319</v>
      </c>
      <c r="R2067" t="s">
        <v>8349</v>
      </c>
      <c r="S2067" s="10">
        <f t="shared" si="194"/>
        <v>41603.125335648147</v>
      </c>
      <c r="T2067" s="10">
        <f t="shared" si="195"/>
        <v>41633.125335648147</v>
      </c>
      <c r="U2067">
        <f t="shared" si="196"/>
        <v>2013</v>
      </c>
      <c r="V2067" t="str">
        <f t="shared" si="197"/>
        <v>November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">
        <v>8319</v>
      </c>
      <c r="R2068" t="s">
        <v>8349</v>
      </c>
      <c r="S2068" s="10">
        <f t="shared" si="194"/>
        <v>41844.563460648147</v>
      </c>
      <c r="T2068" s="10">
        <f t="shared" si="195"/>
        <v>41874.563460648147</v>
      </c>
      <c r="U2068">
        <f t="shared" si="196"/>
        <v>2014</v>
      </c>
      <c r="V2068" t="str">
        <f t="shared" si="197"/>
        <v>July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">
        <v>8319</v>
      </c>
      <c r="R2069" t="s">
        <v>8349</v>
      </c>
      <c r="S2069" s="10">
        <f t="shared" si="194"/>
        <v>42115.645555555551</v>
      </c>
      <c r="T2069" s="10">
        <f t="shared" si="195"/>
        <v>42148.645555555551</v>
      </c>
      <c r="U2069">
        <f t="shared" si="196"/>
        <v>2015</v>
      </c>
      <c r="V2069" t="str">
        <f t="shared" si="197"/>
        <v>April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">
        <v>8319</v>
      </c>
      <c r="R2070" t="s">
        <v>8349</v>
      </c>
      <c r="S2070" s="10">
        <f t="shared" si="194"/>
        <v>42633.633275462962</v>
      </c>
      <c r="T2070" s="10">
        <f t="shared" si="195"/>
        <v>42663.633275462962</v>
      </c>
      <c r="U2070">
        <f t="shared" si="196"/>
        <v>2016</v>
      </c>
      <c r="V2070" t="str">
        <f t="shared" si="197"/>
        <v>September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">
        <v>8319</v>
      </c>
      <c r="R2071" t="s">
        <v>8349</v>
      </c>
      <c r="S2071" s="10">
        <f t="shared" si="194"/>
        <v>42340.763784722221</v>
      </c>
      <c r="T2071" s="10">
        <f t="shared" si="195"/>
        <v>42371.763784722221</v>
      </c>
      <c r="U2071">
        <f t="shared" si="196"/>
        <v>2015</v>
      </c>
      <c r="V2071" t="str">
        <f t="shared" si="197"/>
        <v>December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">
        <v>8319</v>
      </c>
      <c r="R2072" t="s">
        <v>8349</v>
      </c>
      <c r="S2072" s="10">
        <f t="shared" si="194"/>
        <v>42519.448182870365</v>
      </c>
      <c r="T2072" s="10">
        <f t="shared" si="195"/>
        <v>42549.448182870365</v>
      </c>
      <c r="U2072">
        <f t="shared" si="196"/>
        <v>2016</v>
      </c>
      <c r="V2072" t="str">
        <f t="shared" si="197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">
        <v>8319</v>
      </c>
      <c r="R2073" t="s">
        <v>8349</v>
      </c>
      <c r="S2073" s="10">
        <f t="shared" si="194"/>
        <v>42600.070416666662</v>
      </c>
      <c r="T2073" s="10">
        <f t="shared" si="195"/>
        <v>42645.070416666662</v>
      </c>
      <c r="U2073">
        <f t="shared" si="196"/>
        <v>2016</v>
      </c>
      <c r="V2073" t="str">
        <f t="shared" si="197"/>
        <v>August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">
        <v>8319</v>
      </c>
      <c r="R2074" t="s">
        <v>8349</v>
      </c>
      <c r="S2074" s="10">
        <f t="shared" si="194"/>
        <v>42467.373055555552</v>
      </c>
      <c r="T2074" s="10">
        <f t="shared" si="195"/>
        <v>42497.373055555552</v>
      </c>
      <c r="U2074">
        <f t="shared" si="196"/>
        <v>2016</v>
      </c>
      <c r="V2074" t="str">
        <f t="shared" si="197"/>
        <v>April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">
        <v>8319</v>
      </c>
      <c r="R2075" t="s">
        <v>8349</v>
      </c>
      <c r="S2075" s="10">
        <f t="shared" si="194"/>
        <v>42087.459699074076</v>
      </c>
      <c r="T2075" s="10">
        <f t="shared" si="195"/>
        <v>42132.459699074076</v>
      </c>
      <c r="U2075">
        <f t="shared" si="196"/>
        <v>2015</v>
      </c>
      <c r="V2075" t="str">
        <f t="shared" si="197"/>
        <v>March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">
        <v>8319</v>
      </c>
      <c r="R2076" t="s">
        <v>8349</v>
      </c>
      <c r="S2076" s="10">
        <f t="shared" si="194"/>
        <v>42466.617847222216</v>
      </c>
      <c r="T2076" s="10">
        <f t="shared" si="195"/>
        <v>42496.617847222216</v>
      </c>
      <c r="U2076">
        <f t="shared" si="196"/>
        <v>2016</v>
      </c>
      <c r="V2076" t="str">
        <f t="shared" si="197"/>
        <v>April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">
        <v>8319</v>
      </c>
      <c r="R2077" t="s">
        <v>8349</v>
      </c>
      <c r="S2077" s="10">
        <f t="shared" si="194"/>
        <v>41450.473240740735</v>
      </c>
      <c r="T2077" s="10">
        <f t="shared" si="195"/>
        <v>41480.473240740735</v>
      </c>
      <c r="U2077">
        <f t="shared" si="196"/>
        <v>2013</v>
      </c>
      <c r="V2077" t="str">
        <f t="shared" si="197"/>
        <v>June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">
        <v>8319</v>
      </c>
      <c r="R2078" t="s">
        <v>8349</v>
      </c>
      <c r="S2078" s="10">
        <f t="shared" si="194"/>
        <v>41803.672326388885</v>
      </c>
      <c r="T2078" s="10">
        <f t="shared" si="195"/>
        <v>41843.672326388885</v>
      </c>
      <c r="U2078">
        <f t="shared" si="196"/>
        <v>2014</v>
      </c>
      <c r="V2078" t="str">
        <f t="shared" si="197"/>
        <v>June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">
        <v>8319</v>
      </c>
      <c r="R2079" t="s">
        <v>8349</v>
      </c>
      <c r="S2079" s="10">
        <f t="shared" si="194"/>
        <v>42102.83421296296</v>
      </c>
      <c r="T2079" s="10">
        <f t="shared" si="195"/>
        <v>42160.666666666664</v>
      </c>
      <c r="U2079">
        <f t="shared" si="196"/>
        <v>2015</v>
      </c>
      <c r="V2079" t="str">
        <f t="shared" si="197"/>
        <v>April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">
        <v>8319</v>
      </c>
      <c r="R2080" t="s">
        <v>8349</v>
      </c>
      <c r="S2080" s="10">
        <f t="shared" si="194"/>
        <v>42692.563159722216</v>
      </c>
      <c r="T2080" s="10">
        <f t="shared" si="195"/>
        <v>42722.563159722216</v>
      </c>
      <c r="U2080">
        <f t="shared" si="196"/>
        <v>2016</v>
      </c>
      <c r="V2080" t="str">
        <f t="shared" si="197"/>
        <v>November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">
        <v>8319</v>
      </c>
      <c r="R2081" t="s">
        <v>8349</v>
      </c>
      <c r="S2081" s="10">
        <f t="shared" si="194"/>
        <v>42150.502233796295</v>
      </c>
      <c r="T2081" s="10">
        <f t="shared" si="195"/>
        <v>42180.583333333336</v>
      </c>
      <c r="U2081">
        <f t="shared" si="196"/>
        <v>2015</v>
      </c>
      <c r="V2081" t="str">
        <f t="shared" si="197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">
        <v>8325</v>
      </c>
      <c r="R2082" t="s">
        <v>8329</v>
      </c>
      <c r="S2082" s="10">
        <f t="shared" si="194"/>
        <v>42289.748842592591</v>
      </c>
      <c r="T2082" s="10">
        <f t="shared" si="195"/>
        <v>42319.790509259255</v>
      </c>
      <c r="U2082">
        <f t="shared" si="196"/>
        <v>2015</v>
      </c>
      <c r="V2082" t="str">
        <f t="shared" si="197"/>
        <v>October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">
        <v>8325</v>
      </c>
      <c r="R2083" t="s">
        <v>8329</v>
      </c>
      <c r="S2083" s="10">
        <f t="shared" si="194"/>
        <v>41003.948553240742</v>
      </c>
      <c r="T2083" s="10">
        <f t="shared" si="195"/>
        <v>41044.999305555553</v>
      </c>
      <c r="U2083">
        <f t="shared" si="196"/>
        <v>2012</v>
      </c>
      <c r="V2083" t="str">
        <f t="shared" si="197"/>
        <v>April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">
        <v>8325</v>
      </c>
      <c r="R2084" t="s">
        <v>8329</v>
      </c>
      <c r="S2084" s="10">
        <f t="shared" si="194"/>
        <v>40810.911990740737</v>
      </c>
      <c r="T2084" s="10">
        <f t="shared" si="195"/>
        <v>40870.953657407401</v>
      </c>
      <c r="U2084">
        <f t="shared" si="196"/>
        <v>2011</v>
      </c>
      <c r="V2084" t="str">
        <f t="shared" si="197"/>
        <v>September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">
        <v>8325</v>
      </c>
      <c r="R2085" t="s">
        <v>8329</v>
      </c>
      <c r="S2085" s="10">
        <f t="shared" si="194"/>
        <v>41034.513831018514</v>
      </c>
      <c r="T2085" s="10">
        <f t="shared" si="195"/>
        <v>41064.513831018514</v>
      </c>
      <c r="U2085">
        <f t="shared" si="196"/>
        <v>2012</v>
      </c>
      <c r="V2085" t="str">
        <f t="shared" si="197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">
        <v>8325</v>
      </c>
      <c r="R2086" t="s">
        <v>8329</v>
      </c>
      <c r="S2086" s="10">
        <f t="shared" si="194"/>
        <v>41731.624791666662</v>
      </c>
      <c r="T2086" s="10">
        <f t="shared" si="195"/>
        <v>41763.082638888889</v>
      </c>
      <c r="U2086">
        <f t="shared" si="196"/>
        <v>2014</v>
      </c>
      <c r="V2086" t="str">
        <f t="shared" si="197"/>
        <v>April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">
        <v>8325</v>
      </c>
      <c r="R2087" t="s">
        <v>8329</v>
      </c>
      <c r="S2087" s="10">
        <f t="shared" si="194"/>
        <v>41075.627164351848</v>
      </c>
      <c r="T2087" s="10">
        <f t="shared" si="195"/>
        <v>41105.627164351848</v>
      </c>
      <c r="U2087">
        <f t="shared" si="196"/>
        <v>2012</v>
      </c>
      <c r="V2087" t="str">
        <f t="shared" si="197"/>
        <v>June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">
        <v>8325</v>
      </c>
      <c r="R2088" t="s">
        <v>8329</v>
      </c>
      <c r="S2088" s="10">
        <f t="shared" si="194"/>
        <v>40860.462175925924</v>
      </c>
      <c r="T2088" s="10">
        <f t="shared" si="195"/>
        <v>40890.999305555553</v>
      </c>
      <c r="U2088">
        <f t="shared" si="196"/>
        <v>2011</v>
      </c>
      <c r="V2088" t="str">
        <f t="shared" si="197"/>
        <v>November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">
        <v>8325</v>
      </c>
      <c r="R2089" t="s">
        <v>8329</v>
      </c>
      <c r="S2089" s="10">
        <f t="shared" si="194"/>
        <v>40763.996041666665</v>
      </c>
      <c r="T2089" s="10">
        <f t="shared" si="195"/>
        <v>40793.996041666665</v>
      </c>
      <c r="U2089">
        <f t="shared" si="196"/>
        <v>2011</v>
      </c>
      <c r="V2089" t="str">
        <f t="shared" si="197"/>
        <v>August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">
        <v>8325</v>
      </c>
      <c r="R2090" t="s">
        <v>8329</v>
      </c>
      <c r="S2090" s="10">
        <f t="shared" si="194"/>
        <v>40395.506388888884</v>
      </c>
      <c r="T2090" s="10">
        <f t="shared" si="195"/>
        <v>40431.957638888889</v>
      </c>
      <c r="U2090">
        <f t="shared" si="196"/>
        <v>2010</v>
      </c>
      <c r="V2090" t="str">
        <f t="shared" si="197"/>
        <v>August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">
        <v>8325</v>
      </c>
      <c r="R2091" t="s">
        <v>8329</v>
      </c>
      <c r="S2091" s="10">
        <f t="shared" si="194"/>
        <v>41452.867986111109</v>
      </c>
      <c r="T2091" s="10">
        <f t="shared" si="195"/>
        <v>41487.867986111109</v>
      </c>
      <c r="U2091">
        <f t="shared" si="196"/>
        <v>2013</v>
      </c>
      <c r="V2091" t="str">
        <f t="shared" si="197"/>
        <v>June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">
        <v>8325</v>
      </c>
      <c r="R2092" t="s">
        <v>8329</v>
      </c>
      <c r="S2092" s="10">
        <f t="shared" si="194"/>
        <v>41299.173090277778</v>
      </c>
      <c r="T2092" s="10">
        <f t="shared" si="195"/>
        <v>41329.173090277778</v>
      </c>
      <c r="U2092">
        <f t="shared" si="196"/>
        <v>2013</v>
      </c>
      <c r="V2092" t="str">
        <f t="shared" si="197"/>
        <v>January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">
        <v>8325</v>
      </c>
      <c r="R2093" t="s">
        <v>8329</v>
      </c>
      <c r="S2093" s="10">
        <f t="shared" si="194"/>
        <v>40555.114328703698</v>
      </c>
      <c r="T2093" s="10">
        <f t="shared" si="195"/>
        <v>40603.625</v>
      </c>
      <c r="U2093">
        <f t="shared" si="196"/>
        <v>2011</v>
      </c>
      <c r="V2093" t="str">
        <f t="shared" si="197"/>
        <v>January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">
        <v>8325</v>
      </c>
      <c r="R2094" t="s">
        <v>8329</v>
      </c>
      <c r="S2094" s="10">
        <f t="shared" si="194"/>
        <v>40763.499212962961</v>
      </c>
      <c r="T2094" s="10">
        <f t="shared" si="195"/>
        <v>40823.499212962961</v>
      </c>
      <c r="U2094">
        <f t="shared" si="196"/>
        <v>2011</v>
      </c>
      <c r="V2094" t="str">
        <f t="shared" si="197"/>
        <v>August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">
        <v>8325</v>
      </c>
      <c r="R2095" t="s">
        <v>8329</v>
      </c>
      <c r="S2095" s="10">
        <f t="shared" si="194"/>
        <v>41205.646203703705</v>
      </c>
      <c r="T2095" s="10">
        <f t="shared" si="195"/>
        <v>41265.68787037037</v>
      </c>
      <c r="U2095">
        <f t="shared" si="196"/>
        <v>2012</v>
      </c>
      <c r="V2095" t="str">
        <f t="shared" si="197"/>
        <v>October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">
        <v>8325</v>
      </c>
      <c r="R2096" t="s">
        <v>8329</v>
      </c>
      <c r="S2096" s="10">
        <f t="shared" si="194"/>
        <v>40938.811689814815</v>
      </c>
      <c r="T2096" s="10">
        <f t="shared" si="195"/>
        <v>40972.916666666664</v>
      </c>
      <c r="U2096">
        <f t="shared" si="196"/>
        <v>2012</v>
      </c>
      <c r="V2096" t="str">
        <f t="shared" si="197"/>
        <v>January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">
        <v>8325</v>
      </c>
      <c r="R2097" t="s">
        <v>8329</v>
      </c>
      <c r="S2097" s="10">
        <f t="shared" si="194"/>
        <v>40758.525150462956</v>
      </c>
      <c r="T2097" s="10">
        <f t="shared" si="195"/>
        <v>40818.525150462956</v>
      </c>
      <c r="U2097">
        <f t="shared" si="196"/>
        <v>2011</v>
      </c>
      <c r="V2097" t="str">
        <f t="shared" si="197"/>
        <v>August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">
        <v>8325</v>
      </c>
      <c r="R2098" t="s">
        <v>8329</v>
      </c>
      <c r="S2098" s="10">
        <f t="shared" si="194"/>
        <v>41192.550173611111</v>
      </c>
      <c r="T2098" s="10">
        <f t="shared" si="195"/>
        <v>41207.957638888889</v>
      </c>
      <c r="U2098">
        <f t="shared" si="196"/>
        <v>2012</v>
      </c>
      <c r="V2098" t="str">
        <f t="shared" si="197"/>
        <v>October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">
        <v>8325</v>
      </c>
      <c r="R2099" t="s">
        <v>8329</v>
      </c>
      <c r="S2099" s="10">
        <f t="shared" si="194"/>
        <v>40818.376562499994</v>
      </c>
      <c r="T2099" s="10">
        <f t="shared" si="195"/>
        <v>40878.418229166666</v>
      </c>
      <c r="U2099">
        <f t="shared" si="196"/>
        <v>2011</v>
      </c>
      <c r="V2099" t="str">
        <f t="shared" si="197"/>
        <v>October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">
        <v>8325</v>
      </c>
      <c r="R2100" t="s">
        <v>8329</v>
      </c>
      <c r="S2100" s="10">
        <f t="shared" si="194"/>
        <v>40945.905497685184</v>
      </c>
      <c r="T2100" s="10">
        <f t="shared" si="195"/>
        <v>40975.905497685184</v>
      </c>
      <c r="U2100">
        <f t="shared" si="196"/>
        <v>2012</v>
      </c>
      <c r="V2100" t="str">
        <f t="shared" si="197"/>
        <v>February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">
        <v>8325</v>
      </c>
      <c r="R2101" t="s">
        <v>8329</v>
      </c>
      <c r="S2101" s="10">
        <f t="shared" si="194"/>
        <v>42173.53800925926</v>
      </c>
      <c r="T2101" s="10">
        <f t="shared" si="195"/>
        <v>42186.944444444445</v>
      </c>
      <c r="U2101">
        <f t="shared" si="196"/>
        <v>2015</v>
      </c>
      <c r="V2101" t="str">
        <f t="shared" si="197"/>
        <v>June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">
        <v>8325</v>
      </c>
      <c r="R2102" t="s">
        <v>8329</v>
      </c>
      <c r="S2102" s="10">
        <f t="shared" si="194"/>
        <v>41074.62663194444</v>
      </c>
      <c r="T2102" s="10">
        <f t="shared" si="195"/>
        <v>41089.957638888889</v>
      </c>
      <c r="U2102">
        <f t="shared" si="196"/>
        <v>2012</v>
      </c>
      <c r="V2102" t="str">
        <f t="shared" si="197"/>
        <v>June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">
        <v>8325</v>
      </c>
      <c r="R2103" t="s">
        <v>8329</v>
      </c>
      <c r="S2103" s="10">
        <f t="shared" si="194"/>
        <v>40891.941134259258</v>
      </c>
      <c r="T2103" s="10">
        <f t="shared" si="195"/>
        <v>40951.941134259258</v>
      </c>
      <c r="U2103">
        <f t="shared" si="196"/>
        <v>2011</v>
      </c>
      <c r="V2103" t="str">
        <f t="shared" si="197"/>
        <v>December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">
        <v>8325</v>
      </c>
      <c r="R2104" t="s">
        <v>8329</v>
      </c>
      <c r="S2104" s="10">
        <f t="shared" si="194"/>
        <v>40638.660277777773</v>
      </c>
      <c r="T2104" s="10">
        <f t="shared" si="195"/>
        <v>40668.660277777773</v>
      </c>
      <c r="U2104">
        <f t="shared" si="196"/>
        <v>2011</v>
      </c>
      <c r="V2104" t="str">
        <f t="shared" si="197"/>
        <v>April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">
        <v>8325</v>
      </c>
      <c r="R2105" t="s">
        <v>8329</v>
      </c>
      <c r="S2105" s="10">
        <f t="shared" si="194"/>
        <v>41192.546608796292</v>
      </c>
      <c r="T2105" s="10">
        <f t="shared" si="195"/>
        <v>41222.588275462964</v>
      </c>
      <c r="U2105">
        <f t="shared" si="196"/>
        <v>2012</v>
      </c>
      <c r="V2105" t="str">
        <f t="shared" si="197"/>
        <v>October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">
        <v>8325</v>
      </c>
      <c r="R2106" t="s">
        <v>8329</v>
      </c>
      <c r="S2106" s="10">
        <f t="shared" si="194"/>
        <v>41393.86613425926</v>
      </c>
      <c r="T2106" s="10">
        <f t="shared" si="195"/>
        <v>41424.791666666664</v>
      </c>
      <c r="U2106">
        <f t="shared" si="196"/>
        <v>2013</v>
      </c>
      <c r="V2106" t="str">
        <f t="shared" si="197"/>
        <v>April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">
        <v>8325</v>
      </c>
      <c r="R2107" t="s">
        <v>8329</v>
      </c>
      <c r="S2107" s="10">
        <f t="shared" si="194"/>
        <v>41951.580474537033</v>
      </c>
      <c r="T2107" s="10">
        <f t="shared" si="195"/>
        <v>41963.958333333336</v>
      </c>
      <c r="U2107">
        <f t="shared" si="196"/>
        <v>2014</v>
      </c>
      <c r="V2107" t="str">
        <f t="shared" si="197"/>
        <v>November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">
        <v>8325</v>
      </c>
      <c r="R2108" t="s">
        <v>8329</v>
      </c>
      <c r="S2108" s="10">
        <f t="shared" si="194"/>
        <v>41270.006643518514</v>
      </c>
      <c r="T2108" s="10">
        <f t="shared" si="195"/>
        <v>41300.006643518514</v>
      </c>
      <c r="U2108">
        <f t="shared" si="196"/>
        <v>2012</v>
      </c>
      <c r="V2108" t="str">
        <f t="shared" si="197"/>
        <v>December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">
        <v>8325</v>
      </c>
      <c r="R2109" t="s">
        <v>8329</v>
      </c>
      <c r="S2109" s="10">
        <f t="shared" si="194"/>
        <v>41934.502233796295</v>
      </c>
      <c r="T2109" s="10">
        <f t="shared" si="195"/>
        <v>41955.543900462959</v>
      </c>
      <c r="U2109">
        <f t="shared" si="196"/>
        <v>2014</v>
      </c>
      <c r="V2109" t="str">
        <f t="shared" si="197"/>
        <v>October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">
        <v>8325</v>
      </c>
      <c r="R2110" t="s">
        <v>8329</v>
      </c>
      <c r="S2110" s="10">
        <f t="shared" si="194"/>
        <v>41134.967361111107</v>
      </c>
      <c r="T2110" s="10">
        <f t="shared" si="195"/>
        <v>41161.954861111109</v>
      </c>
      <c r="U2110">
        <f t="shared" si="196"/>
        <v>2012</v>
      </c>
      <c r="V2110" t="str">
        <f t="shared" si="197"/>
        <v>August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">
        <v>8325</v>
      </c>
      <c r="R2111" t="s">
        <v>8329</v>
      </c>
      <c r="S2111" s="10">
        <f t="shared" si="194"/>
        <v>42160.500196759262</v>
      </c>
      <c r="T2111" s="10">
        <f t="shared" si="195"/>
        <v>42190.500196759262</v>
      </c>
      <c r="U2111">
        <f t="shared" si="196"/>
        <v>2015</v>
      </c>
      <c r="V2111" t="str">
        <f t="shared" si="197"/>
        <v>June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">
        <v>8325</v>
      </c>
      <c r="R2112" t="s">
        <v>8329</v>
      </c>
      <c r="S2112" s="10">
        <f t="shared" si="194"/>
        <v>41759.462604166663</v>
      </c>
      <c r="T2112" s="10">
        <f t="shared" si="195"/>
        <v>41786.999305555553</v>
      </c>
      <c r="U2112">
        <f t="shared" si="196"/>
        <v>2014</v>
      </c>
      <c r="V2112" t="str">
        <f t="shared" si="197"/>
        <v>April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">
        <v>8325</v>
      </c>
      <c r="R2113" t="s">
        <v>8329</v>
      </c>
      <c r="S2113" s="10">
        <f t="shared" si="194"/>
        <v>40702.988715277774</v>
      </c>
      <c r="T2113" s="10">
        <f t="shared" si="195"/>
        <v>40769.833333333328</v>
      </c>
      <c r="U2113">
        <f t="shared" si="196"/>
        <v>2011</v>
      </c>
      <c r="V2113" t="str">
        <f t="shared" si="197"/>
        <v>June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">
        <v>8325</v>
      </c>
      <c r="R2114" t="s">
        <v>8329</v>
      </c>
      <c r="S2114" s="10">
        <f t="shared" si="194"/>
        <v>41365.719826388886</v>
      </c>
      <c r="T2114" s="10">
        <f t="shared" si="195"/>
        <v>41379.719826388886</v>
      </c>
      <c r="U2114">
        <f t="shared" si="196"/>
        <v>2013</v>
      </c>
      <c r="V2114" t="str">
        <f t="shared" si="197"/>
        <v>April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">
        <v>8325</v>
      </c>
      <c r="R2115" t="s">
        <v>8329</v>
      </c>
      <c r="S2115" s="10">
        <f t="shared" ref="S2115:S2178" si="200">(((J2115/60)/60)/24)+DATE(1970,1,1)+(-5/24)</f>
        <v>41870.657129629624</v>
      </c>
      <c r="T2115" s="10">
        <f t="shared" ref="T2115:T2178" si="201">(((I2115/60)/60)/24)+DATE(1970,1,1)+(-5/24)</f>
        <v>41905.657129629624</v>
      </c>
      <c r="U2115">
        <f t="shared" ref="U2115:U2178" si="202">YEAR(S2115)</f>
        <v>2014</v>
      </c>
      <c r="V2115" t="str">
        <f t="shared" ref="V2115:V2178" si="203">IF(MONTH(S2115) = 1, "January", IF(MONTH(S2115) = 2, "February", IF(MONTH(S2115) = 3, "March", IF(MONTH(S2115) = 4, "April", IF(MONTH(S2115) = 5, "May", IF(MONTH(S2115) = 6, "June", IF(MONTH(S2115) = 7, "July", IF(MONTH(S2115) = 8, "August", IF(MONTH(S2115) = 9, "September", IF(MONTH(S2115) = 10, "October", IF(MONTH(S2115) = 11, "November", "December")))))))))))</f>
        <v>August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">
        <v>8325</v>
      </c>
      <c r="R2116" t="s">
        <v>8329</v>
      </c>
      <c r="S2116" s="10">
        <f t="shared" si="200"/>
        <v>40458.607291666667</v>
      </c>
      <c r="T2116" s="10">
        <f t="shared" si="201"/>
        <v>40520.999305555553</v>
      </c>
      <c r="U2116">
        <f t="shared" si="202"/>
        <v>2010</v>
      </c>
      <c r="V2116" t="str">
        <f t="shared" si="203"/>
        <v>October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">
        <v>8325</v>
      </c>
      <c r="R2117" t="s">
        <v>8329</v>
      </c>
      <c r="S2117" s="10">
        <f t="shared" si="200"/>
        <v>40563.872696759259</v>
      </c>
      <c r="T2117" s="10">
        <f t="shared" si="201"/>
        <v>40593.872696759259</v>
      </c>
      <c r="U2117">
        <f t="shared" si="202"/>
        <v>2011</v>
      </c>
      <c r="V2117" t="str">
        <f t="shared" si="203"/>
        <v>January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">
        <v>8325</v>
      </c>
      <c r="R2118" t="s">
        <v>8329</v>
      </c>
      <c r="S2118" s="10">
        <f t="shared" si="200"/>
        <v>41136.569479166668</v>
      </c>
      <c r="T2118" s="10">
        <f t="shared" si="201"/>
        <v>41184.569479166668</v>
      </c>
      <c r="U2118">
        <f t="shared" si="202"/>
        <v>2012</v>
      </c>
      <c r="V2118" t="str">
        <f t="shared" si="203"/>
        <v>August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">
        <v>8325</v>
      </c>
      <c r="R2119" t="s">
        <v>8329</v>
      </c>
      <c r="S2119" s="10">
        <f t="shared" si="200"/>
        <v>42289.851261574069</v>
      </c>
      <c r="T2119" s="10">
        <f t="shared" si="201"/>
        <v>42303.999305555553</v>
      </c>
      <c r="U2119">
        <f t="shared" si="202"/>
        <v>2015</v>
      </c>
      <c r="V2119" t="str">
        <f t="shared" si="203"/>
        <v>October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">
        <v>8325</v>
      </c>
      <c r="R2120" t="s">
        <v>8329</v>
      </c>
      <c r="S2120" s="10">
        <f t="shared" si="200"/>
        <v>40718.631203703699</v>
      </c>
      <c r="T2120" s="10">
        <f t="shared" si="201"/>
        <v>40748.631203703699</v>
      </c>
      <c r="U2120">
        <f t="shared" si="202"/>
        <v>2011</v>
      </c>
      <c r="V2120" t="str">
        <f t="shared" si="203"/>
        <v>June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">
        <v>8325</v>
      </c>
      <c r="R2121" t="s">
        <v>8329</v>
      </c>
      <c r="S2121" s="10">
        <f t="shared" si="200"/>
        <v>41106.921817129631</v>
      </c>
      <c r="T2121" s="10">
        <f t="shared" si="201"/>
        <v>41136.921817129631</v>
      </c>
      <c r="U2121">
        <f t="shared" si="202"/>
        <v>2012</v>
      </c>
      <c r="V2121" t="str">
        <f t="shared" si="203"/>
        <v>July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">
        <v>8333</v>
      </c>
      <c r="R2122" t="s">
        <v>8334</v>
      </c>
      <c r="S2122" s="10">
        <f t="shared" si="200"/>
        <v>41591.756203703699</v>
      </c>
      <c r="T2122" s="10">
        <f t="shared" si="201"/>
        <v>41640.756203703699</v>
      </c>
      <c r="U2122">
        <f t="shared" si="202"/>
        <v>2013</v>
      </c>
      <c r="V2122" t="str">
        <f t="shared" si="203"/>
        <v>November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">
        <v>8333</v>
      </c>
      <c r="R2123" t="s">
        <v>8334</v>
      </c>
      <c r="S2123" s="10">
        <f t="shared" si="200"/>
        <v>42716.534120370365</v>
      </c>
      <c r="T2123" s="10">
        <f t="shared" si="201"/>
        <v>42746.534120370365</v>
      </c>
      <c r="U2123">
        <f t="shared" si="202"/>
        <v>2016</v>
      </c>
      <c r="V2123" t="str">
        <f t="shared" si="203"/>
        <v>December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">
        <v>8333</v>
      </c>
      <c r="R2124" t="s">
        <v>8334</v>
      </c>
      <c r="S2124" s="10">
        <f t="shared" si="200"/>
        <v>42712.092233796291</v>
      </c>
      <c r="T2124" s="10">
        <f t="shared" si="201"/>
        <v>42742.092233796291</v>
      </c>
      <c r="U2124">
        <f t="shared" si="202"/>
        <v>2016</v>
      </c>
      <c r="V2124" t="str">
        <f t="shared" si="203"/>
        <v>December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">
        <v>8333</v>
      </c>
      <c r="R2125" t="s">
        <v>8334</v>
      </c>
      <c r="S2125" s="10">
        <f t="shared" si="200"/>
        <v>40198.216516203705</v>
      </c>
      <c r="T2125" s="10">
        <f t="shared" si="201"/>
        <v>40252.082638888889</v>
      </c>
      <c r="U2125">
        <f t="shared" si="202"/>
        <v>2010</v>
      </c>
      <c r="V2125" t="str">
        <f t="shared" si="203"/>
        <v>January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">
        <v>8333</v>
      </c>
      <c r="R2126" t="s">
        <v>8334</v>
      </c>
      <c r="S2126" s="10">
        <f t="shared" si="200"/>
        <v>40463.819849537031</v>
      </c>
      <c r="T2126" s="10">
        <f t="shared" si="201"/>
        <v>40512</v>
      </c>
      <c r="U2126">
        <f t="shared" si="202"/>
        <v>2010</v>
      </c>
      <c r="V2126" t="str">
        <f t="shared" si="203"/>
        <v>October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">
        <v>8333</v>
      </c>
      <c r="R2127" t="s">
        <v>8334</v>
      </c>
      <c r="S2127" s="10">
        <f t="shared" si="200"/>
        <v>42190.815196759257</v>
      </c>
      <c r="T2127" s="10">
        <f t="shared" si="201"/>
        <v>42220.815196759257</v>
      </c>
      <c r="U2127">
        <f t="shared" si="202"/>
        <v>2015</v>
      </c>
      <c r="V2127" t="str">
        <f t="shared" si="203"/>
        <v>July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">
        <v>8333</v>
      </c>
      <c r="R2128" t="s">
        <v>8334</v>
      </c>
      <c r="S2128" s="10">
        <f t="shared" si="200"/>
        <v>41951.76489583333</v>
      </c>
      <c r="T2128" s="10">
        <f t="shared" si="201"/>
        <v>41981.76489583333</v>
      </c>
      <c r="U2128">
        <f t="shared" si="202"/>
        <v>2014</v>
      </c>
      <c r="V2128" t="str">
        <f t="shared" si="203"/>
        <v>November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">
        <v>8333</v>
      </c>
      <c r="R2129" t="s">
        <v>8334</v>
      </c>
      <c r="S2129" s="10">
        <f t="shared" si="200"/>
        <v>42045.297025462954</v>
      </c>
      <c r="T2129" s="10">
        <f t="shared" si="201"/>
        <v>42075.255358796298</v>
      </c>
      <c r="U2129">
        <f t="shared" si="202"/>
        <v>2015</v>
      </c>
      <c r="V2129" t="str">
        <f t="shared" si="203"/>
        <v>February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">
        <v>8333</v>
      </c>
      <c r="R2130" t="s">
        <v>8334</v>
      </c>
      <c r="S2130" s="10">
        <f t="shared" si="200"/>
        <v>41843.564456018517</v>
      </c>
      <c r="T2130" s="10">
        <f t="shared" si="201"/>
        <v>41903.564456018517</v>
      </c>
      <c r="U2130">
        <f t="shared" si="202"/>
        <v>2014</v>
      </c>
      <c r="V2130" t="str">
        <f t="shared" si="203"/>
        <v>July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">
        <v>8333</v>
      </c>
      <c r="R2131" t="s">
        <v>8334</v>
      </c>
      <c r="S2131" s="10">
        <f t="shared" si="200"/>
        <v>42408.815972222219</v>
      </c>
      <c r="T2131" s="10">
        <f t="shared" si="201"/>
        <v>42438.815972222219</v>
      </c>
      <c r="U2131">
        <f t="shared" si="202"/>
        <v>2016</v>
      </c>
      <c r="V2131" t="str">
        <f t="shared" si="203"/>
        <v>February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">
        <v>8333</v>
      </c>
      <c r="R2132" t="s">
        <v>8334</v>
      </c>
      <c r="S2132" s="10">
        <f t="shared" si="200"/>
        <v>41831.87804398148</v>
      </c>
      <c r="T2132" s="10">
        <f t="shared" si="201"/>
        <v>41866.87804398148</v>
      </c>
      <c r="U2132">
        <f t="shared" si="202"/>
        <v>2014</v>
      </c>
      <c r="V2132" t="str">
        <f t="shared" si="203"/>
        <v>July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">
        <v>8333</v>
      </c>
      <c r="R2133" t="s">
        <v>8334</v>
      </c>
      <c r="S2133" s="10">
        <f t="shared" si="200"/>
        <v>42166.998738425922</v>
      </c>
      <c r="T2133" s="10">
        <f t="shared" si="201"/>
        <v>42196.998738425922</v>
      </c>
      <c r="U2133">
        <f t="shared" si="202"/>
        <v>2015</v>
      </c>
      <c r="V2133" t="str">
        <f t="shared" si="203"/>
        <v>June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">
        <v>8333</v>
      </c>
      <c r="R2134" t="s">
        <v>8334</v>
      </c>
      <c r="S2134" s="10">
        <f t="shared" si="200"/>
        <v>41643.27884259259</v>
      </c>
      <c r="T2134" s="10">
        <f t="shared" si="201"/>
        <v>41673.27884259259</v>
      </c>
      <c r="U2134">
        <f t="shared" si="202"/>
        <v>2014</v>
      </c>
      <c r="V2134" t="str">
        <f t="shared" si="203"/>
        <v>January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">
        <v>8333</v>
      </c>
      <c r="R2135" t="s">
        <v>8334</v>
      </c>
      <c r="S2135" s="10">
        <f t="shared" si="200"/>
        <v>40618.888877314814</v>
      </c>
      <c r="T2135" s="10">
        <f t="shared" si="201"/>
        <v>40657.082638888889</v>
      </c>
      <c r="U2135">
        <f t="shared" si="202"/>
        <v>2011</v>
      </c>
      <c r="V2135" t="str">
        <f t="shared" si="203"/>
        <v>March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">
        <v>8333</v>
      </c>
      <c r="R2136" t="s">
        <v>8334</v>
      </c>
      <c r="S2136" s="10">
        <f t="shared" si="200"/>
        <v>41361.678136574068</v>
      </c>
      <c r="T2136" s="10">
        <f t="shared" si="201"/>
        <v>41391.678136574068</v>
      </c>
      <c r="U2136">
        <f t="shared" si="202"/>
        <v>2013</v>
      </c>
      <c r="V2136" t="str">
        <f t="shared" si="203"/>
        <v>March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">
        <v>8333</v>
      </c>
      <c r="R2137" t="s">
        <v>8334</v>
      </c>
      <c r="S2137" s="10">
        <f t="shared" si="200"/>
        <v>41156.755011574067</v>
      </c>
      <c r="T2137" s="10">
        <f t="shared" si="201"/>
        <v>41186.755011574067</v>
      </c>
      <c r="U2137">
        <f t="shared" si="202"/>
        <v>2012</v>
      </c>
      <c r="V2137" t="str">
        <f t="shared" si="203"/>
        <v>September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">
        <v>8333</v>
      </c>
      <c r="R2138" t="s">
        <v>8334</v>
      </c>
      <c r="S2138" s="10">
        <f t="shared" si="200"/>
        <v>41536.300763888888</v>
      </c>
      <c r="T2138" s="10">
        <f t="shared" si="201"/>
        <v>41566.300763888888</v>
      </c>
      <c r="U2138">
        <f t="shared" si="202"/>
        <v>2013</v>
      </c>
      <c r="V2138" t="str">
        <f t="shared" si="203"/>
        <v>September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">
        <v>8333</v>
      </c>
      <c r="R2139" t="s">
        <v>8334</v>
      </c>
      <c r="S2139" s="10">
        <f t="shared" si="200"/>
        <v>41948.562835648147</v>
      </c>
      <c r="T2139" s="10">
        <f t="shared" si="201"/>
        <v>41978.562835648147</v>
      </c>
      <c r="U2139">
        <f t="shared" si="202"/>
        <v>2014</v>
      </c>
      <c r="V2139" t="str">
        <f t="shared" si="203"/>
        <v>November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">
        <v>8333</v>
      </c>
      <c r="R2140" t="s">
        <v>8334</v>
      </c>
      <c r="S2140" s="10">
        <f t="shared" si="200"/>
        <v>41556.804849537039</v>
      </c>
      <c r="T2140" s="10">
        <f t="shared" si="201"/>
        <v>41586.846516203703</v>
      </c>
      <c r="U2140">
        <f t="shared" si="202"/>
        <v>2013</v>
      </c>
      <c r="V2140" t="str">
        <f t="shared" si="203"/>
        <v>October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">
        <v>8333</v>
      </c>
      <c r="R2141" t="s">
        <v>8334</v>
      </c>
      <c r="S2141" s="10">
        <f t="shared" si="200"/>
        <v>42647.541759259257</v>
      </c>
      <c r="T2141" s="10">
        <f t="shared" si="201"/>
        <v>42677.541759259257</v>
      </c>
      <c r="U2141">
        <f t="shared" si="202"/>
        <v>2016</v>
      </c>
      <c r="V2141" t="str">
        <f t="shared" si="203"/>
        <v>October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">
        <v>8333</v>
      </c>
      <c r="R2142" t="s">
        <v>8334</v>
      </c>
      <c r="S2142" s="10">
        <f t="shared" si="200"/>
        <v>41255.625277777777</v>
      </c>
      <c r="T2142" s="10">
        <f t="shared" si="201"/>
        <v>41285.625277777777</v>
      </c>
      <c r="U2142">
        <f t="shared" si="202"/>
        <v>2012</v>
      </c>
      <c r="V2142" t="str">
        <f t="shared" si="203"/>
        <v>December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">
        <v>8333</v>
      </c>
      <c r="R2143" t="s">
        <v>8334</v>
      </c>
      <c r="S2143" s="10">
        <f t="shared" si="200"/>
        <v>41927.027303240735</v>
      </c>
      <c r="T2143" s="10">
        <f t="shared" si="201"/>
        <v>41957.068969907406</v>
      </c>
      <c r="U2143">
        <f t="shared" si="202"/>
        <v>2014</v>
      </c>
      <c r="V2143" t="str">
        <f t="shared" si="203"/>
        <v>October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">
        <v>8333</v>
      </c>
      <c r="R2144" t="s">
        <v>8334</v>
      </c>
      <c r="S2144" s="10">
        <f t="shared" si="200"/>
        <v>42340.493171296293</v>
      </c>
      <c r="T2144" s="10">
        <f t="shared" si="201"/>
        <v>42368.493171296293</v>
      </c>
      <c r="U2144">
        <f t="shared" si="202"/>
        <v>2015</v>
      </c>
      <c r="V2144" t="str">
        <f t="shared" si="203"/>
        <v>December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">
        <v>8333</v>
      </c>
      <c r="R2145" t="s">
        <v>8334</v>
      </c>
      <c r="S2145" s="10">
        <f t="shared" si="200"/>
        <v>40332.678379629629</v>
      </c>
      <c r="T2145" s="10">
        <f t="shared" si="201"/>
        <v>40380.583333333328</v>
      </c>
      <c r="U2145">
        <f t="shared" si="202"/>
        <v>2010</v>
      </c>
      <c r="V2145" t="str">
        <f t="shared" si="203"/>
        <v>June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">
        <v>8333</v>
      </c>
      <c r="R2146" t="s">
        <v>8334</v>
      </c>
      <c r="S2146" s="10">
        <f t="shared" si="200"/>
        <v>41499.338425925926</v>
      </c>
      <c r="T2146" s="10">
        <f t="shared" si="201"/>
        <v>41531.338425925926</v>
      </c>
      <c r="U2146">
        <f t="shared" si="202"/>
        <v>2013</v>
      </c>
      <c r="V2146" t="str">
        <f t="shared" si="203"/>
        <v>August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">
        <v>8333</v>
      </c>
      <c r="R2147" t="s">
        <v>8334</v>
      </c>
      <c r="S2147" s="10">
        <f t="shared" si="200"/>
        <v>41575.029097222221</v>
      </c>
      <c r="T2147" s="10">
        <f t="shared" si="201"/>
        <v>41605.070763888885</v>
      </c>
      <c r="U2147">
        <f t="shared" si="202"/>
        <v>2013</v>
      </c>
      <c r="V2147" t="str">
        <f t="shared" si="203"/>
        <v>October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">
        <v>8333</v>
      </c>
      <c r="R2148" t="s">
        <v>8334</v>
      </c>
      <c r="S2148" s="10">
        <f t="shared" si="200"/>
        <v>42397.471180555549</v>
      </c>
      <c r="T2148" s="10">
        <f t="shared" si="201"/>
        <v>42411.471180555549</v>
      </c>
      <c r="U2148">
        <f t="shared" si="202"/>
        <v>2016</v>
      </c>
      <c r="V2148" t="str">
        <f t="shared" si="203"/>
        <v>January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">
        <v>8333</v>
      </c>
      <c r="R2149" t="s">
        <v>8334</v>
      </c>
      <c r="S2149" s="10">
        <f t="shared" si="200"/>
        <v>41927.087361111109</v>
      </c>
      <c r="T2149" s="10">
        <f t="shared" si="201"/>
        <v>41959.129027777781</v>
      </c>
      <c r="U2149">
        <f t="shared" si="202"/>
        <v>2014</v>
      </c>
      <c r="V2149" t="str">
        <f t="shared" si="203"/>
        <v>October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">
        <v>8333</v>
      </c>
      <c r="R2150" t="s">
        <v>8334</v>
      </c>
      <c r="S2150" s="10">
        <f t="shared" si="200"/>
        <v>42066.525254629632</v>
      </c>
      <c r="T2150" s="10">
        <f t="shared" si="201"/>
        <v>42096.483587962961</v>
      </c>
      <c r="U2150">
        <f t="shared" si="202"/>
        <v>2015</v>
      </c>
      <c r="V2150" t="str">
        <f t="shared" si="203"/>
        <v>March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">
        <v>8333</v>
      </c>
      <c r="R2151" t="s">
        <v>8334</v>
      </c>
      <c r="S2151" s="10">
        <f t="shared" si="200"/>
        <v>40354.816620370366</v>
      </c>
      <c r="T2151" s="10">
        <f t="shared" si="201"/>
        <v>40389.791666666664</v>
      </c>
      <c r="U2151">
        <f t="shared" si="202"/>
        <v>2010</v>
      </c>
      <c r="V2151" t="str">
        <f t="shared" si="203"/>
        <v>June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">
        <v>8333</v>
      </c>
      <c r="R2152" t="s">
        <v>8334</v>
      </c>
      <c r="S2152" s="10">
        <f t="shared" si="200"/>
        <v>42534.076377314814</v>
      </c>
      <c r="T2152" s="10">
        <f t="shared" si="201"/>
        <v>42564.076377314814</v>
      </c>
      <c r="U2152">
        <f t="shared" si="202"/>
        <v>2016</v>
      </c>
      <c r="V2152" t="str">
        <f t="shared" si="203"/>
        <v>June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">
        <v>8333</v>
      </c>
      <c r="R2153" t="s">
        <v>8334</v>
      </c>
      <c r="S2153" s="10">
        <f t="shared" si="200"/>
        <v>42520.639050925929</v>
      </c>
      <c r="T2153" s="10">
        <f t="shared" si="201"/>
        <v>42550.639050925929</v>
      </c>
      <c r="U2153">
        <f t="shared" si="202"/>
        <v>2016</v>
      </c>
      <c r="V2153" t="str">
        <f t="shared" si="203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">
        <v>8333</v>
      </c>
      <c r="R2154" t="s">
        <v>8334</v>
      </c>
      <c r="S2154" s="10">
        <f t="shared" si="200"/>
        <v>41683.62394675926</v>
      </c>
      <c r="T2154" s="10">
        <f t="shared" si="201"/>
        <v>41713.582280092589</v>
      </c>
      <c r="U2154">
        <f t="shared" si="202"/>
        <v>2014</v>
      </c>
      <c r="V2154" t="str">
        <f t="shared" si="203"/>
        <v>February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">
        <v>8333</v>
      </c>
      <c r="R2155" t="s">
        <v>8334</v>
      </c>
      <c r="S2155" s="10">
        <f t="shared" si="200"/>
        <v>41974.702754629623</v>
      </c>
      <c r="T2155" s="10">
        <f t="shared" si="201"/>
        <v>42014.124305555553</v>
      </c>
      <c r="U2155">
        <f t="shared" si="202"/>
        <v>2014</v>
      </c>
      <c r="V2155" t="str">
        <f t="shared" si="203"/>
        <v>December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">
        <v>8333</v>
      </c>
      <c r="R2156" t="s">
        <v>8334</v>
      </c>
      <c r="S2156" s="10">
        <f t="shared" si="200"/>
        <v>41647.42392361111</v>
      </c>
      <c r="T2156" s="10">
        <f t="shared" si="201"/>
        <v>41667.42392361111</v>
      </c>
      <c r="U2156">
        <f t="shared" si="202"/>
        <v>2014</v>
      </c>
      <c r="V2156" t="str">
        <f t="shared" si="203"/>
        <v>January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">
        <v>8333</v>
      </c>
      <c r="R2157" t="s">
        <v>8334</v>
      </c>
      <c r="S2157" s="10">
        <f t="shared" si="200"/>
        <v>42430.539178240739</v>
      </c>
      <c r="T2157" s="10">
        <f t="shared" si="201"/>
        <v>42460.497511574074</v>
      </c>
      <c r="U2157">
        <f t="shared" si="202"/>
        <v>2016</v>
      </c>
      <c r="V2157" t="str">
        <f t="shared" si="203"/>
        <v>March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">
        <v>8333</v>
      </c>
      <c r="R2158" t="s">
        <v>8334</v>
      </c>
      <c r="S2158" s="10">
        <f t="shared" si="200"/>
        <v>41488.645902777775</v>
      </c>
      <c r="T2158" s="10">
        <f t="shared" si="201"/>
        <v>41533.645902777775</v>
      </c>
      <c r="U2158">
        <f t="shared" si="202"/>
        <v>2013</v>
      </c>
      <c r="V2158" t="str">
        <f t="shared" si="203"/>
        <v>August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">
        <v>8333</v>
      </c>
      <c r="R2159" t="s">
        <v>8334</v>
      </c>
      <c r="S2159" s="10">
        <f t="shared" si="200"/>
        <v>42694.772951388884</v>
      </c>
      <c r="T2159" s="10">
        <f t="shared" si="201"/>
        <v>42727.124305555553</v>
      </c>
      <c r="U2159">
        <f t="shared" si="202"/>
        <v>2016</v>
      </c>
      <c r="V2159" t="str">
        <f t="shared" si="203"/>
        <v>November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">
        <v>8333</v>
      </c>
      <c r="R2160" t="s">
        <v>8334</v>
      </c>
      <c r="S2160" s="10">
        <f t="shared" si="200"/>
        <v>41264.645532407405</v>
      </c>
      <c r="T2160" s="10">
        <f t="shared" si="201"/>
        <v>41309.645532407405</v>
      </c>
      <c r="U2160">
        <f t="shared" si="202"/>
        <v>2012</v>
      </c>
      <c r="V2160" t="str">
        <f t="shared" si="203"/>
        <v>December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">
        <v>8333</v>
      </c>
      <c r="R2161" t="s">
        <v>8334</v>
      </c>
      <c r="S2161" s="10">
        <f t="shared" si="200"/>
        <v>40710.522847222215</v>
      </c>
      <c r="T2161" s="10">
        <f t="shared" si="201"/>
        <v>40740.522847222215</v>
      </c>
      <c r="U2161">
        <f t="shared" si="202"/>
        <v>2011</v>
      </c>
      <c r="V2161" t="str">
        <f t="shared" si="203"/>
        <v>June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">
        <v>8325</v>
      </c>
      <c r="R2162" t="s">
        <v>8326</v>
      </c>
      <c r="S2162" s="10">
        <f t="shared" si="200"/>
        <v>41018.503530092588</v>
      </c>
      <c r="T2162" s="10">
        <f t="shared" si="201"/>
        <v>41048.503530092588</v>
      </c>
      <c r="U2162">
        <f t="shared" si="202"/>
        <v>2012</v>
      </c>
      <c r="V2162" t="str">
        <f t="shared" si="203"/>
        <v>April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">
        <v>8325</v>
      </c>
      <c r="R2163" t="s">
        <v>8326</v>
      </c>
      <c r="S2163" s="10">
        <f t="shared" si="200"/>
        <v>42240.644201388881</v>
      </c>
      <c r="T2163" s="10">
        <f t="shared" si="201"/>
        <v>42270.644201388881</v>
      </c>
      <c r="U2163">
        <f t="shared" si="202"/>
        <v>2015</v>
      </c>
      <c r="V2163" t="str">
        <f t="shared" si="203"/>
        <v>August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">
        <v>8325</v>
      </c>
      <c r="R2164" t="s">
        <v>8326</v>
      </c>
      <c r="S2164" s="10">
        <f t="shared" si="200"/>
        <v>41813.557766203703</v>
      </c>
      <c r="T2164" s="10">
        <f t="shared" si="201"/>
        <v>41844.557766203703</v>
      </c>
      <c r="U2164">
        <f t="shared" si="202"/>
        <v>2014</v>
      </c>
      <c r="V2164" t="str">
        <f t="shared" si="203"/>
        <v>June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">
        <v>8325</v>
      </c>
      <c r="R2165" t="s">
        <v>8326</v>
      </c>
      <c r="S2165" s="10">
        <f t="shared" si="200"/>
        <v>42111.691203703704</v>
      </c>
      <c r="T2165" s="10">
        <f t="shared" si="201"/>
        <v>42162.951388888883</v>
      </c>
      <c r="U2165">
        <f t="shared" si="202"/>
        <v>2015</v>
      </c>
      <c r="V2165" t="str">
        <f t="shared" si="203"/>
        <v>April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">
        <v>8325</v>
      </c>
      <c r="R2166" t="s">
        <v>8326</v>
      </c>
      <c r="S2166" s="10">
        <f t="shared" si="200"/>
        <v>42515.509421296294</v>
      </c>
      <c r="T2166" s="10">
        <f t="shared" si="201"/>
        <v>42545.957638888889</v>
      </c>
      <c r="U2166">
        <f t="shared" si="202"/>
        <v>2016</v>
      </c>
      <c r="V2166" t="str">
        <f t="shared" si="203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">
        <v>8325</v>
      </c>
      <c r="R2167" t="s">
        <v>8326</v>
      </c>
      <c r="S2167" s="10">
        <f t="shared" si="200"/>
        <v>42438.458738425928</v>
      </c>
      <c r="T2167" s="10">
        <f t="shared" si="201"/>
        <v>42468.417071759257</v>
      </c>
      <c r="U2167">
        <f t="shared" si="202"/>
        <v>2016</v>
      </c>
      <c r="V2167" t="str">
        <f t="shared" si="203"/>
        <v>March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">
        <v>8325</v>
      </c>
      <c r="R2168" t="s">
        <v>8326</v>
      </c>
      <c r="S2168" s="10">
        <f t="shared" si="200"/>
        <v>41933.629837962959</v>
      </c>
      <c r="T2168" s="10">
        <f t="shared" si="201"/>
        <v>41978.671504629623</v>
      </c>
      <c r="U2168">
        <f t="shared" si="202"/>
        <v>2014</v>
      </c>
      <c r="V2168" t="str">
        <f t="shared" si="203"/>
        <v>October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">
        <v>8325</v>
      </c>
      <c r="R2169" t="s">
        <v>8326</v>
      </c>
      <c r="S2169" s="10">
        <f t="shared" si="200"/>
        <v>41152.858067129629</v>
      </c>
      <c r="T2169" s="10">
        <f t="shared" si="201"/>
        <v>41166.858067129629</v>
      </c>
      <c r="U2169">
        <f t="shared" si="202"/>
        <v>2012</v>
      </c>
      <c r="V2169" t="str">
        <f t="shared" si="203"/>
        <v>August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">
        <v>8325</v>
      </c>
      <c r="R2170" t="s">
        <v>8326</v>
      </c>
      <c r="S2170" s="10">
        <f t="shared" si="200"/>
        <v>42745.391909722217</v>
      </c>
      <c r="T2170" s="10">
        <f t="shared" si="201"/>
        <v>42775.999999999993</v>
      </c>
      <c r="U2170">
        <f t="shared" si="202"/>
        <v>2017</v>
      </c>
      <c r="V2170" t="str">
        <f t="shared" si="203"/>
        <v>January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">
        <v>8325</v>
      </c>
      <c r="R2171" t="s">
        <v>8326</v>
      </c>
      <c r="S2171" s="10">
        <f t="shared" si="200"/>
        <v>42793.492488425924</v>
      </c>
      <c r="T2171" s="10">
        <f t="shared" si="201"/>
        <v>42796.492488425924</v>
      </c>
      <c r="U2171">
        <f t="shared" si="202"/>
        <v>2017</v>
      </c>
      <c r="V2171" t="str">
        <f t="shared" si="203"/>
        <v>February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">
        <v>8325</v>
      </c>
      <c r="R2172" t="s">
        <v>8326</v>
      </c>
      <c r="S2172" s="10">
        <f t="shared" si="200"/>
        <v>42198.541921296295</v>
      </c>
      <c r="T2172" s="10">
        <f t="shared" si="201"/>
        <v>42238.541921296295</v>
      </c>
      <c r="U2172">
        <f t="shared" si="202"/>
        <v>2015</v>
      </c>
      <c r="V2172" t="str">
        <f t="shared" si="203"/>
        <v>July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">
        <v>8325</v>
      </c>
      <c r="R2173" t="s">
        <v>8326</v>
      </c>
      <c r="S2173" s="10">
        <f t="shared" si="200"/>
        <v>42141.748784722215</v>
      </c>
      <c r="T2173" s="10">
        <f t="shared" si="201"/>
        <v>42176.999999999993</v>
      </c>
      <c r="U2173">
        <f t="shared" si="202"/>
        <v>2015</v>
      </c>
      <c r="V2173" t="str">
        <f t="shared" si="203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">
        <v>8325</v>
      </c>
      <c r="R2174" t="s">
        <v>8326</v>
      </c>
      <c r="S2174" s="10">
        <f t="shared" si="200"/>
        <v>42082.371759259251</v>
      </c>
      <c r="T2174" s="10">
        <f t="shared" si="201"/>
        <v>42112.371759259251</v>
      </c>
      <c r="U2174">
        <f t="shared" si="202"/>
        <v>2015</v>
      </c>
      <c r="V2174" t="str">
        <f t="shared" si="203"/>
        <v>March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">
        <v>8325</v>
      </c>
      <c r="R2175" t="s">
        <v>8326</v>
      </c>
      <c r="S2175" s="10">
        <f t="shared" si="200"/>
        <v>41495.484293981477</v>
      </c>
      <c r="T2175" s="10">
        <f t="shared" si="201"/>
        <v>41526.957638888889</v>
      </c>
      <c r="U2175">
        <f t="shared" si="202"/>
        <v>2013</v>
      </c>
      <c r="V2175" t="str">
        <f t="shared" si="203"/>
        <v>August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">
        <v>8325</v>
      </c>
      <c r="R2176" t="s">
        <v>8326</v>
      </c>
      <c r="S2176" s="10">
        <f t="shared" si="200"/>
        <v>42465.334571759253</v>
      </c>
      <c r="T2176" s="10">
        <f t="shared" si="201"/>
        <v>42495.334571759253</v>
      </c>
      <c r="U2176">
        <f t="shared" si="202"/>
        <v>2016</v>
      </c>
      <c r="V2176" t="str">
        <f t="shared" si="203"/>
        <v>April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">
        <v>8325</v>
      </c>
      <c r="R2177" t="s">
        <v>8326</v>
      </c>
      <c r="S2177" s="10">
        <f t="shared" si="200"/>
        <v>42564.800763888888</v>
      </c>
      <c r="T2177" s="10">
        <f t="shared" si="201"/>
        <v>42571.800763888888</v>
      </c>
      <c r="U2177">
        <f t="shared" si="202"/>
        <v>2016</v>
      </c>
      <c r="V2177" t="str">
        <f t="shared" si="203"/>
        <v>July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">
        <v>8325</v>
      </c>
      <c r="R2178" t="s">
        <v>8326</v>
      </c>
      <c r="S2178" s="10">
        <f t="shared" si="200"/>
        <v>42096.424872685187</v>
      </c>
      <c r="T2178" s="10">
        <f t="shared" si="201"/>
        <v>42126.424872685187</v>
      </c>
      <c r="U2178">
        <f t="shared" si="202"/>
        <v>2015</v>
      </c>
      <c r="V2178" t="str">
        <f t="shared" si="203"/>
        <v>April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">
        <v>8325</v>
      </c>
      <c r="R2179" t="s">
        <v>8326</v>
      </c>
      <c r="S2179" s="10">
        <f t="shared" ref="S2179:S2242" si="206">(((J2179/60)/60)/24)+DATE(1970,1,1)+(-5/24)</f>
        <v>42502.042442129627</v>
      </c>
      <c r="T2179" s="10">
        <f t="shared" ref="T2179:T2242" si="207">(((I2179/60)/60)/24)+DATE(1970,1,1)+(-5/24)</f>
        <v>42527.042442129627</v>
      </c>
      <c r="U2179">
        <f t="shared" ref="U2179:U2242" si="208">YEAR(S2179)</f>
        <v>2016</v>
      </c>
      <c r="V2179" t="str">
        <f t="shared" ref="V2179:V2242" si="209">IF(MONTH(S2179) = 1, "January", IF(MONTH(S2179) = 2, "February", IF(MONTH(S2179) = 3, "March", IF(MONTH(S2179) = 4, "April", IF(MONTH(S2179) = 5, "May", IF(MONTH(S2179) = 6, "June", IF(MONTH(S2179) = 7, "July", IF(MONTH(S2179) = 8, "August", IF(MONTH(S2179) = 9, "September", IF(MONTH(S2179) = 10, "October", IF(MONTH(S2179) = 11, "November", "December")))))))))))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">
        <v>8325</v>
      </c>
      <c r="R2180" t="s">
        <v>8326</v>
      </c>
      <c r="S2180" s="10">
        <f t="shared" si="206"/>
        <v>42723.428206018514</v>
      </c>
      <c r="T2180" s="10">
        <f t="shared" si="207"/>
        <v>42753.428206018514</v>
      </c>
      <c r="U2180">
        <f t="shared" si="208"/>
        <v>2016</v>
      </c>
      <c r="V2180" t="str">
        <f t="shared" si="209"/>
        <v>December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">
        <v>8325</v>
      </c>
      <c r="R2181" t="s">
        <v>8326</v>
      </c>
      <c r="S2181" s="10">
        <f t="shared" si="206"/>
        <v>42074.962870370371</v>
      </c>
      <c r="T2181" s="10">
        <f t="shared" si="207"/>
        <v>42104.962870370371</v>
      </c>
      <c r="U2181">
        <f t="shared" si="208"/>
        <v>2015</v>
      </c>
      <c r="V2181" t="str">
        <f t="shared" si="209"/>
        <v>March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">
        <v>8333</v>
      </c>
      <c r="R2182" t="s">
        <v>8351</v>
      </c>
      <c r="S2182" s="10">
        <f t="shared" si="206"/>
        <v>42279.461435185185</v>
      </c>
      <c r="T2182" s="10">
        <f t="shared" si="207"/>
        <v>42321.503101851849</v>
      </c>
      <c r="U2182">
        <f t="shared" si="208"/>
        <v>2015</v>
      </c>
      <c r="V2182" t="str">
        <f t="shared" si="209"/>
        <v>October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">
        <v>8333</v>
      </c>
      <c r="R2183" t="s">
        <v>8351</v>
      </c>
      <c r="S2183" s="10">
        <f t="shared" si="206"/>
        <v>42772.796909722216</v>
      </c>
      <c r="T2183" s="10">
        <f t="shared" si="207"/>
        <v>42786.796909722216</v>
      </c>
      <c r="U2183">
        <f t="shared" si="208"/>
        <v>2017</v>
      </c>
      <c r="V2183" t="str">
        <f t="shared" si="209"/>
        <v>February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">
        <v>8333</v>
      </c>
      <c r="R2184" t="s">
        <v>8351</v>
      </c>
      <c r="S2184" s="10">
        <f t="shared" si="206"/>
        <v>41879.692418981482</v>
      </c>
      <c r="T2184" s="10">
        <f t="shared" si="207"/>
        <v>41914.692418981482</v>
      </c>
      <c r="U2184">
        <f t="shared" si="208"/>
        <v>2014</v>
      </c>
      <c r="V2184" t="str">
        <f t="shared" si="209"/>
        <v>August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">
        <v>8333</v>
      </c>
      <c r="R2185" t="s">
        <v>8351</v>
      </c>
      <c r="S2185" s="10">
        <f t="shared" si="206"/>
        <v>42745.157141203708</v>
      </c>
      <c r="T2185" s="10">
        <f t="shared" si="207"/>
        <v>42774.999999999993</v>
      </c>
      <c r="U2185">
        <f t="shared" si="208"/>
        <v>2017</v>
      </c>
      <c r="V2185" t="str">
        <f t="shared" si="209"/>
        <v>January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">
        <v>8333</v>
      </c>
      <c r="R2186" t="s">
        <v>8351</v>
      </c>
      <c r="S2186" s="10">
        <f t="shared" si="206"/>
        <v>42380.481956018521</v>
      </c>
      <c r="T2186" s="10">
        <f t="shared" si="207"/>
        <v>42394.458333333336</v>
      </c>
      <c r="U2186">
        <f t="shared" si="208"/>
        <v>2016</v>
      </c>
      <c r="V2186" t="str">
        <f t="shared" si="209"/>
        <v>January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">
        <v>8333</v>
      </c>
      <c r="R2187" t="s">
        <v>8351</v>
      </c>
      <c r="S2187" s="10">
        <f t="shared" si="206"/>
        <v>41319.141655092593</v>
      </c>
      <c r="T2187" s="10">
        <f t="shared" si="207"/>
        <v>41359.141655092593</v>
      </c>
      <c r="U2187">
        <f t="shared" si="208"/>
        <v>2013</v>
      </c>
      <c r="V2187" t="str">
        <f t="shared" si="209"/>
        <v>February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">
        <v>8333</v>
      </c>
      <c r="R2188" t="s">
        <v>8351</v>
      </c>
      <c r="S2188" s="10">
        <f t="shared" si="206"/>
        <v>42583.406747685185</v>
      </c>
      <c r="T2188" s="10">
        <f t="shared" si="207"/>
        <v>42619.874999999993</v>
      </c>
      <c r="U2188">
        <f t="shared" si="208"/>
        <v>2016</v>
      </c>
      <c r="V2188" t="str">
        <f t="shared" si="209"/>
        <v>August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">
        <v>8333</v>
      </c>
      <c r="R2189" t="s">
        <v>8351</v>
      </c>
      <c r="S2189" s="10">
        <f t="shared" si="206"/>
        <v>42068.000763888886</v>
      </c>
      <c r="T2189" s="10">
        <f t="shared" si="207"/>
        <v>42096.957638888889</v>
      </c>
      <c r="U2189">
        <f t="shared" si="208"/>
        <v>2015</v>
      </c>
      <c r="V2189" t="str">
        <f t="shared" si="209"/>
        <v>March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">
        <v>8333</v>
      </c>
      <c r="R2190" t="s">
        <v>8351</v>
      </c>
      <c r="S2190" s="10">
        <f t="shared" si="206"/>
        <v>42633.377789351849</v>
      </c>
      <c r="T2190" s="10">
        <f t="shared" si="207"/>
        <v>42668.499999999993</v>
      </c>
      <c r="U2190">
        <f t="shared" si="208"/>
        <v>2016</v>
      </c>
      <c r="V2190" t="str">
        <f t="shared" si="209"/>
        <v>September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">
        <v>8333</v>
      </c>
      <c r="R2191" t="s">
        <v>8351</v>
      </c>
      <c r="S2191" s="10">
        <f t="shared" si="206"/>
        <v>42467.579861111109</v>
      </c>
      <c r="T2191" s="10">
        <f t="shared" si="207"/>
        <v>42481.708333333336</v>
      </c>
      <c r="U2191">
        <f t="shared" si="208"/>
        <v>2016</v>
      </c>
      <c r="V2191" t="str">
        <f t="shared" si="209"/>
        <v>April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">
        <v>8333</v>
      </c>
      <c r="R2192" t="s">
        <v>8351</v>
      </c>
      <c r="S2192" s="10">
        <f t="shared" si="206"/>
        <v>42417.416712962957</v>
      </c>
      <c r="T2192" s="10">
        <f t="shared" si="207"/>
        <v>42452.082638888889</v>
      </c>
      <c r="U2192">
        <f t="shared" si="208"/>
        <v>2016</v>
      </c>
      <c r="V2192" t="str">
        <f t="shared" si="209"/>
        <v>February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">
        <v>8333</v>
      </c>
      <c r="R2193" t="s">
        <v>8351</v>
      </c>
      <c r="S2193" s="10">
        <f t="shared" si="206"/>
        <v>42768.6253125</v>
      </c>
      <c r="T2193" s="10">
        <f t="shared" si="207"/>
        <v>42780.6253125</v>
      </c>
      <c r="U2193">
        <f t="shared" si="208"/>
        <v>2017</v>
      </c>
      <c r="V2193" t="str">
        <f t="shared" si="209"/>
        <v>February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">
        <v>8333</v>
      </c>
      <c r="R2194" t="s">
        <v>8351</v>
      </c>
      <c r="S2194" s="10">
        <f t="shared" si="206"/>
        <v>42691.642870370364</v>
      </c>
      <c r="T2194" s="10">
        <f t="shared" si="207"/>
        <v>42719.749999999993</v>
      </c>
      <c r="U2194">
        <f t="shared" si="208"/>
        <v>2016</v>
      </c>
      <c r="V2194" t="str">
        <f t="shared" si="209"/>
        <v>November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">
        <v>8333</v>
      </c>
      <c r="R2195" t="s">
        <v>8351</v>
      </c>
      <c r="S2195" s="10">
        <f t="shared" si="206"/>
        <v>42664.197592592587</v>
      </c>
      <c r="T2195" s="10">
        <f t="shared" si="207"/>
        <v>42694.999305555553</v>
      </c>
      <c r="U2195">
        <f t="shared" si="208"/>
        <v>2016</v>
      </c>
      <c r="V2195" t="str">
        <f t="shared" si="209"/>
        <v>October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">
        <v>8333</v>
      </c>
      <c r="R2196" t="s">
        <v>8351</v>
      </c>
      <c r="S2196" s="10">
        <f t="shared" si="206"/>
        <v>42425.54965277778</v>
      </c>
      <c r="T2196" s="10">
        <f t="shared" si="207"/>
        <v>42455.507986111108</v>
      </c>
      <c r="U2196">
        <f t="shared" si="208"/>
        <v>2016</v>
      </c>
      <c r="V2196" t="str">
        <f t="shared" si="209"/>
        <v>February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">
        <v>8333</v>
      </c>
      <c r="R2197" t="s">
        <v>8351</v>
      </c>
      <c r="S2197" s="10">
        <f t="shared" si="206"/>
        <v>42197.563657407409</v>
      </c>
      <c r="T2197" s="10">
        <f t="shared" si="207"/>
        <v>42227.563657407409</v>
      </c>
      <c r="U2197">
        <f t="shared" si="208"/>
        <v>2015</v>
      </c>
      <c r="V2197" t="str">
        <f t="shared" si="209"/>
        <v>July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">
        <v>8333</v>
      </c>
      <c r="R2198" t="s">
        <v>8351</v>
      </c>
      <c r="S2198" s="10">
        <f t="shared" si="206"/>
        <v>42675.278958333329</v>
      </c>
      <c r="T2198" s="10">
        <f t="shared" si="207"/>
        <v>42706.083333333336</v>
      </c>
      <c r="U2198">
        <f t="shared" si="208"/>
        <v>2016</v>
      </c>
      <c r="V2198" t="str">
        <f t="shared" si="209"/>
        <v>November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">
        <v>8333</v>
      </c>
      <c r="R2199" t="s">
        <v>8351</v>
      </c>
      <c r="S2199" s="10">
        <f t="shared" si="206"/>
        <v>42033.37568287037</v>
      </c>
      <c r="T2199" s="10">
        <f t="shared" si="207"/>
        <v>42063.37568287037</v>
      </c>
      <c r="U2199">
        <f t="shared" si="208"/>
        <v>2015</v>
      </c>
      <c r="V2199" t="str">
        <f t="shared" si="209"/>
        <v>January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">
        <v>8333</v>
      </c>
      <c r="R2200" t="s">
        <v>8351</v>
      </c>
      <c r="S2200" s="10">
        <f t="shared" si="206"/>
        <v>42292.305555555555</v>
      </c>
      <c r="T2200" s="10">
        <f t="shared" si="207"/>
        <v>42322.347222222219</v>
      </c>
      <c r="U2200">
        <f t="shared" si="208"/>
        <v>2015</v>
      </c>
      <c r="V2200" t="str">
        <f t="shared" si="209"/>
        <v>October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">
        <v>8333</v>
      </c>
      <c r="R2201" t="s">
        <v>8351</v>
      </c>
      <c r="S2201" s="10">
        <f t="shared" si="206"/>
        <v>42262.208310185182</v>
      </c>
      <c r="T2201" s="10">
        <f t="shared" si="207"/>
        <v>42292.208310185182</v>
      </c>
      <c r="U2201">
        <f t="shared" si="208"/>
        <v>2015</v>
      </c>
      <c r="V2201" t="str">
        <f t="shared" si="209"/>
        <v>September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">
        <v>8325</v>
      </c>
      <c r="R2202" t="s">
        <v>8330</v>
      </c>
      <c r="S2202" s="10">
        <f t="shared" si="206"/>
        <v>42163.417453703696</v>
      </c>
      <c r="T2202" s="10">
        <f t="shared" si="207"/>
        <v>42190.916666666664</v>
      </c>
      <c r="U2202">
        <f t="shared" si="208"/>
        <v>2015</v>
      </c>
      <c r="V2202" t="str">
        <f t="shared" si="209"/>
        <v>June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">
        <v>8325</v>
      </c>
      <c r="R2203" t="s">
        <v>8330</v>
      </c>
      <c r="S2203" s="10">
        <f t="shared" si="206"/>
        <v>41276.638483796298</v>
      </c>
      <c r="T2203" s="10">
        <f t="shared" si="207"/>
        <v>41290.638483796298</v>
      </c>
      <c r="U2203">
        <f t="shared" si="208"/>
        <v>2013</v>
      </c>
      <c r="V2203" t="str">
        <f t="shared" si="209"/>
        <v>January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">
        <v>8325</v>
      </c>
      <c r="R2204" t="s">
        <v>8330</v>
      </c>
      <c r="S2204" s="10">
        <f t="shared" si="206"/>
        <v>41184.640833333331</v>
      </c>
      <c r="T2204" s="10">
        <f t="shared" si="207"/>
        <v>41214.640833333331</v>
      </c>
      <c r="U2204">
        <f t="shared" si="208"/>
        <v>2012</v>
      </c>
      <c r="V2204" t="str">
        <f t="shared" si="209"/>
        <v>October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">
        <v>8325</v>
      </c>
      <c r="R2205" t="s">
        <v>8330</v>
      </c>
      <c r="S2205" s="10">
        <f t="shared" si="206"/>
        <v>42241.651412037034</v>
      </c>
      <c r="T2205" s="10">
        <f t="shared" si="207"/>
        <v>42271.651412037034</v>
      </c>
      <c r="U2205">
        <f t="shared" si="208"/>
        <v>2015</v>
      </c>
      <c r="V2205" t="str">
        <f t="shared" si="209"/>
        <v>August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">
        <v>8325</v>
      </c>
      <c r="R2206" t="s">
        <v>8330</v>
      </c>
      <c r="S2206" s="10">
        <f t="shared" si="206"/>
        <v>41312.103229166663</v>
      </c>
      <c r="T2206" s="10">
        <f t="shared" si="207"/>
        <v>41342.103229166663</v>
      </c>
      <c r="U2206">
        <f t="shared" si="208"/>
        <v>2013</v>
      </c>
      <c r="V2206" t="str">
        <f t="shared" si="209"/>
        <v>February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">
        <v>8325</v>
      </c>
      <c r="R2207" t="s">
        <v>8330</v>
      </c>
      <c r="S2207" s="10">
        <f t="shared" si="206"/>
        <v>41031.613298611104</v>
      </c>
      <c r="T2207" s="10">
        <f t="shared" si="207"/>
        <v>41061.613298611104</v>
      </c>
      <c r="U2207">
        <f t="shared" si="208"/>
        <v>2012</v>
      </c>
      <c r="V2207" t="str">
        <f t="shared" si="20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">
        <v>8325</v>
      </c>
      <c r="R2208" t="s">
        <v>8330</v>
      </c>
      <c r="S2208" s="10">
        <f t="shared" si="206"/>
        <v>40997.048888888887</v>
      </c>
      <c r="T2208" s="10">
        <f t="shared" si="207"/>
        <v>41015.048888888887</v>
      </c>
      <c r="U2208">
        <f t="shared" si="208"/>
        <v>2012</v>
      </c>
      <c r="V2208" t="str">
        <f t="shared" si="209"/>
        <v>March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">
        <v>8325</v>
      </c>
      <c r="R2209" t="s">
        <v>8330</v>
      </c>
      <c r="S2209" s="10">
        <f t="shared" si="206"/>
        <v>41563.985798611109</v>
      </c>
      <c r="T2209" s="10">
        <f t="shared" si="207"/>
        <v>41594.027465277773</v>
      </c>
      <c r="U2209">
        <f t="shared" si="208"/>
        <v>2013</v>
      </c>
      <c r="V2209" t="str">
        <f t="shared" si="209"/>
        <v>October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">
        <v>8325</v>
      </c>
      <c r="R2210" t="s">
        <v>8330</v>
      </c>
      <c r="S2210" s="10">
        <f t="shared" si="206"/>
        <v>40946.673912037033</v>
      </c>
      <c r="T2210" s="10">
        <f t="shared" si="207"/>
        <v>41005.958333333328</v>
      </c>
      <c r="U2210">
        <f t="shared" si="208"/>
        <v>2012</v>
      </c>
      <c r="V2210" t="str">
        <f t="shared" si="209"/>
        <v>February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">
        <v>8325</v>
      </c>
      <c r="R2211" t="s">
        <v>8330</v>
      </c>
      <c r="S2211" s="10">
        <f t="shared" si="206"/>
        <v>41732.27134259259</v>
      </c>
      <c r="T2211" s="10">
        <f t="shared" si="207"/>
        <v>41743.75</v>
      </c>
      <c r="U2211">
        <f t="shared" si="208"/>
        <v>2014</v>
      </c>
      <c r="V2211" t="str">
        <f t="shared" si="209"/>
        <v>April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">
        <v>8325</v>
      </c>
      <c r="R2212" t="s">
        <v>8330</v>
      </c>
      <c r="S2212" s="10">
        <f t="shared" si="206"/>
        <v>40955.857754629629</v>
      </c>
      <c r="T2212" s="10">
        <f t="shared" si="207"/>
        <v>41013.524999999994</v>
      </c>
      <c r="U2212">
        <f t="shared" si="208"/>
        <v>2012</v>
      </c>
      <c r="V2212" t="str">
        <f t="shared" si="209"/>
        <v>February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">
        <v>8325</v>
      </c>
      <c r="R2213" t="s">
        <v>8330</v>
      </c>
      <c r="S2213" s="10">
        <f t="shared" si="206"/>
        <v>41716.576678240737</v>
      </c>
      <c r="T2213" s="10">
        <f t="shared" si="207"/>
        <v>41739.082638888889</v>
      </c>
      <c r="U2213">
        <f t="shared" si="208"/>
        <v>2014</v>
      </c>
      <c r="V2213" t="str">
        <f t="shared" si="209"/>
        <v>March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">
        <v>8325</v>
      </c>
      <c r="R2214" t="s">
        <v>8330</v>
      </c>
      <c r="S2214" s="10">
        <f t="shared" si="206"/>
        <v>41548.539085648146</v>
      </c>
      <c r="T2214" s="10">
        <f t="shared" si="207"/>
        <v>41581.833333333328</v>
      </c>
      <c r="U2214">
        <f t="shared" si="208"/>
        <v>2013</v>
      </c>
      <c r="V2214" t="str">
        <f t="shared" si="209"/>
        <v>October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">
        <v>8325</v>
      </c>
      <c r="R2215" t="s">
        <v>8330</v>
      </c>
      <c r="S2215" s="10">
        <f t="shared" si="206"/>
        <v>42109.617812499993</v>
      </c>
      <c r="T2215" s="10">
        <f t="shared" si="207"/>
        <v>42139.617812499993</v>
      </c>
      <c r="U2215">
        <f t="shared" si="208"/>
        <v>2015</v>
      </c>
      <c r="V2215" t="str">
        <f t="shared" si="209"/>
        <v>April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">
        <v>8325</v>
      </c>
      <c r="R2216" t="s">
        <v>8330</v>
      </c>
      <c r="S2216" s="10">
        <f t="shared" si="206"/>
        <v>41646.58388888889</v>
      </c>
      <c r="T2216" s="10">
        <f t="shared" si="207"/>
        <v>41676.58388888889</v>
      </c>
      <c r="U2216">
        <f t="shared" si="208"/>
        <v>2014</v>
      </c>
      <c r="V2216" t="str">
        <f t="shared" si="209"/>
        <v>January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">
        <v>8325</v>
      </c>
      <c r="R2217" t="s">
        <v>8330</v>
      </c>
      <c r="S2217" s="10">
        <f t="shared" si="206"/>
        <v>40958.508935185186</v>
      </c>
      <c r="T2217" s="10">
        <f t="shared" si="207"/>
        <v>40981.082638888889</v>
      </c>
      <c r="U2217">
        <f t="shared" si="208"/>
        <v>2012</v>
      </c>
      <c r="V2217" t="str">
        <f t="shared" si="209"/>
        <v>February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">
        <v>8325</v>
      </c>
      <c r="R2218" t="s">
        <v>8330</v>
      </c>
      <c r="S2218" s="10">
        <f t="shared" si="206"/>
        <v>42194.543344907412</v>
      </c>
      <c r="T2218" s="10">
        <f t="shared" si="207"/>
        <v>42208.543344907412</v>
      </c>
      <c r="U2218">
        <f t="shared" si="208"/>
        <v>2015</v>
      </c>
      <c r="V2218" t="str">
        <f t="shared" si="209"/>
        <v>July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">
        <v>8325</v>
      </c>
      <c r="R2219" t="s">
        <v>8330</v>
      </c>
      <c r="S2219" s="10">
        <f t="shared" si="206"/>
        <v>42299.568437499998</v>
      </c>
      <c r="T2219" s="10">
        <f t="shared" si="207"/>
        <v>42310.124999999993</v>
      </c>
      <c r="U2219">
        <f t="shared" si="208"/>
        <v>2015</v>
      </c>
      <c r="V2219" t="str">
        <f t="shared" si="209"/>
        <v>October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">
        <v>8325</v>
      </c>
      <c r="R2220" t="s">
        <v>8330</v>
      </c>
      <c r="S2220" s="10">
        <f t="shared" si="206"/>
        <v>41127.603969907403</v>
      </c>
      <c r="T2220" s="10">
        <f t="shared" si="207"/>
        <v>41149.791666666664</v>
      </c>
      <c r="U2220">
        <f t="shared" si="208"/>
        <v>2012</v>
      </c>
      <c r="V2220" t="str">
        <f t="shared" si="209"/>
        <v>August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">
        <v>8325</v>
      </c>
      <c r="R2221" t="s">
        <v>8330</v>
      </c>
      <c r="S2221" s="10">
        <f t="shared" si="206"/>
        <v>42205.510555555556</v>
      </c>
      <c r="T2221" s="10">
        <f t="shared" si="207"/>
        <v>42235.510555555556</v>
      </c>
      <c r="U2221">
        <f t="shared" si="208"/>
        <v>2015</v>
      </c>
      <c r="V2221" t="str">
        <f t="shared" si="209"/>
        <v>July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">
        <v>8333</v>
      </c>
      <c r="R2222" t="s">
        <v>8351</v>
      </c>
      <c r="S2222" s="10">
        <f t="shared" si="206"/>
        <v>41451.852268518516</v>
      </c>
      <c r="T2222" s="10">
        <f t="shared" si="207"/>
        <v>41481.852268518516</v>
      </c>
      <c r="U2222">
        <f t="shared" si="208"/>
        <v>2013</v>
      </c>
      <c r="V2222" t="str">
        <f t="shared" si="209"/>
        <v>June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">
        <v>8333</v>
      </c>
      <c r="R2223" t="s">
        <v>8351</v>
      </c>
      <c r="S2223" s="10">
        <f t="shared" si="206"/>
        <v>42452.458437499998</v>
      </c>
      <c r="T2223" s="10">
        <f t="shared" si="207"/>
        <v>42482.791666666664</v>
      </c>
      <c r="U2223">
        <f t="shared" si="208"/>
        <v>2016</v>
      </c>
      <c r="V2223" t="str">
        <f t="shared" si="209"/>
        <v>March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">
        <v>8333</v>
      </c>
      <c r="R2224" t="s">
        <v>8351</v>
      </c>
      <c r="S2224" s="10">
        <f t="shared" si="206"/>
        <v>40906.579247685186</v>
      </c>
      <c r="T2224" s="10">
        <f t="shared" si="207"/>
        <v>40936.579247685186</v>
      </c>
      <c r="U2224">
        <f t="shared" si="208"/>
        <v>2011</v>
      </c>
      <c r="V2224" t="str">
        <f t="shared" si="209"/>
        <v>December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">
        <v>8333</v>
      </c>
      <c r="R2225" t="s">
        <v>8351</v>
      </c>
      <c r="S2225" s="10">
        <f t="shared" si="206"/>
        <v>42152.432500000003</v>
      </c>
      <c r="T2225" s="10">
        <f t="shared" si="207"/>
        <v>42182.432500000003</v>
      </c>
      <c r="U2225">
        <f t="shared" si="208"/>
        <v>2015</v>
      </c>
      <c r="V2225" t="str">
        <f t="shared" si="20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">
        <v>8333</v>
      </c>
      <c r="R2226" t="s">
        <v>8351</v>
      </c>
      <c r="S2226" s="10">
        <f t="shared" si="206"/>
        <v>42644.459201388883</v>
      </c>
      <c r="T2226" s="10">
        <f t="shared" si="207"/>
        <v>42672.583333333336</v>
      </c>
      <c r="U2226">
        <f t="shared" si="208"/>
        <v>2016</v>
      </c>
      <c r="V2226" t="str">
        <f t="shared" si="209"/>
        <v>October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">
        <v>8333</v>
      </c>
      <c r="R2227" t="s">
        <v>8351</v>
      </c>
      <c r="S2227" s="10">
        <f t="shared" si="206"/>
        <v>41873.583506944444</v>
      </c>
      <c r="T2227" s="10">
        <f t="shared" si="207"/>
        <v>41903.583506944444</v>
      </c>
      <c r="U2227">
        <f t="shared" si="208"/>
        <v>2014</v>
      </c>
      <c r="V2227" t="str">
        <f t="shared" si="209"/>
        <v>August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">
        <v>8333</v>
      </c>
      <c r="R2228" t="s">
        <v>8351</v>
      </c>
      <c r="S2228" s="10">
        <f t="shared" si="206"/>
        <v>42381.590532407405</v>
      </c>
      <c r="T2228" s="10">
        <f t="shared" si="207"/>
        <v>42411.999305555553</v>
      </c>
      <c r="U2228">
        <f t="shared" si="208"/>
        <v>2016</v>
      </c>
      <c r="V2228" t="str">
        <f t="shared" si="209"/>
        <v>January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">
        <v>8333</v>
      </c>
      <c r="R2229" t="s">
        <v>8351</v>
      </c>
      <c r="S2229" s="10">
        <f t="shared" si="206"/>
        <v>41561.599016203698</v>
      </c>
      <c r="T2229" s="10">
        <f t="shared" si="207"/>
        <v>41591.640682870369</v>
      </c>
      <c r="U2229">
        <f t="shared" si="208"/>
        <v>2013</v>
      </c>
      <c r="V2229" t="str">
        <f t="shared" si="209"/>
        <v>October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">
        <v>8333</v>
      </c>
      <c r="R2230" t="s">
        <v>8351</v>
      </c>
      <c r="S2230" s="10">
        <f t="shared" si="206"/>
        <v>42202.069861111107</v>
      </c>
      <c r="T2230" s="10">
        <f t="shared" si="207"/>
        <v>42232.069861111107</v>
      </c>
      <c r="U2230">
        <f t="shared" si="208"/>
        <v>2015</v>
      </c>
      <c r="V2230" t="str">
        <f t="shared" si="209"/>
        <v>July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">
        <v>8333</v>
      </c>
      <c r="R2231" t="s">
        <v>8351</v>
      </c>
      <c r="S2231" s="10">
        <f t="shared" si="206"/>
        <v>41484.455914351849</v>
      </c>
      <c r="T2231" s="10">
        <f t="shared" si="207"/>
        <v>41519.958333333328</v>
      </c>
      <c r="U2231">
        <f t="shared" si="208"/>
        <v>2013</v>
      </c>
      <c r="V2231" t="str">
        <f t="shared" si="209"/>
        <v>July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">
        <v>8333</v>
      </c>
      <c r="R2232" t="s">
        <v>8351</v>
      </c>
      <c r="S2232" s="10">
        <f t="shared" si="206"/>
        <v>41724.672766203701</v>
      </c>
      <c r="T2232" s="10">
        <f t="shared" si="207"/>
        <v>41754.672766203701</v>
      </c>
      <c r="U2232">
        <f t="shared" si="208"/>
        <v>2014</v>
      </c>
      <c r="V2232" t="str">
        <f t="shared" si="209"/>
        <v>March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">
        <v>8333</v>
      </c>
      <c r="R2233" t="s">
        <v>8351</v>
      </c>
      <c r="S2233" s="10">
        <f t="shared" si="206"/>
        <v>41423.702557870369</v>
      </c>
      <c r="T2233" s="10">
        <f t="shared" si="207"/>
        <v>41450</v>
      </c>
      <c r="U2233">
        <f t="shared" si="208"/>
        <v>2013</v>
      </c>
      <c r="V2233" t="str">
        <f t="shared" si="20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">
        <v>8333</v>
      </c>
      <c r="R2234" t="s">
        <v>8351</v>
      </c>
      <c r="S2234" s="10">
        <f t="shared" si="206"/>
        <v>41806.585740740738</v>
      </c>
      <c r="T2234" s="10">
        <f t="shared" si="207"/>
        <v>41838.916666666664</v>
      </c>
      <c r="U2234">
        <f t="shared" si="208"/>
        <v>2014</v>
      </c>
      <c r="V2234" t="str">
        <f t="shared" si="209"/>
        <v>June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">
        <v>8333</v>
      </c>
      <c r="R2235" t="s">
        <v>8351</v>
      </c>
      <c r="S2235" s="10">
        <f t="shared" si="206"/>
        <v>42331.170590277768</v>
      </c>
      <c r="T2235" s="10">
        <f t="shared" si="207"/>
        <v>42351.791666666664</v>
      </c>
      <c r="U2235">
        <f t="shared" si="208"/>
        <v>2015</v>
      </c>
      <c r="V2235" t="str">
        <f t="shared" si="209"/>
        <v>November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">
        <v>8333</v>
      </c>
      <c r="R2236" t="s">
        <v>8351</v>
      </c>
      <c r="S2236" s="10">
        <f t="shared" si="206"/>
        <v>42710.616284722222</v>
      </c>
      <c r="T2236" s="10">
        <f t="shared" si="207"/>
        <v>42740.616284722222</v>
      </c>
      <c r="U2236">
        <f t="shared" si="208"/>
        <v>2016</v>
      </c>
      <c r="V2236" t="str">
        <f t="shared" si="209"/>
        <v>December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">
        <v>8333</v>
      </c>
      <c r="R2237" t="s">
        <v>8351</v>
      </c>
      <c r="S2237" s="10">
        <f t="shared" si="206"/>
        <v>42061.813784722217</v>
      </c>
      <c r="T2237" s="10">
        <f t="shared" si="207"/>
        <v>42091.77211805556</v>
      </c>
      <c r="U2237">
        <f t="shared" si="208"/>
        <v>2015</v>
      </c>
      <c r="V2237" t="str">
        <f t="shared" si="209"/>
        <v>February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">
        <v>8333</v>
      </c>
      <c r="R2238" t="s">
        <v>8351</v>
      </c>
      <c r="S2238" s="10">
        <f t="shared" si="206"/>
        <v>42371.408831018511</v>
      </c>
      <c r="T2238" s="10">
        <f t="shared" si="207"/>
        <v>42401.408831018511</v>
      </c>
      <c r="U2238">
        <f t="shared" si="208"/>
        <v>2016</v>
      </c>
      <c r="V2238" t="str">
        <f t="shared" si="209"/>
        <v>January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">
        <v>8333</v>
      </c>
      <c r="R2239" t="s">
        <v>8351</v>
      </c>
      <c r="S2239" s="10">
        <f t="shared" si="206"/>
        <v>41914.794942129629</v>
      </c>
      <c r="T2239" s="10">
        <f t="shared" si="207"/>
        <v>41955.124305555553</v>
      </c>
      <c r="U2239">
        <f t="shared" si="208"/>
        <v>2014</v>
      </c>
      <c r="V2239" t="str">
        <f t="shared" si="209"/>
        <v>October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">
        <v>8333</v>
      </c>
      <c r="R2240" t="s">
        <v>8351</v>
      </c>
      <c r="S2240" s="10">
        <f t="shared" si="206"/>
        <v>42774.41337962963</v>
      </c>
      <c r="T2240" s="10">
        <f t="shared" si="207"/>
        <v>42804.41337962963</v>
      </c>
      <c r="U2240">
        <f t="shared" si="208"/>
        <v>2017</v>
      </c>
      <c r="V2240" t="str">
        <f t="shared" si="209"/>
        <v>February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">
        <v>8333</v>
      </c>
      <c r="R2241" t="s">
        <v>8351</v>
      </c>
      <c r="S2241" s="10">
        <f t="shared" si="206"/>
        <v>41572.750162037039</v>
      </c>
      <c r="T2241" s="10">
        <f t="shared" si="207"/>
        <v>41608.959722222222</v>
      </c>
      <c r="U2241">
        <f t="shared" si="208"/>
        <v>2013</v>
      </c>
      <c r="V2241" t="str">
        <f t="shared" si="209"/>
        <v>October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">
        <v>8333</v>
      </c>
      <c r="R2242" t="s">
        <v>8351</v>
      </c>
      <c r="S2242" s="10">
        <f t="shared" si="206"/>
        <v>42452.617407407401</v>
      </c>
      <c r="T2242" s="10">
        <f t="shared" si="207"/>
        <v>42482.617407407401</v>
      </c>
      <c r="U2242">
        <f t="shared" si="208"/>
        <v>2016</v>
      </c>
      <c r="V2242" t="str">
        <f t="shared" si="209"/>
        <v>March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">
        <v>8333</v>
      </c>
      <c r="R2243" t="s">
        <v>8351</v>
      </c>
      <c r="S2243" s="10">
        <f t="shared" ref="S2243:S2306" si="212">(((J2243/60)/60)/24)+DATE(1970,1,1)+(-5/24)</f>
        <v>42766.619212962956</v>
      </c>
      <c r="T2243" s="10">
        <f t="shared" ref="T2243:T2306" si="213">(((I2243/60)/60)/24)+DATE(1970,1,1)+(-5/24)</f>
        <v>42796.619212962956</v>
      </c>
      <c r="U2243">
        <f t="shared" ref="U2243:U2306" si="214">YEAR(S2243)</f>
        <v>2017</v>
      </c>
      <c r="V2243" t="str">
        <f t="shared" ref="V2243:V2306" si="215">IF(MONTH(S2243) = 1, "January", IF(MONTH(S2243) = 2, "February", IF(MONTH(S2243) = 3, "March", IF(MONTH(S2243) = 4, "April", IF(MONTH(S2243) = 5, "May", IF(MONTH(S2243) = 6, "June", IF(MONTH(S2243) = 7, "July", IF(MONTH(S2243) = 8, "August", IF(MONTH(S2243) = 9, "September", IF(MONTH(S2243) = 10, "October", IF(MONTH(S2243) = 11, "November", "December")))))))))))</f>
        <v>January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">
        <v>8333</v>
      </c>
      <c r="R2244" t="s">
        <v>8351</v>
      </c>
      <c r="S2244" s="10">
        <f t="shared" si="212"/>
        <v>41569.367280092592</v>
      </c>
      <c r="T2244" s="10">
        <f t="shared" si="213"/>
        <v>41604.91805555555</v>
      </c>
      <c r="U2244">
        <f t="shared" si="214"/>
        <v>2013</v>
      </c>
      <c r="V2244" t="str">
        <f t="shared" si="215"/>
        <v>October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">
        <v>8333</v>
      </c>
      <c r="R2245" t="s">
        <v>8351</v>
      </c>
      <c r="S2245" s="10">
        <f t="shared" si="212"/>
        <v>42800.542708333327</v>
      </c>
      <c r="T2245" s="10">
        <f t="shared" si="213"/>
        <v>42806.916666666664</v>
      </c>
      <c r="U2245">
        <f t="shared" si="214"/>
        <v>2017</v>
      </c>
      <c r="V2245" t="str">
        <f t="shared" si="215"/>
        <v>March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">
        <v>8333</v>
      </c>
      <c r="R2246" t="s">
        <v>8351</v>
      </c>
      <c r="S2246" s="10">
        <f t="shared" si="212"/>
        <v>42647.610486111109</v>
      </c>
      <c r="T2246" s="10">
        <f t="shared" si="213"/>
        <v>42659.645833333336</v>
      </c>
      <c r="U2246">
        <f t="shared" si="214"/>
        <v>2016</v>
      </c>
      <c r="V2246" t="str">
        <f t="shared" si="215"/>
        <v>October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">
        <v>8333</v>
      </c>
      <c r="R2247" t="s">
        <v>8351</v>
      </c>
      <c r="S2247" s="10">
        <f t="shared" si="212"/>
        <v>41660.500196759262</v>
      </c>
      <c r="T2247" s="10">
        <f t="shared" si="213"/>
        <v>41691.541666666664</v>
      </c>
      <c r="U2247">
        <f t="shared" si="214"/>
        <v>2014</v>
      </c>
      <c r="V2247" t="str">
        <f t="shared" si="215"/>
        <v>January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">
        <v>8333</v>
      </c>
      <c r="R2248" t="s">
        <v>8351</v>
      </c>
      <c r="S2248" s="10">
        <f t="shared" si="212"/>
        <v>42221.583449074074</v>
      </c>
      <c r="T2248" s="10">
        <f t="shared" si="213"/>
        <v>42251.583449074074</v>
      </c>
      <c r="U2248">
        <f t="shared" si="214"/>
        <v>2015</v>
      </c>
      <c r="V2248" t="str">
        <f t="shared" si="215"/>
        <v>August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">
        <v>8333</v>
      </c>
      <c r="R2249" t="s">
        <v>8351</v>
      </c>
      <c r="S2249" s="10">
        <f t="shared" si="212"/>
        <v>42200.457928240743</v>
      </c>
      <c r="T2249" s="10">
        <f t="shared" si="213"/>
        <v>42214.457928240743</v>
      </c>
      <c r="U2249">
        <f t="shared" si="214"/>
        <v>2015</v>
      </c>
      <c r="V2249" t="str">
        <f t="shared" si="215"/>
        <v>July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">
        <v>8333</v>
      </c>
      <c r="R2250" t="s">
        <v>8351</v>
      </c>
      <c r="S2250" s="10">
        <f t="shared" si="212"/>
        <v>42688.667569444442</v>
      </c>
      <c r="T2250" s="10">
        <f t="shared" si="213"/>
        <v>42718.667569444442</v>
      </c>
      <c r="U2250">
        <f t="shared" si="214"/>
        <v>2016</v>
      </c>
      <c r="V2250" t="str">
        <f t="shared" si="215"/>
        <v>November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">
        <v>8333</v>
      </c>
      <c r="R2251" t="s">
        <v>8351</v>
      </c>
      <c r="S2251" s="10">
        <f t="shared" si="212"/>
        <v>41336.494965277772</v>
      </c>
      <c r="T2251" s="10">
        <f t="shared" si="213"/>
        <v>41366.453298611108</v>
      </c>
      <c r="U2251">
        <f t="shared" si="214"/>
        <v>2013</v>
      </c>
      <c r="V2251" t="str">
        <f t="shared" si="215"/>
        <v>March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">
        <v>8333</v>
      </c>
      <c r="R2252" t="s">
        <v>8351</v>
      </c>
      <c r="S2252" s="10">
        <f t="shared" si="212"/>
        <v>42676.7971412037</v>
      </c>
      <c r="T2252" s="10">
        <f t="shared" si="213"/>
        <v>42706.838807870365</v>
      </c>
      <c r="U2252">
        <f t="shared" si="214"/>
        <v>2016</v>
      </c>
      <c r="V2252" t="str">
        <f t="shared" si="215"/>
        <v>November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">
        <v>8333</v>
      </c>
      <c r="R2253" t="s">
        <v>8351</v>
      </c>
      <c r="S2253" s="10">
        <f t="shared" si="212"/>
        <v>41846.137465277774</v>
      </c>
      <c r="T2253" s="10">
        <f t="shared" si="213"/>
        <v>41867.137465277774</v>
      </c>
      <c r="U2253">
        <f t="shared" si="214"/>
        <v>2014</v>
      </c>
      <c r="V2253" t="str">
        <f t="shared" si="215"/>
        <v>July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">
        <v>8333</v>
      </c>
      <c r="R2254" t="s">
        <v>8351</v>
      </c>
      <c r="S2254" s="10">
        <f t="shared" si="212"/>
        <v>42573.119652777772</v>
      </c>
      <c r="T2254" s="10">
        <f t="shared" si="213"/>
        <v>42588.119652777772</v>
      </c>
      <c r="U2254">
        <f t="shared" si="214"/>
        <v>2016</v>
      </c>
      <c r="V2254" t="str">
        <f t="shared" si="215"/>
        <v>July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">
        <v>8333</v>
      </c>
      <c r="R2255" t="s">
        <v>8351</v>
      </c>
      <c r="S2255" s="10">
        <f t="shared" si="212"/>
        <v>42296.422997685186</v>
      </c>
      <c r="T2255" s="10">
        <f t="shared" si="213"/>
        <v>42326.46466435185</v>
      </c>
      <c r="U2255">
        <f t="shared" si="214"/>
        <v>2015</v>
      </c>
      <c r="V2255" t="str">
        <f t="shared" si="215"/>
        <v>October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">
        <v>8333</v>
      </c>
      <c r="R2256" t="s">
        <v>8351</v>
      </c>
      <c r="S2256" s="10">
        <f t="shared" si="212"/>
        <v>42752.439444444441</v>
      </c>
      <c r="T2256" s="10">
        <f t="shared" si="213"/>
        <v>42759.439444444441</v>
      </c>
      <c r="U2256">
        <f t="shared" si="214"/>
        <v>2017</v>
      </c>
      <c r="V2256" t="str">
        <f t="shared" si="215"/>
        <v>January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">
        <v>8333</v>
      </c>
      <c r="R2257" t="s">
        <v>8351</v>
      </c>
      <c r="S2257" s="10">
        <f t="shared" si="212"/>
        <v>42467.743645833332</v>
      </c>
      <c r="T2257" s="10">
        <f t="shared" si="213"/>
        <v>42497.743645833332</v>
      </c>
      <c r="U2257">
        <f t="shared" si="214"/>
        <v>2016</v>
      </c>
      <c r="V2257" t="str">
        <f t="shared" si="215"/>
        <v>April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">
        <v>8333</v>
      </c>
      <c r="R2258" t="s">
        <v>8351</v>
      </c>
      <c r="S2258" s="10">
        <f t="shared" si="212"/>
        <v>42682.243587962956</v>
      </c>
      <c r="T2258" s="10">
        <f t="shared" si="213"/>
        <v>42696.243587962956</v>
      </c>
      <c r="U2258">
        <f t="shared" si="214"/>
        <v>2016</v>
      </c>
      <c r="V2258" t="str">
        <f t="shared" si="215"/>
        <v>November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">
        <v>8333</v>
      </c>
      <c r="R2259" t="s">
        <v>8351</v>
      </c>
      <c r="S2259" s="10">
        <f t="shared" si="212"/>
        <v>42505.728344907409</v>
      </c>
      <c r="T2259" s="10">
        <f t="shared" si="213"/>
        <v>42540.749999999993</v>
      </c>
      <c r="U2259">
        <f t="shared" si="214"/>
        <v>2016</v>
      </c>
      <c r="V2259" t="str">
        <f t="shared" si="215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">
        <v>8333</v>
      </c>
      <c r="R2260" t="s">
        <v>8351</v>
      </c>
      <c r="S2260" s="10">
        <f t="shared" si="212"/>
        <v>42136.542673611104</v>
      </c>
      <c r="T2260" s="10">
        <f t="shared" si="213"/>
        <v>42166.542673611104</v>
      </c>
      <c r="U2260">
        <f t="shared" si="214"/>
        <v>2015</v>
      </c>
      <c r="V2260" t="str">
        <f t="shared" si="215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">
        <v>8333</v>
      </c>
      <c r="R2261" t="s">
        <v>8351</v>
      </c>
      <c r="S2261" s="10">
        <f t="shared" si="212"/>
        <v>42702.59648148148</v>
      </c>
      <c r="T2261" s="10">
        <f t="shared" si="213"/>
        <v>42712.59648148148</v>
      </c>
      <c r="U2261">
        <f t="shared" si="214"/>
        <v>2016</v>
      </c>
      <c r="V2261" t="str">
        <f t="shared" si="215"/>
        <v>November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">
        <v>8333</v>
      </c>
      <c r="R2262" t="s">
        <v>8351</v>
      </c>
      <c r="S2262" s="10">
        <f t="shared" si="212"/>
        <v>41694.808449074073</v>
      </c>
      <c r="T2262" s="10">
        <f t="shared" si="213"/>
        <v>41724.766782407409</v>
      </c>
      <c r="U2262">
        <f t="shared" si="214"/>
        <v>2014</v>
      </c>
      <c r="V2262" t="str">
        <f t="shared" si="215"/>
        <v>February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">
        <v>8333</v>
      </c>
      <c r="R2263" t="s">
        <v>8351</v>
      </c>
      <c r="S2263" s="10">
        <f t="shared" si="212"/>
        <v>42759.516435185178</v>
      </c>
      <c r="T2263" s="10">
        <f t="shared" si="213"/>
        <v>42780.516435185178</v>
      </c>
      <c r="U2263">
        <f t="shared" si="214"/>
        <v>2017</v>
      </c>
      <c r="V2263" t="str">
        <f t="shared" si="215"/>
        <v>January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">
        <v>8333</v>
      </c>
      <c r="R2264" t="s">
        <v>8351</v>
      </c>
      <c r="S2264" s="10">
        <f t="shared" si="212"/>
        <v>41926.376828703702</v>
      </c>
      <c r="T2264" s="10">
        <f t="shared" si="213"/>
        <v>41960.791666666664</v>
      </c>
      <c r="U2264">
        <f t="shared" si="214"/>
        <v>2014</v>
      </c>
      <c r="V2264" t="str">
        <f t="shared" si="215"/>
        <v>October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">
        <v>8333</v>
      </c>
      <c r="R2265" t="s">
        <v>8351</v>
      </c>
      <c r="S2265" s="10">
        <f t="shared" si="212"/>
        <v>42014.623993055553</v>
      </c>
      <c r="T2265" s="10">
        <f t="shared" si="213"/>
        <v>42035.623993055553</v>
      </c>
      <c r="U2265">
        <f t="shared" si="214"/>
        <v>2015</v>
      </c>
      <c r="V2265" t="str">
        <f t="shared" si="215"/>
        <v>January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">
        <v>8333</v>
      </c>
      <c r="R2266" t="s">
        <v>8351</v>
      </c>
      <c r="S2266" s="10">
        <f t="shared" si="212"/>
        <v>42496.374004629623</v>
      </c>
      <c r="T2266" s="10">
        <f t="shared" si="213"/>
        <v>42512.916666666664</v>
      </c>
      <c r="U2266">
        <f t="shared" si="214"/>
        <v>2016</v>
      </c>
      <c r="V2266" t="str">
        <f t="shared" si="215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">
        <v>8333</v>
      </c>
      <c r="R2267" t="s">
        <v>8351</v>
      </c>
      <c r="S2267" s="10">
        <f t="shared" si="212"/>
        <v>42689.644756944443</v>
      </c>
      <c r="T2267" s="10">
        <f t="shared" si="213"/>
        <v>42696.644756944443</v>
      </c>
      <c r="U2267">
        <f t="shared" si="214"/>
        <v>2016</v>
      </c>
      <c r="V2267" t="str">
        <f t="shared" si="215"/>
        <v>November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">
        <v>8333</v>
      </c>
      <c r="R2268" t="s">
        <v>8351</v>
      </c>
      <c r="S2268" s="10">
        <f t="shared" si="212"/>
        <v>42469.666574074072</v>
      </c>
      <c r="T2268" s="10">
        <f t="shared" si="213"/>
        <v>42486.874999999993</v>
      </c>
      <c r="U2268">
        <f t="shared" si="214"/>
        <v>2016</v>
      </c>
      <c r="V2268" t="str">
        <f t="shared" si="215"/>
        <v>April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">
        <v>8333</v>
      </c>
      <c r="R2269" t="s">
        <v>8351</v>
      </c>
      <c r="S2269" s="10">
        <f t="shared" si="212"/>
        <v>41968.621493055551</v>
      </c>
      <c r="T2269" s="10">
        <f t="shared" si="213"/>
        <v>41993.833333333336</v>
      </c>
      <c r="U2269">
        <f t="shared" si="214"/>
        <v>2014</v>
      </c>
      <c r="V2269" t="str">
        <f t="shared" si="215"/>
        <v>November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">
        <v>8333</v>
      </c>
      <c r="R2270" t="s">
        <v>8351</v>
      </c>
      <c r="S2270" s="10">
        <f t="shared" si="212"/>
        <v>42775.874016203699</v>
      </c>
      <c r="T2270" s="10">
        <f t="shared" si="213"/>
        <v>42805.874016203699</v>
      </c>
      <c r="U2270">
        <f t="shared" si="214"/>
        <v>2017</v>
      </c>
      <c r="V2270" t="str">
        <f t="shared" si="215"/>
        <v>February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">
        <v>8333</v>
      </c>
      <c r="R2271" t="s">
        <v>8351</v>
      </c>
      <c r="S2271" s="10">
        <f t="shared" si="212"/>
        <v>42776.496099537035</v>
      </c>
      <c r="T2271" s="10">
        <f t="shared" si="213"/>
        <v>42800.999999999993</v>
      </c>
      <c r="U2271">
        <f t="shared" si="214"/>
        <v>2017</v>
      </c>
      <c r="V2271" t="str">
        <f t="shared" si="215"/>
        <v>February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">
        <v>8333</v>
      </c>
      <c r="R2272" t="s">
        <v>8351</v>
      </c>
      <c r="S2272" s="10">
        <f t="shared" si="212"/>
        <v>42725.661030092589</v>
      </c>
      <c r="T2272" s="10">
        <f t="shared" si="213"/>
        <v>42745.707638888889</v>
      </c>
      <c r="U2272">
        <f t="shared" si="214"/>
        <v>2016</v>
      </c>
      <c r="V2272" t="str">
        <f t="shared" si="215"/>
        <v>December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">
        <v>8333</v>
      </c>
      <c r="R2273" t="s">
        <v>8351</v>
      </c>
      <c r="S2273" s="10">
        <f t="shared" si="212"/>
        <v>42683.791712962957</v>
      </c>
      <c r="T2273" s="10">
        <f t="shared" si="213"/>
        <v>42713.791712962957</v>
      </c>
      <c r="U2273">
        <f t="shared" si="214"/>
        <v>2016</v>
      </c>
      <c r="V2273" t="str">
        <f t="shared" si="215"/>
        <v>November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">
        <v>8333</v>
      </c>
      <c r="R2274" t="s">
        <v>8351</v>
      </c>
      <c r="S2274" s="10">
        <f t="shared" si="212"/>
        <v>42315.491157407399</v>
      </c>
      <c r="T2274" s="10">
        <f t="shared" si="213"/>
        <v>42345.491157407399</v>
      </c>
      <c r="U2274">
        <f t="shared" si="214"/>
        <v>2015</v>
      </c>
      <c r="V2274" t="str">
        <f t="shared" si="215"/>
        <v>November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">
        <v>8333</v>
      </c>
      <c r="R2275" t="s">
        <v>8351</v>
      </c>
      <c r="S2275" s="10">
        <f t="shared" si="212"/>
        <v>42781.340763888882</v>
      </c>
      <c r="T2275" s="10">
        <f t="shared" si="213"/>
        <v>42806.299097222225</v>
      </c>
      <c r="U2275">
        <f t="shared" si="214"/>
        <v>2017</v>
      </c>
      <c r="V2275" t="str">
        <f t="shared" si="215"/>
        <v>February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">
        <v>8333</v>
      </c>
      <c r="R2276" t="s">
        <v>8351</v>
      </c>
      <c r="S2276" s="10">
        <f t="shared" si="212"/>
        <v>41663.292326388888</v>
      </c>
      <c r="T2276" s="10">
        <f t="shared" si="213"/>
        <v>41693.292326388888</v>
      </c>
      <c r="U2276">
        <f t="shared" si="214"/>
        <v>2014</v>
      </c>
      <c r="V2276" t="str">
        <f t="shared" si="215"/>
        <v>January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">
        <v>8333</v>
      </c>
      <c r="R2277" t="s">
        <v>8351</v>
      </c>
      <c r="S2277" s="10">
        <f t="shared" si="212"/>
        <v>41965.408321759263</v>
      </c>
      <c r="T2277" s="10">
        <f t="shared" si="213"/>
        <v>41995.408321759263</v>
      </c>
      <c r="U2277">
        <f t="shared" si="214"/>
        <v>2014</v>
      </c>
      <c r="V2277" t="str">
        <f t="shared" si="215"/>
        <v>November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">
        <v>8333</v>
      </c>
      <c r="R2278" t="s">
        <v>8351</v>
      </c>
      <c r="S2278" s="10">
        <f t="shared" si="212"/>
        <v>41614.443159722221</v>
      </c>
      <c r="T2278" s="10">
        <f t="shared" si="213"/>
        <v>41644.443159722221</v>
      </c>
      <c r="U2278">
        <f t="shared" si="214"/>
        <v>2013</v>
      </c>
      <c r="V2278" t="str">
        <f t="shared" si="215"/>
        <v>December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">
        <v>8333</v>
      </c>
      <c r="R2279" t="s">
        <v>8351</v>
      </c>
      <c r="S2279" s="10">
        <f t="shared" si="212"/>
        <v>40936.470173611109</v>
      </c>
      <c r="T2279" s="10">
        <f t="shared" si="213"/>
        <v>40966.470173611109</v>
      </c>
      <c r="U2279">
        <f t="shared" si="214"/>
        <v>2012</v>
      </c>
      <c r="V2279" t="str">
        <f t="shared" si="215"/>
        <v>January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">
        <v>8333</v>
      </c>
      <c r="R2280" t="s">
        <v>8351</v>
      </c>
      <c r="S2280" s="10">
        <f t="shared" si="212"/>
        <v>42338.500775462955</v>
      </c>
      <c r="T2280" s="10">
        <f t="shared" si="213"/>
        <v>42372.749305555553</v>
      </c>
      <c r="U2280">
        <f t="shared" si="214"/>
        <v>2015</v>
      </c>
      <c r="V2280" t="str">
        <f t="shared" si="215"/>
        <v>November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">
        <v>8333</v>
      </c>
      <c r="R2281" t="s">
        <v>8351</v>
      </c>
      <c r="S2281" s="10">
        <f t="shared" si="212"/>
        <v>42020.598368055551</v>
      </c>
      <c r="T2281" s="10">
        <f t="shared" si="213"/>
        <v>42038.958333333336</v>
      </c>
      <c r="U2281">
        <f t="shared" si="214"/>
        <v>2015</v>
      </c>
      <c r="V2281" t="str">
        <f t="shared" si="215"/>
        <v>January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">
        <v>8325</v>
      </c>
      <c r="R2282" t="s">
        <v>8326</v>
      </c>
      <c r="S2282" s="10">
        <f t="shared" si="212"/>
        <v>42234.416562499995</v>
      </c>
      <c r="T2282" s="10">
        <f t="shared" si="213"/>
        <v>42264.416562499995</v>
      </c>
      <c r="U2282">
        <f t="shared" si="214"/>
        <v>2015</v>
      </c>
      <c r="V2282" t="str">
        <f t="shared" si="215"/>
        <v>August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">
        <v>8325</v>
      </c>
      <c r="R2283" t="s">
        <v>8326</v>
      </c>
      <c r="S2283" s="10">
        <f t="shared" si="212"/>
        <v>40687.077511574069</v>
      </c>
      <c r="T2283" s="10">
        <f t="shared" si="213"/>
        <v>40749.076388888883</v>
      </c>
      <c r="U2283">
        <f t="shared" si="214"/>
        <v>2011</v>
      </c>
      <c r="V2283" t="str">
        <f t="shared" si="215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">
        <v>8325</v>
      </c>
      <c r="R2284" t="s">
        <v>8326</v>
      </c>
      <c r="S2284" s="10">
        <f t="shared" si="212"/>
        <v>42322.966273148144</v>
      </c>
      <c r="T2284" s="10">
        <f t="shared" si="213"/>
        <v>42382.966273148144</v>
      </c>
      <c r="U2284">
        <f t="shared" si="214"/>
        <v>2015</v>
      </c>
      <c r="V2284" t="str">
        <f t="shared" si="215"/>
        <v>November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">
        <v>8325</v>
      </c>
      <c r="R2285" t="s">
        <v>8326</v>
      </c>
      <c r="S2285" s="10">
        <f t="shared" si="212"/>
        <v>40977.916712962957</v>
      </c>
      <c r="T2285" s="10">
        <f t="shared" si="213"/>
        <v>41037.875046296293</v>
      </c>
      <c r="U2285">
        <f t="shared" si="214"/>
        <v>2012</v>
      </c>
      <c r="V2285" t="str">
        <f t="shared" si="215"/>
        <v>March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">
        <v>8325</v>
      </c>
      <c r="R2286" t="s">
        <v>8326</v>
      </c>
      <c r="S2286" s="10">
        <f t="shared" si="212"/>
        <v>40585.588483796295</v>
      </c>
      <c r="T2286" s="10">
        <f t="shared" si="213"/>
        <v>40613.958333333328</v>
      </c>
      <c r="U2286">
        <f t="shared" si="214"/>
        <v>2011</v>
      </c>
      <c r="V2286" t="str">
        <f t="shared" si="215"/>
        <v>February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">
        <v>8325</v>
      </c>
      <c r="R2287" t="s">
        <v>8326</v>
      </c>
      <c r="S2287" s="10">
        <f t="shared" si="212"/>
        <v>41058.977349537032</v>
      </c>
      <c r="T2287" s="10">
        <f t="shared" si="213"/>
        <v>41088.977349537032</v>
      </c>
      <c r="U2287">
        <f t="shared" si="214"/>
        <v>2012</v>
      </c>
      <c r="V2287" t="str">
        <f t="shared" si="215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">
        <v>8325</v>
      </c>
      <c r="R2288" t="s">
        <v>8326</v>
      </c>
      <c r="S2288" s="10">
        <f t="shared" si="212"/>
        <v>41494.755254629628</v>
      </c>
      <c r="T2288" s="10">
        <f t="shared" si="213"/>
        <v>41522.957638888889</v>
      </c>
      <c r="U2288">
        <f t="shared" si="214"/>
        <v>2013</v>
      </c>
      <c r="V2288" t="str">
        <f t="shared" si="215"/>
        <v>August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">
        <v>8325</v>
      </c>
      <c r="R2289" t="s">
        <v>8326</v>
      </c>
      <c r="S2289" s="10">
        <f t="shared" si="212"/>
        <v>41792.459027777775</v>
      </c>
      <c r="T2289" s="10">
        <f t="shared" si="213"/>
        <v>41813.459027777775</v>
      </c>
      <c r="U2289">
        <f t="shared" si="214"/>
        <v>2014</v>
      </c>
      <c r="V2289" t="str">
        <f t="shared" si="215"/>
        <v>June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">
        <v>8325</v>
      </c>
      <c r="R2290" t="s">
        <v>8326</v>
      </c>
      <c r="S2290" s="10">
        <f t="shared" si="212"/>
        <v>41067.619085648148</v>
      </c>
      <c r="T2290" s="10">
        <f t="shared" si="213"/>
        <v>41086.541666666664</v>
      </c>
      <c r="U2290">
        <f t="shared" si="214"/>
        <v>2012</v>
      </c>
      <c r="V2290" t="str">
        <f t="shared" si="215"/>
        <v>June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">
        <v>8325</v>
      </c>
      <c r="R2291" t="s">
        <v>8326</v>
      </c>
      <c r="S2291" s="10">
        <f t="shared" si="212"/>
        <v>41571.790046296293</v>
      </c>
      <c r="T2291" s="10">
        <f t="shared" si="213"/>
        <v>41614.765277777777</v>
      </c>
      <c r="U2291">
        <f t="shared" si="214"/>
        <v>2013</v>
      </c>
      <c r="V2291" t="str">
        <f t="shared" si="215"/>
        <v>October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">
        <v>8325</v>
      </c>
      <c r="R2292" t="s">
        <v>8326</v>
      </c>
      <c r="S2292" s="10">
        <f t="shared" si="212"/>
        <v>40070.045486111107</v>
      </c>
      <c r="T2292" s="10">
        <f t="shared" si="213"/>
        <v>40148.5</v>
      </c>
      <c r="U2292">
        <f t="shared" si="214"/>
        <v>2009</v>
      </c>
      <c r="V2292" t="str">
        <f t="shared" si="215"/>
        <v>September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">
        <v>8325</v>
      </c>
      <c r="R2293" t="s">
        <v>8326</v>
      </c>
      <c r="S2293" s="10">
        <f t="shared" si="212"/>
        <v>40987.768726851849</v>
      </c>
      <c r="T2293" s="10">
        <f t="shared" si="213"/>
        <v>41021.958333333328</v>
      </c>
      <c r="U2293">
        <f t="shared" si="214"/>
        <v>2012</v>
      </c>
      <c r="V2293" t="str">
        <f t="shared" si="215"/>
        <v>March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">
        <v>8325</v>
      </c>
      <c r="R2294" t="s">
        <v>8326</v>
      </c>
      <c r="S2294" s="10">
        <f t="shared" si="212"/>
        <v>40987.489305555551</v>
      </c>
      <c r="T2294" s="10">
        <f t="shared" si="213"/>
        <v>41017.489305555551</v>
      </c>
      <c r="U2294">
        <f t="shared" si="214"/>
        <v>2012</v>
      </c>
      <c r="V2294" t="str">
        <f t="shared" si="215"/>
        <v>March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">
        <v>8325</v>
      </c>
      <c r="R2295" t="s">
        <v>8326</v>
      </c>
      <c r="S2295" s="10">
        <f t="shared" si="212"/>
        <v>41151.499988425923</v>
      </c>
      <c r="T2295" s="10">
        <f t="shared" si="213"/>
        <v>41176.957638888889</v>
      </c>
      <c r="U2295">
        <f t="shared" si="214"/>
        <v>2012</v>
      </c>
      <c r="V2295" t="str">
        <f t="shared" si="215"/>
        <v>August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">
        <v>8325</v>
      </c>
      <c r="R2296" t="s">
        <v>8326</v>
      </c>
      <c r="S2296" s="10">
        <f t="shared" si="212"/>
        <v>41264.514814814815</v>
      </c>
      <c r="T2296" s="10">
        <f t="shared" si="213"/>
        <v>41294.514814814815</v>
      </c>
      <c r="U2296">
        <f t="shared" si="214"/>
        <v>2012</v>
      </c>
      <c r="V2296" t="str">
        <f t="shared" si="215"/>
        <v>December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">
        <v>8325</v>
      </c>
      <c r="R2297" t="s">
        <v>8326</v>
      </c>
      <c r="S2297" s="10">
        <f t="shared" si="212"/>
        <v>41270.746018518512</v>
      </c>
      <c r="T2297" s="10">
        <f t="shared" si="213"/>
        <v>41300.746018518512</v>
      </c>
      <c r="U2297">
        <f t="shared" si="214"/>
        <v>2012</v>
      </c>
      <c r="V2297" t="str">
        <f t="shared" si="215"/>
        <v>December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">
        <v>8325</v>
      </c>
      <c r="R2298" t="s">
        <v>8326</v>
      </c>
      <c r="S2298" s="10">
        <f t="shared" si="212"/>
        <v>40927.52344907407</v>
      </c>
      <c r="T2298" s="10">
        <f t="shared" si="213"/>
        <v>40962.52344907407</v>
      </c>
      <c r="U2298">
        <f t="shared" si="214"/>
        <v>2012</v>
      </c>
      <c r="V2298" t="str">
        <f t="shared" si="215"/>
        <v>January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">
        <v>8325</v>
      </c>
      <c r="R2299" t="s">
        <v>8326</v>
      </c>
      <c r="S2299" s="10">
        <f t="shared" si="212"/>
        <v>40947.83390046296</v>
      </c>
      <c r="T2299" s="10">
        <f t="shared" si="213"/>
        <v>40981.957638888889</v>
      </c>
      <c r="U2299">
        <f t="shared" si="214"/>
        <v>2012</v>
      </c>
      <c r="V2299" t="str">
        <f t="shared" si="215"/>
        <v>February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">
        <v>8325</v>
      </c>
      <c r="R2300" t="s">
        <v>8326</v>
      </c>
      <c r="S2300" s="10">
        <f t="shared" si="212"/>
        <v>41694.632326388884</v>
      </c>
      <c r="T2300" s="10">
        <f t="shared" si="213"/>
        <v>41724.59065972222</v>
      </c>
      <c r="U2300">
        <f t="shared" si="214"/>
        <v>2014</v>
      </c>
      <c r="V2300" t="str">
        <f t="shared" si="215"/>
        <v>February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">
        <v>8325</v>
      </c>
      <c r="R2301" t="s">
        <v>8326</v>
      </c>
      <c r="S2301" s="10">
        <f t="shared" si="212"/>
        <v>40564.824178240735</v>
      </c>
      <c r="T2301" s="10">
        <f t="shared" si="213"/>
        <v>40579.824178240735</v>
      </c>
      <c r="U2301">
        <f t="shared" si="214"/>
        <v>2011</v>
      </c>
      <c r="V2301" t="str">
        <f t="shared" si="215"/>
        <v>January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">
        <v>8325</v>
      </c>
      <c r="R2302" t="s">
        <v>8329</v>
      </c>
      <c r="S2302" s="10">
        <f t="shared" si="212"/>
        <v>41074.518703703703</v>
      </c>
      <c r="T2302" s="10">
        <f t="shared" si="213"/>
        <v>41088.518703703703</v>
      </c>
      <c r="U2302">
        <f t="shared" si="214"/>
        <v>2012</v>
      </c>
      <c r="V2302" t="str">
        <f t="shared" si="215"/>
        <v>June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">
        <v>8325</v>
      </c>
      <c r="R2303" t="s">
        <v>8329</v>
      </c>
      <c r="S2303" s="10">
        <f t="shared" si="212"/>
        <v>41415.938611111109</v>
      </c>
      <c r="T2303" s="10">
        <f t="shared" si="213"/>
        <v>41445.938611111109</v>
      </c>
      <c r="U2303">
        <f t="shared" si="214"/>
        <v>2013</v>
      </c>
      <c r="V2303" t="str">
        <f t="shared" si="215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">
        <v>8325</v>
      </c>
      <c r="R2304" t="s">
        <v>8329</v>
      </c>
      <c r="S2304" s="10">
        <f t="shared" si="212"/>
        <v>41605.660115740735</v>
      </c>
      <c r="T2304" s="10">
        <f t="shared" si="213"/>
        <v>41639.083333333328</v>
      </c>
      <c r="U2304">
        <f t="shared" si="214"/>
        <v>2013</v>
      </c>
      <c r="V2304" t="str">
        <f t="shared" si="215"/>
        <v>November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">
        <v>8325</v>
      </c>
      <c r="R2305" t="s">
        <v>8329</v>
      </c>
      <c r="S2305" s="10">
        <f t="shared" si="212"/>
        <v>40849.902731481481</v>
      </c>
      <c r="T2305" s="10">
        <f t="shared" si="213"/>
        <v>40889.944398148145</v>
      </c>
      <c r="U2305">
        <f t="shared" si="214"/>
        <v>2011</v>
      </c>
      <c r="V2305" t="str">
        <f t="shared" si="215"/>
        <v>November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">
        <v>8325</v>
      </c>
      <c r="R2306" t="s">
        <v>8329</v>
      </c>
      <c r="S2306" s="10">
        <f t="shared" si="212"/>
        <v>40502.607534722221</v>
      </c>
      <c r="T2306" s="10">
        <f t="shared" si="213"/>
        <v>40543.999305555553</v>
      </c>
      <c r="U2306">
        <f t="shared" si="214"/>
        <v>2010</v>
      </c>
      <c r="V2306" t="str">
        <f t="shared" si="215"/>
        <v>November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">
        <v>8325</v>
      </c>
      <c r="R2307" t="s">
        <v>8329</v>
      </c>
      <c r="S2307" s="10">
        <f t="shared" ref="S2307:S2370" si="218">(((J2307/60)/60)/24)+DATE(1970,1,1)+(-5/24)</f>
        <v>41834.486944444441</v>
      </c>
      <c r="T2307" s="10">
        <f t="shared" ref="T2307:T2370" si="219">(((I2307/60)/60)/24)+DATE(1970,1,1)+(-5/24)</f>
        <v>41859.541666666664</v>
      </c>
      <c r="U2307">
        <f t="shared" ref="U2307:U2370" si="220">YEAR(S2307)</f>
        <v>2014</v>
      </c>
      <c r="V2307" t="str">
        <f t="shared" ref="V2307:V2370" si="221">IF(MONTH(S2307) = 1, "January", IF(MONTH(S2307) = 2, "February", IF(MONTH(S2307) = 3, "March", IF(MONTH(S2307) = 4, "April", IF(MONTH(S2307) = 5, "May", IF(MONTH(S2307) = 6, "June", IF(MONTH(S2307) = 7, "July", IF(MONTH(S2307) = 8, "August", IF(MONTH(S2307) = 9, "September", IF(MONTH(S2307) = 10, "October", IF(MONTH(S2307) = 11, "November", "December")))))))))))</f>
        <v>July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">
        <v>8325</v>
      </c>
      <c r="R2308" t="s">
        <v>8329</v>
      </c>
      <c r="S2308" s="10">
        <f t="shared" si="218"/>
        <v>40947.959826388884</v>
      </c>
      <c r="T2308" s="10">
        <f t="shared" si="219"/>
        <v>40977.959826388884</v>
      </c>
      <c r="U2308">
        <f t="shared" si="220"/>
        <v>2012</v>
      </c>
      <c r="V2308" t="str">
        <f t="shared" si="221"/>
        <v>February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">
        <v>8325</v>
      </c>
      <c r="R2309" t="s">
        <v>8329</v>
      </c>
      <c r="S2309" s="10">
        <f t="shared" si="218"/>
        <v>41004.594131944439</v>
      </c>
      <c r="T2309" s="10">
        <f t="shared" si="219"/>
        <v>41034.59407407407</v>
      </c>
      <c r="U2309">
        <f t="shared" si="220"/>
        <v>2012</v>
      </c>
      <c r="V2309" t="str">
        <f t="shared" si="221"/>
        <v>April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">
        <v>8325</v>
      </c>
      <c r="R2310" t="s">
        <v>8329</v>
      </c>
      <c r="S2310" s="10">
        <f t="shared" si="218"/>
        <v>41851.754583333335</v>
      </c>
      <c r="T2310" s="10">
        <f t="shared" si="219"/>
        <v>41879.833333333328</v>
      </c>
      <c r="U2310">
        <f t="shared" si="220"/>
        <v>2014</v>
      </c>
      <c r="V2310" t="str">
        <f t="shared" si="221"/>
        <v>July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">
        <v>8325</v>
      </c>
      <c r="R2311" t="s">
        <v>8329</v>
      </c>
      <c r="S2311" s="10">
        <f t="shared" si="218"/>
        <v>41307.779363425921</v>
      </c>
      <c r="T2311" s="10">
        <f t="shared" si="219"/>
        <v>41342.779363425921</v>
      </c>
      <c r="U2311">
        <f t="shared" si="220"/>
        <v>2013</v>
      </c>
      <c r="V2311" t="str">
        <f t="shared" si="221"/>
        <v>February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">
        <v>8325</v>
      </c>
      <c r="R2312" t="s">
        <v>8329</v>
      </c>
      <c r="S2312" s="10">
        <f t="shared" si="218"/>
        <v>41324.585821759254</v>
      </c>
      <c r="T2312" s="10">
        <f t="shared" si="219"/>
        <v>41354.54415509259</v>
      </c>
      <c r="U2312">
        <f t="shared" si="220"/>
        <v>2013</v>
      </c>
      <c r="V2312" t="str">
        <f t="shared" si="221"/>
        <v>February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">
        <v>8325</v>
      </c>
      <c r="R2313" t="s">
        <v>8329</v>
      </c>
      <c r="S2313" s="10">
        <f t="shared" si="218"/>
        <v>41735.796168981477</v>
      </c>
      <c r="T2313" s="10">
        <f t="shared" si="219"/>
        <v>41765.796168981477</v>
      </c>
      <c r="U2313">
        <f t="shared" si="220"/>
        <v>2014</v>
      </c>
      <c r="V2313" t="str">
        <f t="shared" si="221"/>
        <v>April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">
        <v>8325</v>
      </c>
      <c r="R2314" t="s">
        <v>8329</v>
      </c>
      <c r="S2314" s="10">
        <f t="shared" si="218"/>
        <v>41716.424513888887</v>
      </c>
      <c r="T2314" s="10">
        <f t="shared" si="219"/>
        <v>41747.75</v>
      </c>
      <c r="U2314">
        <f t="shared" si="220"/>
        <v>2014</v>
      </c>
      <c r="V2314" t="str">
        <f t="shared" si="221"/>
        <v>March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">
        <v>8325</v>
      </c>
      <c r="R2315" t="s">
        <v>8329</v>
      </c>
      <c r="S2315" s="10">
        <f t="shared" si="218"/>
        <v>41002.750300925924</v>
      </c>
      <c r="T2315" s="10">
        <f t="shared" si="219"/>
        <v>41032.750300925924</v>
      </c>
      <c r="U2315">
        <f t="shared" si="220"/>
        <v>2012</v>
      </c>
      <c r="V2315" t="str">
        <f t="shared" si="221"/>
        <v>April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">
        <v>8325</v>
      </c>
      <c r="R2316" t="s">
        <v>8329</v>
      </c>
      <c r="S2316" s="10">
        <f t="shared" si="218"/>
        <v>41037.343252314815</v>
      </c>
      <c r="T2316" s="10">
        <f t="shared" si="219"/>
        <v>41067.343252314815</v>
      </c>
      <c r="U2316">
        <f t="shared" si="220"/>
        <v>2012</v>
      </c>
      <c r="V2316" t="str">
        <f t="shared" si="221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">
        <v>8325</v>
      </c>
      <c r="R2317" t="s">
        <v>8329</v>
      </c>
      <c r="S2317" s="10">
        <f t="shared" si="218"/>
        <v>41004.517858796295</v>
      </c>
      <c r="T2317" s="10">
        <f t="shared" si="219"/>
        <v>41034.517858796295</v>
      </c>
      <c r="U2317">
        <f t="shared" si="220"/>
        <v>2012</v>
      </c>
      <c r="V2317" t="str">
        <f t="shared" si="221"/>
        <v>April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">
        <v>8325</v>
      </c>
      <c r="R2318" t="s">
        <v>8329</v>
      </c>
      <c r="S2318" s="10">
        <f t="shared" si="218"/>
        <v>40079.516782407409</v>
      </c>
      <c r="T2318" s="10">
        <f t="shared" si="219"/>
        <v>40156.558333333334</v>
      </c>
      <c r="U2318">
        <f t="shared" si="220"/>
        <v>2009</v>
      </c>
      <c r="V2318" t="str">
        <f t="shared" si="221"/>
        <v>September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">
        <v>8325</v>
      </c>
      <c r="R2319" t="s">
        <v>8329</v>
      </c>
      <c r="S2319" s="10">
        <f t="shared" si="218"/>
        <v>40192.33390046296</v>
      </c>
      <c r="T2319" s="10">
        <f t="shared" si="219"/>
        <v>40224</v>
      </c>
      <c r="U2319">
        <f t="shared" si="220"/>
        <v>2010</v>
      </c>
      <c r="V2319" t="str">
        <f t="shared" si="221"/>
        <v>January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">
        <v>8325</v>
      </c>
      <c r="R2320" t="s">
        <v>8329</v>
      </c>
      <c r="S2320" s="10">
        <f t="shared" si="218"/>
        <v>40050.435347222221</v>
      </c>
      <c r="T2320" s="10">
        <f t="shared" si="219"/>
        <v>40081.957638888889</v>
      </c>
      <c r="U2320">
        <f t="shared" si="220"/>
        <v>2009</v>
      </c>
      <c r="V2320" t="str">
        <f t="shared" si="221"/>
        <v>August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">
        <v>8325</v>
      </c>
      <c r="R2321" t="s">
        <v>8329</v>
      </c>
      <c r="S2321" s="10">
        <f t="shared" si="218"/>
        <v>41592.873668981476</v>
      </c>
      <c r="T2321" s="10">
        <f t="shared" si="219"/>
        <v>41622.873668981476</v>
      </c>
      <c r="U2321">
        <f t="shared" si="220"/>
        <v>2013</v>
      </c>
      <c r="V2321" t="str">
        <f t="shared" si="221"/>
        <v>November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">
        <v>8336</v>
      </c>
      <c r="R2322" t="s">
        <v>8352</v>
      </c>
      <c r="S2322" s="10">
        <f t="shared" si="218"/>
        <v>41696.608796296292</v>
      </c>
      <c r="T2322" s="10">
        <f t="shared" si="219"/>
        <v>41731.567129629628</v>
      </c>
      <c r="U2322">
        <f t="shared" si="220"/>
        <v>2014</v>
      </c>
      <c r="V2322" t="str">
        <f t="shared" si="221"/>
        <v>February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">
        <v>8336</v>
      </c>
      <c r="R2323" t="s">
        <v>8352</v>
      </c>
      <c r="S2323" s="10">
        <f t="shared" si="218"/>
        <v>42799.052094907405</v>
      </c>
      <c r="T2323" s="10">
        <f t="shared" si="219"/>
        <v>42829.010428240734</v>
      </c>
      <c r="U2323">
        <f t="shared" si="220"/>
        <v>2017</v>
      </c>
      <c r="V2323" t="str">
        <f t="shared" si="221"/>
        <v>March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">
        <v>8336</v>
      </c>
      <c r="R2324" t="s">
        <v>8352</v>
      </c>
      <c r="S2324" s="10">
        <f t="shared" si="218"/>
        <v>42804.687141203707</v>
      </c>
      <c r="T2324" s="10">
        <f t="shared" si="219"/>
        <v>42834.645474537036</v>
      </c>
      <c r="U2324">
        <f t="shared" si="220"/>
        <v>2017</v>
      </c>
      <c r="V2324" t="str">
        <f t="shared" si="221"/>
        <v>March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">
        <v>8336</v>
      </c>
      <c r="R2325" t="s">
        <v>8352</v>
      </c>
      <c r="S2325" s="10">
        <f t="shared" si="218"/>
        <v>42807.54684027777</v>
      </c>
      <c r="T2325" s="10">
        <f t="shared" si="219"/>
        <v>42814.54684027777</v>
      </c>
      <c r="U2325">
        <f t="shared" si="220"/>
        <v>2017</v>
      </c>
      <c r="V2325" t="str">
        <f t="shared" si="221"/>
        <v>March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">
        <v>8336</v>
      </c>
      <c r="R2326" t="s">
        <v>8352</v>
      </c>
      <c r="S2326" s="10">
        <f t="shared" si="218"/>
        <v>42790.67690972222</v>
      </c>
      <c r="T2326" s="10">
        <f t="shared" si="219"/>
        <v>42820.635243055549</v>
      </c>
      <c r="U2326">
        <f t="shared" si="220"/>
        <v>2017</v>
      </c>
      <c r="V2326" t="str">
        <f t="shared" si="221"/>
        <v>February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">
        <v>8336</v>
      </c>
      <c r="R2327" t="s">
        <v>8352</v>
      </c>
      <c r="S2327" s="10">
        <f t="shared" si="218"/>
        <v>42793.814016203702</v>
      </c>
      <c r="T2327" s="10">
        <f t="shared" si="219"/>
        <v>42823.772349537037</v>
      </c>
      <c r="U2327">
        <f t="shared" si="220"/>
        <v>2017</v>
      </c>
      <c r="V2327" t="str">
        <f t="shared" si="221"/>
        <v>February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">
        <v>8336</v>
      </c>
      <c r="R2328" t="s">
        <v>8352</v>
      </c>
      <c r="S2328" s="10">
        <f t="shared" si="218"/>
        <v>42803.825787037036</v>
      </c>
      <c r="T2328" s="10">
        <f t="shared" si="219"/>
        <v>42855.499999999993</v>
      </c>
      <c r="U2328">
        <f t="shared" si="220"/>
        <v>2017</v>
      </c>
      <c r="V2328" t="str">
        <f t="shared" si="221"/>
        <v>March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">
        <v>8336</v>
      </c>
      <c r="R2329" t="s">
        <v>8352</v>
      </c>
      <c r="S2329" s="10">
        <f t="shared" si="218"/>
        <v>41842.708796296298</v>
      </c>
      <c r="T2329" s="10">
        <f t="shared" si="219"/>
        <v>41877.708796296298</v>
      </c>
      <c r="U2329">
        <f t="shared" si="220"/>
        <v>2014</v>
      </c>
      <c r="V2329" t="str">
        <f t="shared" si="221"/>
        <v>July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">
        <v>8336</v>
      </c>
      <c r="R2330" t="s">
        <v>8352</v>
      </c>
      <c r="S2330" s="10">
        <f t="shared" si="218"/>
        <v>42139.573344907411</v>
      </c>
      <c r="T2330" s="10">
        <f t="shared" si="219"/>
        <v>42169.573344907411</v>
      </c>
      <c r="U2330">
        <f t="shared" si="220"/>
        <v>2015</v>
      </c>
      <c r="V2330" t="str">
        <f t="shared" si="221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">
        <v>8336</v>
      </c>
      <c r="R2331" t="s">
        <v>8352</v>
      </c>
      <c r="S2331" s="10">
        <f t="shared" si="218"/>
        <v>41807.416041666664</v>
      </c>
      <c r="T2331" s="10">
        <f t="shared" si="219"/>
        <v>41837.416041666664</v>
      </c>
      <c r="U2331">
        <f t="shared" si="220"/>
        <v>2014</v>
      </c>
      <c r="V2331" t="str">
        <f t="shared" si="221"/>
        <v>June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">
        <v>8336</v>
      </c>
      <c r="R2332" t="s">
        <v>8352</v>
      </c>
      <c r="S2332" s="10">
        <f t="shared" si="218"/>
        <v>42332.691469907404</v>
      </c>
      <c r="T2332" s="10">
        <f t="shared" si="219"/>
        <v>42362.791666666664</v>
      </c>
      <c r="U2332">
        <f t="shared" si="220"/>
        <v>2015</v>
      </c>
      <c r="V2332" t="str">
        <f t="shared" si="221"/>
        <v>November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">
        <v>8336</v>
      </c>
      <c r="R2333" t="s">
        <v>8352</v>
      </c>
      <c r="S2333" s="10">
        <f t="shared" si="218"/>
        <v>41838.797337962962</v>
      </c>
      <c r="T2333" s="10">
        <f t="shared" si="219"/>
        <v>41868.797337962962</v>
      </c>
      <c r="U2333">
        <f t="shared" si="220"/>
        <v>2014</v>
      </c>
      <c r="V2333" t="str">
        <f t="shared" si="221"/>
        <v>July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">
        <v>8336</v>
      </c>
      <c r="R2334" t="s">
        <v>8352</v>
      </c>
      <c r="S2334" s="10">
        <f t="shared" si="218"/>
        <v>42011.419803240737</v>
      </c>
      <c r="T2334" s="10">
        <f t="shared" si="219"/>
        <v>42041.419803240737</v>
      </c>
      <c r="U2334">
        <f t="shared" si="220"/>
        <v>2015</v>
      </c>
      <c r="V2334" t="str">
        <f t="shared" si="221"/>
        <v>January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">
        <v>8336</v>
      </c>
      <c r="R2335" t="s">
        <v>8352</v>
      </c>
      <c r="S2335" s="10">
        <f t="shared" si="218"/>
        <v>41767.442013888889</v>
      </c>
      <c r="T2335" s="10">
        <f t="shared" si="219"/>
        <v>41788.534722222219</v>
      </c>
      <c r="U2335">
        <f t="shared" si="220"/>
        <v>2014</v>
      </c>
      <c r="V2335" t="str">
        <f t="shared" si="221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">
        <v>8336</v>
      </c>
      <c r="R2336" t="s">
        <v>8352</v>
      </c>
      <c r="S2336" s="10">
        <f t="shared" si="218"/>
        <v>41918.461782407401</v>
      </c>
      <c r="T2336" s="10">
        <f t="shared" si="219"/>
        <v>41948.523611111108</v>
      </c>
      <c r="U2336">
        <f t="shared" si="220"/>
        <v>2014</v>
      </c>
      <c r="V2336" t="str">
        <f t="shared" si="221"/>
        <v>October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">
        <v>8336</v>
      </c>
      <c r="R2337" t="s">
        <v>8352</v>
      </c>
      <c r="S2337" s="10">
        <f t="shared" si="218"/>
        <v>41771.363923611112</v>
      </c>
      <c r="T2337" s="10">
        <f t="shared" si="219"/>
        <v>41801.363923611112</v>
      </c>
      <c r="U2337">
        <f t="shared" si="220"/>
        <v>2014</v>
      </c>
      <c r="V2337" t="str">
        <f t="shared" si="221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">
        <v>8336</v>
      </c>
      <c r="R2338" t="s">
        <v>8352</v>
      </c>
      <c r="S2338" s="10">
        <f t="shared" si="218"/>
        <v>41666.716377314813</v>
      </c>
      <c r="T2338" s="10">
        <f t="shared" si="219"/>
        <v>41706.716377314813</v>
      </c>
      <c r="U2338">
        <f t="shared" si="220"/>
        <v>2014</v>
      </c>
      <c r="V2338" t="str">
        <f t="shared" si="221"/>
        <v>January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">
        <v>8336</v>
      </c>
      <c r="R2339" t="s">
        <v>8352</v>
      </c>
      <c r="S2339" s="10">
        <f t="shared" si="218"/>
        <v>41786.432210648149</v>
      </c>
      <c r="T2339" s="10">
        <f t="shared" si="219"/>
        <v>41816.432210648149</v>
      </c>
      <c r="U2339">
        <f t="shared" si="220"/>
        <v>2014</v>
      </c>
      <c r="V2339" t="str">
        <f t="shared" si="221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">
        <v>8336</v>
      </c>
      <c r="R2340" t="s">
        <v>8352</v>
      </c>
      <c r="S2340" s="10">
        <f t="shared" si="218"/>
        <v>41789.688472222217</v>
      </c>
      <c r="T2340" s="10">
        <f t="shared" si="219"/>
        <v>41819.688472222217</v>
      </c>
      <c r="U2340">
        <f t="shared" si="220"/>
        <v>2014</v>
      </c>
      <c r="V2340" t="str">
        <f t="shared" si="221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">
        <v>8336</v>
      </c>
      <c r="R2341" t="s">
        <v>8352</v>
      </c>
      <c r="S2341" s="10">
        <f t="shared" si="218"/>
        <v>42692.591539351844</v>
      </c>
      <c r="T2341" s="10">
        <f t="shared" si="219"/>
        <v>42723.124305555553</v>
      </c>
      <c r="U2341">
        <f t="shared" si="220"/>
        <v>2016</v>
      </c>
      <c r="V2341" t="str">
        <f t="shared" si="221"/>
        <v>November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">
        <v>8319</v>
      </c>
      <c r="R2342" t="s">
        <v>8320</v>
      </c>
      <c r="S2342" s="10">
        <f t="shared" si="218"/>
        <v>42643.434467592589</v>
      </c>
      <c r="T2342" s="10">
        <f t="shared" si="219"/>
        <v>42673.434467592589</v>
      </c>
      <c r="U2342">
        <f t="shared" si="220"/>
        <v>2016</v>
      </c>
      <c r="V2342" t="str">
        <f t="shared" si="221"/>
        <v>September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">
        <v>8319</v>
      </c>
      <c r="R2343" t="s">
        <v>8320</v>
      </c>
      <c r="S2343" s="10">
        <f t="shared" si="218"/>
        <v>42167.605370370373</v>
      </c>
      <c r="T2343" s="10">
        <f t="shared" si="219"/>
        <v>42197.605370370373</v>
      </c>
      <c r="U2343">
        <f t="shared" si="220"/>
        <v>2015</v>
      </c>
      <c r="V2343" t="str">
        <f t="shared" si="221"/>
        <v>June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">
        <v>8319</v>
      </c>
      <c r="R2344" t="s">
        <v>8320</v>
      </c>
      <c r="S2344" s="10">
        <f t="shared" si="218"/>
        <v>41897.49386574074</v>
      </c>
      <c r="T2344" s="10">
        <f t="shared" si="219"/>
        <v>41918</v>
      </c>
      <c r="U2344">
        <f t="shared" si="220"/>
        <v>2014</v>
      </c>
      <c r="V2344" t="str">
        <f t="shared" si="221"/>
        <v>September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">
        <v>8319</v>
      </c>
      <c r="R2345" t="s">
        <v>8320</v>
      </c>
      <c r="S2345" s="10">
        <f t="shared" si="218"/>
        <v>42327.616956018515</v>
      </c>
      <c r="T2345" s="10">
        <f t="shared" si="219"/>
        <v>42377.615972222215</v>
      </c>
      <c r="U2345">
        <f t="shared" si="220"/>
        <v>2015</v>
      </c>
      <c r="V2345" t="str">
        <f t="shared" si="221"/>
        <v>November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">
        <v>8319</v>
      </c>
      <c r="R2346" t="s">
        <v>8320</v>
      </c>
      <c r="S2346" s="10">
        <f t="shared" si="218"/>
        <v>42515.519317129627</v>
      </c>
      <c r="T2346" s="10">
        <f t="shared" si="219"/>
        <v>42545.519317129627</v>
      </c>
      <c r="U2346">
        <f t="shared" si="220"/>
        <v>2016</v>
      </c>
      <c r="V2346" t="str">
        <f t="shared" si="221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">
        <v>8319</v>
      </c>
      <c r="R2347" t="s">
        <v>8320</v>
      </c>
      <c r="S2347" s="10">
        <f t="shared" si="218"/>
        <v>42059.79347222222</v>
      </c>
      <c r="T2347" s="10">
        <f t="shared" si="219"/>
        <v>42094.777083333327</v>
      </c>
      <c r="U2347">
        <f t="shared" si="220"/>
        <v>2015</v>
      </c>
      <c r="V2347" t="str">
        <f t="shared" si="221"/>
        <v>February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">
        <v>8319</v>
      </c>
      <c r="R2348" t="s">
        <v>8320</v>
      </c>
      <c r="S2348" s="10">
        <f t="shared" si="218"/>
        <v>42615.590636574074</v>
      </c>
      <c r="T2348" s="10">
        <f t="shared" si="219"/>
        <v>42660.590636574074</v>
      </c>
      <c r="U2348">
        <f t="shared" si="220"/>
        <v>2016</v>
      </c>
      <c r="V2348" t="str">
        <f t="shared" si="221"/>
        <v>September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">
        <v>8319</v>
      </c>
      <c r="R2349" t="s">
        <v>8320</v>
      </c>
      <c r="S2349" s="10">
        <f t="shared" si="218"/>
        <v>42577.399027777778</v>
      </c>
      <c r="T2349" s="10">
        <f t="shared" si="219"/>
        <v>42607.399027777778</v>
      </c>
      <c r="U2349">
        <f t="shared" si="220"/>
        <v>2016</v>
      </c>
      <c r="V2349" t="str">
        <f t="shared" si="221"/>
        <v>July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">
        <v>8319</v>
      </c>
      <c r="R2350" t="s">
        <v>8320</v>
      </c>
      <c r="S2350" s="10">
        <f t="shared" si="218"/>
        <v>42360.723819444444</v>
      </c>
      <c r="T2350" s="10">
        <f t="shared" si="219"/>
        <v>42420.723819444444</v>
      </c>
      <c r="U2350">
        <f t="shared" si="220"/>
        <v>2015</v>
      </c>
      <c r="V2350" t="str">
        <f t="shared" si="221"/>
        <v>December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">
        <v>8319</v>
      </c>
      <c r="R2351" t="s">
        <v>8320</v>
      </c>
      <c r="S2351" s="10">
        <f t="shared" si="218"/>
        <v>42198.567453703705</v>
      </c>
      <c r="T2351" s="10">
        <f t="shared" si="219"/>
        <v>42227.567453703705</v>
      </c>
      <c r="U2351">
        <f t="shared" si="220"/>
        <v>2015</v>
      </c>
      <c r="V2351" t="str">
        <f t="shared" si="221"/>
        <v>July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">
        <v>8319</v>
      </c>
      <c r="R2352" t="s">
        <v>8320</v>
      </c>
      <c r="S2352" s="10">
        <f t="shared" si="218"/>
        <v>42708.633912037032</v>
      </c>
      <c r="T2352" s="10">
        <f t="shared" si="219"/>
        <v>42738.633912037032</v>
      </c>
      <c r="U2352">
        <f t="shared" si="220"/>
        <v>2016</v>
      </c>
      <c r="V2352" t="str">
        <f t="shared" si="221"/>
        <v>December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">
        <v>8319</v>
      </c>
      <c r="R2353" t="s">
        <v>8320</v>
      </c>
      <c r="S2353" s="10">
        <f t="shared" si="218"/>
        <v>42093.892812500002</v>
      </c>
      <c r="T2353" s="10">
        <f t="shared" si="219"/>
        <v>42123.892812500002</v>
      </c>
      <c r="U2353">
        <f t="shared" si="220"/>
        <v>2015</v>
      </c>
      <c r="V2353" t="str">
        <f t="shared" si="221"/>
        <v>March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">
        <v>8319</v>
      </c>
      <c r="R2354" t="s">
        <v>8320</v>
      </c>
      <c r="S2354" s="10">
        <f t="shared" si="218"/>
        <v>42101.425370370365</v>
      </c>
      <c r="T2354" s="10">
        <f t="shared" si="219"/>
        <v>42161.425370370365</v>
      </c>
      <c r="U2354">
        <f t="shared" si="220"/>
        <v>2015</v>
      </c>
      <c r="V2354" t="str">
        <f t="shared" si="221"/>
        <v>April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">
        <v>8319</v>
      </c>
      <c r="R2355" t="s">
        <v>8320</v>
      </c>
      <c r="S2355" s="10">
        <f t="shared" si="218"/>
        <v>42103.467847222222</v>
      </c>
      <c r="T2355" s="10">
        <f t="shared" si="219"/>
        <v>42115.467847222222</v>
      </c>
      <c r="U2355">
        <f t="shared" si="220"/>
        <v>2015</v>
      </c>
      <c r="V2355" t="str">
        <f t="shared" si="221"/>
        <v>April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">
        <v>8319</v>
      </c>
      <c r="R2356" t="s">
        <v>8320</v>
      </c>
      <c r="S2356" s="10">
        <f t="shared" si="218"/>
        <v>41954.51458333333</v>
      </c>
      <c r="T2356" s="10">
        <f t="shared" si="219"/>
        <v>42014.51458333333</v>
      </c>
      <c r="U2356">
        <f t="shared" si="220"/>
        <v>2014</v>
      </c>
      <c r="V2356" t="str">
        <f t="shared" si="221"/>
        <v>November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">
        <v>8319</v>
      </c>
      <c r="R2357" t="s">
        <v>8320</v>
      </c>
      <c r="S2357" s="10">
        <f t="shared" si="218"/>
        <v>42096.709907407399</v>
      </c>
      <c r="T2357" s="10">
        <f t="shared" si="219"/>
        <v>42126.709907407399</v>
      </c>
      <c r="U2357">
        <f t="shared" si="220"/>
        <v>2015</v>
      </c>
      <c r="V2357" t="str">
        <f t="shared" si="221"/>
        <v>April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">
        <v>8319</v>
      </c>
      <c r="R2358" t="s">
        <v>8320</v>
      </c>
      <c r="S2358" s="10">
        <f t="shared" si="218"/>
        <v>42130.575277777774</v>
      </c>
      <c r="T2358" s="10">
        <f t="shared" si="219"/>
        <v>42160.575277777774</v>
      </c>
      <c r="U2358">
        <f t="shared" si="220"/>
        <v>2015</v>
      </c>
      <c r="V2358" t="str">
        <f t="shared" si="221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">
        <v>8319</v>
      </c>
      <c r="R2359" t="s">
        <v>8320</v>
      </c>
      <c r="S2359" s="10">
        <f t="shared" si="218"/>
        <v>42264.411782407398</v>
      </c>
      <c r="T2359" s="10">
        <f t="shared" si="219"/>
        <v>42294.411782407398</v>
      </c>
      <c r="U2359">
        <f t="shared" si="220"/>
        <v>2015</v>
      </c>
      <c r="V2359" t="str">
        <f t="shared" si="221"/>
        <v>September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">
        <v>8319</v>
      </c>
      <c r="R2360" t="s">
        <v>8320</v>
      </c>
      <c r="S2360" s="10">
        <f t="shared" si="218"/>
        <v>41978.722638888888</v>
      </c>
      <c r="T2360" s="10">
        <f t="shared" si="219"/>
        <v>42034.818749999999</v>
      </c>
      <c r="U2360">
        <f t="shared" si="220"/>
        <v>2014</v>
      </c>
      <c r="V2360" t="str">
        <f t="shared" si="221"/>
        <v>December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">
        <v>8319</v>
      </c>
      <c r="R2361" t="s">
        <v>8320</v>
      </c>
      <c r="S2361" s="10">
        <f t="shared" si="218"/>
        <v>42159.441249999996</v>
      </c>
      <c r="T2361" s="10">
        <f t="shared" si="219"/>
        <v>42219.441249999996</v>
      </c>
      <c r="U2361">
        <f t="shared" si="220"/>
        <v>2015</v>
      </c>
      <c r="V2361" t="str">
        <f t="shared" si="221"/>
        <v>June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">
        <v>8319</v>
      </c>
      <c r="R2362" t="s">
        <v>8320</v>
      </c>
      <c r="S2362" s="10">
        <f t="shared" si="218"/>
        <v>42377.498611111114</v>
      </c>
      <c r="T2362" s="10">
        <f t="shared" si="219"/>
        <v>42407.498611111114</v>
      </c>
      <c r="U2362">
        <f t="shared" si="220"/>
        <v>2016</v>
      </c>
      <c r="V2362" t="str">
        <f t="shared" si="221"/>
        <v>January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">
        <v>8319</v>
      </c>
      <c r="R2363" t="s">
        <v>8320</v>
      </c>
      <c r="S2363" s="10">
        <f t="shared" si="218"/>
        <v>42466.650555555556</v>
      </c>
      <c r="T2363" s="10">
        <f t="shared" si="219"/>
        <v>42490.708333333336</v>
      </c>
      <c r="U2363">
        <f t="shared" si="220"/>
        <v>2016</v>
      </c>
      <c r="V2363" t="str">
        <f t="shared" si="221"/>
        <v>April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">
        <v>8319</v>
      </c>
      <c r="R2364" t="s">
        <v>8320</v>
      </c>
      <c r="S2364" s="10">
        <f t="shared" si="218"/>
        <v>41954.47997685185</v>
      </c>
      <c r="T2364" s="10">
        <f t="shared" si="219"/>
        <v>41984.47997685185</v>
      </c>
      <c r="U2364">
        <f t="shared" si="220"/>
        <v>2014</v>
      </c>
      <c r="V2364" t="str">
        <f t="shared" si="221"/>
        <v>November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">
        <v>8319</v>
      </c>
      <c r="R2365" t="s">
        <v>8320</v>
      </c>
      <c r="S2365" s="10">
        <f t="shared" si="218"/>
        <v>42321.803240740737</v>
      </c>
      <c r="T2365" s="10">
        <f t="shared" si="219"/>
        <v>42366.803240740737</v>
      </c>
      <c r="U2365">
        <f t="shared" si="220"/>
        <v>2015</v>
      </c>
      <c r="V2365" t="str">
        <f t="shared" si="221"/>
        <v>November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">
        <v>8319</v>
      </c>
      <c r="R2366" t="s">
        <v>8320</v>
      </c>
      <c r="S2366" s="10">
        <f t="shared" si="218"/>
        <v>42248.726342592585</v>
      </c>
      <c r="T2366" s="10">
        <f t="shared" si="219"/>
        <v>42303.726342592585</v>
      </c>
      <c r="U2366">
        <f t="shared" si="220"/>
        <v>2015</v>
      </c>
      <c r="V2366" t="str">
        <f t="shared" si="221"/>
        <v>September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">
        <v>8319</v>
      </c>
      <c r="R2367" t="s">
        <v>8320</v>
      </c>
      <c r="S2367" s="10">
        <f t="shared" si="218"/>
        <v>42346.528067129628</v>
      </c>
      <c r="T2367" s="10">
        <f t="shared" si="219"/>
        <v>42386.749999999993</v>
      </c>
      <c r="U2367">
        <f t="shared" si="220"/>
        <v>2015</v>
      </c>
      <c r="V2367" t="str">
        <f t="shared" si="221"/>
        <v>December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">
        <v>8319</v>
      </c>
      <c r="R2368" t="s">
        <v>8320</v>
      </c>
      <c r="S2368" s="10">
        <f t="shared" si="218"/>
        <v>42268.323298611103</v>
      </c>
      <c r="T2368" s="10">
        <f t="shared" si="219"/>
        <v>42298.323298611103</v>
      </c>
      <c r="U2368">
        <f t="shared" si="220"/>
        <v>2015</v>
      </c>
      <c r="V2368" t="str">
        <f t="shared" si="221"/>
        <v>September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">
        <v>8319</v>
      </c>
      <c r="R2369" t="s">
        <v>8320</v>
      </c>
      <c r="S2369" s="10">
        <f t="shared" si="218"/>
        <v>42425.761759259258</v>
      </c>
      <c r="T2369" s="10">
        <f t="shared" si="219"/>
        <v>42485.720092592594</v>
      </c>
      <c r="U2369">
        <f t="shared" si="220"/>
        <v>2016</v>
      </c>
      <c r="V2369" t="str">
        <f t="shared" si="221"/>
        <v>February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">
        <v>8319</v>
      </c>
      <c r="R2370" t="s">
        <v>8320</v>
      </c>
      <c r="S2370" s="10">
        <f t="shared" si="218"/>
        <v>42063.513483796291</v>
      </c>
      <c r="T2370" s="10">
        <f t="shared" si="219"/>
        <v>42108.471817129634</v>
      </c>
      <c r="U2370">
        <f t="shared" si="220"/>
        <v>2015</v>
      </c>
      <c r="V2370" t="str">
        <f t="shared" si="221"/>
        <v>February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">
        <v>8319</v>
      </c>
      <c r="R2371" t="s">
        <v>8320</v>
      </c>
      <c r="S2371" s="10">
        <f t="shared" ref="S2371:S2434" si="224">(((J2371/60)/60)/24)+DATE(1970,1,1)+(-5/24)</f>
        <v>42380.60429398148</v>
      </c>
      <c r="T2371" s="10">
        <f t="shared" ref="T2371:T2434" si="225">(((I2371/60)/60)/24)+DATE(1970,1,1)+(-5/24)</f>
        <v>42410.60429398148</v>
      </c>
      <c r="U2371">
        <f t="shared" ref="U2371:U2434" si="226">YEAR(S2371)</f>
        <v>2016</v>
      </c>
      <c r="V2371" t="str">
        <f t="shared" ref="V2371:V2434" si="227">IF(MONTH(S2371) = 1, "January", IF(MONTH(S2371) = 2, "February", IF(MONTH(S2371) = 3, "March", IF(MONTH(S2371) = 4, "April", IF(MONTH(S2371) = 5, "May", IF(MONTH(S2371) = 6, "June", IF(MONTH(S2371) = 7, "July", IF(MONTH(S2371) = 8, "August", IF(MONTH(S2371) = 9, "September", IF(MONTH(S2371) = 10, "October", IF(MONTH(S2371) = 11, "November", "December")))))))))))</f>
        <v>January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">
        <v>8319</v>
      </c>
      <c r="R2372" t="s">
        <v>8320</v>
      </c>
      <c r="S2372" s="10">
        <f t="shared" si="224"/>
        <v>41960.980798611105</v>
      </c>
      <c r="T2372" s="10">
        <f t="shared" si="225"/>
        <v>41990.980798611105</v>
      </c>
      <c r="U2372">
        <f t="shared" si="226"/>
        <v>2014</v>
      </c>
      <c r="V2372" t="str">
        <f t="shared" si="227"/>
        <v>November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">
        <v>8319</v>
      </c>
      <c r="R2373" t="s">
        <v>8320</v>
      </c>
      <c r="S2373" s="10">
        <f t="shared" si="224"/>
        <v>42150.569398148145</v>
      </c>
      <c r="T2373" s="10">
        <f t="shared" si="225"/>
        <v>42180.569398148145</v>
      </c>
      <c r="U2373">
        <f t="shared" si="226"/>
        <v>2015</v>
      </c>
      <c r="V2373" t="str">
        <f t="shared" si="227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">
        <v>8319</v>
      </c>
      <c r="R2374" t="s">
        <v>8320</v>
      </c>
      <c r="S2374" s="10">
        <f t="shared" si="224"/>
        <v>42087.860775462956</v>
      </c>
      <c r="T2374" s="10">
        <f t="shared" si="225"/>
        <v>42117.860775462956</v>
      </c>
      <c r="U2374">
        <f t="shared" si="226"/>
        <v>2015</v>
      </c>
      <c r="V2374" t="str">
        <f t="shared" si="227"/>
        <v>March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">
        <v>8319</v>
      </c>
      <c r="R2375" t="s">
        <v>8320</v>
      </c>
      <c r="S2375" s="10">
        <f t="shared" si="224"/>
        <v>42215.453981481485</v>
      </c>
      <c r="T2375" s="10">
        <f t="shared" si="225"/>
        <v>42245.453981481485</v>
      </c>
      <c r="U2375">
        <f t="shared" si="226"/>
        <v>2015</v>
      </c>
      <c r="V2375" t="str">
        <f t="shared" si="227"/>
        <v>July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">
        <v>8319</v>
      </c>
      <c r="R2376" t="s">
        <v>8320</v>
      </c>
      <c r="S2376" s="10">
        <f t="shared" si="224"/>
        <v>42017.634953703695</v>
      </c>
      <c r="T2376" s="10">
        <f t="shared" si="225"/>
        <v>42047.634953703695</v>
      </c>
      <c r="U2376">
        <f t="shared" si="226"/>
        <v>2015</v>
      </c>
      <c r="V2376" t="str">
        <f t="shared" si="227"/>
        <v>January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">
        <v>8319</v>
      </c>
      <c r="R2377" t="s">
        <v>8320</v>
      </c>
      <c r="S2377" s="10">
        <f t="shared" si="224"/>
        <v>42592.627743055556</v>
      </c>
      <c r="T2377" s="10">
        <f t="shared" si="225"/>
        <v>42622.627743055556</v>
      </c>
      <c r="U2377">
        <f t="shared" si="226"/>
        <v>2016</v>
      </c>
      <c r="V2377" t="str">
        <f t="shared" si="227"/>
        <v>August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">
        <v>8319</v>
      </c>
      <c r="R2378" t="s">
        <v>8320</v>
      </c>
      <c r="S2378" s="10">
        <f t="shared" si="224"/>
        <v>42318.717199074068</v>
      </c>
      <c r="T2378" s="10">
        <f t="shared" si="225"/>
        <v>42348.717199074068</v>
      </c>
      <c r="U2378">
        <f t="shared" si="226"/>
        <v>2015</v>
      </c>
      <c r="V2378" t="str">
        <f t="shared" si="227"/>
        <v>November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">
        <v>8319</v>
      </c>
      <c r="R2379" t="s">
        <v>8320</v>
      </c>
      <c r="S2379" s="10">
        <f t="shared" si="224"/>
        <v>42669.661840277775</v>
      </c>
      <c r="T2379" s="10">
        <f t="shared" si="225"/>
        <v>42699.703506944446</v>
      </c>
      <c r="U2379">
        <f t="shared" si="226"/>
        <v>2016</v>
      </c>
      <c r="V2379" t="str">
        <f t="shared" si="227"/>
        <v>October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">
        <v>8319</v>
      </c>
      <c r="R2380" t="s">
        <v>8320</v>
      </c>
      <c r="S2380" s="10">
        <f t="shared" si="224"/>
        <v>42212.804745370369</v>
      </c>
      <c r="T2380" s="10">
        <f t="shared" si="225"/>
        <v>42241.804745370369</v>
      </c>
      <c r="U2380">
        <f t="shared" si="226"/>
        <v>2015</v>
      </c>
      <c r="V2380" t="str">
        <f t="shared" si="227"/>
        <v>July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">
        <v>8319</v>
      </c>
      <c r="R2381" t="s">
        <v>8320</v>
      </c>
      <c r="S2381" s="10">
        <f t="shared" si="224"/>
        <v>42236.808055555557</v>
      </c>
      <c r="T2381" s="10">
        <f t="shared" si="225"/>
        <v>42281.808055555557</v>
      </c>
      <c r="U2381">
        <f t="shared" si="226"/>
        <v>2015</v>
      </c>
      <c r="V2381" t="str">
        <f t="shared" si="227"/>
        <v>August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">
        <v>8319</v>
      </c>
      <c r="R2382" t="s">
        <v>8320</v>
      </c>
      <c r="S2382" s="10">
        <f t="shared" si="224"/>
        <v>42248.584976851846</v>
      </c>
      <c r="T2382" s="10">
        <f t="shared" si="225"/>
        <v>42278.584976851846</v>
      </c>
      <c r="U2382">
        <f t="shared" si="226"/>
        <v>2015</v>
      </c>
      <c r="V2382" t="str">
        <f t="shared" si="227"/>
        <v>September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">
        <v>8319</v>
      </c>
      <c r="R2383" t="s">
        <v>8320</v>
      </c>
      <c r="S2383" s="10">
        <f t="shared" si="224"/>
        <v>42074.727407407401</v>
      </c>
      <c r="T2383" s="10">
        <f t="shared" si="225"/>
        <v>42104.727407407401</v>
      </c>
      <c r="U2383">
        <f t="shared" si="226"/>
        <v>2015</v>
      </c>
      <c r="V2383" t="str">
        <f t="shared" si="227"/>
        <v>March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">
        <v>8319</v>
      </c>
      <c r="R2384" t="s">
        <v>8320</v>
      </c>
      <c r="S2384" s="10">
        <f t="shared" si="224"/>
        <v>42194.979201388887</v>
      </c>
      <c r="T2384" s="10">
        <f t="shared" si="225"/>
        <v>42219.979201388887</v>
      </c>
      <c r="U2384">
        <f t="shared" si="226"/>
        <v>2015</v>
      </c>
      <c r="V2384" t="str">
        <f t="shared" si="227"/>
        <v>July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">
        <v>8319</v>
      </c>
      <c r="R2385" t="s">
        <v>8320</v>
      </c>
      <c r="S2385" s="10">
        <f t="shared" si="224"/>
        <v>42026.848460648143</v>
      </c>
      <c r="T2385" s="10">
        <f t="shared" si="225"/>
        <v>42056.848460648143</v>
      </c>
      <c r="U2385">
        <f t="shared" si="226"/>
        <v>2015</v>
      </c>
      <c r="V2385" t="str">
        <f t="shared" si="227"/>
        <v>January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">
        <v>8319</v>
      </c>
      <c r="R2386" t="s">
        <v>8320</v>
      </c>
      <c r="S2386" s="10">
        <f t="shared" si="224"/>
        <v>41926.859293981477</v>
      </c>
      <c r="T2386" s="10">
        <f t="shared" si="225"/>
        <v>41956.900960648149</v>
      </c>
      <c r="U2386">
        <f t="shared" si="226"/>
        <v>2014</v>
      </c>
      <c r="V2386" t="str">
        <f t="shared" si="227"/>
        <v>October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">
        <v>8319</v>
      </c>
      <c r="R2387" t="s">
        <v>8320</v>
      </c>
      <c r="S2387" s="10">
        <f t="shared" si="224"/>
        <v>42191.493425925924</v>
      </c>
      <c r="T2387" s="10">
        <f t="shared" si="225"/>
        <v>42221.493425925924</v>
      </c>
      <c r="U2387">
        <f t="shared" si="226"/>
        <v>2015</v>
      </c>
      <c r="V2387" t="str">
        <f t="shared" si="227"/>
        <v>July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">
        <v>8319</v>
      </c>
      <c r="R2388" t="s">
        <v>8320</v>
      </c>
      <c r="S2388" s="10">
        <f t="shared" si="224"/>
        <v>41954.629907407405</v>
      </c>
      <c r="T2388" s="10">
        <f t="shared" si="225"/>
        <v>42014.629907407405</v>
      </c>
      <c r="U2388">
        <f t="shared" si="226"/>
        <v>2014</v>
      </c>
      <c r="V2388" t="str">
        <f t="shared" si="227"/>
        <v>November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">
        <v>8319</v>
      </c>
      <c r="R2389" t="s">
        <v>8320</v>
      </c>
      <c r="S2389" s="10">
        <f t="shared" si="224"/>
        <v>42528.418287037035</v>
      </c>
      <c r="T2389" s="10">
        <f t="shared" si="225"/>
        <v>42573.418287037035</v>
      </c>
      <c r="U2389">
        <f t="shared" si="226"/>
        <v>2016</v>
      </c>
      <c r="V2389" t="str">
        <f t="shared" si="227"/>
        <v>June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">
        <v>8319</v>
      </c>
      <c r="R2390" t="s">
        <v>8320</v>
      </c>
      <c r="S2390" s="10">
        <f t="shared" si="224"/>
        <v>41989.645358796297</v>
      </c>
      <c r="T2390" s="10">
        <f t="shared" si="225"/>
        <v>42019.603472222218</v>
      </c>
      <c r="U2390">
        <f t="shared" si="226"/>
        <v>2014</v>
      </c>
      <c r="V2390" t="str">
        <f t="shared" si="227"/>
        <v>December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">
        <v>8319</v>
      </c>
      <c r="R2391" t="s">
        <v>8320</v>
      </c>
      <c r="S2391" s="10">
        <f t="shared" si="224"/>
        <v>42179.445046296292</v>
      </c>
      <c r="T2391" s="10">
        <f t="shared" si="225"/>
        <v>42210.707638888889</v>
      </c>
      <c r="U2391">
        <f t="shared" si="226"/>
        <v>2015</v>
      </c>
      <c r="V2391" t="str">
        <f t="shared" si="227"/>
        <v>June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">
        <v>8319</v>
      </c>
      <c r="R2392" t="s">
        <v>8320</v>
      </c>
      <c r="S2392" s="10">
        <f t="shared" si="224"/>
        <v>41968.053981481477</v>
      </c>
      <c r="T2392" s="10">
        <f t="shared" si="225"/>
        <v>42008.053981481477</v>
      </c>
      <c r="U2392">
        <f t="shared" si="226"/>
        <v>2014</v>
      </c>
      <c r="V2392" t="str">
        <f t="shared" si="227"/>
        <v>November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">
        <v>8319</v>
      </c>
      <c r="R2393" t="s">
        <v>8320</v>
      </c>
      <c r="S2393" s="10">
        <f t="shared" si="224"/>
        <v>42064.586157407401</v>
      </c>
      <c r="T2393" s="10">
        <f t="shared" si="225"/>
        <v>42094.544490740744</v>
      </c>
      <c r="U2393">
        <f t="shared" si="226"/>
        <v>2015</v>
      </c>
      <c r="V2393" t="str">
        <f t="shared" si="227"/>
        <v>March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">
        <v>8319</v>
      </c>
      <c r="R2394" t="s">
        <v>8320</v>
      </c>
      <c r="S2394" s="10">
        <f t="shared" si="224"/>
        <v>42275.912303240737</v>
      </c>
      <c r="T2394" s="10">
        <f t="shared" si="225"/>
        <v>42305.912303240737</v>
      </c>
      <c r="U2394">
        <f t="shared" si="226"/>
        <v>2015</v>
      </c>
      <c r="V2394" t="str">
        <f t="shared" si="227"/>
        <v>September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">
        <v>8319</v>
      </c>
      <c r="R2395" t="s">
        <v>8320</v>
      </c>
      <c r="S2395" s="10">
        <f t="shared" si="224"/>
        <v>42194.440011574072</v>
      </c>
      <c r="T2395" s="10">
        <f t="shared" si="225"/>
        <v>42224.440011574072</v>
      </c>
      <c r="U2395">
        <f t="shared" si="226"/>
        <v>2015</v>
      </c>
      <c r="V2395" t="str">
        <f t="shared" si="227"/>
        <v>July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">
        <v>8319</v>
      </c>
      <c r="R2396" t="s">
        <v>8320</v>
      </c>
      <c r="S2396" s="10">
        <f t="shared" si="224"/>
        <v>42031.15385416666</v>
      </c>
      <c r="T2396" s="10">
        <f t="shared" si="225"/>
        <v>42061.15385416666</v>
      </c>
      <c r="U2396">
        <f t="shared" si="226"/>
        <v>2015</v>
      </c>
      <c r="V2396" t="str">
        <f t="shared" si="227"/>
        <v>January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">
        <v>8319</v>
      </c>
      <c r="R2397" t="s">
        <v>8320</v>
      </c>
      <c r="S2397" s="10">
        <f t="shared" si="224"/>
        <v>42716.913043981483</v>
      </c>
      <c r="T2397" s="10">
        <f t="shared" si="225"/>
        <v>42745.164583333331</v>
      </c>
      <c r="U2397">
        <f t="shared" si="226"/>
        <v>2016</v>
      </c>
      <c r="V2397" t="str">
        <f t="shared" si="227"/>
        <v>December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">
        <v>8319</v>
      </c>
      <c r="R2398" t="s">
        <v>8320</v>
      </c>
      <c r="S2398" s="10">
        <f t="shared" si="224"/>
        <v>42262.640717592592</v>
      </c>
      <c r="T2398" s="10">
        <f t="shared" si="225"/>
        <v>42292.640717592592</v>
      </c>
      <c r="U2398">
        <f t="shared" si="226"/>
        <v>2015</v>
      </c>
      <c r="V2398" t="str">
        <f t="shared" si="227"/>
        <v>September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">
        <v>8319</v>
      </c>
      <c r="R2399" t="s">
        <v>8320</v>
      </c>
      <c r="S2399" s="10">
        <f t="shared" si="224"/>
        <v>41976.676574074074</v>
      </c>
      <c r="T2399" s="10">
        <f t="shared" si="225"/>
        <v>42006.676574074074</v>
      </c>
      <c r="U2399">
        <f t="shared" si="226"/>
        <v>2014</v>
      </c>
      <c r="V2399" t="str">
        <f t="shared" si="227"/>
        <v>December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">
        <v>8319</v>
      </c>
      <c r="R2400" t="s">
        <v>8320</v>
      </c>
      <c r="S2400" s="10">
        <f t="shared" si="224"/>
        <v>42157.708148148151</v>
      </c>
      <c r="T2400" s="10">
        <f t="shared" si="225"/>
        <v>42187.708148148151</v>
      </c>
      <c r="U2400">
        <f t="shared" si="226"/>
        <v>2015</v>
      </c>
      <c r="V2400" t="str">
        <f t="shared" si="227"/>
        <v>June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">
        <v>8319</v>
      </c>
      <c r="R2401" t="s">
        <v>8320</v>
      </c>
      <c r="S2401" s="10">
        <f t="shared" si="224"/>
        <v>41956.644745370366</v>
      </c>
      <c r="T2401" s="10">
        <f t="shared" si="225"/>
        <v>41991.644745370366</v>
      </c>
      <c r="U2401">
        <f t="shared" si="226"/>
        <v>2014</v>
      </c>
      <c r="V2401" t="str">
        <f t="shared" si="227"/>
        <v>November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">
        <v>8336</v>
      </c>
      <c r="R2402" t="s">
        <v>8337</v>
      </c>
      <c r="S2402" s="10">
        <f t="shared" si="224"/>
        <v>42444.059768518513</v>
      </c>
      <c r="T2402" s="10">
        <f t="shared" si="225"/>
        <v>42474.059768518513</v>
      </c>
      <c r="U2402">
        <f t="shared" si="226"/>
        <v>2016</v>
      </c>
      <c r="V2402" t="str">
        <f t="shared" si="227"/>
        <v>March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">
        <v>8336</v>
      </c>
      <c r="R2403" t="s">
        <v>8337</v>
      </c>
      <c r="S2403" s="10">
        <f t="shared" si="224"/>
        <v>42374.614537037036</v>
      </c>
      <c r="T2403" s="10">
        <f t="shared" si="225"/>
        <v>42434.614537037036</v>
      </c>
      <c r="U2403">
        <f t="shared" si="226"/>
        <v>2016</v>
      </c>
      <c r="V2403" t="str">
        <f t="shared" si="227"/>
        <v>January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">
        <v>8336</v>
      </c>
      <c r="R2404" t="s">
        <v>8337</v>
      </c>
      <c r="S2404" s="10">
        <f t="shared" si="224"/>
        <v>42107.47142361111</v>
      </c>
      <c r="T2404" s="10">
        <f t="shared" si="225"/>
        <v>42137.47142361111</v>
      </c>
      <c r="U2404">
        <f t="shared" si="226"/>
        <v>2015</v>
      </c>
      <c r="V2404" t="str">
        <f t="shared" si="227"/>
        <v>April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">
        <v>8336</v>
      </c>
      <c r="R2405" t="s">
        <v>8337</v>
      </c>
      <c r="S2405" s="10">
        <f t="shared" si="224"/>
        <v>42399.674282407403</v>
      </c>
      <c r="T2405" s="10">
        <f t="shared" si="225"/>
        <v>42459.632615740738</v>
      </c>
      <c r="U2405">
        <f t="shared" si="226"/>
        <v>2016</v>
      </c>
      <c r="V2405" t="str">
        <f t="shared" si="227"/>
        <v>January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">
        <v>8336</v>
      </c>
      <c r="R2406" t="s">
        <v>8337</v>
      </c>
      <c r="S2406" s="10">
        <f t="shared" si="224"/>
        <v>42341.831099537034</v>
      </c>
      <c r="T2406" s="10">
        <f t="shared" si="225"/>
        <v>42371.831099537034</v>
      </c>
      <c r="U2406">
        <f t="shared" si="226"/>
        <v>2015</v>
      </c>
      <c r="V2406" t="str">
        <f t="shared" si="227"/>
        <v>December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">
        <v>8336</v>
      </c>
      <c r="R2407" t="s">
        <v>8337</v>
      </c>
      <c r="S2407" s="10">
        <f t="shared" si="224"/>
        <v>42595.377025462956</v>
      </c>
      <c r="T2407" s="10">
        <f t="shared" si="225"/>
        <v>42616.377025462956</v>
      </c>
      <c r="U2407">
        <f t="shared" si="226"/>
        <v>2016</v>
      </c>
      <c r="V2407" t="str">
        <f t="shared" si="227"/>
        <v>August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">
        <v>8336</v>
      </c>
      <c r="R2408" t="s">
        <v>8337</v>
      </c>
      <c r="S2408" s="10">
        <f t="shared" si="224"/>
        <v>41982.902662037035</v>
      </c>
      <c r="T2408" s="10">
        <f t="shared" si="225"/>
        <v>42022.902662037035</v>
      </c>
      <c r="U2408">
        <f t="shared" si="226"/>
        <v>2014</v>
      </c>
      <c r="V2408" t="str">
        <f t="shared" si="227"/>
        <v>December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">
        <v>8336</v>
      </c>
      <c r="R2409" t="s">
        <v>8337</v>
      </c>
      <c r="S2409" s="10">
        <f t="shared" si="224"/>
        <v>42082.367222222216</v>
      </c>
      <c r="T2409" s="10">
        <f t="shared" si="225"/>
        <v>42105.041666666664</v>
      </c>
      <c r="U2409">
        <f t="shared" si="226"/>
        <v>2015</v>
      </c>
      <c r="V2409" t="str">
        <f t="shared" si="227"/>
        <v>March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">
        <v>8336</v>
      </c>
      <c r="R2410" t="s">
        <v>8337</v>
      </c>
      <c r="S2410" s="10">
        <f t="shared" si="224"/>
        <v>41918.93237268518</v>
      </c>
      <c r="T2410" s="10">
        <f t="shared" si="225"/>
        <v>41948.974039351851</v>
      </c>
      <c r="U2410">
        <f t="shared" si="226"/>
        <v>2014</v>
      </c>
      <c r="V2410" t="str">
        <f t="shared" si="227"/>
        <v>October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">
        <v>8336</v>
      </c>
      <c r="R2411" t="s">
        <v>8337</v>
      </c>
      <c r="S2411" s="10">
        <f t="shared" si="224"/>
        <v>42204.667534722219</v>
      </c>
      <c r="T2411" s="10">
        <f t="shared" si="225"/>
        <v>42234.667534722219</v>
      </c>
      <c r="U2411">
        <f t="shared" si="226"/>
        <v>2015</v>
      </c>
      <c r="V2411" t="str">
        <f t="shared" si="227"/>
        <v>July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">
        <v>8336</v>
      </c>
      <c r="R2412" t="s">
        <v>8337</v>
      </c>
      <c r="S2412" s="10">
        <f t="shared" si="224"/>
        <v>42224.199942129628</v>
      </c>
      <c r="T2412" s="10">
        <f t="shared" si="225"/>
        <v>42254.199942129628</v>
      </c>
      <c r="U2412">
        <f t="shared" si="226"/>
        <v>2015</v>
      </c>
      <c r="V2412" t="str">
        <f t="shared" si="227"/>
        <v>August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">
        <v>8336</v>
      </c>
      <c r="R2413" t="s">
        <v>8337</v>
      </c>
      <c r="S2413" s="10">
        <f t="shared" si="224"/>
        <v>42211.524097222216</v>
      </c>
      <c r="T2413" s="10">
        <f t="shared" si="225"/>
        <v>42241.524097222216</v>
      </c>
      <c r="U2413">
        <f t="shared" si="226"/>
        <v>2015</v>
      </c>
      <c r="V2413" t="str">
        <f t="shared" si="227"/>
        <v>July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">
        <v>8336</v>
      </c>
      <c r="R2414" t="s">
        <v>8337</v>
      </c>
      <c r="S2414" s="10">
        <f t="shared" si="224"/>
        <v>42655.528622685182</v>
      </c>
      <c r="T2414" s="10">
        <f t="shared" si="225"/>
        <v>42700.570289351854</v>
      </c>
      <c r="U2414">
        <f t="shared" si="226"/>
        <v>2016</v>
      </c>
      <c r="V2414" t="str">
        <f t="shared" si="227"/>
        <v>October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">
        <v>8336</v>
      </c>
      <c r="R2415" t="s">
        <v>8337</v>
      </c>
      <c r="S2415" s="10">
        <f t="shared" si="224"/>
        <v>41759.901412037034</v>
      </c>
      <c r="T2415" s="10">
        <f t="shared" si="225"/>
        <v>41790.770833333328</v>
      </c>
      <c r="U2415">
        <f t="shared" si="226"/>
        <v>2014</v>
      </c>
      <c r="V2415" t="str">
        <f t="shared" si="227"/>
        <v>April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">
        <v>8336</v>
      </c>
      <c r="R2416" t="s">
        <v>8337</v>
      </c>
      <c r="S2416" s="10">
        <f t="shared" si="224"/>
        <v>42198.486805555549</v>
      </c>
      <c r="T2416" s="10">
        <f t="shared" si="225"/>
        <v>42237.957638888889</v>
      </c>
      <c r="U2416">
        <f t="shared" si="226"/>
        <v>2015</v>
      </c>
      <c r="V2416" t="str">
        <f t="shared" si="227"/>
        <v>July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">
        <v>8336</v>
      </c>
      <c r="R2417" t="s">
        <v>8337</v>
      </c>
      <c r="S2417" s="10">
        <f t="shared" si="224"/>
        <v>42536.654467592591</v>
      </c>
      <c r="T2417" s="10">
        <f t="shared" si="225"/>
        <v>42566.654467592591</v>
      </c>
      <c r="U2417">
        <f t="shared" si="226"/>
        <v>2016</v>
      </c>
      <c r="V2417" t="str">
        <f t="shared" si="227"/>
        <v>June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">
        <v>8336</v>
      </c>
      <c r="R2418" t="s">
        <v>8337</v>
      </c>
      <c r="S2418" s="10">
        <f t="shared" si="224"/>
        <v>42019.529432870368</v>
      </c>
      <c r="T2418" s="10">
        <f t="shared" si="225"/>
        <v>42077.416666666664</v>
      </c>
      <c r="U2418">
        <f t="shared" si="226"/>
        <v>2015</v>
      </c>
      <c r="V2418" t="str">
        <f t="shared" si="227"/>
        <v>January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">
        <v>8336</v>
      </c>
      <c r="R2419" t="s">
        <v>8337</v>
      </c>
      <c r="S2419" s="10">
        <f t="shared" si="224"/>
        <v>41831.675775462958</v>
      </c>
      <c r="T2419" s="10">
        <f t="shared" si="225"/>
        <v>41861.675775462958</v>
      </c>
      <c r="U2419">
        <f t="shared" si="226"/>
        <v>2014</v>
      </c>
      <c r="V2419" t="str">
        <f t="shared" si="227"/>
        <v>July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">
        <v>8336</v>
      </c>
      <c r="R2420" t="s">
        <v>8337</v>
      </c>
      <c r="S2420" s="10">
        <f t="shared" si="224"/>
        <v>42027.648657407401</v>
      </c>
      <c r="T2420" s="10">
        <f t="shared" si="225"/>
        <v>42087.606990740744</v>
      </c>
      <c r="U2420">
        <f t="shared" si="226"/>
        <v>2015</v>
      </c>
      <c r="V2420" t="str">
        <f t="shared" si="227"/>
        <v>January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">
        <v>8336</v>
      </c>
      <c r="R2421" t="s">
        <v>8337</v>
      </c>
      <c r="S2421" s="10">
        <f t="shared" si="224"/>
        <v>41993.529965277768</v>
      </c>
      <c r="T2421" s="10">
        <f t="shared" si="225"/>
        <v>42053.529965277768</v>
      </c>
      <c r="U2421">
        <f t="shared" si="226"/>
        <v>2014</v>
      </c>
      <c r="V2421" t="str">
        <f t="shared" si="227"/>
        <v>December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">
        <v>8336</v>
      </c>
      <c r="R2422" t="s">
        <v>8337</v>
      </c>
      <c r="S2422" s="10">
        <f t="shared" si="224"/>
        <v>41892.820543981477</v>
      </c>
      <c r="T2422" s="10">
        <f t="shared" si="225"/>
        <v>41952.862210648142</v>
      </c>
      <c r="U2422">
        <f t="shared" si="226"/>
        <v>2014</v>
      </c>
      <c r="V2422" t="str">
        <f t="shared" si="227"/>
        <v>September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">
        <v>8336</v>
      </c>
      <c r="R2423" t="s">
        <v>8337</v>
      </c>
      <c r="S2423" s="10">
        <f t="shared" si="224"/>
        <v>42026.479120370372</v>
      </c>
      <c r="T2423" s="10">
        <f t="shared" si="225"/>
        <v>42056.479120370372</v>
      </c>
      <c r="U2423">
        <f t="shared" si="226"/>
        <v>2015</v>
      </c>
      <c r="V2423" t="str">
        <f t="shared" si="227"/>
        <v>January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">
        <v>8336</v>
      </c>
      <c r="R2424" t="s">
        <v>8337</v>
      </c>
      <c r="S2424" s="10">
        <f t="shared" si="224"/>
        <v>42044.516620370363</v>
      </c>
      <c r="T2424" s="10">
        <f t="shared" si="225"/>
        <v>42074.474953703706</v>
      </c>
      <c r="U2424">
        <f t="shared" si="226"/>
        <v>2015</v>
      </c>
      <c r="V2424" t="str">
        <f t="shared" si="227"/>
        <v>February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">
        <v>8336</v>
      </c>
      <c r="R2425" t="s">
        <v>8337</v>
      </c>
      <c r="S2425" s="10">
        <f t="shared" si="224"/>
        <v>41974.496412037035</v>
      </c>
      <c r="T2425" s="10">
        <f t="shared" si="225"/>
        <v>42004.496412037035</v>
      </c>
      <c r="U2425">
        <f t="shared" si="226"/>
        <v>2014</v>
      </c>
      <c r="V2425" t="str">
        <f t="shared" si="227"/>
        <v>December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">
        <v>8336</v>
      </c>
      <c r="R2426" t="s">
        <v>8337</v>
      </c>
      <c r="S2426" s="10">
        <f t="shared" si="224"/>
        <v>41909.684120370366</v>
      </c>
      <c r="T2426" s="10">
        <f t="shared" si="225"/>
        <v>41939.684120370366</v>
      </c>
      <c r="U2426">
        <f t="shared" si="226"/>
        <v>2014</v>
      </c>
      <c r="V2426" t="str">
        <f t="shared" si="227"/>
        <v>September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">
        <v>8336</v>
      </c>
      <c r="R2427" t="s">
        <v>8337</v>
      </c>
      <c r="S2427" s="10">
        <f t="shared" si="224"/>
        <v>42502.705428240741</v>
      </c>
      <c r="T2427" s="10">
        <f t="shared" si="225"/>
        <v>42517.711111111108</v>
      </c>
      <c r="U2427">
        <f t="shared" si="226"/>
        <v>2016</v>
      </c>
      <c r="V2427" t="str">
        <f t="shared" si="227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">
        <v>8336</v>
      </c>
      <c r="R2428" t="s">
        <v>8337</v>
      </c>
      <c r="S2428" s="10">
        <f t="shared" si="224"/>
        <v>42163.961712962955</v>
      </c>
      <c r="T2428" s="10">
        <f t="shared" si="225"/>
        <v>42223.961712962955</v>
      </c>
      <c r="U2428">
        <f t="shared" si="226"/>
        <v>2015</v>
      </c>
      <c r="V2428" t="str">
        <f t="shared" si="227"/>
        <v>June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">
        <v>8336</v>
      </c>
      <c r="R2429" t="s">
        <v>8337</v>
      </c>
      <c r="S2429" s="10">
        <f t="shared" si="224"/>
        <v>42412.11033564814</v>
      </c>
      <c r="T2429" s="10">
        <f t="shared" si="225"/>
        <v>42452.068668981483</v>
      </c>
      <c r="U2429">
        <f t="shared" si="226"/>
        <v>2016</v>
      </c>
      <c r="V2429" t="str">
        <f t="shared" si="227"/>
        <v>February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">
        <v>8336</v>
      </c>
      <c r="R2430" t="s">
        <v>8337</v>
      </c>
      <c r="S2430" s="10">
        <f t="shared" si="224"/>
        <v>42045.575821759259</v>
      </c>
      <c r="T2430" s="10">
        <f t="shared" si="225"/>
        <v>42075.534155092588</v>
      </c>
      <c r="U2430">
        <f t="shared" si="226"/>
        <v>2015</v>
      </c>
      <c r="V2430" t="str">
        <f t="shared" si="227"/>
        <v>February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">
        <v>8336</v>
      </c>
      <c r="R2431" t="s">
        <v>8337</v>
      </c>
      <c r="S2431" s="10">
        <f t="shared" si="224"/>
        <v>42734.670902777776</v>
      </c>
      <c r="T2431" s="10">
        <f t="shared" si="225"/>
        <v>42771.488888888889</v>
      </c>
      <c r="U2431">
        <f t="shared" si="226"/>
        <v>2016</v>
      </c>
      <c r="V2431" t="str">
        <f t="shared" si="227"/>
        <v>December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">
        <v>8336</v>
      </c>
      <c r="R2432" t="s">
        <v>8337</v>
      </c>
      <c r="S2432" s="10">
        <f t="shared" si="224"/>
        <v>42381.922499999993</v>
      </c>
      <c r="T2432" s="10">
        <f t="shared" si="225"/>
        <v>42411.922499999993</v>
      </c>
      <c r="U2432">
        <f t="shared" si="226"/>
        <v>2016</v>
      </c>
      <c r="V2432" t="str">
        <f t="shared" si="227"/>
        <v>January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">
        <v>8336</v>
      </c>
      <c r="R2433" t="s">
        <v>8337</v>
      </c>
      <c r="S2433" s="10">
        <f t="shared" si="224"/>
        <v>42488.891354166662</v>
      </c>
      <c r="T2433" s="10">
        <f t="shared" si="225"/>
        <v>42548.891354166662</v>
      </c>
      <c r="U2433">
        <f t="shared" si="226"/>
        <v>2016</v>
      </c>
      <c r="V2433" t="str">
        <f t="shared" si="227"/>
        <v>April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">
        <v>8336</v>
      </c>
      <c r="R2434" t="s">
        <v>8337</v>
      </c>
      <c r="S2434" s="10">
        <f t="shared" si="224"/>
        <v>42041.010381944441</v>
      </c>
      <c r="T2434" s="10">
        <f t="shared" si="225"/>
        <v>42071.010381944441</v>
      </c>
      <c r="U2434">
        <f t="shared" si="226"/>
        <v>2015</v>
      </c>
      <c r="V2434" t="str">
        <f t="shared" si="227"/>
        <v>February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">
        <v>8336</v>
      </c>
      <c r="R2435" t="s">
        <v>8337</v>
      </c>
      <c r="S2435" s="10">
        <f t="shared" ref="S2435:S2498" si="230">(((J2435/60)/60)/24)+DATE(1970,1,1)+(-5/24)</f>
        <v>42397.691469907404</v>
      </c>
      <c r="T2435" s="10">
        <f t="shared" ref="T2435:T2498" si="231">(((I2435/60)/60)/24)+DATE(1970,1,1)+(-5/24)</f>
        <v>42427.691469907404</v>
      </c>
      <c r="U2435">
        <f t="shared" ref="U2435:U2498" si="232">YEAR(S2435)</f>
        <v>2016</v>
      </c>
      <c r="V2435" t="str">
        <f t="shared" ref="V2435:V2498" si="233">IF(MONTH(S2435) = 1, "January", IF(MONTH(S2435) = 2, "February", IF(MONTH(S2435) = 3, "March", IF(MONTH(S2435) = 4, "April", IF(MONTH(S2435) = 5, "May", IF(MONTH(S2435) = 6, "June", IF(MONTH(S2435) = 7, "July", IF(MONTH(S2435) = 8, "August", IF(MONTH(S2435) = 9, "September", IF(MONTH(S2435) = 10, "October", IF(MONTH(S2435) = 11, "November", "December")))))))))))</f>
        <v>January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">
        <v>8336</v>
      </c>
      <c r="R2436" t="s">
        <v>8337</v>
      </c>
      <c r="S2436" s="10">
        <f t="shared" si="230"/>
        <v>42179.977708333325</v>
      </c>
      <c r="T2436" s="10">
        <f t="shared" si="231"/>
        <v>42219.977708333325</v>
      </c>
      <c r="U2436">
        <f t="shared" si="232"/>
        <v>2015</v>
      </c>
      <c r="V2436" t="str">
        <f t="shared" si="233"/>
        <v>June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">
        <v>8336</v>
      </c>
      <c r="R2437" t="s">
        <v>8337</v>
      </c>
      <c r="S2437" s="10">
        <f t="shared" si="230"/>
        <v>42252.069282407399</v>
      </c>
      <c r="T2437" s="10">
        <f t="shared" si="231"/>
        <v>42282.069282407399</v>
      </c>
      <c r="U2437">
        <f t="shared" si="232"/>
        <v>2015</v>
      </c>
      <c r="V2437" t="str">
        <f t="shared" si="233"/>
        <v>September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">
        <v>8336</v>
      </c>
      <c r="R2438" t="s">
        <v>8337</v>
      </c>
      <c r="S2438" s="10">
        <f t="shared" si="230"/>
        <v>42338.407060185178</v>
      </c>
      <c r="T2438" s="10">
        <f t="shared" si="231"/>
        <v>42398.407060185178</v>
      </c>
      <c r="U2438">
        <f t="shared" si="232"/>
        <v>2015</v>
      </c>
      <c r="V2438" t="str">
        <f t="shared" si="233"/>
        <v>November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">
        <v>8336</v>
      </c>
      <c r="R2439" t="s">
        <v>8337</v>
      </c>
      <c r="S2439" s="10">
        <f t="shared" si="230"/>
        <v>42031.756805555553</v>
      </c>
      <c r="T2439" s="10">
        <f t="shared" si="231"/>
        <v>42080.541666666664</v>
      </c>
      <c r="U2439">
        <f t="shared" si="232"/>
        <v>2015</v>
      </c>
      <c r="V2439" t="str">
        <f t="shared" si="233"/>
        <v>January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">
        <v>8336</v>
      </c>
      <c r="R2440" t="s">
        <v>8337</v>
      </c>
      <c r="S2440" s="10">
        <f t="shared" si="230"/>
        <v>42285.706736111104</v>
      </c>
      <c r="T2440" s="10">
        <f t="shared" si="231"/>
        <v>42345.748402777775</v>
      </c>
      <c r="U2440">
        <f t="shared" si="232"/>
        <v>2015</v>
      </c>
      <c r="V2440" t="str">
        <f t="shared" si="233"/>
        <v>October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">
        <v>8336</v>
      </c>
      <c r="R2441" t="s">
        <v>8337</v>
      </c>
      <c r="S2441" s="10">
        <f t="shared" si="230"/>
        <v>42265.610289351847</v>
      </c>
      <c r="T2441" s="10">
        <f t="shared" si="231"/>
        <v>42295.610289351847</v>
      </c>
      <c r="U2441">
        <f t="shared" si="232"/>
        <v>2015</v>
      </c>
      <c r="V2441" t="str">
        <f t="shared" si="233"/>
        <v>September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">
        <v>8336</v>
      </c>
      <c r="R2442" t="s">
        <v>8352</v>
      </c>
      <c r="S2442" s="10">
        <f t="shared" si="230"/>
        <v>42383.691122685181</v>
      </c>
      <c r="T2442" s="10">
        <f t="shared" si="231"/>
        <v>42413.691122685181</v>
      </c>
      <c r="U2442">
        <f t="shared" si="232"/>
        <v>2016</v>
      </c>
      <c r="V2442" t="str">
        <f t="shared" si="233"/>
        <v>January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">
        <v>8336</v>
      </c>
      <c r="R2443" t="s">
        <v>8352</v>
      </c>
      <c r="S2443" s="10">
        <f t="shared" si="230"/>
        <v>42186.917291666665</v>
      </c>
      <c r="T2443" s="10">
        <f t="shared" si="231"/>
        <v>42207.999305555553</v>
      </c>
      <c r="U2443">
        <f t="shared" si="232"/>
        <v>2015</v>
      </c>
      <c r="V2443" t="str">
        <f t="shared" si="233"/>
        <v>July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">
        <v>8336</v>
      </c>
      <c r="R2444" t="s">
        <v>8352</v>
      </c>
      <c r="S2444" s="10">
        <f t="shared" si="230"/>
        <v>42052.458657407398</v>
      </c>
      <c r="T2444" s="10">
        <f t="shared" si="231"/>
        <v>42082.416990740741</v>
      </c>
      <c r="U2444">
        <f t="shared" si="232"/>
        <v>2015</v>
      </c>
      <c r="V2444" t="str">
        <f t="shared" si="233"/>
        <v>February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">
        <v>8336</v>
      </c>
      <c r="R2445" t="s">
        <v>8352</v>
      </c>
      <c r="S2445" s="10">
        <f t="shared" si="230"/>
        <v>41836.416921296295</v>
      </c>
      <c r="T2445" s="10">
        <f t="shared" si="231"/>
        <v>41866.416921296295</v>
      </c>
      <c r="U2445">
        <f t="shared" si="232"/>
        <v>2014</v>
      </c>
      <c r="V2445" t="str">
        <f t="shared" si="233"/>
        <v>July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">
        <v>8336</v>
      </c>
      <c r="R2446" t="s">
        <v>8352</v>
      </c>
      <c r="S2446" s="10">
        <f t="shared" si="230"/>
        <v>42485.54619212963</v>
      </c>
      <c r="T2446" s="10">
        <f t="shared" si="231"/>
        <v>42515.54619212963</v>
      </c>
      <c r="U2446">
        <f t="shared" si="232"/>
        <v>2016</v>
      </c>
      <c r="V2446" t="str">
        <f t="shared" si="233"/>
        <v>April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">
        <v>8336</v>
      </c>
      <c r="R2447" t="s">
        <v>8352</v>
      </c>
      <c r="S2447" s="10">
        <f t="shared" si="230"/>
        <v>42242.981724537036</v>
      </c>
      <c r="T2447" s="10">
        <f t="shared" si="231"/>
        <v>42272.981724537036</v>
      </c>
      <c r="U2447">
        <f t="shared" si="232"/>
        <v>2015</v>
      </c>
      <c r="V2447" t="str">
        <f t="shared" si="233"/>
        <v>August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">
        <v>8336</v>
      </c>
      <c r="R2448" t="s">
        <v>8352</v>
      </c>
      <c r="S2448" s="10">
        <f t="shared" si="230"/>
        <v>42670.394340277773</v>
      </c>
      <c r="T2448" s="10">
        <f t="shared" si="231"/>
        <v>42700.436006944445</v>
      </c>
      <c r="U2448">
        <f t="shared" si="232"/>
        <v>2016</v>
      </c>
      <c r="V2448" t="str">
        <f t="shared" si="233"/>
        <v>October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">
        <v>8336</v>
      </c>
      <c r="R2449" t="s">
        <v>8352</v>
      </c>
      <c r="S2449" s="10">
        <f t="shared" si="230"/>
        <v>42654.26149305555</v>
      </c>
      <c r="T2449" s="10">
        <f t="shared" si="231"/>
        <v>42685.958333333336</v>
      </c>
      <c r="U2449">
        <f t="shared" si="232"/>
        <v>2016</v>
      </c>
      <c r="V2449" t="str">
        <f t="shared" si="233"/>
        <v>October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">
        <v>8336</v>
      </c>
      <c r="R2450" t="s">
        <v>8352</v>
      </c>
      <c r="S2450" s="10">
        <f t="shared" si="230"/>
        <v>42607.107789351845</v>
      </c>
      <c r="T2450" s="10">
        <f t="shared" si="231"/>
        <v>42613.025000000001</v>
      </c>
      <c r="U2450">
        <f t="shared" si="232"/>
        <v>2016</v>
      </c>
      <c r="V2450" t="str">
        <f t="shared" si="233"/>
        <v>August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">
        <v>8336</v>
      </c>
      <c r="R2451" t="s">
        <v>8352</v>
      </c>
      <c r="S2451" s="10">
        <f t="shared" si="230"/>
        <v>41942.934201388889</v>
      </c>
      <c r="T2451" s="10">
        <f t="shared" si="231"/>
        <v>41972.975868055553</v>
      </c>
      <c r="U2451">
        <f t="shared" si="232"/>
        <v>2014</v>
      </c>
      <c r="V2451" t="str">
        <f t="shared" si="233"/>
        <v>October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">
        <v>8336</v>
      </c>
      <c r="R2452" t="s">
        <v>8352</v>
      </c>
      <c r="S2452" s="10">
        <f t="shared" si="230"/>
        <v>41901.864074074074</v>
      </c>
      <c r="T2452" s="10">
        <f t="shared" si="231"/>
        <v>41939.924305555556</v>
      </c>
      <c r="U2452">
        <f t="shared" si="232"/>
        <v>2014</v>
      </c>
      <c r="V2452" t="str">
        <f t="shared" si="233"/>
        <v>September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">
        <v>8336</v>
      </c>
      <c r="R2453" t="s">
        <v>8352</v>
      </c>
      <c r="S2453" s="10">
        <f t="shared" si="230"/>
        <v>42779.700115740743</v>
      </c>
      <c r="T2453" s="10">
        <f t="shared" si="231"/>
        <v>42799.700115740743</v>
      </c>
      <c r="U2453">
        <f t="shared" si="232"/>
        <v>2017</v>
      </c>
      <c r="V2453" t="str">
        <f t="shared" si="233"/>
        <v>February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">
        <v>8336</v>
      </c>
      <c r="R2454" t="s">
        <v>8352</v>
      </c>
      <c r="S2454" s="10">
        <f t="shared" si="230"/>
        <v>42338.635416666664</v>
      </c>
      <c r="T2454" s="10">
        <f t="shared" si="231"/>
        <v>42367.749999999993</v>
      </c>
      <c r="U2454">
        <f t="shared" si="232"/>
        <v>2015</v>
      </c>
      <c r="V2454" t="str">
        <f t="shared" si="233"/>
        <v>November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">
        <v>8336</v>
      </c>
      <c r="R2455" t="s">
        <v>8352</v>
      </c>
      <c r="S2455" s="10">
        <f t="shared" si="230"/>
        <v>42738.483900462961</v>
      </c>
      <c r="T2455" s="10">
        <f t="shared" si="231"/>
        <v>42768.483900462961</v>
      </c>
      <c r="U2455">
        <f t="shared" si="232"/>
        <v>2017</v>
      </c>
      <c r="V2455" t="str">
        <f t="shared" si="233"/>
        <v>January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">
        <v>8336</v>
      </c>
      <c r="R2456" t="s">
        <v>8352</v>
      </c>
      <c r="S2456" s="10">
        <f t="shared" si="230"/>
        <v>42769.99314814814</v>
      </c>
      <c r="T2456" s="10">
        <f t="shared" si="231"/>
        <v>42804.99314814814</v>
      </c>
      <c r="U2456">
        <f t="shared" si="232"/>
        <v>2017</v>
      </c>
      <c r="V2456" t="str">
        <f t="shared" si="233"/>
        <v>February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">
        <v>8336</v>
      </c>
      <c r="R2457" t="s">
        <v>8352</v>
      </c>
      <c r="S2457" s="10">
        <f t="shared" si="230"/>
        <v>42452.573495370372</v>
      </c>
      <c r="T2457" s="10">
        <f t="shared" si="231"/>
        <v>42480.573495370372</v>
      </c>
      <c r="U2457">
        <f t="shared" si="232"/>
        <v>2016</v>
      </c>
      <c r="V2457" t="str">
        <f t="shared" si="233"/>
        <v>March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">
        <v>8336</v>
      </c>
      <c r="R2458" t="s">
        <v>8352</v>
      </c>
      <c r="S2458" s="10">
        <f t="shared" si="230"/>
        <v>42761.752766203703</v>
      </c>
      <c r="T2458" s="10">
        <f t="shared" si="231"/>
        <v>42791.752766203703</v>
      </c>
      <c r="U2458">
        <f t="shared" si="232"/>
        <v>2017</v>
      </c>
      <c r="V2458" t="str">
        <f t="shared" si="233"/>
        <v>January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">
        <v>8336</v>
      </c>
      <c r="R2459" t="s">
        <v>8352</v>
      </c>
      <c r="S2459" s="10">
        <f t="shared" si="230"/>
        <v>42423.394166666665</v>
      </c>
      <c r="T2459" s="10">
        <f t="shared" si="231"/>
        <v>42453.352500000001</v>
      </c>
      <c r="U2459">
        <f t="shared" si="232"/>
        <v>2016</v>
      </c>
      <c r="V2459" t="str">
        <f t="shared" si="233"/>
        <v>February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">
        <v>8336</v>
      </c>
      <c r="R2460" t="s">
        <v>8352</v>
      </c>
      <c r="S2460" s="10">
        <f t="shared" si="230"/>
        <v>42495.663402777776</v>
      </c>
      <c r="T2460" s="10">
        <f t="shared" si="231"/>
        <v>42530.583333333336</v>
      </c>
      <c r="U2460">
        <f t="shared" si="232"/>
        <v>2016</v>
      </c>
      <c r="V2460" t="str">
        <f t="shared" si="233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">
        <v>8336</v>
      </c>
      <c r="R2461" t="s">
        <v>8352</v>
      </c>
      <c r="S2461" s="10">
        <f t="shared" si="230"/>
        <v>42407.429224537038</v>
      </c>
      <c r="T2461" s="10">
        <f t="shared" si="231"/>
        <v>42452.387557870366</v>
      </c>
      <c r="U2461">
        <f t="shared" si="232"/>
        <v>2016</v>
      </c>
      <c r="V2461" t="str">
        <f t="shared" si="233"/>
        <v>February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">
        <v>8325</v>
      </c>
      <c r="R2462" t="s">
        <v>8329</v>
      </c>
      <c r="S2462" s="10">
        <f t="shared" si="230"/>
        <v>42703.978784722225</v>
      </c>
      <c r="T2462" s="10">
        <f t="shared" si="231"/>
        <v>42737.970138888886</v>
      </c>
      <c r="U2462">
        <f t="shared" si="232"/>
        <v>2016</v>
      </c>
      <c r="V2462" t="str">
        <f t="shared" si="233"/>
        <v>November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">
        <v>8325</v>
      </c>
      <c r="R2463" t="s">
        <v>8329</v>
      </c>
      <c r="S2463" s="10">
        <f t="shared" si="230"/>
        <v>40783.804363425923</v>
      </c>
      <c r="T2463" s="10">
        <f t="shared" si="231"/>
        <v>40816.916666666664</v>
      </c>
      <c r="U2463">
        <f t="shared" si="232"/>
        <v>2011</v>
      </c>
      <c r="V2463" t="str">
        <f t="shared" si="233"/>
        <v>August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">
        <v>8325</v>
      </c>
      <c r="R2464" t="s">
        <v>8329</v>
      </c>
      <c r="S2464" s="10">
        <f t="shared" si="230"/>
        <v>41088.977962962963</v>
      </c>
      <c r="T2464" s="10">
        <f t="shared" si="231"/>
        <v>41108.977962962963</v>
      </c>
      <c r="U2464">
        <f t="shared" si="232"/>
        <v>2012</v>
      </c>
      <c r="V2464" t="str">
        <f t="shared" si="233"/>
        <v>June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">
        <v>8325</v>
      </c>
      <c r="R2465" t="s">
        <v>8329</v>
      </c>
      <c r="S2465" s="10">
        <f t="shared" si="230"/>
        <v>41340.903067129628</v>
      </c>
      <c r="T2465" s="10">
        <f t="shared" si="231"/>
        <v>41380.583333333328</v>
      </c>
      <c r="U2465">
        <f t="shared" si="232"/>
        <v>2013</v>
      </c>
      <c r="V2465" t="str">
        <f t="shared" si="233"/>
        <v>March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">
        <v>8325</v>
      </c>
      <c r="R2466" t="s">
        <v>8329</v>
      </c>
      <c r="S2466" s="10">
        <f t="shared" si="230"/>
        <v>42248.692094907405</v>
      </c>
      <c r="T2466" s="10">
        <f t="shared" si="231"/>
        <v>42277.603472222218</v>
      </c>
      <c r="U2466">
        <f t="shared" si="232"/>
        <v>2015</v>
      </c>
      <c r="V2466" t="str">
        <f t="shared" si="233"/>
        <v>September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">
        <v>8325</v>
      </c>
      <c r="R2467" t="s">
        <v>8329</v>
      </c>
      <c r="S2467" s="10">
        <f t="shared" si="230"/>
        <v>41145.510972222219</v>
      </c>
      <c r="T2467" s="10">
        <f t="shared" si="231"/>
        <v>41175.510972222219</v>
      </c>
      <c r="U2467">
        <f t="shared" si="232"/>
        <v>2012</v>
      </c>
      <c r="V2467" t="str">
        <f t="shared" si="233"/>
        <v>August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">
        <v>8325</v>
      </c>
      <c r="R2468" t="s">
        <v>8329</v>
      </c>
      <c r="S2468" s="10">
        <f t="shared" si="230"/>
        <v>41372.894131944442</v>
      </c>
      <c r="T2468" s="10">
        <f t="shared" si="231"/>
        <v>41402.894131944442</v>
      </c>
      <c r="U2468">
        <f t="shared" si="232"/>
        <v>2013</v>
      </c>
      <c r="V2468" t="str">
        <f t="shared" si="233"/>
        <v>April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">
        <v>8325</v>
      </c>
      <c r="R2469" t="s">
        <v>8329</v>
      </c>
      <c r="S2469" s="10">
        <f t="shared" si="230"/>
        <v>41025.665868055556</v>
      </c>
      <c r="T2469" s="10">
        <f t="shared" si="231"/>
        <v>41039.5</v>
      </c>
      <c r="U2469">
        <f t="shared" si="232"/>
        <v>2012</v>
      </c>
      <c r="V2469" t="str">
        <f t="shared" si="233"/>
        <v>April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">
        <v>8325</v>
      </c>
      <c r="R2470" t="s">
        <v>8329</v>
      </c>
      <c r="S2470" s="10">
        <f t="shared" si="230"/>
        <v>41173.945844907401</v>
      </c>
      <c r="T2470" s="10">
        <f t="shared" si="231"/>
        <v>41210</v>
      </c>
      <c r="U2470">
        <f t="shared" si="232"/>
        <v>2012</v>
      </c>
      <c r="V2470" t="str">
        <f t="shared" si="233"/>
        <v>September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">
        <v>8325</v>
      </c>
      <c r="R2471" t="s">
        <v>8329</v>
      </c>
      <c r="S2471" s="10">
        <f t="shared" si="230"/>
        <v>40557.221400462957</v>
      </c>
      <c r="T2471" s="10">
        <f t="shared" si="231"/>
        <v>40582.221400462957</v>
      </c>
      <c r="U2471">
        <f t="shared" si="232"/>
        <v>2011</v>
      </c>
      <c r="V2471" t="str">
        <f t="shared" si="233"/>
        <v>January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">
        <v>8325</v>
      </c>
      <c r="R2472" t="s">
        <v>8329</v>
      </c>
      <c r="S2472" s="10">
        <f t="shared" si="230"/>
        <v>41022.866377314815</v>
      </c>
      <c r="T2472" s="10">
        <f t="shared" si="231"/>
        <v>41052.866377314815</v>
      </c>
      <c r="U2472">
        <f t="shared" si="232"/>
        <v>2012</v>
      </c>
      <c r="V2472" t="str">
        <f t="shared" si="233"/>
        <v>April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">
        <v>8325</v>
      </c>
      <c r="R2473" t="s">
        <v>8329</v>
      </c>
      <c r="S2473" s="10">
        <f t="shared" si="230"/>
        <v>40893.784629629627</v>
      </c>
      <c r="T2473" s="10">
        <f t="shared" si="231"/>
        <v>40933.784629629627</v>
      </c>
      <c r="U2473">
        <f t="shared" si="232"/>
        <v>2011</v>
      </c>
      <c r="V2473" t="str">
        <f t="shared" si="233"/>
        <v>December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">
        <v>8325</v>
      </c>
      <c r="R2474" t="s">
        <v>8329</v>
      </c>
      <c r="S2474" s="10">
        <f t="shared" si="230"/>
        <v>40353.907175925924</v>
      </c>
      <c r="T2474" s="10">
        <f t="shared" si="231"/>
        <v>40424.835416666661</v>
      </c>
      <c r="U2474">
        <f t="shared" si="232"/>
        <v>2010</v>
      </c>
      <c r="V2474" t="str">
        <f t="shared" si="233"/>
        <v>June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">
        <v>8325</v>
      </c>
      <c r="R2475" t="s">
        <v>8329</v>
      </c>
      <c r="S2475" s="10">
        <f t="shared" si="230"/>
        <v>41193.540150462963</v>
      </c>
      <c r="T2475" s="10">
        <f t="shared" si="231"/>
        <v>41223.581817129627</v>
      </c>
      <c r="U2475">
        <f t="shared" si="232"/>
        <v>2012</v>
      </c>
      <c r="V2475" t="str">
        <f t="shared" si="233"/>
        <v>October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">
        <v>8325</v>
      </c>
      <c r="R2476" t="s">
        <v>8329</v>
      </c>
      <c r="S2476" s="10">
        <f t="shared" si="230"/>
        <v>40416.80296296296</v>
      </c>
      <c r="T2476" s="10">
        <f t="shared" si="231"/>
        <v>40461.80296296296</v>
      </c>
      <c r="U2476">
        <f t="shared" si="232"/>
        <v>2010</v>
      </c>
      <c r="V2476" t="str">
        <f t="shared" si="233"/>
        <v>August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">
        <v>8325</v>
      </c>
      <c r="R2477" t="s">
        <v>8329</v>
      </c>
      <c r="S2477" s="10">
        <f t="shared" si="230"/>
        <v>40310.079340277778</v>
      </c>
      <c r="T2477" s="10">
        <f t="shared" si="231"/>
        <v>40369.708333333328</v>
      </c>
      <c r="U2477">
        <f t="shared" si="232"/>
        <v>2010</v>
      </c>
      <c r="V2477" t="str">
        <f t="shared" si="233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">
        <v>8325</v>
      </c>
      <c r="R2478" t="s">
        <v>8329</v>
      </c>
      <c r="S2478" s="10">
        <f t="shared" si="230"/>
        <v>41913.120023148142</v>
      </c>
      <c r="T2478" s="10">
        <f t="shared" si="231"/>
        <v>41946.161689814813</v>
      </c>
      <c r="U2478">
        <f t="shared" si="232"/>
        <v>2014</v>
      </c>
      <c r="V2478" t="str">
        <f t="shared" si="233"/>
        <v>October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">
        <v>8325</v>
      </c>
      <c r="R2479" t="s">
        <v>8329</v>
      </c>
      <c r="S2479" s="10">
        <f t="shared" si="230"/>
        <v>41088.483159722222</v>
      </c>
      <c r="T2479" s="10">
        <f t="shared" si="231"/>
        <v>41133.483159722222</v>
      </c>
      <c r="U2479">
        <f t="shared" si="232"/>
        <v>2012</v>
      </c>
      <c r="V2479" t="str">
        <f t="shared" si="233"/>
        <v>June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">
        <v>8325</v>
      </c>
      <c r="R2480" t="s">
        <v>8329</v>
      </c>
      <c r="S2480" s="10">
        <f t="shared" si="230"/>
        <v>41257.742048611108</v>
      </c>
      <c r="T2480" s="10">
        <f t="shared" si="231"/>
        <v>41287.742048611108</v>
      </c>
      <c r="U2480">
        <f t="shared" si="232"/>
        <v>2012</v>
      </c>
      <c r="V2480" t="str">
        <f t="shared" si="233"/>
        <v>December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">
        <v>8325</v>
      </c>
      <c r="R2481" t="s">
        <v>8329</v>
      </c>
      <c r="S2481" s="10">
        <f t="shared" si="230"/>
        <v>41107.518449074072</v>
      </c>
      <c r="T2481" s="10">
        <f t="shared" si="231"/>
        <v>41117.875</v>
      </c>
      <c r="U2481">
        <f t="shared" si="232"/>
        <v>2012</v>
      </c>
      <c r="V2481" t="str">
        <f t="shared" si="233"/>
        <v>July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">
        <v>8325</v>
      </c>
      <c r="R2482" t="s">
        <v>8329</v>
      </c>
      <c r="S2482" s="10">
        <f t="shared" si="230"/>
        <v>42227.727824074071</v>
      </c>
      <c r="T2482" s="10">
        <f t="shared" si="231"/>
        <v>42287.727824074071</v>
      </c>
      <c r="U2482">
        <f t="shared" si="232"/>
        <v>2015</v>
      </c>
      <c r="V2482" t="str">
        <f t="shared" si="233"/>
        <v>August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">
        <v>8325</v>
      </c>
      <c r="R2483" t="s">
        <v>8329</v>
      </c>
      <c r="S2483" s="10">
        <f t="shared" si="230"/>
        <v>40999.437592592592</v>
      </c>
      <c r="T2483" s="10">
        <f t="shared" si="231"/>
        <v>41029.437592592592</v>
      </c>
      <c r="U2483">
        <f t="shared" si="232"/>
        <v>2012</v>
      </c>
      <c r="V2483" t="str">
        <f t="shared" si="233"/>
        <v>March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">
        <v>8325</v>
      </c>
      <c r="R2484" t="s">
        <v>8329</v>
      </c>
      <c r="S2484" s="10">
        <f t="shared" si="230"/>
        <v>40711.573877314811</v>
      </c>
      <c r="T2484" s="10">
        <f t="shared" si="231"/>
        <v>40756.573877314811</v>
      </c>
      <c r="U2484">
        <f t="shared" si="232"/>
        <v>2011</v>
      </c>
      <c r="V2484" t="str">
        <f t="shared" si="233"/>
        <v>June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">
        <v>8325</v>
      </c>
      <c r="R2485" t="s">
        <v>8329</v>
      </c>
      <c r="S2485" s="10">
        <f t="shared" si="230"/>
        <v>40970.541701388887</v>
      </c>
      <c r="T2485" s="10">
        <f t="shared" si="231"/>
        <v>41030.500034722223</v>
      </c>
      <c r="U2485">
        <f t="shared" si="232"/>
        <v>2012</v>
      </c>
      <c r="V2485" t="str">
        <f t="shared" si="233"/>
        <v>March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">
        <v>8325</v>
      </c>
      <c r="R2486" t="s">
        <v>8329</v>
      </c>
      <c r="S2486" s="10">
        <f t="shared" si="230"/>
        <v>40771.708368055552</v>
      </c>
      <c r="T2486" s="10">
        <f t="shared" si="231"/>
        <v>40801.708368055552</v>
      </c>
      <c r="U2486">
        <f t="shared" si="232"/>
        <v>2011</v>
      </c>
      <c r="V2486" t="str">
        <f t="shared" si="233"/>
        <v>August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">
        <v>8325</v>
      </c>
      <c r="R2487" t="s">
        <v>8329</v>
      </c>
      <c r="S2487" s="10">
        <f t="shared" si="230"/>
        <v>40793.790266203701</v>
      </c>
      <c r="T2487" s="10">
        <f t="shared" si="231"/>
        <v>40828.790266203701</v>
      </c>
      <c r="U2487">
        <f t="shared" si="232"/>
        <v>2011</v>
      </c>
      <c r="V2487" t="str">
        <f t="shared" si="233"/>
        <v>September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">
        <v>8325</v>
      </c>
      <c r="R2488" t="s">
        <v>8329</v>
      </c>
      <c r="S2488" s="10">
        <f t="shared" si="230"/>
        <v>40991.499722222223</v>
      </c>
      <c r="T2488" s="10">
        <f t="shared" si="231"/>
        <v>41021.499722222223</v>
      </c>
      <c r="U2488">
        <f t="shared" si="232"/>
        <v>2012</v>
      </c>
      <c r="V2488" t="str">
        <f t="shared" si="233"/>
        <v>March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">
        <v>8325</v>
      </c>
      <c r="R2489" t="s">
        <v>8329</v>
      </c>
      <c r="S2489" s="10">
        <f t="shared" si="230"/>
        <v>41025.874965277777</v>
      </c>
      <c r="T2489" s="10">
        <f t="shared" si="231"/>
        <v>41055.874965277777</v>
      </c>
      <c r="U2489">
        <f t="shared" si="232"/>
        <v>2012</v>
      </c>
      <c r="V2489" t="str">
        <f t="shared" si="233"/>
        <v>April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">
        <v>8325</v>
      </c>
      <c r="R2490" t="s">
        <v>8329</v>
      </c>
      <c r="S2490" s="10">
        <f t="shared" si="230"/>
        <v>40833.424861111111</v>
      </c>
      <c r="T2490" s="10">
        <f t="shared" si="231"/>
        <v>40863.466527777775</v>
      </c>
      <c r="U2490">
        <f t="shared" si="232"/>
        <v>2011</v>
      </c>
      <c r="V2490" t="str">
        <f t="shared" si="233"/>
        <v>October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">
        <v>8325</v>
      </c>
      <c r="R2491" t="s">
        <v>8329</v>
      </c>
      <c r="S2491" s="10">
        <f t="shared" si="230"/>
        <v>41373.481932870367</v>
      </c>
      <c r="T2491" s="10">
        <f t="shared" si="231"/>
        <v>41403.481932870367</v>
      </c>
      <c r="U2491">
        <f t="shared" si="232"/>
        <v>2013</v>
      </c>
      <c r="V2491" t="str">
        <f t="shared" si="233"/>
        <v>April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">
        <v>8325</v>
      </c>
      <c r="R2492" t="s">
        <v>8329</v>
      </c>
      <c r="S2492" s="10">
        <f t="shared" si="230"/>
        <v>41023.019398148142</v>
      </c>
      <c r="T2492" s="10">
        <f t="shared" si="231"/>
        <v>41083.019398148142</v>
      </c>
      <c r="U2492">
        <f t="shared" si="232"/>
        <v>2012</v>
      </c>
      <c r="V2492" t="str">
        <f t="shared" si="233"/>
        <v>April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">
        <v>8325</v>
      </c>
      <c r="R2493" t="s">
        <v>8329</v>
      </c>
      <c r="S2493" s="10">
        <f t="shared" si="230"/>
        <v>40542.630949074075</v>
      </c>
      <c r="T2493" s="10">
        <f t="shared" si="231"/>
        <v>40558.868749999994</v>
      </c>
      <c r="U2493">
        <f t="shared" si="232"/>
        <v>2010</v>
      </c>
      <c r="V2493" t="str">
        <f t="shared" si="233"/>
        <v>December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">
        <v>8325</v>
      </c>
      <c r="R2494" t="s">
        <v>8329</v>
      </c>
      <c r="S2494" s="10">
        <f t="shared" si="230"/>
        <v>41024.777638888889</v>
      </c>
      <c r="T2494" s="10">
        <f t="shared" si="231"/>
        <v>41076.207638888889</v>
      </c>
      <c r="U2494">
        <f t="shared" si="232"/>
        <v>2012</v>
      </c>
      <c r="V2494" t="str">
        <f t="shared" si="233"/>
        <v>April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">
        <v>8325</v>
      </c>
      <c r="R2495" t="s">
        <v>8329</v>
      </c>
      <c r="S2495" s="10">
        <f t="shared" si="230"/>
        <v>41347.959953703699</v>
      </c>
      <c r="T2495" s="10">
        <f t="shared" si="231"/>
        <v>41392.959953703699</v>
      </c>
      <c r="U2495">
        <f t="shared" si="232"/>
        <v>2013</v>
      </c>
      <c r="V2495" t="str">
        <f t="shared" si="233"/>
        <v>March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">
        <v>8325</v>
      </c>
      <c r="R2496" t="s">
        <v>8329</v>
      </c>
      <c r="S2496" s="10">
        <f t="shared" si="230"/>
        <v>41022.436851851846</v>
      </c>
      <c r="T2496" s="10">
        <f t="shared" si="231"/>
        <v>41052.436851851846</v>
      </c>
      <c r="U2496">
        <f t="shared" si="232"/>
        <v>2012</v>
      </c>
      <c r="V2496" t="str">
        <f t="shared" si="233"/>
        <v>April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">
        <v>8325</v>
      </c>
      <c r="R2497" t="s">
        <v>8329</v>
      </c>
      <c r="S2497" s="10">
        <f t="shared" si="230"/>
        <v>41036.738136574073</v>
      </c>
      <c r="T2497" s="10">
        <f t="shared" si="231"/>
        <v>41066.738136574073</v>
      </c>
      <c r="U2497">
        <f t="shared" si="232"/>
        <v>2012</v>
      </c>
      <c r="V2497" t="str">
        <f t="shared" si="233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">
        <v>8325</v>
      </c>
      <c r="R2498" t="s">
        <v>8329</v>
      </c>
      <c r="S2498" s="10">
        <f t="shared" si="230"/>
        <v>41327.788101851853</v>
      </c>
      <c r="T2498" s="10">
        <f t="shared" si="231"/>
        <v>41362.746435185181</v>
      </c>
      <c r="U2498">
        <f t="shared" si="232"/>
        <v>2013</v>
      </c>
      <c r="V2498" t="str">
        <f t="shared" si="233"/>
        <v>February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">
        <v>8325</v>
      </c>
      <c r="R2499" t="s">
        <v>8329</v>
      </c>
      <c r="S2499" s="10">
        <f t="shared" ref="S2499:S2562" si="236">(((J2499/60)/60)/24)+DATE(1970,1,1)+(-5/24)</f>
        <v>40730.670578703699</v>
      </c>
      <c r="T2499" s="10">
        <f t="shared" ref="T2499:T2562" si="237">(((I2499/60)/60)/24)+DATE(1970,1,1)+(-5/24)</f>
        <v>40760.670578703699</v>
      </c>
      <c r="U2499">
        <f t="shared" ref="U2499:U2562" si="238">YEAR(S2499)</f>
        <v>2011</v>
      </c>
      <c r="V2499" t="str">
        <f t="shared" ref="V2499:V2562" si="239">IF(MONTH(S2499) = 1, "January", IF(MONTH(S2499) = 2, "February", IF(MONTH(S2499) = 3, "March", IF(MONTH(S2499) = 4, "April", IF(MONTH(S2499) = 5, "May", IF(MONTH(S2499) = 6, "June", IF(MONTH(S2499) = 7, "July", IF(MONTH(S2499) = 8, "August", IF(MONTH(S2499) = 9, "September", IF(MONTH(S2499) = 10, "October", IF(MONTH(S2499) = 11, "November", "December")))))))))))</f>
        <v>July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">
        <v>8325</v>
      </c>
      <c r="R2500" t="s">
        <v>8329</v>
      </c>
      <c r="S2500" s="10">
        <f t="shared" si="236"/>
        <v>42017.759108796294</v>
      </c>
      <c r="T2500" s="10">
        <f t="shared" si="237"/>
        <v>42031.759108796294</v>
      </c>
      <c r="U2500">
        <f t="shared" si="238"/>
        <v>2015</v>
      </c>
      <c r="V2500" t="str">
        <f t="shared" si="239"/>
        <v>January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">
        <v>8325</v>
      </c>
      <c r="R2501" t="s">
        <v>8329</v>
      </c>
      <c r="S2501" s="10">
        <f t="shared" si="236"/>
        <v>41226.440243055549</v>
      </c>
      <c r="T2501" s="10">
        <f t="shared" si="237"/>
        <v>41274.541666666664</v>
      </c>
      <c r="U2501">
        <f t="shared" si="238"/>
        <v>2012</v>
      </c>
      <c r="V2501" t="str">
        <f t="shared" si="239"/>
        <v>November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">
        <v>8336</v>
      </c>
      <c r="R2502" t="s">
        <v>8353</v>
      </c>
      <c r="S2502" s="10">
        <f t="shared" si="236"/>
        <v>41053.564525462964</v>
      </c>
      <c r="T2502" s="10">
        <f t="shared" si="237"/>
        <v>41083.564525462964</v>
      </c>
      <c r="U2502">
        <f t="shared" si="238"/>
        <v>2012</v>
      </c>
      <c r="V2502" t="str">
        <f t="shared" si="23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">
        <v>8336</v>
      </c>
      <c r="R2503" t="s">
        <v>8353</v>
      </c>
      <c r="S2503" s="10">
        <f t="shared" si="236"/>
        <v>42244.568333333329</v>
      </c>
      <c r="T2503" s="10">
        <f t="shared" si="237"/>
        <v>42274.568333333329</v>
      </c>
      <c r="U2503">
        <f t="shared" si="238"/>
        <v>2015</v>
      </c>
      <c r="V2503" t="str">
        <f t="shared" si="239"/>
        <v>August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">
        <v>8336</v>
      </c>
      <c r="R2504" t="s">
        <v>8353</v>
      </c>
      <c r="S2504" s="10">
        <f t="shared" si="236"/>
        <v>41858.617106481477</v>
      </c>
      <c r="T2504" s="10">
        <f t="shared" si="237"/>
        <v>41903.617106481477</v>
      </c>
      <c r="U2504">
        <f t="shared" si="238"/>
        <v>2014</v>
      </c>
      <c r="V2504" t="str">
        <f t="shared" si="239"/>
        <v>August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">
        <v>8336</v>
      </c>
      <c r="R2505" t="s">
        <v>8353</v>
      </c>
      <c r="S2505" s="10">
        <f t="shared" si="236"/>
        <v>42498.691064814811</v>
      </c>
      <c r="T2505" s="10">
        <f t="shared" si="237"/>
        <v>42528.67083333333</v>
      </c>
      <c r="U2505">
        <f t="shared" si="238"/>
        <v>2016</v>
      </c>
      <c r="V2505" t="str">
        <f t="shared" si="23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">
        <v>8336</v>
      </c>
      <c r="R2506" t="s">
        <v>8353</v>
      </c>
      <c r="S2506" s="10">
        <f t="shared" si="236"/>
        <v>41927.807106481479</v>
      </c>
      <c r="T2506" s="10">
        <f t="shared" si="237"/>
        <v>41957.848773148151</v>
      </c>
      <c r="U2506">
        <f t="shared" si="238"/>
        <v>2014</v>
      </c>
      <c r="V2506" t="str">
        <f t="shared" si="239"/>
        <v>October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">
        <v>8336</v>
      </c>
      <c r="R2507" t="s">
        <v>8353</v>
      </c>
      <c r="S2507" s="10">
        <f t="shared" si="236"/>
        <v>42046.847407407404</v>
      </c>
      <c r="T2507" s="10">
        <f t="shared" si="237"/>
        <v>42076.80574074074</v>
      </c>
      <c r="U2507">
        <f t="shared" si="238"/>
        <v>2015</v>
      </c>
      <c r="V2507" t="str">
        <f t="shared" si="239"/>
        <v>February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">
        <v>8336</v>
      </c>
      <c r="R2508" t="s">
        <v>8353</v>
      </c>
      <c r="S2508" s="10">
        <f t="shared" si="236"/>
        <v>42258.088761574072</v>
      </c>
      <c r="T2508" s="10">
        <f t="shared" si="237"/>
        <v>42280.666666666664</v>
      </c>
      <c r="U2508">
        <f t="shared" si="238"/>
        <v>2015</v>
      </c>
      <c r="V2508" t="str">
        <f t="shared" si="239"/>
        <v>September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">
        <v>8336</v>
      </c>
      <c r="R2509" t="s">
        <v>8353</v>
      </c>
      <c r="S2509" s="10">
        <f t="shared" si="236"/>
        <v>42104.864629629628</v>
      </c>
      <c r="T2509" s="10">
        <f t="shared" si="237"/>
        <v>42134.864629629628</v>
      </c>
      <c r="U2509">
        <f t="shared" si="238"/>
        <v>2015</v>
      </c>
      <c r="V2509" t="str">
        <f t="shared" si="239"/>
        <v>April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">
        <v>8336</v>
      </c>
      <c r="R2510" t="s">
        <v>8353</v>
      </c>
      <c r="S2510" s="10">
        <f t="shared" si="236"/>
        <v>41835.743449074071</v>
      </c>
      <c r="T2510" s="10">
        <f t="shared" si="237"/>
        <v>41865.743449074071</v>
      </c>
      <c r="U2510">
        <f t="shared" si="238"/>
        <v>2014</v>
      </c>
      <c r="V2510" t="str">
        <f t="shared" si="239"/>
        <v>July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">
        <v>8336</v>
      </c>
      <c r="R2511" t="s">
        <v>8353</v>
      </c>
      <c r="S2511" s="10">
        <f t="shared" si="236"/>
        <v>42058.601261574069</v>
      </c>
      <c r="T2511" s="10">
        <f t="shared" si="237"/>
        <v>42114.559594907405</v>
      </c>
      <c r="U2511">
        <f t="shared" si="238"/>
        <v>2015</v>
      </c>
      <c r="V2511" t="str">
        <f t="shared" si="239"/>
        <v>February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">
        <v>8336</v>
      </c>
      <c r="R2512" t="s">
        <v>8353</v>
      </c>
      <c r="S2512" s="10">
        <f t="shared" si="236"/>
        <v>42078.78902777777</v>
      </c>
      <c r="T2512" s="10">
        <f t="shared" si="237"/>
        <v>42138.78902777777</v>
      </c>
      <c r="U2512">
        <f t="shared" si="238"/>
        <v>2015</v>
      </c>
      <c r="V2512" t="str">
        <f t="shared" si="239"/>
        <v>March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">
        <v>8336</v>
      </c>
      <c r="R2513" t="s">
        <v>8353</v>
      </c>
      <c r="S2513" s="10">
        <f t="shared" si="236"/>
        <v>42371.238576388881</v>
      </c>
      <c r="T2513" s="10">
        <f t="shared" si="237"/>
        <v>42401.238576388881</v>
      </c>
      <c r="U2513">
        <f t="shared" si="238"/>
        <v>2016</v>
      </c>
      <c r="V2513" t="str">
        <f t="shared" si="239"/>
        <v>January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">
        <v>8336</v>
      </c>
      <c r="R2514" t="s">
        <v>8353</v>
      </c>
      <c r="S2514" s="10">
        <f t="shared" si="236"/>
        <v>41971.668530092589</v>
      </c>
      <c r="T2514" s="10">
        <f t="shared" si="237"/>
        <v>41986.668530092589</v>
      </c>
      <c r="U2514">
        <f t="shared" si="238"/>
        <v>2014</v>
      </c>
      <c r="V2514" t="str">
        <f t="shared" si="239"/>
        <v>November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">
        <v>8336</v>
      </c>
      <c r="R2515" t="s">
        <v>8353</v>
      </c>
      <c r="S2515" s="10">
        <f t="shared" si="236"/>
        <v>42731.798483796294</v>
      </c>
      <c r="T2515" s="10">
        <f t="shared" si="237"/>
        <v>42791.798483796294</v>
      </c>
      <c r="U2515">
        <f t="shared" si="238"/>
        <v>2016</v>
      </c>
      <c r="V2515" t="str">
        <f t="shared" si="239"/>
        <v>December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">
        <v>8336</v>
      </c>
      <c r="R2516" t="s">
        <v>8353</v>
      </c>
      <c r="S2516" s="10">
        <f t="shared" si="236"/>
        <v>41854.181446759256</v>
      </c>
      <c r="T2516" s="10">
        <f t="shared" si="237"/>
        <v>41871.181446759256</v>
      </c>
      <c r="U2516">
        <f t="shared" si="238"/>
        <v>2014</v>
      </c>
      <c r="V2516" t="str">
        <f t="shared" si="239"/>
        <v>August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">
        <v>8336</v>
      </c>
      <c r="R2517" t="s">
        <v>8353</v>
      </c>
      <c r="S2517" s="10">
        <f t="shared" si="236"/>
        <v>42027.63140046296</v>
      </c>
      <c r="T2517" s="10">
        <f t="shared" si="237"/>
        <v>42057.63140046296</v>
      </c>
      <c r="U2517">
        <f t="shared" si="238"/>
        <v>2015</v>
      </c>
      <c r="V2517" t="str">
        <f t="shared" si="239"/>
        <v>January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">
        <v>8336</v>
      </c>
      <c r="R2518" t="s">
        <v>8353</v>
      </c>
      <c r="S2518" s="10">
        <f t="shared" si="236"/>
        <v>41942.445046296292</v>
      </c>
      <c r="T2518" s="10">
        <f t="shared" si="237"/>
        <v>41972.486712962964</v>
      </c>
      <c r="U2518">
        <f t="shared" si="238"/>
        <v>2014</v>
      </c>
      <c r="V2518" t="str">
        <f t="shared" si="239"/>
        <v>October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">
        <v>8336</v>
      </c>
      <c r="R2519" t="s">
        <v>8353</v>
      </c>
      <c r="S2519" s="10">
        <f t="shared" si="236"/>
        <v>42052.594097222223</v>
      </c>
      <c r="T2519" s="10">
        <f t="shared" si="237"/>
        <v>42082.552430555552</v>
      </c>
      <c r="U2519">
        <f t="shared" si="238"/>
        <v>2015</v>
      </c>
      <c r="V2519" t="str">
        <f t="shared" si="239"/>
        <v>February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">
        <v>8336</v>
      </c>
      <c r="R2520" t="s">
        <v>8353</v>
      </c>
      <c r="S2520" s="10">
        <f t="shared" si="236"/>
        <v>41926.472546296296</v>
      </c>
      <c r="T2520" s="10">
        <f t="shared" si="237"/>
        <v>41956.51421296296</v>
      </c>
      <c r="U2520">
        <f t="shared" si="238"/>
        <v>2014</v>
      </c>
      <c r="V2520" t="str">
        <f t="shared" si="239"/>
        <v>October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">
        <v>8336</v>
      </c>
      <c r="R2521" t="s">
        <v>8353</v>
      </c>
      <c r="S2521" s="10">
        <f t="shared" si="236"/>
        <v>41808.946805555555</v>
      </c>
      <c r="T2521" s="10">
        <f t="shared" si="237"/>
        <v>41838.946805555555</v>
      </c>
      <c r="U2521">
        <f t="shared" si="238"/>
        <v>2014</v>
      </c>
      <c r="V2521" t="str">
        <f t="shared" si="239"/>
        <v>June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">
        <v>8325</v>
      </c>
      <c r="R2522" t="s">
        <v>8354</v>
      </c>
      <c r="S2522" s="10">
        <f t="shared" si="236"/>
        <v>42612.392187500001</v>
      </c>
      <c r="T2522" s="10">
        <f t="shared" si="237"/>
        <v>42658.597916666658</v>
      </c>
      <c r="U2522">
        <f t="shared" si="238"/>
        <v>2016</v>
      </c>
      <c r="V2522" t="str">
        <f t="shared" si="239"/>
        <v>August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">
        <v>8325</v>
      </c>
      <c r="R2523" t="s">
        <v>8354</v>
      </c>
      <c r="S2523" s="10">
        <f t="shared" si="236"/>
        <v>42269.75950231481</v>
      </c>
      <c r="T2523" s="10">
        <f t="shared" si="237"/>
        <v>42290.75950231481</v>
      </c>
      <c r="U2523">
        <f t="shared" si="238"/>
        <v>2015</v>
      </c>
      <c r="V2523" t="str">
        <f t="shared" si="239"/>
        <v>September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">
        <v>8325</v>
      </c>
      <c r="R2524" t="s">
        <v>8354</v>
      </c>
      <c r="S2524" s="10">
        <f t="shared" si="236"/>
        <v>42460.365277777775</v>
      </c>
      <c r="T2524" s="10">
        <f t="shared" si="237"/>
        <v>42482.411111111105</v>
      </c>
      <c r="U2524">
        <f t="shared" si="238"/>
        <v>2016</v>
      </c>
      <c r="V2524" t="str">
        <f t="shared" si="239"/>
        <v>March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">
        <v>8325</v>
      </c>
      <c r="R2525" t="s">
        <v>8354</v>
      </c>
      <c r="S2525" s="10">
        <f t="shared" si="236"/>
        <v>41930.767268518517</v>
      </c>
      <c r="T2525" s="10">
        <f t="shared" si="237"/>
        <v>41960.808935185189</v>
      </c>
      <c r="U2525">
        <f t="shared" si="238"/>
        <v>2014</v>
      </c>
      <c r="V2525" t="str">
        <f t="shared" si="239"/>
        <v>October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">
        <v>8325</v>
      </c>
      <c r="R2526" t="s">
        <v>8354</v>
      </c>
      <c r="S2526" s="10">
        <f t="shared" si="236"/>
        <v>41961.599039351851</v>
      </c>
      <c r="T2526" s="10">
        <f t="shared" si="237"/>
        <v>41993.979166666664</v>
      </c>
      <c r="U2526">
        <f t="shared" si="238"/>
        <v>2014</v>
      </c>
      <c r="V2526" t="str">
        <f t="shared" si="239"/>
        <v>November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">
        <v>8325</v>
      </c>
      <c r="R2527" t="s">
        <v>8354</v>
      </c>
      <c r="S2527" s="10">
        <f t="shared" si="236"/>
        <v>41058.636238425926</v>
      </c>
      <c r="T2527" s="10">
        <f t="shared" si="237"/>
        <v>41088.636238425926</v>
      </c>
      <c r="U2527">
        <f t="shared" si="238"/>
        <v>2012</v>
      </c>
      <c r="V2527" t="str">
        <f t="shared" si="23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">
        <v>8325</v>
      </c>
      <c r="R2528" t="s">
        <v>8354</v>
      </c>
      <c r="S2528" s="10">
        <f t="shared" si="236"/>
        <v>41952.882800925923</v>
      </c>
      <c r="T2528" s="10">
        <f t="shared" si="237"/>
        <v>41980.999305555553</v>
      </c>
      <c r="U2528">
        <f t="shared" si="238"/>
        <v>2014</v>
      </c>
      <c r="V2528" t="str">
        <f t="shared" si="239"/>
        <v>November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">
        <v>8325</v>
      </c>
      <c r="R2529" t="s">
        <v>8354</v>
      </c>
      <c r="S2529" s="10">
        <f t="shared" si="236"/>
        <v>41546.542719907404</v>
      </c>
      <c r="T2529" s="10">
        <f t="shared" si="237"/>
        <v>41564.957638888889</v>
      </c>
      <c r="U2529">
        <f t="shared" si="238"/>
        <v>2013</v>
      </c>
      <c r="V2529" t="str">
        <f t="shared" si="239"/>
        <v>September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">
        <v>8325</v>
      </c>
      <c r="R2530" t="s">
        <v>8354</v>
      </c>
      <c r="S2530" s="10">
        <f t="shared" si="236"/>
        <v>42217.626192129632</v>
      </c>
      <c r="T2530" s="10">
        <f t="shared" si="237"/>
        <v>42236.249999999993</v>
      </c>
      <c r="U2530">
        <f t="shared" si="238"/>
        <v>2015</v>
      </c>
      <c r="V2530" t="str">
        <f t="shared" si="239"/>
        <v>August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">
        <v>8325</v>
      </c>
      <c r="R2531" t="s">
        <v>8354</v>
      </c>
      <c r="S2531" s="10">
        <f t="shared" si="236"/>
        <v>40947.872395833328</v>
      </c>
      <c r="T2531" s="10">
        <f t="shared" si="237"/>
        <v>40992.830729166664</v>
      </c>
      <c r="U2531">
        <f t="shared" si="238"/>
        <v>2012</v>
      </c>
      <c r="V2531" t="str">
        <f t="shared" si="239"/>
        <v>February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">
        <v>8325</v>
      </c>
      <c r="R2532" t="s">
        <v>8354</v>
      </c>
      <c r="S2532" s="10">
        <f t="shared" si="236"/>
        <v>42081.656307870369</v>
      </c>
      <c r="T2532" s="10">
        <f t="shared" si="237"/>
        <v>42113.993055555555</v>
      </c>
      <c r="U2532">
        <f t="shared" si="238"/>
        <v>2015</v>
      </c>
      <c r="V2532" t="str">
        <f t="shared" si="239"/>
        <v>March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">
        <v>8325</v>
      </c>
      <c r="R2533" t="s">
        <v>8354</v>
      </c>
      <c r="S2533" s="10">
        <f t="shared" si="236"/>
        <v>42208.471689814811</v>
      </c>
      <c r="T2533" s="10">
        <f t="shared" si="237"/>
        <v>42230.957638888889</v>
      </c>
      <c r="U2533">
        <f t="shared" si="238"/>
        <v>2015</v>
      </c>
      <c r="V2533" t="str">
        <f t="shared" si="239"/>
        <v>July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">
        <v>8325</v>
      </c>
      <c r="R2534" t="s">
        <v>8354</v>
      </c>
      <c r="S2534" s="10">
        <f t="shared" si="236"/>
        <v>41107.640810185185</v>
      </c>
      <c r="T2534" s="10">
        <f t="shared" si="237"/>
        <v>41137.640810185185</v>
      </c>
      <c r="U2534">
        <f t="shared" si="238"/>
        <v>2012</v>
      </c>
      <c r="V2534" t="str">
        <f t="shared" si="239"/>
        <v>July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">
        <v>8325</v>
      </c>
      <c r="R2535" t="s">
        <v>8354</v>
      </c>
      <c r="S2535" s="10">
        <f t="shared" si="236"/>
        <v>41304.542951388888</v>
      </c>
      <c r="T2535" s="10">
        <f t="shared" si="237"/>
        <v>41334.542453703703</v>
      </c>
      <c r="U2535">
        <f t="shared" si="238"/>
        <v>2013</v>
      </c>
      <c r="V2535" t="str">
        <f t="shared" si="239"/>
        <v>January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">
        <v>8325</v>
      </c>
      <c r="R2536" t="s">
        <v>8354</v>
      </c>
      <c r="S2536" s="10">
        <f t="shared" si="236"/>
        <v>40127.492037037038</v>
      </c>
      <c r="T2536" s="10">
        <f t="shared" si="237"/>
        <v>40179.041666666664</v>
      </c>
      <c r="U2536">
        <f t="shared" si="238"/>
        <v>2009</v>
      </c>
      <c r="V2536" t="str">
        <f t="shared" si="239"/>
        <v>November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">
        <v>8325</v>
      </c>
      <c r="R2537" t="s">
        <v>8354</v>
      </c>
      <c r="S2537" s="10">
        <f t="shared" si="236"/>
        <v>41943.582696759258</v>
      </c>
      <c r="T2537" s="10">
        <f t="shared" si="237"/>
        <v>41974.624363425923</v>
      </c>
      <c r="U2537">
        <f t="shared" si="238"/>
        <v>2014</v>
      </c>
      <c r="V2537" t="str">
        <f t="shared" si="239"/>
        <v>October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">
        <v>8325</v>
      </c>
      <c r="R2538" t="s">
        <v>8354</v>
      </c>
      <c r="S2538" s="10">
        <f t="shared" si="236"/>
        <v>41463.89775462963</v>
      </c>
      <c r="T2538" s="10">
        <f t="shared" si="237"/>
        <v>41484.89775462963</v>
      </c>
      <c r="U2538">
        <f t="shared" si="238"/>
        <v>2013</v>
      </c>
      <c r="V2538" t="str">
        <f t="shared" si="239"/>
        <v>July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">
        <v>8325</v>
      </c>
      <c r="R2539" t="s">
        <v>8354</v>
      </c>
      <c r="S2539" s="10">
        <f t="shared" si="236"/>
        <v>40696.440451388888</v>
      </c>
      <c r="T2539" s="10">
        <f t="shared" si="237"/>
        <v>40756.440451388888</v>
      </c>
      <c r="U2539">
        <f t="shared" si="238"/>
        <v>2011</v>
      </c>
      <c r="V2539" t="str">
        <f t="shared" si="239"/>
        <v>June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">
        <v>8325</v>
      </c>
      <c r="R2540" t="s">
        <v>8354</v>
      </c>
      <c r="S2540" s="10">
        <f t="shared" si="236"/>
        <v>41298.301631944443</v>
      </c>
      <c r="T2540" s="10">
        <f t="shared" si="237"/>
        <v>41328.999305555553</v>
      </c>
      <c r="U2540">
        <f t="shared" si="238"/>
        <v>2013</v>
      </c>
      <c r="V2540" t="str">
        <f t="shared" si="239"/>
        <v>January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">
        <v>8325</v>
      </c>
      <c r="R2541" t="s">
        <v>8354</v>
      </c>
      <c r="S2541" s="10">
        <f t="shared" si="236"/>
        <v>41977.693888888891</v>
      </c>
      <c r="T2541" s="10">
        <f t="shared" si="237"/>
        <v>42037.693888888891</v>
      </c>
      <c r="U2541">
        <f t="shared" si="238"/>
        <v>2014</v>
      </c>
      <c r="V2541" t="str">
        <f t="shared" si="239"/>
        <v>December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">
        <v>8325</v>
      </c>
      <c r="R2542" t="s">
        <v>8354</v>
      </c>
      <c r="S2542" s="10">
        <f t="shared" si="236"/>
        <v>40785.466678240737</v>
      </c>
      <c r="T2542" s="10">
        <f t="shared" si="237"/>
        <v>40845.466678240737</v>
      </c>
      <c r="U2542">
        <f t="shared" si="238"/>
        <v>2011</v>
      </c>
      <c r="V2542" t="str">
        <f t="shared" si="239"/>
        <v>August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">
        <v>8325</v>
      </c>
      <c r="R2543" t="s">
        <v>8354</v>
      </c>
      <c r="S2543" s="10">
        <f t="shared" si="236"/>
        <v>41483.240949074068</v>
      </c>
      <c r="T2543" s="10">
        <f t="shared" si="237"/>
        <v>41543.240949074068</v>
      </c>
      <c r="U2543">
        <f t="shared" si="238"/>
        <v>2013</v>
      </c>
      <c r="V2543" t="str">
        <f t="shared" si="239"/>
        <v>July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">
        <v>8325</v>
      </c>
      <c r="R2544" t="s">
        <v>8354</v>
      </c>
      <c r="S2544" s="10">
        <f t="shared" si="236"/>
        <v>41509.218252314815</v>
      </c>
      <c r="T2544" s="10">
        <f t="shared" si="237"/>
        <v>41547.957638888889</v>
      </c>
      <c r="U2544">
        <f t="shared" si="238"/>
        <v>2013</v>
      </c>
      <c r="V2544" t="str">
        <f t="shared" si="239"/>
        <v>August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">
        <v>8325</v>
      </c>
      <c r="R2545" t="s">
        <v>8354</v>
      </c>
      <c r="S2545" s="10">
        <f t="shared" si="236"/>
        <v>40513.899282407401</v>
      </c>
      <c r="T2545" s="10">
        <f t="shared" si="237"/>
        <v>40544.916666666664</v>
      </c>
      <c r="U2545">
        <f t="shared" si="238"/>
        <v>2010</v>
      </c>
      <c r="V2545" t="str">
        <f t="shared" si="239"/>
        <v>December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">
        <v>8325</v>
      </c>
      <c r="R2546" t="s">
        <v>8354</v>
      </c>
      <c r="S2546" s="10">
        <f t="shared" si="236"/>
        <v>41068.3121412037</v>
      </c>
      <c r="T2546" s="10">
        <f t="shared" si="237"/>
        <v>41098.3121412037</v>
      </c>
      <c r="U2546">
        <f t="shared" si="238"/>
        <v>2012</v>
      </c>
      <c r="V2546" t="str">
        <f t="shared" si="239"/>
        <v>June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">
        <v>8325</v>
      </c>
      <c r="R2547" t="s">
        <v>8354</v>
      </c>
      <c r="S2547" s="10">
        <f t="shared" si="236"/>
        <v>42026.929837962954</v>
      </c>
      <c r="T2547" s="10">
        <f t="shared" si="237"/>
        <v>42061.812499999993</v>
      </c>
      <c r="U2547">
        <f t="shared" si="238"/>
        <v>2015</v>
      </c>
      <c r="V2547" t="str">
        <f t="shared" si="239"/>
        <v>January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">
        <v>8325</v>
      </c>
      <c r="R2548" t="s">
        <v>8354</v>
      </c>
      <c r="S2548" s="10">
        <f t="shared" si="236"/>
        <v>41524.650219907402</v>
      </c>
      <c r="T2548" s="10">
        <f t="shared" si="237"/>
        <v>41552</v>
      </c>
      <c r="U2548">
        <f t="shared" si="238"/>
        <v>2013</v>
      </c>
      <c r="V2548" t="str">
        <f t="shared" si="239"/>
        <v>September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">
        <v>8325</v>
      </c>
      <c r="R2549" t="s">
        <v>8354</v>
      </c>
      <c r="S2549" s="10">
        <f t="shared" si="236"/>
        <v>40973.564849537033</v>
      </c>
      <c r="T2549" s="10">
        <f t="shared" si="237"/>
        <v>41003.523182870369</v>
      </c>
      <c r="U2549">
        <f t="shared" si="238"/>
        <v>2012</v>
      </c>
      <c r="V2549" t="str">
        <f t="shared" si="239"/>
        <v>March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">
        <v>8325</v>
      </c>
      <c r="R2550" t="s">
        <v>8354</v>
      </c>
      <c r="S2550" s="10">
        <f t="shared" si="236"/>
        <v>42618.417094907411</v>
      </c>
      <c r="T2550" s="10">
        <f t="shared" si="237"/>
        <v>42642.977083333331</v>
      </c>
      <c r="U2550">
        <f t="shared" si="238"/>
        <v>2016</v>
      </c>
      <c r="V2550" t="str">
        <f t="shared" si="239"/>
        <v>September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">
        <v>8325</v>
      </c>
      <c r="R2551" t="s">
        <v>8354</v>
      </c>
      <c r="S2551" s="10">
        <f t="shared" si="236"/>
        <v>41390.549421296295</v>
      </c>
      <c r="T2551" s="10">
        <f t="shared" si="237"/>
        <v>41425.5</v>
      </c>
      <c r="U2551">
        <f t="shared" si="238"/>
        <v>2013</v>
      </c>
      <c r="V2551" t="str">
        <f t="shared" si="239"/>
        <v>April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">
        <v>8325</v>
      </c>
      <c r="R2552" t="s">
        <v>8354</v>
      </c>
      <c r="S2552" s="10">
        <f t="shared" si="236"/>
        <v>42228.425995370366</v>
      </c>
      <c r="T2552" s="10">
        <f t="shared" si="237"/>
        <v>42284.957638888889</v>
      </c>
      <c r="U2552">
        <f t="shared" si="238"/>
        <v>2015</v>
      </c>
      <c r="V2552" t="str">
        <f t="shared" si="239"/>
        <v>August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">
        <v>8325</v>
      </c>
      <c r="R2553" t="s">
        <v>8354</v>
      </c>
      <c r="S2553" s="10">
        <f t="shared" si="236"/>
        <v>40961.043807870366</v>
      </c>
      <c r="T2553" s="10">
        <f t="shared" si="237"/>
        <v>40989.658333333333</v>
      </c>
      <c r="U2553">
        <f t="shared" si="238"/>
        <v>2012</v>
      </c>
      <c r="V2553" t="str">
        <f t="shared" si="239"/>
        <v>February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">
        <v>8325</v>
      </c>
      <c r="R2554" t="s">
        <v>8354</v>
      </c>
      <c r="S2554" s="10">
        <f t="shared" si="236"/>
        <v>42769.601631944439</v>
      </c>
      <c r="T2554" s="10">
        <f t="shared" si="237"/>
        <v>42799.601631944439</v>
      </c>
      <c r="U2554">
        <f t="shared" si="238"/>
        <v>2017</v>
      </c>
      <c r="V2554" t="str">
        <f t="shared" si="239"/>
        <v>February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">
        <v>8325</v>
      </c>
      <c r="R2555" t="s">
        <v>8354</v>
      </c>
      <c r="S2555" s="10">
        <f t="shared" si="236"/>
        <v>41112.99082175926</v>
      </c>
      <c r="T2555" s="10">
        <f t="shared" si="237"/>
        <v>41172.99082175926</v>
      </c>
      <c r="U2555">
        <f t="shared" si="238"/>
        <v>2012</v>
      </c>
      <c r="V2555" t="str">
        <f t="shared" si="239"/>
        <v>July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">
        <v>8325</v>
      </c>
      <c r="R2556" t="s">
        <v>8354</v>
      </c>
      <c r="S2556" s="10">
        <f t="shared" si="236"/>
        <v>42124.869942129626</v>
      </c>
      <c r="T2556" s="10">
        <f t="shared" si="237"/>
        <v>42155.957638888889</v>
      </c>
      <c r="U2556">
        <f t="shared" si="238"/>
        <v>2015</v>
      </c>
      <c r="V2556" t="str">
        <f t="shared" si="239"/>
        <v>April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">
        <v>8325</v>
      </c>
      <c r="R2557" t="s">
        <v>8354</v>
      </c>
      <c r="S2557" s="10">
        <f t="shared" si="236"/>
        <v>41026.44667824074</v>
      </c>
      <c r="T2557" s="10">
        <f t="shared" si="237"/>
        <v>41057.44667824074</v>
      </c>
      <c r="U2557">
        <f t="shared" si="238"/>
        <v>2012</v>
      </c>
      <c r="V2557" t="str">
        <f t="shared" si="239"/>
        <v>April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">
        <v>8325</v>
      </c>
      <c r="R2558" t="s">
        <v>8354</v>
      </c>
      <c r="S2558" s="10">
        <f t="shared" si="236"/>
        <v>41222.783067129625</v>
      </c>
      <c r="T2558" s="10">
        <f t="shared" si="237"/>
        <v>41267.783067129625</v>
      </c>
      <c r="U2558">
        <f t="shared" si="238"/>
        <v>2012</v>
      </c>
      <c r="V2558" t="str">
        <f t="shared" si="239"/>
        <v>November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">
        <v>8325</v>
      </c>
      <c r="R2559" t="s">
        <v>8354</v>
      </c>
      <c r="S2559" s="10">
        <f t="shared" si="236"/>
        <v>41744.536874999998</v>
      </c>
      <c r="T2559" s="10">
        <f t="shared" si="237"/>
        <v>41774.536874999998</v>
      </c>
      <c r="U2559">
        <f t="shared" si="238"/>
        <v>2014</v>
      </c>
      <c r="V2559" t="str">
        <f t="shared" si="239"/>
        <v>April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">
        <v>8325</v>
      </c>
      <c r="R2560" t="s">
        <v>8354</v>
      </c>
      <c r="S2560" s="10">
        <f t="shared" si="236"/>
        <v>42093.651689814818</v>
      </c>
      <c r="T2560" s="10">
        <f t="shared" si="237"/>
        <v>42125.374305555553</v>
      </c>
      <c r="U2560">
        <f t="shared" si="238"/>
        <v>2015</v>
      </c>
      <c r="V2560" t="str">
        <f t="shared" si="239"/>
        <v>March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">
        <v>8325</v>
      </c>
      <c r="R2561" t="s">
        <v>8354</v>
      </c>
      <c r="S2561" s="10">
        <f t="shared" si="236"/>
        <v>40829.665324074071</v>
      </c>
      <c r="T2561" s="10">
        <f t="shared" si="237"/>
        <v>40862.609027777777</v>
      </c>
      <c r="U2561">
        <f t="shared" si="238"/>
        <v>2011</v>
      </c>
      <c r="V2561" t="str">
        <f t="shared" si="239"/>
        <v>October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">
        <v>8336</v>
      </c>
      <c r="R2562" t="s">
        <v>8337</v>
      </c>
      <c r="S2562" s="10">
        <f t="shared" si="236"/>
        <v>42039.742754629631</v>
      </c>
      <c r="T2562" s="10">
        <f t="shared" si="237"/>
        <v>42069.742754629631</v>
      </c>
      <c r="U2562">
        <f t="shared" si="238"/>
        <v>2015</v>
      </c>
      <c r="V2562" t="str">
        <f t="shared" si="239"/>
        <v>February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">
        <v>8336</v>
      </c>
      <c r="R2563" t="s">
        <v>8337</v>
      </c>
      <c r="S2563" s="10">
        <f t="shared" ref="S2563:S2626" si="242">(((J2563/60)/60)/24)+DATE(1970,1,1)+(-5/24)</f>
        <v>42260.320474537039</v>
      </c>
      <c r="T2563" s="10">
        <f t="shared" ref="T2563:T2626" si="243">(((I2563/60)/60)/24)+DATE(1970,1,1)+(-5/24)</f>
        <v>42290.320474537039</v>
      </c>
      <c r="U2563">
        <f t="shared" ref="U2563:U2626" si="244">YEAR(S2563)</f>
        <v>2015</v>
      </c>
      <c r="V2563" t="str">
        <f t="shared" ref="V2563:V2626" si="245">IF(MONTH(S2563) = 1, "January", IF(MONTH(S2563) = 2, "February", IF(MONTH(S2563) = 3, "March", IF(MONTH(S2563) = 4, "April", IF(MONTH(S2563) = 5, "May", IF(MONTH(S2563) = 6, "June", IF(MONTH(S2563) = 7, "July", IF(MONTH(S2563) = 8, "August", IF(MONTH(S2563) = 9, "September", IF(MONTH(S2563) = 10, "October", IF(MONTH(S2563) = 11, "November", "December")))))))))))</f>
        <v>September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">
        <v>8336</v>
      </c>
      <c r="R2564" t="s">
        <v>8337</v>
      </c>
      <c r="S2564" s="10">
        <f t="shared" si="242"/>
        <v>42594.316423611112</v>
      </c>
      <c r="T2564" s="10">
        <f t="shared" si="243"/>
        <v>42654.316423611112</v>
      </c>
      <c r="U2564">
        <f t="shared" si="244"/>
        <v>2016</v>
      </c>
      <c r="V2564" t="str">
        <f t="shared" si="245"/>
        <v>August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">
        <v>8336</v>
      </c>
      <c r="R2565" t="s">
        <v>8337</v>
      </c>
      <c r="S2565" s="10">
        <f t="shared" si="242"/>
        <v>42154.931145833332</v>
      </c>
      <c r="T2565" s="10">
        <f t="shared" si="243"/>
        <v>42214.931145833332</v>
      </c>
      <c r="U2565">
        <f t="shared" si="244"/>
        <v>2015</v>
      </c>
      <c r="V2565" t="str">
        <f t="shared" si="245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">
        <v>8336</v>
      </c>
      <c r="R2566" t="s">
        <v>8337</v>
      </c>
      <c r="S2566" s="10">
        <f t="shared" si="242"/>
        <v>41821.83216435185</v>
      </c>
      <c r="T2566" s="10">
        <f t="shared" si="243"/>
        <v>41851.83216435185</v>
      </c>
      <c r="U2566">
        <f t="shared" si="244"/>
        <v>2014</v>
      </c>
      <c r="V2566" t="str">
        <f t="shared" si="245"/>
        <v>July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">
        <v>8336</v>
      </c>
      <c r="R2567" t="s">
        <v>8337</v>
      </c>
      <c r="S2567" s="10">
        <f t="shared" si="242"/>
        <v>42440.442002314812</v>
      </c>
      <c r="T2567" s="10">
        <f t="shared" si="243"/>
        <v>42499.659722222219</v>
      </c>
      <c r="U2567">
        <f t="shared" si="244"/>
        <v>2016</v>
      </c>
      <c r="V2567" t="str">
        <f t="shared" si="245"/>
        <v>March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">
        <v>8336</v>
      </c>
      <c r="R2568" t="s">
        <v>8337</v>
      </c>
      <c r="S2568" s="10">
        <f t="shared" si="242"/>
        <v>41842.772546296292</v>
      </c>
      <c r="T2568" s="10">
        <f t="shared" si="243"/>
        <v>41872.772546296292</v>
      </c>
      <c r="U2568">
        <f t="shared" si="244"/>
        <v>2014</v>
      </c>
      <c r="V2568" t="str">
        <f t="shared" si="245"/>
        <v>July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">
        <v>8336</v>
      </c>
      <c r="R2569" t="s">
        <v>8337</v>
      </c>
      <c r="S2569" s="10">
        <f t="shared" si="242"/>
        <v>42087.670578703699</v>
      </c>
      <c r="T2569" s="10">
        <f t="shared" si="243"/>
        <v>42117.670578703699</v>
      </c>
      <c r="U2569">
        <f t="shared" si="244"/>
        <v>2015</v>
      </c>
      <c r="V2569" t="str">
        <f t="shared" si="245"/>
        <v>March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">
        <v>8336</v>
      </c>
      <c r="R2570" t="s">
        <v>8337</v>
      </c>
      <c r="S2570" s="10">
        <f t="shared" si="242"/>
        <v>42584.45826388889</v>
      </c>
      <c r="T2570" s="10">
        <f t="shared" si="243"/>
        <v>42614.45826388889</v>
      </c>
      <c r="U2570">
        <f t="shared" si="244"/>
        <v>2016</v>
      </c>
      <c r="V2570" t="str">
        <f t="shared" si="245"/>
        <v>August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">
        <v>8336</v>
      </c>
      <c r="R2571" t="s">
        <v>8337</v>
      </c>
      <c r="S2571" s="10">
        <f t="shared" si="242"/>
        <v>42233.897129629629</v>
      </c>
      <c r="T2571" s="10">
        <f t="shared" si="243"/>
        <v>42263.897129629629</v>
      </c>
      <c r="U2571">
        <f t="shared" si="244"/>
        <v>2015</v>
      </c>
      <c r="V2571" t="str">
        <f t="shared" si="245"/>
        <v>August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">
        <v>8336</v>
      </c>
      <c r="R2572" t="s">
        <v>8337</v>
      </c>
      <c r="S2572" s="10">
        <f t="shared" si="242"/>
        <v>42744.694849537038</v>
      </c>
      <c r="T2572" s="10">
        <f t="shared" si="243"/>
        <v>42774.694849537038</v>
      </c>
      <c r="U2572">
        <f t="shared" si="244"/>
        <v>2017</v>
      </c>
      <c r="V2572" t="str">
        <f t="shared" si="245"/>
        <v>January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">
        <v>8336</v>
      </c>
      <c r="R2573" t="s">
        <v>8337</v>
      </c>
      <c r="S2573" s="10">
        <f t="shared" si="242"/>
        <v>42449.133344907408</v>
      </c>
      <c r="T2573" s="10">
        <f t="shared" si="243"/>
        <v>42509.133344907408</v>
      </c>
      <c r="U2573">
        <f t="shared" si="244"/>
        <v>2016</v>
      </c>
      <c r="V2573" t="str">
        <f t="shared" si="245"/>
        <v>March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">
        <v>8336</v>
      </c>
      <c r="R2574" t="s">
        <v>8337</v>
      </c>
      <c r="S2574" s="10">
        <f t="shared" si="242"/>
        <v>42076.911076388882</v>
      </c>
      <c r="T2574" s="10">
        <f t="shared" si="243"/>
        <v>42106.911076388882</v>
      </c>
      <c r="U2574">
        <f t="shared" si="244"/>
        <v>2015</v>
      </c>
      <c r="V2574" t="str">
        <f t="shared" si="245"/>
        <v>March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">
        <v>8336</v>
      </c>
      <c r="R2575" t="s">
        <v>8337</v>
      </c>
      <c r="S2575" s="10">
        <f t="shared" si="242"/>
        <v>41829.383668981478</v>
      </c>
      <c r="T2575" s="10">
        <f t="shared" si="243"/>
        <v>41874.383668981478</v>
      </c>
      <c r="U2575">
        <f t="shared" si="244"/>
        <v>2014</v>
      </c>
      <c r="V2575" t="str">
        <f t="shared" si="245"/>
        <v>July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">
        <v>8336</v>
      </c>
      <c r="R2576" t="s">
        <v>8337</v>
      </c>
      <c r="S2576" s="10">
        <f t="shared" si="242"/>
        <v>42487.617418981477</v>
      </c>
      <c r="T2576" s="10">
        <f t="shared" si="243"/>
        <v>42508.617418981477</v>
      </c>
      <c r="U2576">
        <f t="shared" si="244"/>
        <v>2016</v>
      </c>
      <c r="V2576" t="str">
        <f t="shared" si="245"/>
        <v>April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">
        <v>8336</v>
      </c>
      <c r="R2577" t="s">
        <v>8337</v>
      </c>
      <c r="S2577" s="10">
        <f t="shared" si="242"/>
        <v>41985.90039351851</v>
      </c>
      <c r="T2577" s="10">
        <f t="shared" si="243"/>
        <v>42015.90039351851</v>
      </c>
      <c r="U2577">
        <f t="shared" si="244"/>
        <v>2014</v>
      </c>
      <c r="V2577" t="str">
        <f t="shared" si="245"/>
        <v>December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">
        <v>8336</v>
      </c>
      <c r="R2578" t="s">
        <v>8337</v>
      </c>
      <c r="S2578" s="10">
        <f t="shared" si="242"/>
        <v>42059.801469907405</v>
      </c>
      <c r="T2578" s="10">
        <f t="shared" si="243"/>
        <v>42104.759803240733</v>
      </c>
      <c r="U2578">
        <f t="shared" si="244"/>
        <v>2015</v>
      </c>
      <c r="V2578" t="str">
        <f t="shared" si="245"/>
        <v>February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">
        <v>8336</v>
      </c>
      <c r="R2579" t="s">
        <v>8337</v>
      </c>
      <c r="S2579" s="10">
        <f t="shared" si="242"/>
        <v>41830.612233796295</v>
      </c>
      <c r="T2579" s="10">
        <f t="shared" si="243"/>
        <v>41855.612233796295</v>
      </c>
      <c r="U2579">
        <f t="shared" si="244"/>
        <v>2014</v>
      </c>
      <c r="V2579" t="str">
        <f t="shared" si="245"/>
        <v>July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">
        <v>8336</v>
      </c>
      <c r="R2580" t="s">
        <v>8337</v>
      </c>
      <c r="S2580" s="10">
        <f t="shared" si="242"/>
        <v>42237.814571759263</v>
      </c>
      <c r="T2580" s="10">
        <f t="shared" si="243"/>
        <v>42286.499999999993</v>
      </c>
      <c r="U2580">
        <f t="shared" si="244"/>
        <v>2015</v>
      </c>
      <c r="V2580" t="str">
        <f t="shared" si="245"/>
        <v>August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">
        <v>8336</v>
      </c>
      <c r="R2581" t="s">
        <v>8337</v>
      </c>
      <c r="S2581" s="10">
        <f t="shared" si="242"/>
        <v>41837.621562499997</v>
      </c>
      <c r="T2581" s="10">
        <f t="shared" si="243"/>
        <v>41897.621562499997</v>
      </c>
      <c r="U2581">
        <f t="shared" si="244"/>
        <v>2014</v>
      </c>
      <c r="V2581" t="str">
        <f t="shared" si="245"/>
        <v>July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">
        <v>8336</v>
      </c>
      <c r="R2582" t="s">
        <v>8337</v>
      </c>
      <c r="S2582" s="10">
        <f t="shared" si="242"/>
        <v>42110.118090277778</v>
      </c>
      <c r="T2582" s="10">
        <f t="shared" si="243"/>
        <v>42139.916666666664</v>
      </c>
      <c r="U2582">
        <f t="shared" si="244"/>
        <v>2015</v>
      </c>
      <c r="V2582" t="str">
        <f t="shared" si="245"/>
        <v>April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">
        <v>8336</v>
      </c>
      <c r="R2583" t="s">
        <v>8337</v>
      </c>
      <c r="S2583" s="10">
        <f t="shared" si="242"/>
        <v>42294.420115740737</v>
      </c>
      <c r="T2583" s="10">
        <f t="shared" si="243"/>
        <v>42324.461782407401</v>
      </c>
      <c r="U2583">
        <f t="shared" si="244"/>
        <v>2015</v>
      </c>
      <c r="V2583" t="str">
        <f t="shared" si="245"/>
        <v>October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">
        <v>8336</v>
      </c>
      <c r="R2584" t="s">
        <v>8337</v>
      </c>
      <c r="S2584" s="10">
        <f t="shared" si="242"/>
        <v>42642.780486111107</v>
      </c>
      <c r="T2584" s="10">
        <f t="shared" si="243"/>
        <v>42672.780486111107</v>
      </c>
      <c r="U2584">
        <f t="shared" si="244"/>
        <v>2016</v>
      </c>
      <c r="V2584" t="str">
        <f t="shared" si="245"/>
        <v>September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">
        <v>8336</v>
      </c>
      <c r="R2585" t="s">
        <v>8337</v>
      </c>
      <c r="S2585" s="10">
        <f t="shared" si="242"/>
        <v>42019.561111111114</v>
      </c>
      <c r="T2585" s="10">
        <f t="shared" si="243"/>
        <v>42079.519444444442</v>
      </c>
      <c r="U2585">
        <f t="shared" si="244"/>
        <v>2015</v>
      </c>
      <c r="V2585" t="str">
        <f t="shared" si="245"/>
        <v>January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">
        <v>8336</v>
      </c>
      <c r="R2586" t="s">
        <v>8337</v>
      </c>
      <c r="S2586" s="10">
        <f t="shared" si="242"/>
        <v>42139.964918981481</v>
      </c>
      <c r="T2586" s="10">
        <f t="shared" si="243"/>
        <v>42169.964918981481</v>
      </c>
      <c r="U2586">
        <f t="shared" si="244"/>
        <v>2015</v>
      </c>
      <c r="V2586" t="str">
        <f t="shared" si="245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">
        <v>8336</v>
      </c>
      <c r="R2587" t="s">
        <v>8337</v>
      </c>
      <c r="S2587" s="10">
        <f t="shared" si="242"/>
        <v>41795.754999999997</v>
      </c>
      <c r="T2587" s="10">
        <f t="shared" si="243"/>
        <v>41825.754999999997</v>
      </c>
      <c r="U2587">
        <f t="shared" si="244"/>
        <v>2014</v>
      </c>
      <c r="V2587" t="str">
        <f t="shared" si="245"/>
        <v>June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">
        <v>8336</v>
      </c>
      <c r="R2588" t="s">
        <v>8337</v>
      </c>
      <c r="S2588" s="10">
        <f t="shared" si="242"/>
        <v>42333.121944444443</v>
      </c>
      <c r="T2588" s="10">
        <f t="shared" si="243"/>
        <v>42363.121944444443</v>
      </c>
      <c r="U2588">
        <f t="shared" si="244"/>
        <v>2015</v>
      </c>
      <c r="V2588" t="str">
        <f t="shared" si="245"/>
        <v>November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">
        <v>8336</v>
      </c>
      <c r="R2589" t="s">
        <v>8337</v>
      </c>
      <c r="S2589" s="10">
        <f t="shared" si="242"/>
        <v>42338.467048611106</v>
      </c>
      <c r="T2589" s="10">
        <f t="shared" si="243"/>
        <v>42368.467048611106</v>
      </c>
      <c r="U2589">
        <f t="shared" si="244"/>
        <v>2015</v>
      </c>
      <c r="V2589" t="str">
        <f t="shared" si="245"/>
        <v>November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">
        <v>8336</v>
      </c>
      <c r="R2590" t="s">
        <v>8337</v>
      </c>
      <c r="S2590" s="10">
        <f t="shared" si="242"/>
        <v>42042.467893518515</v>
      </c>
      <c r="T2590" s="10">
        <f t="shared" si="243"/>
        <v>42094.343055555553</v>
      </c>
      <c r="U2590">
        <f t="shared" si="244"/>
        <v>2015</v>
      </c>
      <c r="V2590" t="str">
        <f t="shared" si="245"/>
        <v>February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">
        <v>8336</v>
      </c>
      <c r="R2591" t="s">
        <v>8337</v>
      </c>
      <c r="S2591" s="10">
        <f t="shared" si="242"/>
        <v>42422.327858796292</v>
      </c>
      <c r="T2591" s="10">
        <f t="shared" si="243"/>
        <v>42452.286192129628</v>
      </c>
      <c r="U2591">
        <f t="shared" si="244"/>
        <v>2016</v>
      </c>
      <c r="V2591" t="str">
        <f t="shared" si="245"/>
        <v>February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">
        <v>8336</v>
      </c>
      <c r="R2592" t="s">
        <v>8337</v>
      </c>
      <c r="S2592" s="10">
        <f t="shared" si="242"/>
        <v>42388.380752314813</v>
      </c>
      <c r="T2592" s="10">
        <f t="shared" si="243"/>
        <v>42395.380752314813</v>
      </c>
      <c r="U2592">
        <f t="shared" si="244"/>
        <v>2016</v>
      </c>
      <c r="V2592" t="str">
        <f t="shared" si="245"/>
        <v>January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">
        <v>8336</v>
      </c>
      <c r="R2593" t="s">
        <v>8337</v>
      </c>
      <c r="S2593" s="10">
        <f t="shared" si="242"/>
        <v>42382.698194444441</v>
      </c>
      <c r="T2593" s="10">
        <f t="shared" si="243"/>
        <v>42442.656527777777</v>
      </c>
      <c r="U2593">
        <f t="shared" si="244"/>
        <v>2016</v>
      </c>
      <c r="V2593" t="str">
        <f t="shared" si="245"/>
        <v>January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">
        <v>8336</v>
      </c>
      <c r="R2594" t="s">
        <v>8337</v>
      </c>
      <c r="S2594" s="10">
        <f t="shared" si="242"/>
        <v>41887.592835648145</v>
      </c>
      <c r="T2594" s="10">
        <f t="shared" si="243"/>
        <v>41917.592835648145</v>
      </c>
      <c r="U2594">
        <f t="shared" si="244"/>
        <v>2014</v>
      </c>
      <c r="V2594" t="str">
        <f t="shared" si="245"/>
        <v>September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">
        <v>8336</v>
      </c>
      <c r="R2595" t="s">
        <v>8337</v>
      </c>
      <c r="S2595" s="10">
        <f t="shared" si="242"/>
        <v>42089.636875000004</v>
      </c>
      <c r="T2595" s="10">
        <f t="shared" si="243"/>
        <v>42119.636875000004</v>
      </c>
      <c r="U2595">
        <f t="shared" si="244"/>
        <v>2015</v>
      </c>
      <c r="V2595" t="str">
        <f t="shared" si="245"/>
        <v>March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">
        <v>8336</v>
      </c>
      <c r="R2596" t="s">
        <v>8337</v>
      </c>
      <c r="S2596" s="10">
        <f t="shared" si="242"/>
        <v>41828.759583333333</v>
      </c>
      <c r="T2596" s="10">
        <f t="shared" si="243"/>
        <v>41858.759583333333</v>
      </c>
      <c r="U2596">
        <f t="shared" si="244"/>
        <v>2014</v>
      </c>
      <c r="V2596" t="str">
        <f t="shared" si="245"/>
        <v>July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">
        <v>8336</v>
      </c>
      <c r="R2597" t="s">
        <v>8337</v>
      </c>
      <c r="S2597" s="10">
        <f t="shared" si="242"/>
        <v>42760.035879629628</v>
      </c>
      <c r="T2597" s="10">
        <f t="shared" si="243"/>
        <v>42790.035879629628</v>
      </c>
      <c r="U2597">
        <f t="shared" si="244"/>
        <v>2017</v>
      </c>
      <c r="V2597" t="str">
        <f t="shared" si="245"/>
        <v>January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">
        <v>8336</v>
      </c>
      <c r="R2598" t="s">
        <v>8337</v>
      </c>
      <c r="S2598" s="10">
        <f t="shared" si="242"/>
        <v>41828.45612268518</v>
      </c>
      <c r="T2598" s="10">
        <f t="shared" si="243"/>
        <v>41858.45612268518</v>
      </c>
      <c r="U2598">
        <f t="shared" si="244"/>
        <v>2014</v>
      </c>
      <c r="V2598" t="str">
        <f t="shared" si="245"/>
        <v>July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">
        <v>8336</v>
      </c>
      <c r="R2599" t="s">
        <v>8337</v>
      </c>
      <c r="S2599" s="10">
        <f t="shared" si="242"/>
        <v>42510.133298611108</v>
      </c>
      <c r="T2599" s="10">
        <f t="shared" si="243"/>
        <v>42540.133298611108</v>
      </c>
      <c r="U2599">
        <f t="shared" si="244"/>
        <v>2016</v>
      </c>
      <c r="V2599" t="str">
        <f t="shared" si="245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">
        <v>8336</v>
      </c>
      <c r="R2600" t="s">
        <v>8337</v>
      </c>
      <c r="S2600" s="10">
        <f t="shared" si="242"/>
        <v>42240.631956018515</v>
      </c>
      <c r="T2600" s="10">
        <f t="shared" si="243"/>
        <v>42270.631956018515</v>
      </c>
      <c r="U2600">
        <f t="shared" si="244"/>
        <v>2015</v>
      </c>
      <c r="V2600" t="str">
        <f t="shared" si="245"/>
        <v>August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">
        <v>8336</v>
      </c>
      <c r="R2601" t="s">
        <v>8337</v>
      </c>
      <c r="S2601" s="10">
        <f t="shared" si="242"/>
        <v>41809.545682870368</v>
      </c>
      <c r="T2601" s="10">
        <f t="shared" si="243"/>
        <v>41854.545682870368</v>
      </c>
      <c r="U2601">
        <f t="shared" si="244"/>
        <v>2014</v>
      </c>
      <c r="V2601" t="str">
        <f t="shared" si="245"/>
        <v>June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">
        <v>8319</v>
      </c>
      <c r="R2602" t="s">
        <v>8355</v>
      </c>
      <c r="S2602" s="10">
        <f t="shared" si="242"/>
        <v>42394.692129629628</v>
      </c>
      <c r="T2602" s="10">
        <f t="shared" si="243"/>
        <v>42454.650462962956</v>
      </c>
      <c r="U2602">
        <f t="shared" si="244"/>
        <v>2016</v>
      </c>
      <c r="V2602" t="str">
        <f t="shared" si="245"/>
        <v>January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">
        <v>8319</v>
      </c>
      <c r="R2603" t="s">
        <v>8355</v>
      </c>
      <c r="S2603" s="10">
        <f t="shared" si="242"/>
        <v>41150.69385416666</v>
      </c>
      <c r="T2603" s="10">
        <f t="shared" si="243"/>
        <v>41164.957638888889</v>
      </c>
      <c r="U2603">
        <f t="shared" si="244"/>
        <v>2012</v>
      </c>
      <c r="V2603" t="str">
        <f t="shared" si="245"/>
        <v>August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">
        <v>8319</v>
      </c>
      <c r="R2604" t="s">
        <v>8355</v>
      </c>
      <c r="S2604" s="10">
        <f t="shared" si="242"/>
        <v>41915.538981481477</v>
      </c>
      <c r="T2604" s="10">
        <f t="shared" si="243"/>
        <v>41955.680555555555</v>
      </c>
      <c r="U2604">
        <f t="shared" si="244"/>
        <v>2014</v>
      </c>
      <c r="V2604" t="str">
        <f t="shared" si="245"/>
        <v>October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">
        <v>8319</v>
      </c>
      <c r="R2605" t="s">
        <v>8355</v>
      </c>
      <c r="S2605" s="10">
        <f t="shared" si="242"/>
        <v>41617.704328703701</v>
      </c>
      <c r="T2605" s="10">
        <f t="shared" si="243"/>
        <v>41631.704328703701</v>
      </c>
      <c r="U2605">
        <f t="shared" si="244"/>
        <v>2013</v>
      </c>
      <c r="V2605" t="str">
        <f t="shared" si="245"/>
        <v>December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">
        <v>8319</v>
      </c>
      <c r="R2606" t="s">
        <v>8355</v>
      </c>
      <c r="S2606" s="10">
        <f t="shared" si="242"/>
        <v>40997.842858796292</v>
      </c>
      <c r="T2606" s="10">
        <f t="shared" si="243"/>
        <v>41027.842858796292</v>
      </c>
      <c r="U2606">
        <f t="shared" si="244"/>
        <v>2012</v>
      </c>
      <c r="V2606" t="str">
        <f t="shared" si="245"/>
        <v>March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">
        <v>8319</v>
      </c>
      <c r="R2607" t="s">
        <v>8355</v>
      </c>
      <c r="S2607" s="10">
        <f t="shared" si="242"/>
        <v>42508.33321759259</v>
      </c>
      <c r="T2607" s="10">
        <f t="shared" si="243"/>
        <v>42538.33321759259</v>
      </c>
      <c r="U2607">
        <f t="shared" si="244"/>
        <v>2016</v>
      </c>
      <c r="V2607" t="str">
        <f t="shared" si="245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">
        <v>8319</v>
      </c>
      <c r="R2608" t="s">
        <v>8355</v>
      </c>
      <c r="S2608" s="10">
        <f t="shared" si="242"/>
        <v>41726.504421296297</v>
      </c>
      <c r="T2608" s="10">
        <f t="shared" si="243"/>
        <v>41758.504421296297</v>
      </c>
      <c r="U2608">
        <f t="shared" si="244"/>
        <v>2014</v>
      </c>
      <c r="V2608" t="str">
        <f t="shared" si="245"/>
        <v>March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">
        <v>8319</v>
      </c>
      <c r="R2609" t="s">
        <v>8355</v>
      </c>
      <c r="S2609" s="10">
        <f t="shared" si="242"/>
        <v>42184.666342592587</v>
      </c>
      <c r="T2609" s="10">
        <f t="shared" si="243"/>
        <v>42227.874999999993</v>
      </c>
      <c r="U2609">
        <f t="shared" si="244"/>
        <v>2015</v>
      </c>
      <c r="V2609" t="str">
        <f t="shared" si="245"/>
        <v>June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">
        <v>8319</v>
      </c>
      <c r="R2610" t="s">
        <v>8355</v>
      </c>
      <c r="S2610" s="10">
        <f t="shared" si="242"/>
        <v>42767.593379629623</v>
      </c>
      <c r="T2610" s="10">
        <f t="shared" si="243"/>
        <v>42808.791666666664</v>
      </c>
      <c r="U2610">
        <f t="shared" si="244"/>
        <v>2017</v>
      </c>
      <c r="V2610" t="str">
        <f t="shared" si="245"/>
        <v>February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">
        <v>8319</v>
      </c>
      <c r="R2611" t="s">
        <v>8355</v>
      </c>
      <c r="S2611" s="10">
        <f t="shared" si="242"/>
        <v>41075.02952546296</v>
      </c>
      <c r="T2611" s="10">
        <f t="shared" si="243"/>
        <v>41105.02952546296</v>
      </c>
      <c r="U2611">
        <f t="shared" si="244"/>
        <v>2012</v>
      </c>
      <c r="V2611" t="str">
        <f t="shared" si="245"/>
        <v>June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">
        <v>8319</v>
      </c>
      <c r="R2612" t="s">
        <v>8355</v>
      </c>
      <c r="S2612" s="10">
        <f t="shared" si="242"/>
        <v>42564.672743055555</v>
      </c>
      <c r="T2612" s="10">
        <f t="shared" si="243"/>
        <v>42604.082638888889</v>
      </c>
      <c r="U2612">
        <f t="shared" si="244"/>
        <v>2016</v>
      </c>
      <c r="V2612" t="str">
        <f t="shared" si="245"/>
        <v>July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">
        <v>8319</v>
      </c>
      <c r="R2613" t="s">
        <v>8355</v>
      </c>
      <c r="S2613" s="10">
        <f t="shared" si="242"/>
        <v>42704.127476851849</v>
      </c>
      <c r="T2613" s="10">
        <f t="shared" si="243"/>
        <v>42737.749305555553</v>
      </c>
      <c r="U2613">
        <f t="shared" si="244"/>
        <v>2016</v>
      </c>
      <c r="V2613" t="str">
        <f t="shared" si="245"/>
        <v>November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">
        <v>8319</v>
      </c>
      <c r="R2614" t="s">
        <v>8355</v>
      </c>
      <c r="S2614" s="10">
        <f t="shared" si="242"/>
        <v>41981.934837962959</v>
      </c>
      <c r="T2614" s="10">
        <f t="shared" si="243"/>
        <v>42012.934837962959</v>
      </c>
      <c r="U2614">
        <f t="shared" si="244"/>
        <v>2014</v>
      </c>
      <c r="V2614" t="str">
        <f t="shared" si="245"/>
        <v>December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">
        <v>8319</v>
      </c>
      <c r="R2615" t="s">
        <v>8355</v>
      </c>
      <c r="S2615" s="10">
        <f t="shared" si="242"/>
        <v>41143.609884259255</v>
      </c>
      <c r="T2615" s="10">
        <f t="shared" si="243"/>
        <v>41173.609884259255</v>
      </c>
      <c r="U2615">
        <f t="shared" si="244"/>
        <v>2012</v>
      </c>
      <c r="V2615" t="str">
        <f t="shared" si="245"/>
        <v>August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">
        <v>8319</v>
      </c>
      <c r="R2616" t="s">
        <v>8355</v>
      </c>
      <c r="S2616" s="10">
        <f t="shared" si="242"/>
        <v>41730.500138888885</v>
      </c>
      <c r="T2616" s="10">
        <f t="shared" si="243"/>
        <v>41759</v>
      </c>
      <c r="U2616">
        <f t="shared" si="244"/>
        <v>2014</v>
      </c>
      <c r="V2616" t="str">
        <f t="shared" si="245"/>
        <v>April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">
        <v>8319</v>
      </c>
      <c r="R2617" t="s">
        <v>8355</v>
      </c>
      <c r="S2617" s="10">
        <f t="shared" si="242"/>
        <v>42453.288935185185</v>
      </c>
      <c r="T2617" s="10">
        <f t="shared" si="243"/>
        <v>42490.291666666664</v>
      </c>
      <c r="U2617">
        <f t="shared" si="244"/>
        <v>2016</v>
      </c>
      <c r="V2617" t="str">
        <f t="shared" si="245"/>
        <v>March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">
        <v>8319</v>
      </c>
      <c r="R2618" t="s">
        <v>8355</v>
      </c>
      <c r="S2618" s="10">
        <f t="shared" si="242"/>
        <v>42211.786215277774</v>
      </c>
      <c r="T2618" s="10">
        <f t="shared" si="243"/>
        <v>42241.786215277774</v>
      </c>
      <c r="U2618">
        <f t="shared" si="244"/>
        <v>2015</v>
      </c>
      <c r="V2618" t="str">
        <f t="shared" si="245"/>
        <v>July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">
        <v>8319</v>
      </c>
      <c r="R2619" t="s">
        <v>8355</v>
      </c>
      <c r="S2619" s="10">
        <f t="shared" si="242"/>
        <v>41902.666099537033</v>
      </c>
      <c r="T2619" s="10">
        <f t="shared" si="243"/>
        <v>41932.666099537033</v>
      </c>
      <c r="U2619">
        <f t="shared" si="244"/>
        <v>2014</v>
      </c>
      <c r="V2619" t="str">
        <f t="shared" si="245"/>
        <v>September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">
        <v>8319</v>
      </c>
      <c r="R2620" t="s">
        <v>8355</v>
      </c>
      <c r="S2620" s="10">
        <f t="shared" si="242"/>
        <v>42279.584039351852</v>
      </c>
      <c r="T2620" s="10">
        <f t="shared" si="243"/>
        <v>42339.625706018516</v>
      </c>
      <c r="U2620">
        <f t="shared" si="244"/>
        <v>2015</v>
      </c>
      <c r="V2620" t="str">
        <f t="shared" si="245"/>
        <v>October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">
        <v>8319</v>
      </c>
      <c r="R2621" t="s">
        <v>8355</v>
      </c>
      <c r="S2621" s="10">
        <f t="shared" si="242"/>
        <v>42273.67597222222</v>
      </c>
      <c r="T2621" s="10">
        <f t="shared" si="243"/>
        <v>42300.249999999993</v>
      </c>
      <c r="U2621">
        <f t="shared" si="244"/>
        <v>2015</v>
      </c>
      <c r="V2621" t="str">
        <f t="shared" si="245"/>
        <v>September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">
        <v>8319</v>
      </c>
      <c r="R2622" t="s">
        <v>8355</v>
      </c>
      <c r="S2622" s="10">
        <f t="shared" si="242"/>
        <v>42250.958819444444</v>
      </c>
      <c r="T2622" s="10">
        <f t="shared" si="243"/>
        <v>42287.833333333336</v>
      </c>
      <c r="U2622">
        <f t="shared" si="244"/>
        <v>2015</v>
      </c>
      <c r="V2622" t="str">
        <f t="shared" si="245"/>
        <v>September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">
        <v>8319</v>
      </c>
      <c r="R2623" t="s">
        <v>8355</v>
      </c>
      <c r="S2623" s="10">
        <f t="shared" si="242"/>
        <v>42115.539212962954</v>
      </c>
      <c r="T2623" s="10">
        <f t="shared" si="243"/>
        <v>42145.539212962954</v>
      </c>
      <c r="U2623">
        <f t="shared" si="244"/>
        <v>2015</v>
      </c>
      <c r="V2623" t="str">
        <f t="shared" si="245"/>
        <v>April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">
        <v>8319</v>
      </c>
      <c r="R2624" t="s">
        <v>8355</v>
      </c>
      <c r="S2624" s="10">
        <f t="shared" si="242"/>
        <v>42689.534907407404</v>
      </c>
      <c r="T2624" s="10">
        <f t="shared" si="243"/>
        <v>42734.534907407404</v>
      </c>
      <c r="U2624">
        <f t="shared" si="244"/>
        <v>2016</v>
      </c>
      <c r="V2624" t="str">
        <f t="shared" si="245"/>
        <v>November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">
        <v>8319</v>
      </c>
      <c r="R2625" t="s">
        <v>8355</v>
      </c>
      <c r="S2625" s="10">
        <f t="shared" si="242"/>
        <v>42692.048217592594</v>
      </c>
      <c r="T2625" s="10">
        <f t="shared" si="243"/>
        <v>42706.048217592594</v>
      </c>
      <c r="U2625">
        <f t="shared" si="244"/>
        <v>2016</v>
      </c>
      <c r="V2625" t="str">
        <f t="shared" si="245"/>
        <v>November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">
        <v>8319</v>
      </c>
      <c r="R2626" t="s">
        <v>8355</v>
      </c>
      <c r="S2626" s="10">
        <f t="shared" si="242"/>
        <v>41144.213217592594</v>
      </c>
      <c r="T2626" s="10">
        <f t="shared" si="243"/>
        <v>41165.213217592594</v>
      </c>
      <c r="U2626">
        <f t="shared" si="244"/>
        <v>2012</v>
      </c>
      <c r="V2626" t="str">
        <f t="shared" si="245"/>
        <v>August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">
        <v>8319</v>
      </c>
      <c r="R2627" t="s">
        <v>8355</v>
      </c>
      <c r="S2627" s="10">
        <f t="shared" ref="S2627:S2690" si="248">(((J2627/60)/60)/24)+DATE(1970,1,1)+(-5/24)</f>
        <v>42658.601944444446</v>
      </c>
      <c r="T2627" s="10">
        <f t="shared" ref="T2627:T2690" si="249">(((I2627/60)/60)/24)+DATE(1970,1,1)+(-5/24)</f>
        <v>42683.643611111103</v>
      </c>
      <c r="U2627">
        <f t="shared" ref="U2627:U2690" si="250">YEAR(S2627)</f>
        <v>2016</v>
      </c>
      <c r="V2627" t="str">
        <f t="shared" ref="V2627:V2690" si="251">IF(MONTH(S2627) = 1, "January", IF(MONTH(S2627) = 2, "February", IF(MONTH(S2627) = 3, "March", IF(MONTH(S2627) = 4, "April", IF(MONTH(S2627) = 5, "May", IF(MONTH(S2627) = 6, "June", IF(MONTH(S2627) = 7, "July", IF(MONTH(S2627) = 8, "August", IF(MONTH(S2627) = 9, "September", IF(MONTH(S2627) = 10, "October", IF(MONTH(S2627) = 11, "November", "December")))))))))))</f>
        <v>October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">
        <v>8319</v>
      </c>
      <c r="R2628" t="s">
        <v>8355</v>
      </c>
      <c r="S2628" s="10">
        <f t="shared" si="248"/>
        <v>42128.41978009259</v>
      </c>
      <c r="T2628" s="10">
        <f t="shared" si="249"/>
        <v>42158.41978009259</v>
      </c>
      <c r="U2628">
        <f t="shared" si="250"/>
        <v>2015</v>
      </c>
      <c r="V2628" t="str">
        <f t="shared" si="251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">
        <v>8319</v>
      </c>
      <c r="R2629" t="s">
        <v>8355</v>
      </c>
      <c r="S2629" s="10">
        <f t="shared" si="248"/>
        <v>42304.621076388888</v>
      </c>
      <c r="T2629" s="10">
        <f t="shared" si="249"/>
        <v>42334.66274305556</v>
      </c>
      <c r="U2629">
        <f t="shared" si="250"/>
        <v>2015</v>
      </c>
      <c r="V2629" t="str">
        <f t="shared" si="251"/>
        <v>October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">
        <v>8319</v>
      </c>
      <c r="R2630" t="s">
        <v>8355</v>
      </c>
      <c r="S2630" s="10">
        <f t="shared" si="248"/>
        <v>41953.757719907408</v>
      </c>
      <c r="T2630" s="10">
        <f t="shared" si="249"/>
        <v>41973.757719907408</v>
      </c>
      <c r="U2630">
        <f t="shared" si="250"/>
        <v>2014</v>
      </c>
      <c r="V2630" t="str">
        <f t="shared" si="251"/>
        <v>November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">
        <v>8319</v>
      </c>
      <c r="R2631" t="s">
        <v>8355</v>
      </c>
      <c r="S2631" s="10">
        <f t="shared" si="248"/>
        <v>42108.330115740733</v>
      </c>
      <c r="T2631" s="10">
        <f t="shared" si="249"/>
        <v>42138.330115740733</v>
      </c>
      <c r="U2631">
        <f t="shared" si="250"/>
        <v>2015</v>
      </c>
      <c r="V2631" t="str">
        <f t="shared" si="251"/>
        <v>April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">
        <v>8319</v>
      </c>
      <c r="R2632" t="s">
        <v>8355</v>
      </c>
      <c r="S2632" s="10">
        <f t="shared" si="248"/>
        <v>42523.897129629629</v>
      </c>
      <c r="T2632" s="10">
        <f t="shared" si="249"/>
        <v>42551.208333333336</v>
      </c>
      <c r="U2632">
        <f t="shared" si="250"/>
        <v>2016</v>
      </c>
      <c r="V2632" t="str">
        <f t="shared" si="251"/>
        <v>June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">
        <v>8319</v>
      </c>
      <c r="R2633" t="s">
        <v>8355</v>
      </c>
      <c r="S2633" s="10">
        <f t="shared" si="248"/>
        <v>42217.960960648146</v>
      </c>
      <c r="T2633" s="10">
        <f t="shared" si="249"/>
        <v>42245.960960648146</v>
      </c>
      <c r="U2633">
        <f t="shared" si="250"/>
        <v>2015</v>
      </c>
      <c r="V2633" t="str">
        <f t="shared" si="251"/>
        <v>August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">
        <v>8319</v>
      </c>
      <c r="R2634" t="s">
        <v>8355</v>
      </c>
      <c r="S2634" s="10">
        <f t="shared" si="248"/>
        <v>42493.853460648148</v>
      </c>
      <c r="T2634" s="10">
        <f t="shared" si="249"/>
        <v>42518.853460648148</v>
      </c>
      <c r="U2634">
        <f t="shared" si="250"/>
        <v>2016</v>
      </c>
      <c r="V2634" t="str">
        <f t="shared" si="251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">
        <v>8319</v>
      </c>
      <c r="R2635" t="s">
        <v>8355</v>
      </c>
      <c r="S2635" s="10">
        <f t="shared" si="248"/>
        <v>41667.614953703705</v>
      </c>
      <c r="T2635" s="10">
        <f t="shared" si="249"/>
        <v>41697.75</v>
      </c>
      <c r="U2635">
        <f t="shared" si="250"/>
        <v>2014</v>
      </c>
      <c r="V2635" t="str">
        <f t="shared" si="251"/>
        <v>January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">
        <v>8319</v>
      </c>
      <c r="R2636" t="s">
        <v>8355</v>
      </c>
      <c r="S2636" s="10">
        <f t="shared" si="248"/>
        <v>42612.448159722226</v>
      </c>
      <c r="T2636" s="10">
        <f t="shared" si="249"/>
        <v>42642.448159722226</v>
      </c>
      <c r="U2636">
        <f t="shared" si="250"/>
        <v>2016</v>
      </c>
      <c r="V2636" t="str">
        <f t="shared" si="251"/>
        <v>August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">
        <v>8319</v>
      </c>
      <c r="R2637" t="s">
        <v>8355</v>
      </c>
      <c r="S2637" s="10">
        <f t="shared" si="248"/>
        <v>42037.742604166669</v>
      </c>
      <c r="T2637" s="10">
        <f t="shared" si="249"/>
        <v>42072.700937499998</v>
      </c>
      <c r="U2637">
        <f t="shared" si="250"/>
        <v>2015</v>
      </c>
      <c r="V2637" t="str">
        <f t="shared" si="251"/>
        <v>February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">
        <v>8319</v>
      </c>
      <c r="R2638" t="s">
        <v>8355</v>
      </c>
      <c r="S2638" s="10">
        <f t="shared" si="248"/>
        <v>42636.406412037039</v>
      </c>
      <c r="T2638" s="10">
        <f t="shared" si="249"/>
        <v>42658.833333333336</v>
      </c>
      <c r="U2638">
        <f t="shared" si="250"/>
        <v>2016</v>
      </c>
      <c r="V2638" t="str">
        <f t="shared" si="251"/>
        <v>September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">
        <v>8319</v>
      </c>
      <c r="R2639" t="s">
        <v>8355</v>
      </c>
      <c r="S2639" s="10">
        <f t="shared" si="248"/>
        <v>42639.341145833336</v>
      </c>
      <c r="T2639" s="10">
        <f t="shared" si="249"/>
        <v>42655.341145833336</v>
      </c>
      <c r="U2639">
        <f t="shared" si="250"/>
        <v>2016</v>
      </c>
      <c r="V2639" t="str">
        <f t="shared" si="251"/>
        <v>September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">
        <v>8319</v>
      </c>
      <c r="R2640" t="s">
        <v>8355</v>
      </c>
      <c r="S2640" s="10">
        <f t="shared" si="248"/>
        <v>41989.70480324074</v>
      </c>
      <c r="T2640" s="10">
        <f t="shared" si="249"/>
        <v>42019.70480324074</v>
      </c>
      <c r="U2640">
        <f t="shared" si="250"/>
        <v>2014</v>
      </c>
      <c r="V2640" t="str">
        <f t="shared" si="251"/>
        <v>December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">
        <v>8319</v>
      </c>
      <c r="R2641" t="s">
        <v>8355</v>
      </c>
      <c r="S2641" s="10">
        <f t="shared" si="248"/>
        <v>42024.656805555554</v>
      </c>
      <c r="T2641" s="10">
        <f t="shared" si="249"/>
        <v>42054.656805555554</v>
      </c>
      <c r="U2641">
        <f t="shared" si="250"/>
        <v>2015</v>
      </c>
      <c r="V2641" t="str">
        <f t="shared" si="251"/>
        <v>January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">
        <v>8319</v>
      </c>
      <c r="R2642" t="s">
        <v>8355</v>
      </c>
      <c r="S2642" s="10">
        <f t="shared" si="248"/>
        <v>42102.952245370368</v>
      </c>
      <c r="T2642" s="10">
        <f t="shared" si="249"/>
        <v>42162.952245370368</v>
      </c>
      <c r="U2642">
        <f t="shared" si="250"/>
        <v>2015</v>
      </c>
      <c r="V2642" t="str">
        <f t="shared" si="251"/>
        <v>April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">
        <v>8319</v>
      </c>
      <c r="R2643" t="s">
        <v>8355</v>
      </c>
      <c r="S2643" s="10">
        <f t="shared" si="248"/>
        <v>41880.618784722217</v>
      </c>
      <c r="T2643" s="10">
        <f t="shared" si="249"/>
        <v>41897.631249999999</v>
      </c>
      <c r="U2643">
        <f t="shared" si="250"/>
        <v>2014</v>
      </c>
      <c r="V2643" t="str">
        <f t="shared" si="251"/>
        <v>August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">
        <v>8319</v>
      </c>
      <c r="R2644" t="s">
        <v>8355</v>
      </c>
      <c r="S2644" s="10">
        <f t="shared" si="248"/>
        <v>42536.03828703703</v>
      </c>
      <c r="T2644" s="10">
        <f t="shared" si="249"/>
        <v>42566.081249999996</v>
      </c>
      <c r="U2644">
        <f t="shared" si="250"/>
        <v>2016</v>
      </c>
      <c r="V2644" t="str">
        <f t="shared" si="251"/>
        <v>June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">
        <v>8319</v>
      </c>
      <c r="R2645" t="s">
        <v>8355</v>
      </c>
      <c r="S2645" s="10">
        <f t="shared" si="248"/>
        <v>42689.374016203699</v>
      </c>
      <c r="T2645" s="10">
        <f t="shared" si="249"/>
        <v>42725.124305555553</v>
      </c>
      <c r="U2645">
        <f t="shared" si="250"/>
        <v>2016</v>
      </c>
      <c r="V2645" t="str">
        <f t="shared" si="251"/>
        <v>November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">
        <v>8319</v>
      </c>
      <c r="R2646" t="s">
        <v>8355</v>
      </c>
      <c r="S2646" s="10">
        <f t="shared" si="248"/>
        <v>42774.583738425928</v>
      </c>
      <c r="T2646" s="10">
        <f t="shared" si="249"/>
        <v>42804.583738425928</v>
      </c>
      <c r="U2646">
        <f t="shared" si="250"/>
        <v>2017</v>
      </c>
      <c r="V2646" t="str">
        <f t="shared" si="251"/>
        <v>February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">
        <v>8319</v>
      </c>
      <c r="R2647" t="s">
        <v>8355</v>
      </c>
      <c r="S2647" s="10">
        <f t="shared" si="248"/>
        <v>41921.634293981479</v>
      </c>
      <c r="T2647" s="10">
        <f t="shared" si="249"/>
        <v>41951.675960648143</v>
      </c>
      <c r="U2647">
        <f t="shared" si="250"/>
        <v>2014</v>
      </c>
      <c r="V2647" t="str">
        <f t="shared" si="251"/>
        <v>October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">
        <v>8319</v>
      </c>
      <c r="R2648" t="s">
        <v>8355</v>
      </c>
      <c r="S2648" s="10">
        <f t="shared" si="248"/>
        <v>42226.10496527778</v>
      </c>
      <c r="T2648" s="10">
        <f t="shared" si="249"/>
        <v>42256.10496527778</v>
      </c>
      <c r="U2648">
        <f t="shared" si="250"/>
        <v>2015</v>
      </c>
      <c r="V2648" t="str">
        <f t="shared" si="251"/>
        <v>August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">
        <v>8319</v>
      </c>
      <c r="R2649" t="s">
        <v>8355</v>
      </c>
      <c r="S2649" s="10">
        <f t="shared" si="248"/>
        <v>42200.053460648145</v>
      </c>
      <c r="T2649" s="10">
        <f t="shared" si="249"/>
        <v>42230.053460648145</v>
      </c>
      <c r="U2649">
        <f t="shared" si="250"/>
        <v>2015</v>
      </c>
      <c r="V2649" t="str">
        <f t="shared" si="251"/>
        <v>July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">
        <v>8319</v>
      </c>
      <c r="R2650" t="s">
        <v>8355</v>
      </c>
      <c r="S2650" s="10">
        <f t="shared" si="248"/>
        <v>42408.506481481476</v>
      </c>
      <c r="T2650" s="10">
        <f t="shared" si="249"/>
        <v>42438.506481481476</v>
      </c>
      <c r="U2650">
        <f t="shared" si="250"/>
        <v>2016</v>
      </c>
      <c r="V2650" t="str">
        <f t="shared" si="251"/>
        <v>February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">
        <v>8319</v>
      </c>
      <c r="R2651" t="s">
        <v>8355</v>
      </c>
      <c r="S2651" s="10">
        <f t="shared" si="248"/>
        <v>42341.788668981484</v>
      </c>
      <c r="T2651" s="10">
        <f t="shared" si="249"/>
        <v>42401.788668981484</v>
      </c>
      <c r="U2651">
        <f t="shared" si="250"/>
        <v>2015</v>
      </c>
      <c r="V2651" t="str">
        <f t="shared" si="251"/>
        <v>December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">
        <v>8319</v>
      </c>
      <c r="R2652" t="s">
        <v>8355</v>
      </c>
      <c r="S2652" s="10">
        <f t="shared" si="248"/>
        <v>42695.416006944441</v>
      </c>
      <c r="T2652" s="10">
        <f t="shared" si="249"/>
        <v>42725.416006944441</v>
      </c>
      <c r="U2652">
        <f t="shared" si="250"/>
        <v>2016</v>
      </c>
      <c r="V2652" t="str">
        <f t="shared" si="251"/>
        <v>November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">
        <v>8319</v>
      </c>
      <c r="R2653" t="s">
        <v>8355</v>
      </c>
      <c r="S2653" s="10">
        <f t="shared" si="248"/>
        <v>42327.597326388881</v>
      </c>
      <c r="T2653" s="10">
        <f t="shared" si="249"/>
        <v>42355.597326388881</v>
      </c>
      <c r="U2653">
        <f t="shared" si="250"/>
        <v>2015</v>
      </c>
      <c r="V2653" t="str">
        <f t="shared" si="251"/>
        <v>November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">
        <v>8319</v>
      </c>
      <c r="R2654" t="s">
        <v>8355</v>
      </c>
      <c r="S2654" s="10">
        <f t="shared" si="248"/>
        <v>41952.950520833336</v>
      </c>
      <c r="T2654" s="10">
        <f t="shared" si="249"/>
        <v>41982.950520833336</v>
      </c>
      <c r="U2654">
        <f t="shared" si="250"/>
        <v>2014</v>
      </c>
      <c r="V2654" t="str">
        <f t="shared" si="251"/>
        <v>November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">
        <v>8319</v>
      </c>
      <c r="R2655" t="s">
        <v>8355</v>
      </c>
      <c r="S2655" s="10">
        <f t="shared" si="248"/>
        <v>41771.443599537037</v>
      </c>
      <c r="T2655" s="10">
        <f t="shared" si="249"/>
        <v>41802.958333333328</v>
      </c>
      <c r="U2655">
        <f t="shared" si="250"/>
        <v>2014</v>
      </c>
      <c r="V2655" t="str">
        <f t="shared" si="251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">
        <v>8319</v>
      </c>
      <c r="R2656" t="s">
        <v>8355</v>
      </c>
      <c r="S2656" s="10">
        <f t="shared" si="248"/>
        <v>42055.39266203704</v>
      </c>
      <c r="T2656" s="10">
        <f t="shared" si="249"/>
        <v>42115.350995370369</v>
      </c>
      <c r="U2656">
        <f t="shared" si="250"/>
        <v>2015</v>
      </c>
      <c r="V2656" t="str">
        <f t="shared" si="251"/>
        <v>February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">
        <v>8319</v>
      </c>
      <c r="R2657" t="s">
        <v>8355</v>
      </c>
      <c r="S2657" s="10">
        <f t="shared" si="248"/>
        <v>42381.657951388886</v>
      </c>
      <c r="T2657" s="10">
        <f t="shared" si="249"/>
        <v>42409.624999999993</v>
      </c>
      <c r="U2657">
        <f t="shared" si="250"/>
        <v>2016</v>
      </c>
      <c r="V2657" t="str">
        <f t="shared" si="251"/>
        <v>January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">
        <v>8319</v>
      </c>
      <c r="R2658" t="s">
        <v>8355</v>
      </c>
      <c r="S2658" s="10">
        <f t="shared" si="248"/>
        <v>42767.480185185181</v>
      </c>
      <c r="T2658" s="10">
        <f t="shared" si="249"/>
        <v>42806.583333333336</v>
      </c>
      <c r="U2658">
        <f t="shared" si="250"/>
        <v>2017</v>
      </c>
      <c r="V2658" t="str">
        <f t="shared" si="251"/>
        <v>February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">
        <v>8319</v>
      </c>
      <c r="R2659" t="s">
        <v>8355</v>
      </c>
      <c r="S2659" s="10">
        <f t="shared" si="248"/>
        <v>42551.720520833333</v>
      </c>
      <c r="T2659" s="10">
        <f t="shared" si="249"/>
        <v>42584.854166666664</v>
      </c>
      <c r="U2659">
        <f t="shared" si="250"/>
        <v>2016</v>
      </c>
      <c r="V2659" t="str">
        <f t="shared" si="251"/>
        <v>June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">
        <v>8319</v>
      </c>
      <c r="R2660" t="s">
        <v>8355</v>
      </c>
      <c r="S2660" s="10">
        <f t="shared" si="248"/>
        <v>42551.675856481481</v>
      </c>
      <c r="T2660" s="10">
        <f t="shared" si="249"/>
        <v>42581.675856481481</v>
      </c>
      <c r="U2660">
        <f t="shared" si="250"/>
        <v>2016</v>
      </c>
      <c r="V2660" t="str">
        <f t="shared" si="251"/>
        <v>June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">
        <v>8319</v>
      </c>
      <c r="R2661" t="s">
        <v>8355</v>
      </c>
      <c r="S2661" s="10">
        <f t="shared" si="248"/>
        <v>42081.861226851855</v>
      </c>
      <c r="T2661" s="10">
        <f t="shared" si="249"/>
        <v>42111.861226851855</v>
      </c>
      <c r="U2661">
        <f t="shared" si="250"/>
        <v>2015</v>
      </c>
      <c r="V2661" t="str">
        <f t="shared" si="251"/>
        <v>March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">
        <v>8319</v>
      </c>
      <c r="R2662" t="s">
        <v>8356</v>
      </c>
      <c r="S2662" s="10">
        <f t="shared" si="248"/>
        <v>42272.504837962959</v>
      </c>
      <c r="T2662" s="10">
        <f t="shared" si="249"/>
        <v>42332.546504629623</v>
      </c>
      <c r="U2662">
        <f t="shared" si="250"/>
        <v>2015</v>
      </c>
      <c r="V2662" t="str">
        <f t="shared" si="251"/>
        <v>September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">
        <v>8319</v>
      </c>
      <c r="R2663" t="s">
        <v>8356</v>
      </c>
      <c r="S2663" s="10">
        <f t="shared" si="248"/>
        <v>41542.750115740739</v>
      </c>
      <c r="T2663" s="10">
        <f t="shared" si="249"/>
        <v>41572.750115740739</v>
      </c>
      <c r="U2663">
        <f t="shared" si="250"/>
        <v>2013</v>
      </c>
      <c r="V2663" t="str">
        <f t="shared" si="251"/>
        <v>September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">
        <v>8319</v>
      </c>
      <c r="R2664" t="s">
        <v>8356</v>
      </c>
      <c r="S2664" s="10">
        <f t="shared" si="248"/>
        <v>42207.538344907407</v>
      </c>
      <c r="T2664" s="10">
        <f t="shared" si="249"/>
        <v>42237.538344907407</v>
      </c>
      <c r="U2664">
        <f t="shared" si="250"/>
        <v>2015</v>
      </c>
      <c r="V2664" t="str">
        <f t="shared" si="251"/>
        <v>July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">
        <v>8319</v>
      </c>
      <c r="R2665" t="s">
        <v>8356</v>
      </c>
      <c r="S2665" s="10">
        <f t="shared" si="248"/>
        <v>42222.41443287037</v>
      </c>
      <c r="T2665" s="10">
        <f t="shared" si="249"/>
        <v>42251.416666666664</v>
      </c>
      <c r="U2665">
        <f t="shared" si="250"/>
        <v>2015</v>
      </c>
      <c r="V2665" t="str">
        <f t="shared" si="251"/>
        <v>August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">
        <v>8319</v>
      </c>
      <c r="R2666" t="s">
        <v>8356</v>
      </c>
      <c r="S2666" s="10">
        <f t="shared" si="248"/>
        <v>42312.817094907405</v>
      </c>
      <c r="T2666" s="10">
        <f t="shared" si="249"/>
        <v>42347.082638888889</v>
      </c>
      <c r="U2666">
        <f t="shared" si="250"/>
        <v>2015</v>
      </c>
      <c r="V2666" t="str">
        <f t="shared" si="251"/>
        <v>November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">
        <v>8319</v>
      </c>
      <c r="R2667" t="s">
        <v>8356</v>
      </c>
      <c r="S2667" s="10">
        <f t="shared" si="248"/>
        <v>42083.687199074069</v>
      </c>
      <c r="T2667" s="10">
        <f t="shared" si="249"/>
        <v>42128.687199074069</v>
      </c>
      <c r="U2667">
        <f t="shared" si="250"/>
        <v>2015</v>
      </c>
      <c r="V2667" t="str">
        <f t="shared" si="251"/>
        <v>March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">
        <v>8319</v>
      </c>
      <c r="R2668" t="s">
        <v>8356</v>
      </c>
      <c r="S2668" s="10">
        <f t="shared" si="248"/>
        <v>42235.55600694444</v>
      </c>
      <c r="T2668" s="10">
        <f t="shared" si="249"/>
        <v>42272.666666666664</v>
      </c>
      <c r="U2668">
        <f t="shared" si="250"/>
        <v>2015</v>
      </c>
      <c r="V2668" t="str">
        <f t="shared" si="251"/>
        <v>August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">
        <v>8319</v>
      </c>
      <c r="R2669" t="s">
        <v>8356</v>
      </c>
      <c r="S2669" s="10">
        <f t="shared" si="248"/>
        <v>42380.717777777776</v>
      </c>
      <c r="T2669" s="10">
        <f t="shared" si="249"/>
        <v>42410.717777777776</v>
      </c>
      <c r="U2669">
        <f t="shared" si="250"/>
        <v>2016</v>
      </c>
      <c r="V2669" t="str">
        <f t="shared" si="251"/>
        <v>January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">
        <v>8319</v>
      </c>
      <c r="R2670" t="s">
        <v>8356</v>
      </c>
      <c r="S2670" s="10">
        <f t="shared" si="248"/>
        <v>42275.380381944437</v>
      </c>
      <c r="T2670" s="10">
        <f t="shared" si="249"/>
        <v>42317.397222222215</v>
      </c>
      <c r="U2670">
        <f t="shared" si="250"/>
        <v>2015</v>
      </c>
      <c r="V2670" t="str">
        <f t="shared" si="251"/>
        <v>September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">
        <v>8319</v>
      </c>
      <c r="R2671" t="s">
        <v>8356</v>
      </c>
      <c r="S2671" s="10">
        <f t="shared" si="248"/>
        <v>42318.827499999999</v>
      </c>
      <c r="T2671" s="10">
        <f t="shared" si="249"/>
        <v>42378.827499999999</v>
      </c>
      <c r="U2671">
        <f t="shared" si="250"/>
        <v>2015</v>
      </c>
      <c r="V2671" t="str">
        <f t="shared" si="251"/>
        <v>November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">
        <v>8319</v>
      </c>
      <c r="R2672" t="s">
        <v>8356</v>
      </c>
      <c r="S2672" s="10">
        <f t="shared" si="248"/>
        <v>41820.812268518515</v>
      </c>
      <c r="T2672" s="10">
        <f t="shared" si="249"/>
        <v>41848.812268518515</v>
      </c>
      <c r="U2672">
        <f t="shared" si="250"/>
        <v>2014</v>
      </c>
      <c r="V2672" t="str">
        <f t="shared" si="251"/>
        <v>June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">
        <v>8319</v>
      </c>
      <c r="R2673" t="s">
        <v>8356</v>
      </c>
      <c r="S2673" s="10">
        <f t="shared" si="248"/>
        <v>41962.540694444448</v>
      </c>
      <c r="T2673" s="10">
        <f t="shared" si="249"/>
        <v>41992.609722222223</v>
      </c>
      <c r="U2673">
        <f t="shared" si="250"/>
        <v>2014</v>
      </c>
      <c r="V2673" t="str">
        <f t="shared" si="251"/>
        <v>November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">
        <v>8319</v>
      </c>
      <c r="R2674" t="s">
        <v>8356</v>
      </c>
      <c r="S2674" s="10">
        <f t="shared" si="248"/>
        <v>42344.675810185181</v>
      </c>
      <c r="T2674" s="10">
        <f t="shared" si="249"/>
        <v>42366.041666666664</v>
      </c>
      <c r="U2674">
        <f t="shared" si="250"/>
        <v>2015</v>
      </c>
      <c r="V2674" t="str">
        <f t="shared" si="251"/>
        <v>December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">
        <v>8319</v>
      </c>
      <c r="R2675" t="s">
        <v>8356</v>
      </c>
      <c r="S2675" s="10">
        <f t="shared" si="248"/>
        <v>41912.333321759259</v>
      </c>
      <c r="T2675" s="10">
        <f t="shared" si="249"/>
        <v>41941.739583333328</v>
      </c>
      <c r="U2675">
        <f t="shared" si="250"/>
        <v>2014</v>
      </c>
      <c r="V2675" t="str">
        <f t="shared" si="251"/>
        <v>September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">
        <v>8319</v>
      </c>
      <c r="R2676" t="s">
        <v>8356</v>
      </c>
      <c r="S2676" s="10">
        <f t="shared" si="248"/>
        <v>42529.424421296295</v>
      </c>
      <c r="T2676" s="10">
        <f t="shared" si="249"/>
        <v>42555.999305555553</v>
      </c>
      <c r="U2676">
        <f t="shared" si="250"/>
        <v>2016</v>
      </c>
      <c r="V2676" t="str">
        <f t="shared" si="251"/>
        <v>June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">
        <v>8319</v>
      </c>
      <c r="R2677" t="s">
        <v>8356</v>
      </c>
      <c r="S2677" s="10">
        <f t="shared" si="248"/>
        <v>41923.649178240739</v>
      </c>
      <c r="T2677" s="10">
        <f t="shared" si="249"/>
        <v>41953.690844907404</v>
      </c>
      <c r="U2677">
        <f t="shared" si="250"/>
        <v>2014</v>
      </c>
      <c r="V2677" t="str">
        <f t="shared" si="251"/>
        <v>October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">
        <v>8319</v>
      </c>
      <c r="R2678" t="s">
        <v>8356</v>
      </c>
      <c r="S2678" s="10">
        <f t="shared" si="248"/>
        <v>42482.416365740741</v>
      </c>
      <c r="T2678" s="10">
        <f t="shared" si="249"/>
        <v>42512.416365740741</v>
      </c>
      <c r="U2678">
        <f t="shared" si="250"/>
        <v>2016</v>
      </c>
      <c r="V2678" t="str">
        <f t="shared" si="251"/>
        <v>April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">
        <v>8319</v>
      </c>
      <c r="R2679" t="s">
        <v>8356</v>
      </c>
      <c r="S2679" s="10">
        <f t="shared" si="248"/>
        <v>41792.821099537032</v>
      </c>
      <c r="T2679" s="10">
        <f t="shared" si="249"/>
        <v>41822.821099537032</v>
      </c>
      <c r="U2679">
        <f t="shared" si="250"/>
        <v>2014</v>
      </c>
      <c r="V2679" t="str">
        <f t="shared" si="251"/>
        <v>June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">
        <v>8319</v>
      </c>
      <c r="R2680" t="s">
        <v>8356</v>
      </c>
      <c r="S2680" s="10">
        <f t="shared" si="248"/>
        <v>42241.589872685181</v>
      </c>
      <c r="T2680" s="10">
        <f t="shared" si="249"/>
        <v>42271.589872685181</v>
      </c>
      <c r="U2680">
        <f t="shared" si="250"/>
        <v>2015</v>
      </c>
      <c r="V2680" t="str">
        <f t="shared" si="251"/>
        <v>August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">
        <v>8319</v>
      </c>
      <c r="R2681" t="s">
        <v>8356</v>
      </c>
      <c r="S2681" s="10">
        <f t="shared" si="248"/>
        <v>42032.792754629627</v>
      </c>
      <c r="T2681" s="10">
        <f t="shared" si="249"/>
        <v>42062.792754629627</v>
      </c>
      <c r="U2681">
        <f t="shared" si="250"/>
        <v>2015</v>
      </c>
      <c r="V2681" t="str">
        <f t="shared" si="251"/>
        <v>January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">
        <v>8336</v>
      </c>
      <c r="R2682" t="s">
        <v>8337</v>
      </c>
      <c r="S2682" s="10">
        <f t="shared" si="248"/>
        <v>42436.003368055557</v>
      </c>
      <c r="T2682" s="10">
        <f t="shared" si="249"/>
        <v>42465.961701388886</v>
      </c>
      <c r="U2682">
        <f t="shared" si="250"/>
        <v>2016</v>
      </c>
      <c r="V2682" t="str">
        <f t="shared" si="251"/>
        <v>March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">
        <v>8336</v>
      </c>
      <c r="R2683" t="s">
        <v>8337</v>
      </c>
      <c r="S2683" s="10">
        <f t="shared" si="248"/>
        <v>41805.686921296292</v>
      </c>
      <c r="T2683" s="10">
        <f t="shared" si="249"/>
        <v>41830.686921296292</v>
      </c>
      <c r="U2683">
        <f t="shared" si="250"/>
        <v>2014</v>
      </c>
      <c r="V2683" t="str">
        <f t="shared" si="251"/>
        <v>June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">
        <v>8336</v>
      </c>
      <c r="R2684" t="s">
        <v>8337</v>
      </c>
      <c r="S2684" s="10">
        <f t="shared" si="248"/>
        <v>41932.663657407407</v>
      </c>
      <c r="T2684" s="10">
        <f t="shared" si="249"/>
        <v>41965.040972222218</v>
      </c>
      <c r="U2684">
        <f t="shared" si="250"/>
        <v>2014</v>
      </c>
      <c r="V2684" t="str">
        <f t="shared" si="251"/>
        <v>October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">
        <v>8336</v>
      </c>
      <c r="R2685" t="s">
        <v>8337</v>
      </c>
      <c r="S2685" s="10">
        <f t="shared" si="248"/>
        <v>42034.546759259254</v>
      </c>
      <c r="T2685" s="10">
        <f t="shared" si="249"/>
        <v>42064.546759259254</v>
      </c>
      <c r="U2685">
        <f t="shared" si="250"/>
        <v>2015</v>
      </c>
      <c r="V2685" t="str">
        <f t="shared" si="251"/>
        <v>January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">
        <v>8336</v>
      </c>
      <c r="R2686" t="s">
        <v>8337</v>
      </c>
      <c r="S2686" s="10">
        <f t="shared" si="248"/>
        <v>41820.706307870365</v>
      </c>
      <c r="T2686" s="10">
        <f t="shared" si="249"/>
        <v>41860.706307870365</v>
      </c>
      <c r="U2686">
        <f t="shared" si="250"/>
        <v>2014</v>
      </c>
      <c r="V2686" t="str">
        <f t="shared" si="251"/>
        <v>June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">
        <v>8336</v>
      </c>
      <c r="R2687" t="s">
        <v>8337</v>
      </c>
      <c r="S2687" s="10">
        <f t="shared" si="248"/>
        <v>42061.487615740734</v>
      </c>
      <c r="T2687" s="10">
        <f t="shared" si="249"/>
        <v>42121.445949074077</v>
      </c>
      <c r="U2687">
        <f t="shared" si="250"/>
        <v>2015</v>
      </c>
      <c r="V2687" t="str">
        <f t="shared" si="251"/>
        <v>February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">
        <v>8336</v>
      </c>
      <c r="R2688" t="s">
        <v>8337</v>
      </c>
      <c r="S2688" s="10">
        <f t="shared" si="248"/>
        <v>41892.766469907401</v>
      </c>
      <c r="T2688" s="10">
        <f t="shared" si="249"/>
        <v>41912.766469907401</v>
      </c>
      <c r="U2688">
        <f t="shared" si="250"/>
        <v>2014</v>
      </c>
      <c r="V2688" t="str">
        <f t="shared" si="251"/>
        <v>September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">
        <v>8336</v>
      </c>
      <c r="R2689" t="s">
        <v>8337</v>
      </c>
      <c r="S2689" s="10">
        <f t="shared" si="248"/>
        <v>42154.431921296295</v>
      </c>
      <c r="T2689" s="10">
        <f t="shared" si="249"/>
        <v>42184.431921296295</v>
      </c>
      <c r="U2689">
        <f t="shared" si="250"/>
        <v>2015</v>
      </c>
      <c r="V2689" t="str">
        <f t="shared" si="251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">
        <v>8336</v>
      </c>
      <c r="R2690" t="s">
        <v>8337</v>
      </c>
      <c r="S2690" s="10">
        <f t="shared" si="248"/>
        <v>42027.910532407412</v>
      </c>
      <c r="T2690" s="10">
        <f t="shared" si="249"/>
        <v>42058.916666666664</v>
      </c>
      <c r="U2690">
        <f t="shared" si="250"/>
        <v>2015</v>
      </c>
      <c r="V2690" t="str">
        <f t="shared" si="251"/>
        <v>January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">
        <v>8336</v>
      </c>
      <c r="R2691" t="s">
        <v>8337</v>
      </c>
      <c r="S2691" s="10">
        <f t="shared" ref="S2691:S2754" si="254">(((J2691/60)/60)/24)+DATE(1970,1,1)+(-5/24)</f>
        <v>42551.753356481473</v>
      </c>
      <c r="T2691" s="10">
        <f t="shared" ref="T2691:T2754" si="255">(((I2691/60)/60)/24)+DATE(1970,1,1)+(-5/24)</f>
        <v>42581.753356481473</v>
      </c>
      <c r="U2691">
        <f t="shared" ref="U2691:U2754" si="256">YEAR(S2691)</f>
        <v>2016</v>
      </c>
      <c r="V2691" t="str">
        <f t="shared" ref="V2691:V2754" si="257">IF(MONTH(S2691) = 1, "January", IF(MONTH(S2691) = 2, "February", IF(MONTH(S2691) = 3, "March", IF(MONTH(S2691) = 4, "April", IF(MONTH(S2691) = 5, "May", IF(MONTH(S2691) = 6, "June", IF(MONTH(S2691) = 7, "July", IF(MONTH(S2691) = 8, "August", IF(MONTH(S2691) = 9, "September", IF(MONTH(S2691) = 10, "October", IF(MONTH(S2691) = 11, "November", "December")))))))))))</f>
        <v>June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">
        <v>8336</v>
      </c>
      <c r="R2692" t="s">
        <v>8337</v>
      </c>
      <c r="S2692" s="10">
        <f t="shared" si="254"/>
        <v>42112.89671296296</v>
      </c>
      <c r="T2692" s="10">
        <f t="shared" si="255"/>
        <v>42157.89671296296</v>
      </c>
      <c r="U2692">
        <f t="shared" si="256"/>
        <v>2015</v>
      </c>
      <c r="V2692" t="str">
        <f t="shared" si="257"/>
        <v>April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">
        <v>8336</v>
      </c>
      <c r="R2693" t="s">
        <v>8337</v>
      </c>
      <c r="S2693" s="10">
        <f t="shared" si="254"/>
        <v>42089.515706018516</v>
      </c>
      <c r="T2693" s="10">
        <f t="shared" si="255"/>
        <v>42134.515706018516</v>
      </c>
      <c r="U2693">
        <f t="shared" si="256"/>
        <v>2015</v>
      </c>
      <c r="V2693" t="str">
        <f t="shared" si="257"/>
        <v>March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">
        <v>8336</v>
      </c>
      <c r="R2694" t="s">
        <v>8337</v>
      </c>
      <c r="S2694" s="10">
        <f t="shared" si="254"/>
        <v>42058.125694444439</v>
      </c>
      <c r="T2694" s="10">
        <f t="shared" si="255"/>
        <v>42088.084027777775</v>
      </c>
      <c r="U2694">
        <f t="shared" si="256"/>
        <v>2015</v>
      </c>
      <c r="V2694" t="str">
        <f t="shared" si="257"/>
        <v>February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">
        <v>8336</v>
      </c>
      <c r="R2695" t="s">
        <v>8337</v>
      </c>
      <c r="S2695" s="10">
        <f t="shared" si="254"/>
        <v>41833.930162037032</v>
      </c>
      <c r="T2695" s="10">
        <f t="shared" si="255"/>
        <v>41863.930162037032</v>
      </c>
      <c r="U2695">
        <f t="shared" si="256"/>
        <v>2014</v>
      </c>
      <c r="V2695" t="str">
        <f t="shared" si="257"/>
        <v>July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">
        <v>8336</v>
      </c>
      <c r="R2696" t="s">
        <v>8337</v>
      </c>
      <c r="S2696" s="10">
        <f t="shared" si="254"/>
        <v>41877.932164351849</v>
      </c>
      <c r="T2696" s="10">
        <f t="shared" si="255"/>
        <v>41907.932164351849</v>
      </c>
      <c r="U2696">
        <f t="shared" si="256"/>
        <v>2014</v>
      </c>
      <c r="V2696" t="str">
        <f t="shared" si="257"/>
        <v>August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">
        <v>8336</v>
      </c>
      <c r="R2697" t="s">
        <v>8337</v>
      </c>
      <c r="S2697" s="10">
        <f t="shared" si="254"/>
        <v>42047.973587962959</v>
      </c>
      <c r="T2697" s="10">
        <f t="shared" si="255"/>
        <v>42107.931921296295</v>
      </c>
      <c r="U2697">
        <f t="shared" si="256"/>
        <v>2015</v>
      </c>
      <c r="V2697" t="str">
        <f t="shared" si="257"/>
        <v>February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">
        <v>8336</v>
      </c>
      <c r="R2698" t="s">
        <v>8337</v>
      </c>
      <c r="S2698" s="10">
        <f t="shared" si="254"/>
        <v>41964.636111111111</v>
      </c>
      <c r="T2698" s="10">
        <f t="shared" si="255"/>
        <v>41998.636111111111</v>
      </c>
      <c r="U2698">
        <f t="shared" si="256"/>
        <v>2014</v>
      </c>
      <c r="V2698" t="str">
        <f t="shared" si="257"/>
        <v>November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">
        <v>8336</v>
      </c>
      <c r="R2699" t="s">
        <v>8337</v>
      </c>
      <c r="S2699" s="10">
        <f t="shared" si="254"/>
        <v>42187.731747685182</v>
      </c>
      <c r="T2699" s="10">
        <f t="shared" si="255"/>
        <v>42218.708333333336</v>
      </c>
      <c r="U2699">
        <f t="shared" si="256"/>
        <v>2015</v>
      </c>
      <c r="V2699" t="str">
        <f t="shared" si="257"/>
        <v>July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">
        <v>8336</v>
      </c>
      <c r="R2700" t="s">
        <v>8337</v>
      </c>
      <c r="S2700" s="10">
        <f t="shared" si="254"/>
        <v>41787.689907407403</v>
      </c>
      <c r="T2700" s="10">
        <f t="shared" si="255"/>
        <v>41817.689907407403</v>
      </c>
      <c r="U2700">
        <f t="shared" si="256"/>
        <v>2014</v>
      </c>
      <c r="V2700" t="str">
        <f t="shared" si="257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">
        <v>8336</v>
      </c>
      <c r="R2701" t="s">
        <v>8337</v>
      </c>
      <c r="S2701" s="10">
        <f t="shared" si="254"/>
        <v>41829.688229166662</v>
      </c>
      <c r="T2701" s="10">
        <f t="shared" si="255"/>
        <v>41859.688229166662</v>
      </c>
      <c r="U2701">
        <f t="shared" si="256"/>
        <v>2014</v>
      </c>
      <c r="V2701" t="str">
        <f t="shared" si="257"/>
        <v>July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">
        <v>8317</v>
      </c>
      <c r="R2702" t="s">
        <v>8357</v>
      </c>
      <c r="S2702" s="10">
        <f t="shared" si="254"/>
        <v>41870.666342592594</v>
      </c>
      <c r="T2702" s="10">
        <f t="shared" si="255"/>
        <v>41900.666342592594</v>
      </c>
      <c r="U2702">
        <f t="shared" si="256"/>
        <v>2014</v>
      </c>
      <c r="V2702" t="str">
        <f t="shared" si="257"/>
        <v>August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">
        <v>8317</v>
      </c>
      <c r="R2703" t="s">
        <v>8357</v>
      </c>
      <c r="S2703" s="10">
        <f t="shared" si="254"/>
        <v>42801.566365740735</v>
      </c>
      <c r="T2703" s="10">
        <f t="shared" si="255"/>
        <v>42832.524699074071</v>
      </c>
      <c r="U2703">
        <f t="shared" si="256"/>
        <v>2017</v>
      </c>
      <c r="V2703" t="str">
        <f t="shared" si="257"/>
        <v>March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">
        <v>8317</v>
      </c>
      <c r="R2704" t="s">
        <v>8357</v>
      </c>
      <c r="S2704" s="10">
        <f t="shared" si="254"/>
        <v>42800.593483796292</v>
      </c>
      <c r="T2704" s="10">
        <f t="shared" si="255"/>
        <v>42830.551817129628</v>
      </c>
      <c r="U2704">
        <f t="shared" si="256"/>
        <v>2017</v>
      </c>
      <c r="V2704" t="str">
        <f t="shared" si="257"/>
        <v>March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">
        <v>8317</v>
      </c>
      <c r="R2705" t="s">
        <v>8357</v>
      </c>
      <c r="S2705" s="10">
        <f t="shared" si="254"/>
        <v>42756.481828703698</v>
      </c>
      <c r="T2705" s="10">
        <f t="shared" si="255"/>
        <v>42816.440162037034</v>
      </c>
      <c r="U2705">
        <f t="shared" si="256"/>
        <v>2017</v>
      </c>
      <c r="V2705" t="str">
        <f t="shared" si="257"/>
        <v>January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">
        <v>8317</v>
      </c>
      <c r="R2706" t="s">
        <v>8357</v>
      </c>
      <c r="S2706" s="10">
        <f t="shared" si="254"/>
        <v>42787.654097222221</v>
      </c>
      <c r="T2706" s="10">
        <f t="shared" si="255"/>
        <v>42830.61243055555</v>
      </c>
      <c r="U2706">
        <f t="shared" si="256"/>
        <v>2017</v>
      </c>
      <c r="V2706" t="str">
        <f t="shared" si="257"/>
        <v>February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">
        <v>8317</v>
      </c>
      <c r="R2707" t="s">
        <v>8357</v>
      </c>
      <c r="S2707" s="10">
        <f t="shared" si="254"/>
        <v>42773.70784722222</v>
      </c>
      <c r="T2707" s="10">
        <f t="shared" si="255"/>
        <v>42818.666180555556</v>
      </c>
      <c r="U2707">
        <f t="shared" si="256"/>
        <v>2017</v>
      </c>
      <c r="V2707" t="str">
        <f t="shared" si="257"/>
        <v>February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">
        <v>8317</v>
      </c>
      <c r="R2708" t="s">
        <v>8357</v>
      </c>
      <c r="S2708" s="10">
        <f t="shared" si="254"/>
        <v>41899.086608796293</v>
      </c>
      <c r="T2708" s="10">
        <f t="shared" si="255"/>
        <v>41928.082638888889</v>
      </c>
      <c r="U2708">
        <f t="shared" si="256"/>
        <v>2014</v>
      </c>
      <c r="V2708" t="str">
        <f t="shared" si="257"/>
        <v>September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">
        <v>8317</v>
      </c>
      <c r="R2709" t="s">
        <v>8357</v>
      </c>
      <c r="S2709" s="10">
        <f t="shared" si="254"/>
        <v>41391.574571759258</v>
      </c>
      <c r="T2709" s="10">
        <f t="shared" si="255"/>
        <v>41421.082638888889</v>
      </c>
      <c r="U2709">
        <f t="shared" si="256"/>
        <v>2013</v>
      </c>
      <c r="V2709" t="str">
        <f t="shared" si="257"/>
        <v>April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">
        <v>8317</v>
      </c>
      <c r="R2710" t="s">
        <v>8357</v>
      </c>
      <c r="S2710" s="10">
        <f t="shared" si="254"/>
        <v>42512.489884259259</v>
      </c>
      <c r="T2710" s="10">
        <f t="shared" si="255"/>
        <v>42572.489884259259</v>
      </c>
      <c r="U2710">
        <f t="shared" si="256"/>
        <v>2016</v>
      </c>
      <c r="V2710" t="str">
        <f t="shared" si="257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">
        <v>8317</v>
      </c>
      <c r="R2711" t="s">
        <v>8357</v>
      </c>
      <c r="S2711" s="10">
        <f t="shared" si="254"/>
        <v>42611.941446759258</v>
      </c>
      <c r="T2711" s="10">
        <f t="shared" si="255"/>
        <v>42646.957638888889</v>
      </c>
      <c r="U2711">
        <f t="shared" si="256"/>
        <v>2016</v>
      </c>
      <c r="V2711" t="str">
        <f t="shared" si="257"/>
        <v>August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">
        <v>8317</v>
      </c>
      <c r="R2712" t="s">
        <v>8357</v>
      </c>
      <c r="S2712" s="10">
        <f t="shared" si="254"/>
        <v>41828.021157407406</v>
      </c>
      <c r="T2712" s="10">
        <f t="shared" si="255"/>
        <v>41859.875</v>
      </c>
      <c r="U2712">
        <f t="shared" si="256"/>
        <v>2014</v>
      </c>
      <c r="V2712" t="str">
        <f t="shared" si="257"/>
        <v>July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">
        <v>8317</v>
      </c>
      <c r="R2713" t="s">
        <v>8357</v>
      </c>
      <c r="S2713" s="10">
        <f t="shared" si="254"/>
        <v>41780.536921296298</v>
      </c>
      <c r="T2713" s="10">
        <f t="shared" si="255"/>
        <v>41810.709027777775</v>
      </c>
      <c r="U2713">
        <f t="shared" si="256"/>
        <v>2014</v>
      </c>
      <c r="V2713" t="str">
        <f t="shared" si="257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">
        <v>8317</v>
      </c>
      <c r="R2714" t="s">
        <v>8357</v>
      </c>
      <c r="S2714" s="10">
        <f t="shared" si="254"/>
        <v>41431.853703703702</v>
      </c>
      <c r="T2714" s="10">
        <f t="shared" si="255"/>
        <v>41468.541666666664</v>
      </c>
      <c r="U2714">
        <f t="shared" si="256"/>
        <v>2013</v>
      </c>
      <c r="V2714" t="str">
        <f t="shared" si="257"/>
        <v>June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">
        <v>8317</v>
      </c>
      <c r="R2715" t="s">
        <v>8357</v>
      </c>
      <c r="S2715" s="10">
        <f t="shared" si="254"/>
        <v>42322.445416666662</v>
      </c>
      <c r="T2715" s="10">
        <f t="shared" si="255"/>
        <v>42362.445416666662</v>
      </c>
      <c r="U2715">
        <f t="shared" si="256"/>
        <v>2015</v>
      </c>
      <c r="V2715" t="str">
        <f t="shared" si="257"/>
        <v>November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">
        <v>8317</v>
      </c>
      <c r="R2716" t="s">
        <v>8357</v>
      </c>
      <c r="S2716" s="10">
        <f t="shared" si="254"/>
        <v>42629.446712962956</v>
      </c>
      <c r="T2716" s="10">
        <f t="shared" si="255"/>
        <v>42657.749999999993</v>
      </c>
      <c r="U2716">
        <f t="shared" si="256"/>
        <v>2016</v>
      </c>
      <c r="V2716" t="str">
        <f t="shared" si="257"/>
        <v>September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">
        <v>8317</v>
      </c>
      <c r="R2717" t="s">
        <v>8357</v>
      </c>
      <c r="S2717" s="10">
        <f t="shared" si="254"/>
        <v>42387.190138888887</v>
      </c>
      <c r="T2717" s="10">
        <f t="shared" si="255"/>
        <v>42421.190138888887</v>
      </c>
      <c r="U2717">
        <f t="shared" si="256"/>
        <v>2016</v>
      </c>
      <c r="V2717" t="str">
        <f t="shared" si="257"/>
        <v>January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">
        <v>8317</v>
      </c>
      <c r="R2718" t="s">
        <v>8357</v>
      </c>
      <c r="S2718" s="10">
        <f t="shared" si="254"/>
        <v>42255.124918981477</v>
      </c>
      <c r="T2718" s="10">
        <f t="shared" si="255"/>
        <v>42285.124918981477</v>
      </c>
      <c r="U2718">
        <f t="shared" si="256"/>
        <v>2015</v>
      </c>
      <c r="V2718" t="str">
        <f t="shared" si="257"/>
        <v>September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">
        <v>8317</v>
      </c>
      <c r="R2719" t="s">
        <v>8357</v>
      </c>
      <c r="S2719" s="10">
        <f t="shared" si="254"/>
        <v>41934.706585648149</v>
      </c>
      <c r="T2719" s="10">
        <f t="shared" si="255"/>
        <v>41979.748252314814</v>
      </c>
      <c r="U2719">
        <f t="shared" si="256"/>
        <v>2014</v>
      </c>
      <c r="V2719" t="str">
        <f t="shared" si="257"/>
        <v>October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">
        <v>8317</v>
      </c>
      <c r="R2720" t="s">
        <v>8357</v>
      </c>
      <c r="S2720" s="10">
        <f t="shared" si="254"/>
        <v>42465.388252314813</v>
      </c>
      <c r="T2720" s="10">
        <f t="shared" si="255"/>
        <v>42493.749999999993</v>
      </c>
      <c r="U2720">
        <f t="shared" si="256"/>
        <v>2016</v>
      </c>
      <c r="V2720" t="str">
        <f t="shared" si="257"/>
        <v>April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">
        <v>8317</v>
      </c>
      <c r="R2721" t="s">
        <v>8357</v>
      </c>
      <c r="S2721" s="10">
        <f t="shared" si="254"/>
        <v>42417.822847222218</v>
      </c>
      <c r="T2721" s="10">
        <f t="shared" si="255"/>
        <v>42477.781180555547</v>
      </c>
      <c r="U2721">
        <f t="shared" si="256"/>
        <v>2016</v>
      </c>
      <c r="V2721" t="str">
        <f t="shared" si="257"/>
        <v>February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">
        <v>8319</v>
      </c>
      <c r="R2722" t="s">
        <v>8349</v>
      </c>
      <c r="S2722" s="10">
        <f t="shared" si="254"/>
        <v>42655.257557870362</v>
      </c>
      <c r="T2722" s="10">
        <f t="shared" si="255"/>
        <v>42685.299224537033</v>
      </c>
      <c r="U2722">
        <f t="shared" si="256"/>
        <v>2016</v>
      </c>
      <c r="V2722" t="str">
        <f t="shared" si="257"/>
        <v>October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">
        <v>8319</v>
      </c>
      <c r="R2723" t="s">
        <v>8349</v>
      </c>
      <c r="S2723" s="10">
        <f t="shared" si="254"/>
        <v>41493.335625</v>
      </c>
      <c r="T2723" s="10">
        <f t="shared" si="255"/>
        <v>41523.583333333328</v>
      </c>
      <c r="U2723">
        <f t="shared" si="256"/>
        <v>2013</v>
      </c>
      <c r="V2723" t="str">
        <f t="shared" si="257"/>
        <v>August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">
        <v>8319</v>
      </c>
      <c r="R2724" t="s">
        <v>8349</v>
      </c>
      <c r="S2724" s="10">
        <f t="shared" si="254"/>
        <v>42704.64876157407</v>
      </c>
      <c r="T2724" s="10">
        <f t="shared" si="255"/>
        <v>42764.64876157407</v>
      </c>
      <c r="U2724">
        <f t="shared" si="256"/>
        <v>2016</v>
      </c>
      <c r="V2724" t="str">
        <f t="shared" si="257"/>
        <v>November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">
        <v>8319</v>
      </c>
      <c r="R2725" t="s">
        <v>8349</v>
      </c>
      <c r="S2725" s="10">
        <f t="shared" si="254"/>
        <v>41944.630648148144</v>
      </c>
      <c r="T2725" s="10">
        <f t="shared" si="255"/>
        <v>42004.672314814808</v>
      </c>
      <c r="U2725">
        <f t="shared" si="256"/>
        <v>2014</v>
      </c>
      <c r="V2725" t="str">
        <f t="shared" si="257"/>
        <v>November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">
        <v>8319</v>
      </c>
      <c r="R2726" t="s">
        <v>8349</v>
      </c>
      <c r="S2726" s="10">
        <f t="shared" si="254"/>
        <v>42199.118738425925</v>
      </c>
      <c r="T2726" s="10">
        <f t="shared" si="255"/>
        <v>42231.118738425925</v>
      </c>
      <c r="U2726">
        <f t="shared" si="256"/>
        <v>2015</v>
      </c>
      <c r="V2726" t="str">
        <f t="shared" si="257"/>
        <v>July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">
        <v>8319</v>
      </c>
      <c r="R2727" t="s">
        <v>8349</v>
      </c>
      <c r="S2727" s="10">
        <f t="shared" si="254"/>
        <v>42745.53628472222</v>
      </c>
      <c r="T2727" s="10">
        <f t="shared" si="255"/>
        <v>42795.53628472222</v>
      </c>
      <c r="U2727">
        <f t="shared" si="256"/>
        <v>2017</v>
      </c>
      <c r="V2727" t="str">
        <f t="shared" si="257"/>
        <v>January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">
        <v>8319</v>
      </c>
      <c r="R2728" t="s">
        <v>8349</v>
      </c>
      <c r="S2728" s="10">
        <f t="shared" si="254"/>
        <v>42452.371655092589</v>
      </c>
      <c r="T2728" s="10">
        <f t="shared" si="255"/>
        <v>42482.371655092589</v>
      </c>
      <c r="U2728">
        <f t="shared" si="256"/>
        <v>2016</v>
      </c>
      <c r="V2728" t="str">
        <f t="shared" si="257"/>
        <v>March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">
        <v>8319</v>
      </c>
      <c r="R2729" t="s">
        <v>8349</v>
      </c>
      <c r="S2729" s="10">
        <f t="shared" si="254"/>
        <v>42198.468321759261</v>
      </c>
      <c r="T2729" s="10">
        <f t="shared" si="255"/>
        <v>42223.468321759261</v>
      </c>
      <c r="U2729">
        <f t="shared" si="256"/>
        <v>2015</v>
      </c>
      <c r="V2729" t="str">
        <f t="shared" si="257"/>
        <v>July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">
        <v>8319</v>
      </c>
      <c r="R2730" t="s">
        <v>8349</v>
      </c>
      <c r="S2730" s="10">
        <f t="shared" si="254"/>
        <v>42333.391597222224</v>
      </c>
      <c r="T2730" s="10">
        <f t="shared" si="255"/>
        <v>42368.391597222224</v>
      </c>
      <c r="U2730">
        <f t="shared" si="256"/>
        <v>2015</v>
      </c>
      <c r="V2730" t="str">
        <f t="shared" si="257"/>
        <v>November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">
        <v>8319</v>
      </c>
      <c r="R2731" t="s">
        <v>8349</v>
      </c>
      <c r="S2731" s="10">
        <f t="shared" si="254"/>
        <v>42095.032372685186</v>
      </c>
      <c r="T2731" s="10">
        <f t="shared" si="255"/>
        <v>42125.032372685186</v>
      </c>
      <c r="U2731">
        <f t="shared" si="256"/>
        <v>2015</v>
      </c>
      <c r="V2731" t="str">
        <f t="shared" si="257"/>
        <v>April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">
        <v>8319</v>
      </c>
      <c r="R2732" t="s">
        <v>8349</v>
      </c>
      <c r="S2732" s="10">
        <f t="shared" si="254"/>
        <v>41351.333043981482</v>
      </c>
      <c r="T2732" s="10">
        <f t="shared" si="255"/>
        <v>41386.333043981482</v>
      </c>
      <c r="U2732">
        <f t="shared" si="256"/>
        <v>2013</v>
      </c>
      <c r="V2732" t="str">
        <f t="shared" si="257"/>
        <v>March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">
        <v>8319</v>
      </c>
      <c r="R2733" t="s">
        <v>8349</v>
      </c>
      <c r="S2733" s="10">
        <f t="shared" si="254"/>
        <v>41872.317384259259</v>
      </c>
      <c r="T2733" s="10">
        <f t="shared" si="255"/>
        <v>41929.958333333328</v>
      </c>
      <c r="U2733">
        <f t="shared" si="256"/>
        <v>2014</v>
      </c>
      <c r="V2733" t="str">
        <f t="shared" si="257"/>
        <v>August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">
        <v>8319</v>
      </c>
      <c r="R2734" t="s">
        <v>8349</v>
      </c>
      <c r="S2734" s="10">
        <f t="shared" si="254"/>
        <v>41389.599861111106</v>
      </c>
      <c r="T2734" s="10">
        <f t="shared" si="255"/>
        <v>41421.791666666664</v>
      </c>
      <c r="U2734">
        <f t="shared" si="256"/>
        <v>2013</v>
      </c>
      <c r="V2734" t="str">
        <f t="shared" si="257"/>
        <v>April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">
        <v>8319</v>
      </c>
      <c r="R2735" t="s">
        <v>8349</v>
      </c>
      <c r="S2735" s="10">
        <f t="shared" si="254"/>
        <v>42044.064513888887</v>
      </c>
      <c r="T2735" s="10">
        <f t="shared" si="255"/>
        <v>42104.022847222215</v>
      </c>
      <c r="U2735">
        <f t="shared" si="256"/>
        <v>2015</v>
      </c>
      <c r="V2735" t="str">
        <f t="shared" si="257"/>
        <v>February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">
        <v>8319</v>
      </c>
      <c r="R2736" t="s">
        <v>8349</v>
      </c>
      <c r="S2736" s="10">
        <f t="shared" si="254"/>
        <v>42626.460555555554</v>
      </c>
      <c r="T2736" s="10">
        <f t="shared" si="255"/>
        <v>42656.707638888889</v>
      </c>
      <c r="U2736">
        <f t="shared" si="256"/>
        <v>2016</v>
      </c>
      <c r="V2736" t="str">
        <f t="shared" si="257"/>
        <v>September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">
        <v>8319</v>
      </c>
      <c r="R2737" t="s">
        <v>8349</v>
      </c>
      <c r="S2737" s="10">
        <f t="shared" si="254"/>
        <v>41315.912615740737</v>
      </c>
      <c r="T2737" s="10">
        <f t="shared" si="255"/>
        <v>41346.625</v>
      </c>
      <c r="U2737">
        <f t="shared" si="256"/>
        <v>2013</v>
      </c>
      <c r="V2737" t="str">
        <f t="shared" si="257"/>
        <v>February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">
        <v>8319</v>
      </c>
      <c r="R2738" t="s">
        <v>8349</v>
      </c>
      <c r="S2738" s="10">
        <f t="shared" si="254"/>
        <v>41722.458020833328</v>
      </c>
      <c r="T2738" s="10">
        <f t="shared" si="255"/>
        <v>41752.458020833328</v>
      </c>
      <c r="U2738">
        <f t="shared" si="256"/>
        <v>2014</v>
      </c>
      <c r="V2738" t="str">
        <f t="shared" si="257"/>
        <v>March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">
        <v>8319</v>
      </c>
      <c r="R2739" t="s">
        <v>8349</v>
      </c>
      <c r="S2739" s="10">
        <f t="shared" si="254"/>
        <v>41611.709340277775</v>
      </c>
      <c r="T2739" s="10">
        <f t="shared" si="255"/>
        <v>41654.583333333328</v>
      </c>
      <c r="U2739">
        <f t="shared" si="256"/>
        <v>2013</v>
      </c>
      <c r="V2739" t="str">
        <f t="shared" si="257"/>
        <v>December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">
        <v>8319</v>
      </c>
      <c r="R2740" t="s">
        <v>8349</v>
      </c>
      <c r="S2740" s="10">
        <f t="shared" si="254"/>
        <v>42619.935231481482</v>
      </c>
      <c r="T2740" s="10">
        <f t="shared" si="255"/>
        <v>42679.935231481482</v>
      </c>
      <c r="U2740">
        <f t="shared" si="256"/>
        <v>2016</v>
      </c>
      <c r="V2740" t="str">
        <f t="shared" si="257"/>
        <v>September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">
        <v>8319</v>
      </c>
      <c r="R2741" t="s">
        <v>8349</v>
      </c>
      <c r="S2741" s="10">
        <f t="shared" si="254"/>
        <v>41719.679594907408</v>
      </c>
      <c r="T2741" s="10">
        <f t="shared" si="255"/>
        <v>41764.679594907408</v>
      </c>
      <c r="U2741">
        <f t="shared" si="256"/>
        <v>2014</v>
      </c>
      <c r="V2741" t="str">
        <f t="shared" si="257"/>
        <v>March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">
        <v>8322</v>
      </c>
      <c r="R2742" t="s">
        <v>8358</v>
      </c>
      <c r="S2742" s="10">
        <f t="shared" si="254"/>
        <v>42044.823518518511</v>
      </c>
      <c r="T2742" s="10">
        <f t="shared" si="255"/>
        <v>42074.781851851854</v>
      </c>
      <c r="U2742">
        <f t="shared" si="256"/>
        <v>2015</v>
      </c>
      <c r="V2742" t="str">
        <f t="shared" si="257"/>
        <v>February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">
        <v>8322</v>
      </c>
      <c r="R2743" t="s">
        <v>8358</v>
      </c>
      <c r="S2743" s="10">
        <f t="shared" si="254"/>
        <v>41911.449097222219</v>
      </c>
      <c r="T2743" s="10">
        <f t="shared" si="255"/>
        <v>41931.879861111105</v>
      </c>
      <c r="U2743">
        <f t="shared" si="256"/>
        <v>2014</v>
      </c>
      <c r="V2743" t="str">
        <f t="shared" si="257"/>
        <v>September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">
        <v>8322</v>
      </c>
      <c r="R2744" t="s">
        <v>8358</v>
      </c>
      <c r="S2744" s="10">
        <f t="shared" si="254"/>
        <v>41030.511423611111</v>
      </c>
      <c r="T2744" s="10">
        <f t="shared" si="255"/>
        <v>41044.511423611111</v>
      </c>
      <c r="U2744">
        <f t="shared" si="256"/>
        <v>2012</v>
      </c>
      <c r="V2744" t="str">
        <f t="shared" si="257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">
        <v>8322</v>
      </c>
      <c r="R2745" t="s">
        <v>8358</v>
      </c>
      <c r="S2745" s="10">
        <f t="shared" si="254"/>
        <v>42632.120451388888</v>
      </c>
      <c r="T2745" s="10">
        <f t="shared" si="255"/>
        <v>42662.120451388888</v>
      </c>
      <c r="U2745">
        <f t="shared" si="256"/>
        <v>2016</v>
      </c>
      <c r="V2745" t="str">
        <f t="shared" si="257"/>
        <v>September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">
        <v>8322</v>
      </c>
      <c r="R2746" t="s">
        <v>8358</v>
      </c>
      <c r="S2746" s="10">
        <f t="shared" si="254"/>
        <v>40937.854143518518</v>
      </c>
      <c r="T2746" s="10">
        <f t="shared" si="255"/>
        <v>40967.854143518518</v>
      </c>
      <c r="U2746">
        <f t="shared" si="256"/>
        <v>2012</v>
      </c>
      <c r="V2746" t="str">
        <f t="shared" si="257"/>
        <v>January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">
        <v>8322</v>
      </c>
      <c r="R2747" t="s">
        <v>8358</v>
      </c>
      <c r="S2747" s="10">
        <f t="shared" si="254"/>
        <v>41044.779722222222</v>
      </c>
      <c r="T2747" s="10">
        <f t="shared" si="255"/>
        <v>41104.779722222222</v>
      </c>
      <c r="U2747">
        <f t="shared" si="256"/>
        <v>2012</v>
      </c>
      <c r="V2747" t="str">
        <f t="shared" si="257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">
        <v>8322</v>
      </c>
      <c r="R2748" t="s">
        <v>8358</v>
      </c>
      <c r="S2748" s="10">
        <f t="shared" si="254"/>
        <v>41850.57304398148</v>
      </c>
      <c r="T2748" s="10">
        <f t="shared" si="255"/>
        <v>41880.57304398148</v>
      </c>
      <c r="U2748">
        <f t="shared" si="256"/>
        <v>2014</v>
      </c>
      <c r="V2748" t="str">
        <f t="shared" si="257"/>
        <v>July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">
        <v>8322</v>
      </c>
      <c r="R2749" t="s">
        <v>8358</v>
      </c>
      <c r="S2749" s="10">
        <f t="shared" si="254"/>
        <v>41044.439780092594</v>
      </c>
      <c r="T2749" s="10">
        <f t="shared" si="255"/>
        <v>41075.923611111109</v>
      </c>
      <c r="U2749">
        <f t="shared" si="256"/>
        <v>2012</v>
      </c>
      <c r="V2749" t="str">
        <f t="shared" si="257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">
        <v>8322</v>
      </c>
      <c r="R2750" t="s">
        <v>8358</v>
      </c>
      <c r="S2750" s="10">
        <f t="shared" si="254"/>
        <v>42585.502337962964</v>
      </c>
      <c r="T2750" s="10">
        <f t="shared" si="255"/>
        <v>42615.502337962964</v>
      </c>
      <c r="U2750">
        <f t="shared" si="256"/>
        <v>2016</v>
      </c>
      <c r="V2750" t="str">
        <f t="shared" si="257"/>
        <v>August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">
        <v>8322</v>
      </c>
      <c r="R2751" t="s">
        <v>8358</v>
      </c>
      <c r="S2751" s="10">
        <f t="shared" si="254"/>
        <v>42068.59070601852</v>
      </c>
      <c r="T2751" s="10">
        <f t="shared" si="255"/>
        <v>42098.549039351848</v>
      </c>
      <c r="U2751">
        <f t="shared" si="256"/>
        <v>2015</v>
      </c>
      <c r="V2751" t="str">
        <f t="shared" si="257"/>
        <v>March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">
        <v>8322</v>
      </c>
      <c r="R2752" t="s">
        <v>8358</v>
      </c>
      <c r="S2752" s="10">
        <f t="shared" si="254"/>
        <v>41078.69149305555</v>
      </c>
      <c r="T2752" s="10">
        <f t="shared" si="255"/>
        <v>41090.625</v>
      </c>
      <c r="U2752">
        <f t="shared" si="256"/>
        <v>2012</v>
      </c>
      <c r="V2752" t="str">
        <f t="shared" si="257"/>
        <v>June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">
        <v>8322</v>
      </c>
      <c r="R2753" t="s">
        <v>8358</v>
      </c>
      <c r="S2753" s="10">
        <f t="shared" si="254"/>
        <v>41747.678726851853</v>
      </c>
      <c r="T2753" s="10">
        <f t="shared" si="255"/>
        <v>41807.678726851853</v>
      </c>
      <c r="U2753">
        <f t="shared" si="256"/>
        <v>2014</v>
      </c>
      <c r="V2753" t="str">
        <f t="shared" si="257"/>
        <v>April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">
        <v>8322</v>
      </c>
      <c r="R2754" t="s">
        <v>8358</v>
      </c>
      <c r="S2754" s="10">
        <f t="shared" si="254"/>
        <v>40855.556759259256</v>
      </c>
      <c r="T2754" s="10">
        <f t="shared" si="255"/>
        <v>40895.556759259256</v>
      </c>
      <c r="U2754">
        <f t="shared" si="256"/>
        <v>2011</v>
      </c>
      <c r="V2754" t="str">
        <f t="shared" si="257"/>
        <v>November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">
        <v>8322</v>
      </c>
      <c r="R2755" t="s">
        <v>8358</v>
      </c>
      <c r="S2755" s="10">
        <f t="shared" ref="S2755:S2818" si="260">(((J2755/60)/60)/24)+DATE(1970,1,1)+(-5/24)</f>
        <v>41117.692395833328</v>
      </c>
      <c r="T2755" s="10">
        <f t="shared" ref="T2755:T2818" si="261">(((I2755/60)/60)/24)+DATE(1970,1,1)+(-5/24)</f>
        <v>41147.692395833328</v>
      </c>
      <c r="U2755">
        <f t="shared" ref="U2755:U2818" si="262">YEAR(S2755)</f>
        <v>2012</v>
      </c>
      <c r="V2755" t="str">
        <f t="shared" ref="V2755:V2818" si="263">IF(MONTH(S2755) = 1, "January", IF(MONTH(S2755) = 2, "February", IF(MONTH(S2755) = 3, "March", IF(MONTH(S2755) = 4, "April", IF(MONTH(S2755) = 5, "May", IF(MONTH(S2755) = 6, "June", IF(MONTH(S2755) = 7, "July", IF(MONTH(S2755) = 8, "August", IF(MONTH(S2755) = 9, "September", IF(MONTH(S2755) = 10, "October", IF(MONTH(S2755) = 11, "November", "December")))))))))))</f>
        <v>July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">
        <v>8322</v>
      </c>
      <c r="R2756" t="s">
        <v>8358</v>
      </c>
      <c r="S2756" s="10">
        <f t="shared" si="260"/>
        <v>41863.427673611113</v>
      </c>
      <c r="T2756" s="10">
        <f t="shared" si="261"/>
        <v>41893.427673611113</v>
      </c>
      <c r="U2756">
        <f t="shared" si="262"/>
        <v>2014</v>
      </c>
      <c r="V2756" t="str">
        <f t="shared" si="263"/>
        <v>August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">
        <v>8322</v>
      </c>
      <c r="R2757" t="s">
        <v>8358</v>
      </c>
      <c r="S2757" s="10">
        <f t="shared" si="260"/>
        <v>42072.582488425927</v>
      </c>
      <c r="T2757" s="10">
        <f t="shared" si="261"/>
        <v>42102.582488425927</v>
      </c>
      <c r="U2757">
        <f t="shared" si="262"/>
        <v>2015</v>
      </c>
      <c r="V2757" t="str">
        <f t="shared" si="263"/>
        <v>March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">
        <v>8322</v>
      </c>
      <c r="R2758" t="s">
        <v>8358</v>
      </c>
      <c r="S2758" s="10">
        <f t="shared" si="260"/>
        <v>41620.692141203705</v>
      </c>
      <c r="T2758" s="10">
        <f t="shared" si="261"/>
        <v>41650.692141203705</v>
      </c>
      <c r="U2758">
        <f t="shared" si="262"/>
        <v>2013</v>
      </c>
      <c r="V2758" t="str">
        <f t="shared" si="263"/>
        <v>December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">
        <v>8322</v>
      </c>
      <c r="R2759" t="s">
        <v>8358</v>
      </c>
      <c r="S2759" s="10">
        <f t="shared" si="260"/>
        <v>42573.448287037034</v>
      </c>
      <c r="T2759" s="10">
        <f t="shared" si="261"/>
        <v>42588.448287037034</v>
      </c>
      <c r="U2759">
        <f t="shared" si="262"/>
        <v>2016</v>
      </c>
      <c r="V2759" t="str">
        <f t="shared" si="263"/>
        <v>July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">
        <v>8322</v>
      </c>
      <c r="R2760" t="s">
        <v>8358</v>
      </c>
      <c r="S2760" s="10">
        <f t="shared" si="260"/>
        <v>42639.23359953703</v>
      </c>
      <c r="T2760" s="10">
        <f t="shared" si="261"/>
        <v>42653.23359953703</v>
      </c>
      <c r="U2760">
        <f t="shared" si="262"/>
        <v>2016</v>
      </c>
      <c r="V2760" t="str">
        <f t="shared" si="263"/>
        <v>September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">
        <v>8322</v>
      </c>
      <c r="R2761" t="s">
        <v>8358</v>
      </c>
      <c r="S2761" s="10">
        <f t="shared" si="260"/>
        <v>42524.158171296294</v>
      </c>
      <c r="T2761" s="10">
        <f t="shared" si="261"/>
        <v>42567.158171296294</v>
      </c>
      <c r="U2761">
        <f t="shared" si="262"/>
        <v>2016</v>
      </c>
      <c r="V2761" t="str">
        <f t="shared" si="263"/>
        <v>June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">
        <v>8322</v>
      </c>
      <c r="R2762" t="s">
        <v>8358</v>
      </c>
      <c r="S2762" s="10">
        <f t="shared" si="260"/>
        <v>41415.252986111111</v>
      </c>
      <c r="T2762" s="10">
        <f t="shared" si="261"/>
        <v>41445.252986111111</v>
      </c>
      <c r="U2762">
        <f t="shared" si="262"/>
        <v>2013</v>
      </c>
      <c r="V2762" t="str">
        <f t="shared" si="263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">
        <v>8322</v>
      </c>
      <c r="R2763" t="s">
        <v>8358</v>
      </c>
      <c r="S2763" s="10">
        <f t="shared" si="260"/>
        <v>41246.85524305555</v>
      </c>
      <c r="T2763" s="10">
        <f t="shared" si="261"/>
        <v>41276.85524305555</v>
      </c>
      <c r="U2763">
        <f t="shared" si="262"/>
        <v>2012</v>
      </c>
      <c r="V2763" t="str">
        <f t="shared" si="263"/>
        <v>December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">
        <v>8322</v>
      </c>
      <c r="R2764" t="s">
        <v>8358</v>
      </c>
      <c r="S2764" s="10">
        <f t="shared" si="260"/>
        <v>40926.828645833331</v>
      </c>
      <c r="T2764" s="10">
        <f t="shared" si="261"/>
        <v>40986.786979166667</v>
      </c>
      <c r="U2764">
        <f t="shared" si="262"/>
        <v>2012</v>
      </c>
      <c r="V2764" t="str">
        <f t="shared" si="263"/>
        <v>January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">
        <v>8322</v>
      </c>
      <c r="R2765" t="s">
        <v>8358</v>
      </c>
      <c r="S2765" s="10">
        <f t="shared" si="260"/>
        <v>41373.371342592589</v>
      </c>
      <c r="T2765" s="10">
        <f t="shared" si="261"/>
        <v>41418.371342592589</v>
      </c>
      <c r="U2765">
        <f t="shared" si="262"/>
        <v>2013</v>
      </c>
      <c r="V2765" t="str">
        <f t="shared" si="263"/>
        <v>April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">
        <v>8322</v>
      </c>
      <c r="R2766" t="s">
        <v>8358</v>
      </c>
      <c r="S2766" s="10">
        <f t="shared" si="260"/>
        <v>41030.083692129629</v>
      </c>
      <c r="T2766" s="10">
        <f t="shared" si="261"/>
        <v>41059.583333333328</v>
      </c>
      <c r="U2766">
        <f t="shared" si="262"/>
        <v>2012</v>
      </c>
      <c r="V2766" t="str">
        <f t="shared" si="263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">
        <v>8322</v>
      </c>
      <c r="R2767" t="s">
        <v>8358</v>
      </c>
      <c r="S2767" s="10">
        <f t="shared" si="260"/>
        <v>41194.370694444442</v>
      </c>
      <c r="T2767" s="10">
        <f t="shared" si="261"/>
        <v>41210.370694444442</v>
      </c>
      <c r="U2767">
        <f t="shared" si="262"/>
        <v>2012</v>
      </c>
      <c r="V2767" t="str">
        <f t="shared" si="263"/>
        <v>October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">
        <v>8322</v>
      </c>
      <c r="R2768" t="s">
        <v>8358</v>
      </c>
      <c r="S2768" s="10">
        <f t="shared" si="260"/>
        <v>40736.459699074068</v>
      </c>
      <c r="T2768" s="10">
        <f t="shared" si="261"/>
        <v>40766.459699074068</v>
      </c>
      <c r="U2768">
        <f t="shared" si="262"/>
        <v>2011</v>
      </c>
      <c r="V2768" t="str">
        <f t="shared" si="263"/>
        <v>July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">
        <v>8322</v>
      </c>
      <c r="R2769" t="s">
        <v>8358</v>
      </c>
      <c r="S2769" s="10">
        <f t="shared" si="260"/>
        <v>42172.750578703701</v>
      </c>
      <c r="T2769" s="10">
        <f t="shared" si="261"/>
        <v>42232.750578703701</v>
      </c>
      <c r="U2769">
        <f t="shared" si="262"/>
        <v>2015</v>
      </c>
      <c r="V2769" t="str">
        <f t="shared" si="263"/>
        <v>June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">
        <v>8322</v>
      </c>
      <c r="R2770" t="s">
        <v>8358</v>
      </c>
      <c r="S2770" s="10">
        <f t="shared" si="260"/>
        <v>40967.4065162037</v>
      </c>
      <c r="T2770" s="10">
        <f t="shared" si="261"/>
        <v>40997.364849537036</v>
      </c>
      <c r="U2770">
        <f t="shared" si="262"/>
        <v>2012</v>
      </c>
      <c r="V2770" t="str">
        <f t="shared" si="263"/>
        <v>February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">
        <v>8322</v>
      </c>
      <c r="R2771" t="s">
        <v>8358</v>
      </c>
      <c r="S2771" s="10">
        <f t="shared" si="260"/>
        <v>41745.617939814809</v>
      </c>
      <c r="T2771" s="10">
        <f t="shared" si="261"/>
        <v>41795.617939814809</v>
      </c>
      <c r="U2771">
        <f t="shared" si="262"/>
        <v>2014</v>
      </c>
      <c r="V2771" t="str">
        <f t="shared" si="263"/>
        <v>April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">
        <v>8322</v>
      </c>
      <c r="R2772" t="s">
        <v>8358</v>
      </c>
      <c r="S2772" s="10">
        <f t="shared" si="260"/>
        <v>41686.496874999997</v>
      </c>
      <c r="T2772" s="10">
        <f t="shared" si="261"/>
        <v>41716.455208333333</v>
      </c>
      <c r="U2772">
        <f t="shared" si="262"/>
        <v>2014</v>
      </c>
      <c r="V2772" t="str">
        <f t="shared" si="263"/>
        <v>February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">
        <v>8322</v>
      </c>
      <c r="R2773" t="s">
        <v>8358</v>
      </c>
      <c r="S2773" s="10">
        <f t="shared" si="260"/>
        <v>41257.323379629626</v>
      </c>
      <c r="T2773" s="10">
        <f t="shared" si="261"/>
        <v>41306.5</v>
      </c>
      <c r="U2773">
        <f t="shared" si="262"/>
        <v>2012</v>
      </c>
      <c r="V2773" t="str">
        <f t="shared" si="263"/>
        <v>December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">
        <v>8322</v>
      </c>
      <c r="R2774" t="s">
        <v>8358</v>
      </c>
      <c r="S2774" s="10">
        <f t="shared" si="260"/>
        <v>41537.660810185182</v>
      </c>
      <c r="T2774" s="10">
        <f t="shared" si="261"/>
        <v>41552.660810185182</v>
      </c>
      <c r="U2774">
        <f t="shared" si="262"/>
        <v>2013</v>
      </c>
      <c r="V2774" t="str">
        <f t="shared" si="263"/>
        <v>September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">
        <v>8322</v>
      </c>
      <c r="R2775" t="s">
        <v>8358</v>
      </c>
      <c r="S2775" s="10">
        <f t="shared" si="260"/>
        <v>42474.656493055554</v>
      </c>
      <c r="T2775" s="10">
        <f t="shared" si="261"/>
        <v>42484.656493055554</v>
      </c>
      <c r="U2775">
        <f t="shared" si="262"/>
        <v>2016</v>
      </c>
      <c r="V2775" t="str">
        <f t="shared" si="263"/>
        <v>April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">
        <v>8322</v>
      </c>
      <c r="R2776" t="s">
        <v>8358</v>
      </c>
      <c r="S2776" s="10">
        <f t="shared" si="260"/>
        <v>41310.918148148143</v>
      </c>
      <c r="T2776" s="10">
        <f t="shared" si="261"/>
        <v>41340.918148148143</v>
      </c>
      <c r="U2776">
        <f t="shared" si="262"/>
        <v>2013</v>
      </c>
      <c r="V2776" t="str">
        <f t="shared" si="263"/>
        <v>February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">
        <v>8322</v>
      </c>
      <c r="R2777" t="s">
        <v>8358</v>
      </c>
      <c r="S2777" s="10">
        <f t="shared" si="260"/>
        <v>40862.805023148147</v>
      </c>
      <c r="T2777" s="10">
        <f t="shared" si="261"/>
        <v>40892.805023148147</v>
      </c>
      <c r="U2777">
        <f t="shared" si="262"/>
        <v>2011</v>
      </c>
      <c r="V2777" t="str">
        <f t="shared" si="263"/>
        <v>November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">
        <v>8322</v>
      </c>
      <c r="R2778" t="s">
        <v>8358</v>
      </c>
      <c r="S2778" s="10">
        <f t="shared" si="260"/>
        <v>42136.088842592588</v>
      </c>
      <c r="T2778" s="10">
        <f t="shared" si="261"/>
        <v>42167.088842592588</v>
      </c>
      <c r="U2778">
        <f t="shared" si="262"/>
        <v>2015</v>
      </c>
      <c r="V2778" t="str">
        <f t="shared" si="263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">
        <v>8322</v>
      </c>
      <c r="R2779" t="s">
        <v>8358</v>
      </c>
      <c r="S2779" s="10">
        <f t="shared" si="260"/>
        <v>42172.460694444446</v>
      </c>
      <c r="T2779" s="10">
        <f t="shared" si="261"/>
        <v>42202.460694444446</v>
      </c>
      <c r="U2779">
        <f t="shared" si="262"/>
        <v>2015</v>
      </c>
      <c r="V2779" t="str">
        <f t="shared" si="263"/>
        <v>June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">
        <v>8322</v>
      </c>
      <c r="R2780" t="s">
        <v>8358</v>
      </c>
      <c r="S2780" s="10">
        <f t="shared" si="260"/>
        <v>41846.769745370366</v>
      </c>
      <c r="T2780" s="10">
        <f t="shared" si="261"/>
        <v>41876.769745370366</v>
      </c>
      <c r="U2780">
        <f t="shared" si="262"/>
        <v>2014</v>
      </c>
      <c r="V2780" t="str">
        <f t="shared" si="263"/>
        <v>July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">
        <v>8322</v>
      </c>
      <c r="R2781" t="s">
        <v>8358</v>
      </c>
      <c r="S2781" s="10">
        <f t="shared" si="260"/>
        <v>42300.377557870372</v>
      </c>
      <c r="T2781" s="10">
        <f t="shared" si="261"/>
        <v>42330.419224537036</v>
      </c>
      <c r="U2781">
        <f t="shared" si="262"/>
        <v>2015</v>
      </c>
      <c r="V2781" t="str">
        <f t="shared" si="263"/>
        <v>October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">
        <v>8317</v>
      </c>
      <c r="R2782" t="s">
        <v>8318</v>
      </c>
      <c r="S2782" s="10">
        <f t="shared" si="260"/>
        <v>42774.239444444444</v>
      </c>
      <c r="T2782" s="10">
        <f t="shared" si="261"/>
        <v>42804.239444444444</v>
      </c>
      <c r="U2782">
        <f t="shared" si="262"/>
        <v>2017</v>
      </c>
      <c r="V2782" t="str">
        <f t="shared" si="263"/>
        <v>February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">
        <v>8317</v>
      </c>
      <c r="R2783" t="s">
        <v>8318</v>
      </c>
      <c r="S2783" s="10">
        <f t="shared" si="260"/>
        <v>42018.733263888884</v>
      </c>
      <c r="T2783" s="10">
        <f t="shared" si="261"/>
        <v>42047.083333333336</v>
      </c>
      <c r="U2783">
        <f t="shared" si="262"/>
        <v>2015</v>
      </c>
      <c r="V2783" t="str">
        <f t="shared" si="263"/>
        <v>January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">
        <v>8317</v>
      </c>
      <c r="R2784" t="s">
        <v>8318</v>
      </c>
      <c r="S2784" s="10">
        <f t="shared" si="260"/>
        <v>42026.716643518514</v>
      </c>
      <c r="T2784" s="10">
        <f t="shared" si="261"/>
        <v>42051.999305555553</v>
      </c>
      <c r="U2784">
        <f t="shared" si="262"/>
        <v>2015</v>
      </c>
      <c r="V2784" t="str">
        <f t="shared" si="263"/>
        <v>January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">
        <v>8317</v>
      </c>
      <c r="R2785" t="s">
        <v>8318</v>
      </c>
      <c r="S2785" s="10">
        <f t="shared" si="260"/>
        <v>42103.326921296299</v>
      </c>
      <c r="T2785" s="10">
        <f t="shared" si="261"/>
        <v>42117.326921296299</v>
      </c>
      <c r="U2785">
        <f t="shared" si="262"/>
        <v>2015</v>
      </c>
      <c r="V2785" t="str">
        <f t="shared" si="263"/>
        <v>April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">
        <v>8317</v>
      </c>
      <c r="R2786" t="s">
        <v>8318</v>
      </c>
      <c r="S2786" s="10">
        <f t="shared" si="260"/>
        <v>41920.579201388886</v>
      </c>
      <c r="T2786" s="10">
        <f t="shared" si="261"/>
        <v>41941.579201388886</v>
      </c>
      <c r="U2786">
        <f t="shared" si="262"/>
        <v>2014</v>
      </c>
      <c r="V2786" t="str">
        <f t="shared" si="263"/>
        <v>October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">
        <v>8317</v>
      </c>
      <c r="R2787" t="s">
        <v>8318</v>
      </c>
      <c r="S2787" s="10">
        <f t="shared" si="260"/>
        <v>42557.981099537035</v>
      </c>
      <c r="T2787" s="10">
        <f t="shared" si="261"/>
        <v>42587.666666666664</v>
      </c>
      <c r="U2787">
        <f t="shared" si="262"/>
        <v>2016</v>
      </c>
      <c r="V2787" t="str">
        <f t="shared" si="263"/>
        <v>July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">
        <v>8317</v>
      </c>
      <c r="R2788" t="s">
        <v>8318</v>
      </c>
      <c r="S2788" s="10">
        <f t="shared" si="260"/>
        <v>41815.360879629625</v>
      </c>
      <c r="T2788" s="10">
        <f t="shared" si="261"/>
        <v>41829.360879629625</v>
      </c>
      <c r="U2788">
        <f t="shared" si="262"/>
        <v>2014</v>
      </c>
      <c r="V2788" t="str">
        <f t="shared" si="263"/>
        <v>June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">
        <v>8317</v>
      </c>
      <c r="R2789" t="s">
        <v>8318</v>
      </c>
      <c r="S2789" s="10">
        <f t="shared" si="260"/>
        <v>41807.990185185183</v>
      </c>
      <c r="T2789" s="10">
        <f t="shared" si="261"/>
        <v>41837.990185185183</v>
      </c>
      <c r="U2789">
        <f t="shared" si="262"/>
        <v>2014</v>
      </c>
      <c r="V2789" t="str">
        <f t="shared" si="263"/>
        <v>June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">
        <v>8317</v>
      </c>
      <c r="R2790" t="s">
        <v>8318</v>
      </c>
      <c r="S2790" s="10">
        <f t="shared" si="260"/>
        <v>42550.493553240733</v>
      </c>
      <c r="T2790" s="10">
        <f t="shared" si="261"/>
        <v>42580.493553240733</v>
      </c>
      <c r="U2790">
        <f t="shared" si="262"/>
        <v>2016</v>
      </c>
      <c r="V2790" t="str">
        <f t="shared" si="263"/>
        <v>June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">
        <v>8317</v>
      </c>
      <c r="R2791" t="s">
        <v>8318</v>
      </c>
      <c r="S2791" s="10">
        <f t="shared" si="260"/>
        <v>42055.804791666662</v>
      </c>
      <c r="T2791" s="10">
        <f t="shared" si="261"/>
        <v>42074.958333333336</v>
      </c>
      <c r="U2791">
        <f t="shared" si="262"/>
        <v>2015</v>
      </c>
      <c r="V2791" t="str">
        <f t="shared" si="263"/>
        <v>February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">
        <v>8317</v>
      </c>
      <c r="R2792" t="s">
        <v>8318</v>
      </c>
      <c r="S2792" s="10">
        <f t="shared" si="260"/>
        <v>42016.730358796289</v>
      </c>
      <c r="T2792" s="10">
        <f t="shared" si="261"/>
        <v>42046.730358796289</v>
      </c>
      <c r="U2792">
        <f t="shared" si="262"/>
        <v>2015</v>
      </c>
      <c r="V2792" t="str">
        <f t="shared" si="263"/>
        <v>January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">
        <v>8317</v>
      </c>
      <c r="R2793" t="s">
        <v>8318</v>
      </c>
      <c r="S2793" s="10">
        <f t="shared" si="260"/>
        <v>42591.691655092589</v>
      </c>
      <c r="T2793" s="10">
        <f t="shared" si="261"/>
        <v>42621.958333333336</v>
      </c>
      <c r="U2793">
        <f t="shared" si="262"/>
        <v>2016</v>
      </c>
      <c r="V2793" t="str">
        <f t="shared" si="263"/>
        <v>August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">
        <v>8317</v>
      </c>
      <c r="R2794" t="s">
        <v>8318</v>
      </c>
      <c r="S2794" s="10">
        <f t="shared" si="260"/>
        <v>42183.022673611107</v>
      </c>
      <c r="T2794" s="10">
        <f t="shared" si="261"/>
        <v>42228.022673611107</v>
      </c>
      <c r="U2794">
        <f t="shared" si="262"/>
        <v>2015</v>
      </c>
      <c r="V2794" t="str">
        <f t="shared" si="263"/>
        <v>June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">
        <v>8317</v>
      </c>
      <c r="R2795" t="s">
        <v>8318</v>
      </c>
      <c r="S2795" s="10">
        <f t="shared" si="260"/>
        <v>42176.210706018515</v>
      </c>
      <c r="T2795" s="10">
        <f t="shared" si="261"/>
        <v>42206.210706018515</v>
      </c>
      <c r="U2795">
        <f t="shared" si="262"/>
        <v>2015</v>
      </c>
      <c r="V2795" t="str">
        <f t="shared" si="263"/>
        <v>June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">
        <v>8317</v>
      </c>
      <c r="R2796" t="s">
        <v>8318</v>
      </c>
      <c r="S2796" s="10">
        <f t="shared" si="260"/>
        <v>42416.48332175926</v>
      </c>
      <c r="T2796" s="10">
        <f t="shared" si="261"/>
        <v>42432.583333333336</v>
      </c>
      <c r="U2796">
        <f t="shared" si="262"/>
        <v>2016</v>
      </c>
      <c r="V2796" t="str">
        <f t="shared" si="263"/>
        <v>February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">
        <v>8317</v>
      </c>
      <c r="R2797" t="s">
        <v>8318</v>
      </c>
      <c r="S2797" s="10">
        <f t="shared" si="260"/>
        <v>41780.317604166667</v>
      </c>
      <c r="T2797" s="10">
        <f t="shared" si="261"/>
        <v>41796.75</v>
      </c>
      <c r="U2797">
        <f t="shared" si="262"/>
        <v>2014</v>
      </c>
      <c r="V2797" t="str">
        <f t="shared" si="263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">
        <v>8317</v>
      </c>
      <c r="R2798" t="s">
        <v>8318</v>
      </c>
      <c r="S2798" s="10">
        <f t="shared" si="260"/>
        <v>41795.319768518515</v>
      </c>
      <c r="T2798" s="10">
        <f t="shared" si="261"/>
        <v>41825.319768518515</v>
      </c>
      <c r="U2798">
        <f t="shared" si="262"/>
        <v>2014</v>
      </c>
      <c r="V2798" t="str">
        <f t="shared" si="263"/>
        <v>June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">
        <v>8317</v>
      </c>
      <c r="R2799" t="s">
        <v>8318</v>
      </c>
      <c r="S2799" s="10">
        <f t="shared" si="260"/>
        <v>41798.731944444444</v>
      </c>
      <c r="T2799" s="10">
        <f t="shared" si="261"/>
        <v>41828.731944444444</v>
      </c>
      <c r="U2799">
        <f t="shared" si="262"/>
        <v>2014</v>
      </c>
      <c r="V2799" t="str">
        <f t="shared" si="263"/>
        <v>June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">
        <v>8317</v>
      </c>
      <c r="R2800" t="s">
        <v>8318</v>
      </c>
      <c r="S2800" s="10">
        <f t="shared" si="260"/>
        <v>42201.466678240737</v>
      </c>
      <c r="T2800" s="10">
        <f t="shared" si="261"/>
        <v>42216.458333333336</v>
      </c>
      <c r="U2800">
        <f t="shared" si="262"/>
        <v>2015</v>
      </c>
      <c r="V2800" t="str">
        <f t="shared" si="263"/>
        <v>July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">
        <v>8317</v>
      </c>
      <c r="R2801" t="s">
        <v>8318</v>
      </c>
      <c r="S2801" s="10">
        <f t="shared" si="260"/>
        <v>42507.05636574074</v>
      </c>
      <c r="T2801" s="10">
        <f t="shared" si="261"/>
        <v>42538.458333333336</v>
      </c>
      <c r="U2801">
        <f t="shared" si="262"/>
        <v>2016</v>
      </c>
      <c r="V2801" t="str">
        <f t="shared" si="263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">
        <v>8317</v>
      </c>
      <c r="R2802" t="s">
        <v>8318</v>
      </c>
      <c r="S2802" s="10">
        <f t="shared" si="260"/>
        <v>41948.344513888886</v>
      </c>
      <c r="T2802" s="10">
        <f t="shared" si="261"/>
        <v>42008.344513888886</v>
      </c>
      <c r="U2802">
        <f t="shared" si="262"/>
        <v>2014</v>
      </c>
      <c r="V2802" t="str">
        <f t="shared" si="263"/>
        <v>November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">
        <v>8317</v>
      </c>
      <c r="R2803" t="s">
        <v>8318</v>
      </c>
      <c r="S2803" s="10">
        <f t="shared" si="260"/>
        <v>41900.034826388888</v>
      </c>
      <c r="T2803" s="10">
        <f t="shared" si="261"/>
        <v>41922.25</v>
      </c>
      <c r="U2803">
        <f t="shared" si="262"/>
        <v>2014</v>
      </c>
      <c r="V2803" t="str">
        <f t="shared" si="263"/>
        <v>September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">
        <v>8317</v>
      </c>
      <c r="R2804" t="s">
        <v>8318</v>
      </c>
      <c r="S2804" s="10">
        <f t="shared" si="260"/>
        <v>42192.438738425924</v>
      </c>
      <c r="T2804" s="10">
        <f t="shared" si="261"/>
        <v>42222.438738425924</v>
      </c>
      <c r="U2804">
        <f t="shared" si="262"/>
        <v>2015</v>
      </c>
      <c r="V2804" t="str">
        <f t="shared" si="263"/>
        <v>July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">
        <v>8317</v>
      </c>
      <c r="R2805" t="s">
        <v>8318</v>
      </c>
      <c r="S2805" s="10">
        <f t="shared" si="260"/>
        <v>42157.857361111113</v>
      </c>
      <c r="T2805" s="10">
        <f t="shared" si="261"/>
        <v>42200.791666666664</v>
      </c>
      <c r="U2805">
        <f t="shared" si="262"/>
        <v>2015</v>
      </c>
      <c r="V2805" t="str">
        <f t="shared" si="263"/>
        <v>June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">
        <v>8317</v>
      </c>
      <c r="R2806" t="s">
        <v>8318</v>
      </c>
      <c r="S2806" s="10">
        <f t="shared" si="260"/>
        <v>41881.245254629626</v>
      </c>
      <c r="T2806" s="10">
        <f t="shared" si="261"/>
        <v>41911.245254629626</v>
      </c>
      <c r="U2806">
        <f t="shared" si="262"/>
        <v>2014</v>
      </c>
      <c r="V2806" t="str">
        <f t="shared" si="263"/>
        <v>August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">
        <v>8317</v>
      </c>
      <c r="R2807" t="s">
        <v>8318</v>
      </c>
      <c r="S2807" s="10">
        <f t="shared" si="260"/>
        <v>42213.2971412037</v>
      </c>
      <c r="T2807" s="10">
        <f t="shared" si="261"/>
        <v>42238.2971412037</v>
      </c>
      <c r="U2807">
        <f t="shared" si="262"/>
        <v>2015</v>
      </c>
      <c r="V2807" t="str">
        <f t="shared" si="263"/>
        <v>July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">
        <v>8317</v>
      </c>
      <c r="R2808" t="s">
        <v>8318</v>
      </c>
      <c r="S2808" s="10">
        <f t="shared" si="260"/>
        <v>42185.058912037035</v>
      </c>
      <c r="T2808" s="10">
        <f t="shared" si="261"/>
        <v>42221.249999999993</v>
      </c>
      <c r="U2808">
        <f t="shared" si="262"/>
        <v>2015</v>
      </c>
      <c r="V2808" t="str">
        <f t="shared" si="263"/>
        <v>June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">
        <v>8317</v>
      </c>
      <c r="R2809" t="s">
        <v>8318</v>
      </c>
      <c r="S2809" s="10">
        <f t="shared" si="260"/>
        <v>42154.664791666662</v>
      </c>
      <c r="T2809" s="10">
        <f t="shared" si="261"/>
        <v>42184.664791666662</v>
      </c>
      <c r="U2809">
        <f t="shared" si="262"/>
        <v>2015</v>
      </c>
      <c r="V2809" t="str">
        <f t="shared" si="263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">
        <v>8317</v>
      </c>
      <c r="R2810" t="s">
        <v>8318</v>
      </c>
      <c r="S2810" s="10">
        <f t="shared" si="260"/>
        <v>42208.638136574074</v>
      </c>
      <c r="T2810" s="10">
        <f t="shared" si="261"/>
        <v>42238.638136574074</v>
      </c>
      <c r="U2810">
        <f t="shared" si="262"/>
        <v>2015</v>
      </c>
      <c r="V2810" t="str">
        <f t="shared" si="263"/>
        <v>July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">
        <v>8317</v>
      </c>
      <c r="R2811" t="s">
        <v>8318</v>
      </c>
      <c r="S2811" s="10">
        <f t="shared" si="260"/>
        <v>42451.288483796299</v>
      </c>
      <c r="T2811" s="10">
        <f t="shared" si="261"/>
        <v>42459.402083333327</v>
      </c>
      <c r="U2811">
        <f t="shared" si="262"/>
        <v>2016</v>
      </c>
      <c r="V2811" t="str">
        <f t="shared" si="263"/>
        <v>March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">
        <v>8317</v>
      </c>
      <c r="R2812" t="s">
        <v>8318</v>
      </c>
      <c r="S2812" s="10">
        <f t="shared" si="260"/>
        <v>41758.931296296294</v>
      </c>
      <c r="T2812" s="10">
        <f t="shared" si="261"/>
        <v>41790.957638888889</v>
      </c>
      <c r="U2812">
        <f t="shared" si="262"/>
        <v>2014</v>
      </c>
      <c r="V2812" t="str">
        <f t="shared" si="263"/>
        <v>April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">
        <v>8317</v>
      </c>
      <c r="R2813" t="s">
        <v>8318</v>
      </c>
      <c r="S2813" s="10">
        <f t="shared" si="260"/>
        <v>42028.288229166668</v>
      </c>
      <c r="T2813" s="10">
        <f t="shared" si="261"/>
        <v>42058.288229166668</v>
      </c>
      <c r="U2813">
        <f t="shared" si="262"/>
        <v>2015</v>
      </c>
      <c r="V2813" t="str">
        <f t="shared" si="263"/>
        <v>January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">
        <v>8317</v>
      </c>
      <c r="R2814" t="s">
        <v>8318</v>
      </c>
      <c r="S2814" s="10">
        <f t="shared" si="260"/>
        <v>42054.535856481474</v>
      </c>
      <c r="T2814" s="10">
        <f t="shared" si="261"/>
        <v>42099.958333333336</v>
      </c>
      <c r="U2814">
        <f t="shared" si="262"/>
        <v>2015</v>
      </c>
      <c r="V2814" t="str">
        <f t="shared" si="263"/>
        <v>February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">
        <v>8317</v>
      </c>
      <c r="R2815" t="s">
        <v>8318</v>
      </c>
      <c r="S2815" s="10">
        <f t="shared" si="260"/>
        <v>42693.534270833326</v>
      </c>
      <c r="T2815" s="10">
        <f t="shared" si="261"/>
        <v>42718.534270833326</v>
      </c>
      <c r="U2815">
        <f t="shared" si="262"/>
        <v>2016</v>
      </c>
      <c r="V2815" t="str">
        <f t="shared" si="263"/>
        <v>November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">
        <v>8317</v>
      </c>
      <c r="R2816" t="s">
        <v>8318</v>
      </c>
      <c r="S2816" s="10">
        <f t="shared" si="260"/>
        <v>42103.191145833327</v>
      </c>
      <c r="T2816" s="10">
        <f t="shared" si="261"/>
        <v>42133.191145833327</v>
      </c>
      <c r="U2816">
        <f t="shared" si="262"/>
        <v>2015</v>
      </c>
      <c r="V2816" t="str">
        <f t="shared" si="263"/>
        <v>April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">
        <v>8317</v>
      </c>
      <c r="R2817" t="s">
        <v>8318</v>
      </c>
      <c r="S2817" s="10">
        <f t="shared" si="260"/>
        <v>42559.568391203698</v>
      </c>
      <c r="T2817" s="10">
        <f t="shared" si="261"/>
        <v>42589.568391203698</v>
      </c>
      <c r="U2817">
        <f t="shared" si="262"/>
        <v>2016</v>
      </c>
      <c r="V2817" t="str">
        <f t="shared" si="263"/>
        <v>July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">
        <v>8317</v>
      </c>
      <c r="R2818" t="s">
        <v>8318</v>
      </c>
      <c r="S2818" s="10">
        <f t="shared" si="260"/>
        <v>42188.259166666663</v>
      </c>
      <c r="T2818" s="10">
        <f t="shared" si="261"/>
        <v>42218.458333333336</v>
      </c>
      <c r="U2818">
        <f t="shared" si="262"/>
        <v>2015</v>
      </c>
      <c r="V2818" t="str">
        <f t="shared" si="263"/>
        <v>July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">
        <v>8317</v>
      </c>
      <c r="R2819" t="s">
        <v>8318</v>
      </c>
      <c r="S2819" s="10">
        <f t="shared" ref="S2819:S2882" si="266">(((J2819/60)/60)/24)+DATE(1970,1,1)+(-5/24)</f>
        <v>42023.42664351852</v>
      </c>
      <c r="T2819" s="10">
        <f t="shared" ref="T2819:T2882" si="267">(((I2819/60)/60)/24)+DATE(1970,1,1)+(-5/24)</f>
        <v>42063.42664351852</v>
      </c>
      <c r="U2819">
        <f t="shared" ref="U2819:U2882" si="268">YEAR(S2819)</f>
        <v>2015</v>
      </c>
      <c r="V2819" t="str">
        <f t="shared" ref="V2819:V2882" si="269">IF(MONTH(S2819) = 1, "January", IF(MONTH(S2819) = 2, "February", IF(MONTH(S2819) = 3, "March", IF(MONTH(S2819) = 4, "April", IF(MONTH(S2819) = 5, "May", IF(MONTH(S2819) = 6, "June", IF(MONTH(S2819) = 7, "July", IF(MONTH(S2819) = 8, "August", IF(MONTH(S2819) = 9, "September", IF(MONTH(S2819) = 10, "October", IF(MONTH(S2819) = 11, "November", "December")))))))))))</f>
        <v>January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">
        <v>8317</v>
      </c>
      <c r="R2820" t="s">
        <v>8318</v>
      </c>
      <c r="S2820" s="10">
        <f t="shared" si="266"/>
        <v>42250.389884259253</v>
      </c>
      <c r="T2820" s="10">
        <f t="shared" si="267"/>
        <v>42270.389884259253</v>
      </c>
      <c r="U2820">
        <f t="shared" si="268"/>
        <v>2015</v>
      </c>
      <c r="V2820" t="str">
        <f t="shared" si="269"/>
        <v>September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">
        <v>8317</v>
      </c>
      <c r="R2821" t="s">
        <v>8318</v>
      </c>
      <c r="S2821" s="10">
        <f t="shared" si="266"/>
        <v>42139.317233796297</v>
      </c>
      <c r="T2821" s="10">
        <f t="shared" si="267"/>
        <v>42169.317233796297</v>
      </c>
      <c r="U2821">
        <f t="shared" si="268"/>
        <v>2015</v>
      </c>
      <c r="V2821" t="str">
        <f t="shared" si="26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">
        <v>8317</v>
      </c>
      <c r="R2822" t="s">
        <v>8318</v>
      </c>
      <c r="S2822" s="10">
        <f t="shared" si="266"/>
        <v>42401.402650462966</v>
      </c>
      <c r="T2822" s="10">
        <f t="shared" si="267"/>
        <v>42425.791666666664</v>
      </c>
      <c r="U2822">
        <f t="shared" si="268"/>
        <v>2016</v>
      </c>
      <c r="V2822" t="str">
        <f t="shared" si="269"/>
        <v>February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">
        <v>8317</v>
      </c>
      <c r="R2823" t="s">
        <v>8318</v>
      </c>
      <c r="S2823" s="10">
        <f t="shared" si="266"/>
        <v>41875.714525462965</v>
      </c>
      <c r="T2823" s="10">
        <f t="shared" si="267"/>
        <v>41905.714525462965</v>
      </c>
      <c r="U2823">
        <f t="shared" si="268"/>
        <v>2014</v>
      </c>
      <c r="V2823" t="str">
        <f t="shared" si="269"/>
        <v>August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">
        <v>8317</v>
      </c>
      <c r="R2824" t="s">
        <v>8318</v>
      </c>
      <c r="S2824" s="10">
        <f t="shared" si="266"/>
        <v>42060.475601851846</v>
      </c>
      <c r="T2824" s="10">
        <f t="shared" si="267"/>
        <v>42090.433935185189</v>
      </c>
      <c r="U2824">
        <f t="shared" si="268"/>
        <v>2015</v>
      </c>
      <c r="V2824" t="str">
        <f t="shared" si="269"/>
        <v>February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">
        <v>8317</v>
      </c>
      <c r="R2825" t="s">
        <v>8318</v>
      </c>
      <c r="S2825" s="10">
        <f t="shared" si="266"/>
        <v>42066.803310185183</v>
      </c>
      <c r="T2825" s="10">
        <f t="shared" si="267"/>
        <v>42094.749305555553</v>
      </c>
      <c r="U2825">
        <f t="shared" si="268"/>
        <v>2015</v>
      </c>
      <c r="V2825" t="str">
        <f t="shared" si="269"/>
        <v>March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">
        <v>8317</v>
      </c>
      <c r="R2826" t="s">
        <v>8318</v>
      </c>
      <c r="S2826" s="10">
        <f t="shared" si="266"/>
        <v>42136.0624537037</v>
      </c>
      <c r="T2826" s="10">
        <f t="shared" si="267"/>
        <v>42167.863194444442</v>
      </c>
      <c r="U2826">
        <f t="shared" si="268"/>
        <v>2015</v>
      </c>
      <c r="V2826" t="str">
        <f t="shared" si="26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">
        <v>8317</v>
      </c>
      <c r="R2827" t="s">
        <v>8318</v>
      </c>
      <c r="S2827" s="10">
        <f t="shared" si="266"/>
        <v>42312.584328703706</v>
      </c>
      <c r="T2827" s="10">
        <f t="shared" si="267"/>
        <v>42342.584328703706</v>
      </c>
      <c r="U2827">
        <f t="shared" si="268"/>
        <v>2015</v>
      </c>
      <c r="V2827" t="str">
        <f t="shared" si="269"/>
        <v>November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">
        <v>8317</v>
      </c>
      <c r="R2828" t="s">
        <v>8318</v>
      </c>
      <c r="S2828" s="10">
        <f t="shared" si="266"/>
        <v>42170.826527777775</v>
      </c>
      <c r="T2828" s="10">
        <f t="shared" si="267"/>
        <v>42195.083333333336</v>
      </c>
      <c r="U2828">
        <f t="shared" si="268"/>
        <v>2015</v>
      </c>
      <c r="V2828" t="str">
        <f t="shared" si="269"/>
        <v>June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">
        <v>8317</v>
      </c>
      <c r="R2829" t="s">
        <v>8318</v>
      </c>
      <c r="S2829" s="10">
        <f t="shared" si="266"/>
        <v>42494.475300925922</v>
      </c>
      <c r="T2829" s="10">
        <f t="shared" si="267"/>
        <v>42524.479166666664</v>
      </c>
      <c r="U2829">
        <f t="shared" si="268"/>
        <v>2016</v>
      </c>
      <c r="V2829" t="str">
        <f t="shared" si="26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">
        <v>8317</v>
      </c>
      <c r="R2830" t="s">
        <v>8318</v>
      </c>
      <c r="S2830" s="10">
        <f t="shared" si="266"/>
        <v>42254.056354166663</v>
      </c>
      <c r="T2830" s="10">
        <f t="shared" si="267"/>
        <v>42279.749999999993</v>
      </c>
      <c r="U2830">
        <f t="shared" si="268"/>
        <v>2015</v>
      </c>
      <c r="V2830" t="str">
        <f t="shared" si="269"/>
        <v>September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">
        <v>8317</v>
      </c>
      <c r="R2831" t="s">
        <v>8318</v>
      </c>
      <c r="S2831" s="10">
        <f t="shared" si="266"/>
        <v>42495.225902777776</v>
      </c>
      <c r="T2831" s="10">
        <f t="shared" si="267"/>
        <v>42523.225902777776</v>
      </c>
      <c r="U2831">
        <f t="shared" si="268"/>
        <v>2016</v>
      </c>
      <c r="V2831" t="str">
        <f t="shared" si="26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">
        <v>8317</v>
      </c>
      <c r="R2832" t="s">
        <v>8318</v>
      </c>
      <c r="S2832" s="10">
        <f t="shared" si="266"/>
        <v>41758.631342592591</v>
      </c>
      <c r="T2832" s="10">
        <f t="shared" si="267"/>
        <v>41770.957638888889</v>
      </c>
      <c r="U2832">
        <f t="shared" si="268"/>
        <v>2014</v>
      </c>
      <c r="V2832" t="str">
        <f t="shared" si="269"/>
        <v>April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">
        <v>8317</v>
      </c>
      <c r="R2833" t="s">
        <v>8318</v>
      </c>
      <c r="S2833" s="10">
        <f t="shared" si="266"/>
        <v>42171.616550925923</v>
      </c>
      <c r="T2833" s="10">
        <f t="shared" si="267"/>
        <v>42201.616550925923</v>
      </c>
      <c r="U2833">
        <f t="shared" si="268"/>
        <v>2015</v>
      </c>
      <c r="V2833" t="str">
        <f t="shared" si="269"/>
        <v>June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">
        <v>8317</v>
      </c>
      <c r="R2834" t="s">
        <v>8318</v>
      </c>
      <c r="S2834" s="10">
        <f t="shared" si="266"/>
        <v>41938.501087962963</v>
      </c>
      <c r="T2834" s="10">
        <f t="shared" si="267"/>
        <v>41966.708333333336</v>
      </c>
      <c r="U2834">
        <f t="shared" si="268"/>
        <v>2014</v>
      </c>
      <c r="V2834" t="str">
        <f t="shared" si="269"/>
        <v>October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">
        <v>8317</v>
      </c>
      <c r="R2835" t="s">
        <v>8318</v>
      </c>
      <c r="S2835" s="10">
        <f t="shared" si="266"/>
        <v>42267.919363425921</v>
      </c>
      <c r="T2835" s="10">
        <f t="shared" si="267"/>
        <v>42287.874999999993</v>
      </c>
      <c r="U2835">
        <f t="shared" si="268"/>
        <v>2015</v>
      </c>
      <c r="V2835" t="str">
        <f t="shared" si="269"/>
        <v>September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">
        <v>8317</v>
      </c>
      <c r="R2836" t="s">
        <v>8318</v>
      </c>
      <c r="S2836" s="10">
        <f t="shared" si="266"/>
        <v>42019.751504629625</v>
      </c>
      <c r="T2836" s="10">
        <f t="shared" si="267"/>
        <v>42034.751504629625</v>
      </c>
      <c r="U2836">
        <f t="shared" si="268"/>
        <v>2015</v>
      </c>
      <c r="V2836" t="str">
        <f t="shared" si="269"/>
        <v>January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">
        <v>8317</v>
      </c>
      <c r="R2837" t="s">
        <v>8318</v>
      </c>
      <c r="S2837" s="10">
        <f t="shared" si="266"/>
        <v>42313.495567129627</v>
      </c>
      <c r="T2837" s="10">
        <f t="shared" si="267"/>
        <v>42342.791666666664</v>
      </c>
      <c r="U2837">
        <f t="shared" si="268"/>
        <v>2015</v>
      </c>
      <c r="V2837" t="str">
        <f t="shared" si="269"/>
        <v>November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">
        <v>8317</v>
      </c>
      <c r="R2838" t="s">
        <v>8318</v>
      </c>
      <c r="S2838" s="10">
        <f t="shared" si="266"/>
        <v>42746.053449074076</v>
      </c>
      <c r="T2838" s="10">
        <f t="shared" si="267"/>
        <v>42783.999305555553</v>
      </c>
      <c r="U2838">
        <f t="shared" si="268"/>
        <v>2017</v>
      </c>
      <c r="V2838" t="str">
        <f t="shared" si="269"/>
        <v>January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">
        <v>8317</v>
      </c>
      <c r="R2839" t="s">
        <v>8318</v>
      </c>
      <c r="S2839" s="10">
        <f t="shared" si="266"/>
        <v>42307.700046296297</v>
      </c>
      <c r="T2839" s="10">
        <f t="shared" si="267"/>
        <v>42347.741712962961</v>
      </c>
      <c r="U2839">
        <f t="shared" si="268"/>
        <v>2015</v>
      </c>
      <c r="V2839" t="str">
        <f t="shared" si="269"/>
        <v>October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">
        <v>8317</v>
      </c>
      <c r="R2840" t="s">
        <v>8318</v>
      </c>
      <c r="S2840" s="10">
        <f t="shared" si="266"/>
        <v>41842.399259259255</v>
      </c>
      <c r="T2840" s="10">
        <f t="shared" si="267"/>
        <v>41864.708333333328</v>
      </c>
      <c r="U2840">
        <f t="shared" si="268"/>
        <v>2014</v>
      </c>
      <c r="V2840" t="str">
        <f t="shared" si="269"/>
        <v>July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">
        <v>8317</v>
      </c>
      <c r="R2841" t="s">
        <v>8318</v>
      </c>
      <c r="S2841" s="10">
        <f t="shared" si="266"/>
        <v>41853.031874999993</v>
      </c>
      <c r="T2841" s="10">
        <f t="shared" si="267"/>
        <v>41875.999305555553</v>
      </c>
      <c r="U2841">
        <f t="shared" si="268"/>
        <v>2014</v>
      </c>
      <c r="V2841" t="str">
        <f t="shared" si="269"/>
        <v>August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">
        <v>8317</v>
      </c>
      <c r="R2842" t="s">
        <v>8318</v>
      </c>
      <c r="S2842" s="10">
        <f t="shared" si="266"/>
        <v>42059.827303240738</v>
      </c>
      <c r="T2842" s="10">
        <f t="shared" si="267"/>
        <v>42081.499999999993</v>
      </c>
      <c r="U2842">
        <f t="shared" si="268"/>
        <v>2015</v>
      </c>
      <c r="V2842" t="str">
        <f t="shared" si="269"/>
        <v>February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">
        <v>8317</v>
      </c>
      <c r="R2843" t="s">
        <v>8318</v>
      </c>
      <c r="S2843" s="10">
        <f t="shared" si="266"/>
        <v>42291.53121527777</v>
      </c>
      <c r="T2843" s="10">
        <f t="shared" si="267"/>
        <v>42351.572881944441</v>
      </c>
      <c r="U2843">
        <f t="shared" si="268"/>
        <v>2015</v>
      </c>
      <c r="V2843" t="str">
        <f t="shared" si="269"/>
        <v>October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">
        <v>8317</v>
      </c>
      <c r="R2844" t="s">
        <v>8318</v>
      </c>
      <c r="S2844" s="10">
        <f t="shared" si="266"/>
        <v>41784.744155092587</v>
      </c>
      <c r="T2844" s="10">
        <f t="shared" si="267"/>
        <v>41811.25</v>
      </c>
      <c r="U2844">
        <f t="shared" si="268"/>
        <v>2014</v>
      </c>
      <c r="V2844" t="str">
        <f t="shared" si="26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">
        <v>8317</v>
      </c>
      <c r="R2845" t="s">
        <v>8318</v>
      </c>
      <c r="S2845" s="10">
        <f t="shared" si="266"/>
        <v>42492.529513888883</v>
      </c>
      <c r="T2845" s="10">
        <f t="shared" si="267"/>
        <v>42533.958333333336</v>
      </c>
      <c r="U2845">
        <f t="shared" si="268"/>
        <v>2016</v>
      </c>
      <c r="V2845" t="str">
        <f t="shared" si="26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">
        <v>8317</v>
      </c>
      <c r="R2846" t="s">
        <v>8318</v>
      </c>
      <c r="S2846" s="10">
        <f t="shared" si="266"/>
        <v>42709.337731481479</v>
      </c>
      <c r="T2846" s="10">
        <f t="shared" si="267"/>
        <v>42739.337731481479</v>
      </c>
      <c r="U2846">
        <f t="shared" si="268"/>
        <v>2016</v>
      </c>
      <c r="V2846" t="str">
        <f t="shared" si="269"/>
        <v>December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">
        <v>8317</v>
      </c>
      <c r="R2847" t="s">
        <v>8318</v>
      </c>
      <c r="S2847" s="10">
        <f t="shared" si="266"/>
        <v>42102.808252314811</v>
      </c>
      <c r="T2847" s="10">
        <f t="shared" si="267"/>
        <v>42162.808252314811</v>
      </c>
      <c r="U2847">
        <f t="shared" si="268"/>
        <v>2015</v>
      </c>
      <c r="V2847" t="str">
        <f t="shared" si="269"/>
        <v>April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">
        <v>8317</v>
      </c>
      <c r="R2848" t="s">
        <v>8318</v>
      </c>
      <c r="S2848" s="10">
        <f t="shared" si="266"/>
        <v>42108.483726851853</v>
      </c>
      <c r="T2848" s="10">
        <f t="shared" si="267"/>
        <v>42153.483726851853</v>
      </c>
      <c r="U2848">
        <f t="shared" si="268"/>
        <v>2015</v>
      </c>
      <c r="V2848" t="str">
        <f t="shared" si="269"/>
        <v>April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">
        <v>8317</v>
      </c>
      <c r="R2849" t="s">
        <v>8318</v>
      </c>
      <c r="S2849" s="10">
        <f t="shared" si="266"/>
        <v>42453.597974537035</v>
      </c>
      <c r="T2849" s="10">
        <f t="shared" si="267"/>
        <v>42513.597974537035</v>
      </c>
      <c r="U2849">
        <f t="shared" si="268"/>
        <v>2016</v>
      </c>
      <c r="V2849" t="str">
        <f t="shared" si="269"/>
        <v>March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">
        <v>8317</v>
      </c>
      <c r="R2850" t="s">
        <v>8318</v>
      </c>
      <c r="S2850" s="10">
        <f t="shared" si="266"/>
        <v>42123.440497685187</v>
      </c>
      <c r="T2850" s="10">
        <f t="shared" si="267"/>
        <v>42153.440497685187</v>
      </c>
      <c r="U2850">
        <f t="shared" si="268"/>
        <v>2015</v>
      </c>
      <c r="V2850" t="str">
        <f t="shared" si="269"/>
        <v>April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">
        <v>8317</v>
      </c>
      <c r="R2851" t="s">
        <v>8318</v>
      </c>
      <c r="S2851" s="10">
        <f t="shared" si="266"/>
        <v>42453.219907407409</v>
      </c>
      <c r="T2851" s="10">
        <f t="shared" si="267"/>
        <v>42483.219907407409</v>
      </c>
      <c r="U2851">
        <f t="shared" si="268"/>
        <v>2016</v>
      </c>
      <c r="V2851" t="str">
        <f t="shared" si="269"/>
        <v>March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">
        <v>8317</v>
      </c>
      <c r="R2852" t="s">
        <v>8318</v>
      </c>
      <c r="S2852" s="10">
        <f t="shared" si="266"/>
        <v>41857.798738425925</v>
      </c>
      <c r="T2852" s="10">
        <f t="shared" si="267"/>
        <v>41887.798738425925</v>
      </c>
      <c r="U2852">
        <f t="shared" si="268"/>
        <v>2014</v>
      </c>
      <c r="V2852" t="str">
        <f t="shared" si="269"/>
        <v>August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">
        <v>8317</v>
      </c>
      <c r="R2853" t="s">
        <v>8318</v>
      </c>
      <c r="S2853" s="10">
        <f t="shared" si="266"/>
        <v>42389.794317129628</v>
      </c>
      <c r="T2853" s="10">
        <f t="shared" si="267"/>
        <v>42398.761805555558</v>
      </c>
      <c r="U2853">
        <f t="shared" si="268"/>
        <v>2016</v>
      </c>
      <c r="V2853" t="str">
        <f t="shared" si="269"/>
        <v>January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">
        <v>8317</v>
      </c>
      <c r="R2854" t="s">
        <v>8318</v>
      </c>
      <c r="S2854" s="10">
        <f t="shared" si="266"/>
        <v>41780.836840277778</v>
      </c>
      <c r="T2854" s="10">
        <f t="shared" si="267"/>
        <v>41810.836840277778</v>
      </c>
      <c r="U2854">
        <f t="shared" si="268"/>
        <v>2014</v>
      </c>
      <c r="V2854" t="str">
        <f t="shared" si="26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">
        <v>8317</v>
      </c>
      <c r="R2855" t="s">
        <v>8318</v>
      </c>
      <c r="S2855" s="10">
        <f t="shared" si="266"/>
        <v>41835.98260416666</v>
      </c>
      <c r="T2855" s="10">
        <f t="shared" si="267"/>
        <v>41895.98260416666</v>
      </c>
      <c r="U2855">
        <f t="shared" si="268"/>
        <v>2014</v>
      </c>
      <c r="V2855" t="str">
        <f t="shared" si="269"/>
        <v>July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">
        <v>8317</v>
      </c>
      <c r="R2856" t="s">
        <v>8318</v>
      </c>
      <c r="S2856" s="10">
        <f t="shared" si="266"/>
        <v>42111.508321759255</v>
      </c>
      <c r="T2856" s="10">
        <f t="shared" si="267"/>
        <v>42131.508321759255</v>
      </c>
      <c r="U2856">
        <f t="shared" si="268"/>
        <v>2015</v>
      </c>
      <c r="V2856" t="str">
        <f t="shared" si="269"/>
        <v>April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">
        <v>8317</v>
      </c>
      <c r="R2857" t="s">
        <v>8318</v>
      </c>
      <c r="S2857" s="10">
        <f t="shared" si="266"/>
        <v>42369.799432870372</v>
      </c>
      <c r="T2857" s="10">
        <f t="shared" si="267"/>
        <v>42398.773611111108</v>
      </c>
      <c r="U2857">
        <f t="shared" si="268"/>
        <v>2015</v>
      </c>
      <c r="V2857" t="str">
        <f t="shared" si="269"/>
        <v>December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">
        <v>8317</v>
      </c>
      <c r="R2858" t="s">
        <v>8318</v>
      </c>
      <c r="S2858" s="10">
        <f t="shared" si="266"/>
        <v>42164.829247685186</v>
      </c>
      <c r="T2858" s="10">
        <f t="shared" si="267"/>
        <v>42224.69027777778</v>
      </c>
      <c r="U2858">
        <f t="shared" si="268"/>
        <v>2015</v>
      </c>
      <c r="V2858" t="str">
        <f t="shared" si="269"/>
        <v>June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">
        <v>8317</v>
      </c>
      <c r="R2859" t="s">
        <v>8318</v>
      </c>
      <c r="S2859" s="10">
        <f t="shared" si="266"/>
        <v>42726.711747685178</v>
      </c>
      <c r="T2859" s="10">
        <f t="shared" si="267"/>
        <v>42786.541666666664</v>
      </c>
      <c r="U2859">
        <f t="shared" si="268"/>
        <v>2016</v>
      </c>
      <c r="V2859" t="str">
        <f t="shared" si="269"/>
        <v>December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">
        <v>8317</v>
      </c>
      <c r="R2860" t="s">
        <v>8318</v>
      </c>
      <c r="S2860" s="10">
        <f t="shared" si="266"/>
        <v>41954.336747685178</v>
      </c>
      <c r="T2860" s="10">
        <f t="shared" si="267"/>
        <v>41978.269444444442</v>
      </c>
      <c r="U2860">
        <f t="shared" si="268"/>
        <v>2014</v>
      </c>
      <c r="V2860" t="str">
        <f t="shared" si="269"/>
        <v>November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">
        <v>8317</v>
      </c>
      <c r="R2861" t="s">
        <v>8318</v>
      </c>
      <c r="S2861" s="10">
        <f t="shared" si="266"/>
        <v>42233.153981481482</v>
      </c>
      <c r="T2861" s="10">
        <f t="shared" si="267"/>
        <v>42293.153981481482</v>
      </c>
      <c r="U2861">
        <f t="shared" si="268"/>
        <v>2015</v>
      </c>
      <c r="V2861" t="str">
        <f t="shared" si="269"/>
        <v>August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">
        <v>8317</v>
      </c>
      <c r="R2862" t="s">
        <v>8318</v>
      </c>
      <c r="S2862" s="10">
        <f t="shared" si="266"/>
        <v>42480.592314814807</v>
      </c>
      <c r="T2862" s="10">
        <f t="shared" si="267"/>
        <v>42540.592314814807</v>
      </c>
      <c r="U2862">
        <f t="shared" si="268"/>
        <v>2016</v>
      </c>
      <c r="V2862" t="str">
        <f t="shared" si="269"/>
        <v>April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">
        <v>8317</v>
      </c>
      <c r="R2863" t="s">
        <v>8318</v>
      </c>
      <c r="S2863" s="10">
        <f t="shared" si="266"/>
        <v>42257.3825</v>
      </c>
      <c r="T2863" s="10">
        <f t="shared" si="267"/>
        <v>42271.3825</v>
      </c>
      <c r="U2863">
        <f t="shared" si="268"/>
        <v>2015</v>
      </c>
      <c r="V2863" t="str">
        <f t="shared" si="269"/>
        <v>September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">
        <v>8317</v>
      </c>
      <c r="R2864" t="s">
        <v>8318</v>
      </c>
      <c r="S2864" s="10">
        <f t="shared" si="266"/>
        <v>41784.581354166665</v>
      </c>
      <c r="T2864" s="10">
        <f t="shared" si="267"/>
        <v>41814.581354166665</v>
      </c>
      <c r="U2864">
        <f t="shared" si="268"/>
        <v>2014</v>
      </c>
      <c r="V2864" t="str">
        <f t="shared" si="26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">
        <v>8317</v>
      </c>
      <c r="R2865" t="s">
        <v>8318</v>
      </c>
      <c r="S2865" s="10">
        <f t="shared" si="266"/>
        <v>41831.46670138889</v>
      </c>
      <c r="T2865" s="10">
        <f t="shared" si="267"/>
        <v>41891.46670138889</v>
      </c>
      <c r="U2865">
        <f t="shared" si="268"/>
        <v>2014</v>
      </c>
      <c r="V2865" t="str">
        <f t="shared" si="269"/>
        <v>July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">
        <v>8317</v>
      </c>
      <c r="R2866" t="s">
        <v>8318</v>
      </c>
      <c r="S2866" s="10">
        <f t="shared" si="266"/>
        <v>42172.405173611107</v>
      </c>
      <c r="T2866" s="10">
        <f t="shared" si="267"/>
        <v>42202.345833333333</v>
      </c>
      <c r="U2866">
        <f t="shared" si="268"/>
        <v>2015</v>
      </c>
      <c r="V2866" t="str">
        <f t="shared" si="269"/>
        <v>June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">
        <v>8317</v>
      </c>
      <c r="R2867" t="s">
        <v>8318</v>
      </c>
      <c r="S2867" s="10">
        <f t="shared" si="266"/>
        <v>41949.905775462961</v>
      </c>
      <c r="T2867" s="10">
        <f t="shared" si="267"/>
        <v>42009.905775462961</v>
      </c>
      <c r="U2867">
        <f t="shared" si="268"/>
        <v>2014</v>
      </c>
      <c r="V2867" t="str">
        <f t="shared" si="269"/>
        <v>November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">
        <v>8317</v>
      </c>
      <c r="R2868" t="s">
        <v>8318</v>
      </c>
      <c r="S2868" s="10">
        <f t="shared" si="266"/>
        <v>42627.746770833335</v>
      </c>
      <c r="T2868" s="10">
        <f t="shared" si="267"/>
        <v>42657.708333333336</v>
      </c>
      <c r="U2868">
        <f t="shared" si="268"/>
        <v>2016</v>
      </c>
      <c r="V2868" t="str">
        <f t="shared" si="269"/>
        <v>September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">
        <v>8317</v>
      </c>
      <c r="R2869" t="s">
        <v>8318</v>
      </c>
      <c r="S2869" s="10">
        <f t="shared" si="266"/>
        <v>42530.986944444441</v>
      </c>
      <c r="T2869" s="10">
        <f t="shared" si="267"/>
        <v>42554.958333333336</v>
      </c>
      <c r="U2869">
        <f t="shared" si="268"/>
        <v>2016</v>
      </c>
      <c r="V2869" t="str">
        <f t="shared" si="269"/>
        <v>June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">
        <v>8317</v>
      </c>
      <c r="R2870" t="s">
        <v>8318</v>
      </c>
      <c r="S2870" s="10">
        <f t="shared" si="266"/>
        <v>42618.618680555555</v>
      </c>
      <c r="T2870" s="10">
        <f t="shared" si="267"/>
        <v>42648.618680555555</v>
      </c>
      <c r="U2870">
        <f t="shared" si="268"/>
        <v>2016</v>
      </c>
      <c r="V2870" t="str">
        <f t="shared" si="269"/>
        <v>September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">
        <v>8317</v>
      </c>
      <c r="R2871" t="s">
        <v>8318</v>
      </c>
      <c r="S2871" s="10">
        <f t="shared" si="266"/>
        <v>42540.385196759256</v>
      </c>
      <c r="T2871" s="10">
        <f t="shared" si="267"/>
        <v>42570.385196759256</v>
      </c>
      <c r="U2871">
        <f t="shared" si="268"/>
        <v>2016</v>
      </c>
      <c r="V2871" t="str">
        <f t="shared" si="269"/>
        <v>June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">
        <v>8317</v>
      </c>
      <c r="R2872" t="s">
        <v>8318</v>
      </c>
      <c r="S2872" s="10">
        <f t="shared" si="266"/>
        <v>41745.981076388889</v>
      </c>
      <c r="T2872" s="10">
        <f t="shared" si="267"/>
        <v>41775.981076388889</v>
      </c>
      <c r="U2872">
        <f t="shared" si="268"/>
        <v>2014</v>
      </c>
      <c r="V2872" t="str">
        <f t="shared" si="269"/>
        <v>April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">
        <v>8317</v>
      </c>
      <c r="R2873" t="s">
        <v>8318</v>
      </c>
      <c r="S2873" s="10">
        <f t="shared" si="266"/>
        <v>41974.530243055553</v>
      </c>
      <c r="T2873" s="10">
        <f t="shared" si="267"/>
        <v>41994.530243055553</v>
      </c>
      <c r="U2873">
        <f t="shared" si="268"/>
        <v>2014</v>
      </c>
      <c r="V2873" t="str">
        <f t="shared" si="269"/>
        <v>December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">
        <v>8317</v>
      </c>
      <c r="R2874" t="s">
        <v>8318</v>
      </c>
      <c r="S2874" s="10">
        <f t="shared" si="266"/>
        <v>42114.907847222225</v>
      </c>
      <c r="T2874" s="10">
        <f t="shared" si="267"/>
        <v>42174.907847222225</v>
      </c>
      <c r="U2874">
        <f t="shared" si="268"/>
        <v>2015</v>
      </c>
      <c r="V2874" t="str">
        <f t="shared" si="269"/>
        <v>April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">
        <v>8317</v>
      </c>
      <c r="R2875" t="s">
        <v>8318</v>
      </c>
      <c r="S2875" s="10">
        <f t="shared" si="266"/>
        <v>42002.609155092585</v>
      </c>
      <c r="T2875" s="10">
        <f t="shared" si="267"/>
        <v>42032.609155092585</v>
      </c>
      <c r="U2875">
        <f t="shared" si="268"/>
        <v>2014</v>
      </c>
      <c r="V2875" t="str">
        <f t="shared" si="269"/>
        <v>December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">
        <v>8317</v>
      </c>
      <c r="R2876" t="s">
        <v>8318</v>
      </c>
      <c r="S2876" s="10">
        <f t="shared" si="266"/>
        <v>42722.636412037034</v>
      </c>
      <c r="T2876" s="10">
        <f t="shared" si="267"/>
        <v>42752.636412037034</v>
      </c>
      <c r="U2876">
        <f t="shared" si="268"/>
        <v>2016</v>
      </c>
      <c r="V2876" t="str">
        <f t="shared" si="269"/>
        <v>December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">
        <v>8317</v>
      </c>
      <c r="R2877" t="s">
        <v>8318</v>
      </c>
      <c r="S2877" s="10">
        <f t="shared" si="266"/>
        <v>42464.920057870368</v>
      </c>
      <c r="T2877" s="10">
        <f t="shared" si="267"/>
        <v>42494.920057870368</v>
      </c>
      <c r="U2877">
        <f t="shared" si="268"/>
        <v>2016</v>
      </c>
      <c r="V2877" t="str">
        <f t="shared" si="269"/>
        <v>April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">
        <v>8317</v>
      </c>
      <c r="R2878" t="s">
        <v>8318</v>
      </c>
      <c r="S2878" s="10">
        <f t="shared" si="266"/>
        <v>42171.535636574066</v>
      </c>
      <c r="T2878" s="10">
        <f t="shared" si="267"/>
        <v>42201.535636574066</v>
      </c>
      <c r="U2878">
        <f t="shared" si="268"/>
        <v>2015</v>
      </c>
      <c r="V2878" t="str">
        <f t="shared" si="269"/>
        <v>June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">
        <v>8317</v>
      </c>
      <c r="R2879" t="s">
        <v>8318</v>
      </c>
      <c r="S2879" s="10">
        <f t="shared" si="266"/>
        <v>42672.746805555551</v>
      </c>
      <c r="T2879" s="10">
        <f t="shared" si="267"/>
        <v>42704.499999999993</v>
      </c>
      <c r="U2879">
        <f t="shared" si="268"/>
        <v>2016</v>
      </c>
      <c r="V2879" t="str">
        <f t="shared" si="269"/>
        <v>October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">
        <v>8317</v>
      </c>
      <c r="R2880" t="s">
        <v>8318</v>
      </c>
      <c r="S2880" s="10">
        <f t="shared" si="266"/>
        <v>42128.407349537032</v>
      </c>
      <c r="T2880" s="10">
        <f t="shared" si="267"/>
        <v>42188.407349537032</v>
      </c>
      <c r="U2880">
        <f t="shared" si="268"/>
        <v>2015</v>
      </c>
      <c r="V2880" t="str">
        <f t="shared" si="26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">
        <v>8317</v>
      </c>
      <c r="R2881" t="s">
        <v>8318</v>
      </c>
      <c r="S2881" s="10">
        <f t="shared" si="266"/>
        <v>42359.516909722217</v>
      </c>
      <c r="T2881" s="10">
        <f t="shared" si="267"/>
        <v>42389.516909722217</v>
      </c>
      <c r="U2881">
        <f t="shared" si="268"/>
        <v>2015</v>
      </c>
      <c r="V2881" t="str">
        <f t="shared" si="269"/>
        <v>December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">
        <v>8317</v>
      </c>
      <c r="R2882" t="s">
        <v>8318</v>
      </c>
      <c r="S2882" s="10">
        <f t="shared" si="266"/>
        <v>42192.69736111111</v>
      </c>
      <c r="T2882" s="10">
        <f t="shared" si="267"/>
        <v>42236.503472222219</v>
      </c>
      <c r="U2882">
        <f t="shared" si="268"/>
        <v>2015</v>
      </c>
      <c r="V2882" t="str">
        <f t="shared" si="269"/>
        <v>July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">
        <v>8317</v>
      </c>
      <c r="R2883" t="s">
        <v>8318</v>
      </c>
      <c r="S2883" s="10">
        <f t="shared" ref="S2883:S2946" si="272">(((J2883/60)/60)/24)+DATE(1970,1,1)+(-5/24)</f>
        <v>41916.389305555553</v>
      </c>
      <c r="T2883" s="10">
        <f t="shared" ref="T2883:T2946" si="273">(((I2883/60)/60)/24)+DATE(1970,1,1)+(-5/24)</f>
        <v>41976.430972222217</v>
      </c>
      <c r="U2883">
        <f t="shared" ref="U2883:U2946" si="274">YEAR(S2883)</f>
        <v>2014</v>
      </c>
      <c r="V2883" t="str">
        <f t="shared" ref="V2883:V2946" si="275">IF(MONTH(S2883) = 1, "January", IF(MONTH(S2883) = 2, "February", IF(MONTH(S2883) = 3, "March", IF(MONTH(S2883) = 4, "April", IF(MONTH(S2883) = 5, "May", IF(MONTH(S2883) = 6, "June", IF(MONTH(S2883) = 7, "July", IF(MONTH(S2883) = 8, "August", IF(MONTH(S2883) = 9, "September", IF(MONTH(S2883) = 10, "October", IF(MONTH(S2883) = 11, "November", "December")))))))))))</f>
        <v>October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">
        <v>8317</v>
      </c>
      <c r="R2884" t="s">
        <v>8318</v>
      </c>
      <c r="S2884" s="10">
        <f t="shared" si="272"/>
        <v>42461.387939814813</v>
      </c>
      <c r="T2884" s="10">
        <f t="shared" si="273"/>
        <v>42491.387939814813</v>
      </c>
      <c r="U2884">
        <f t="shared" si="274"/>
        <v>2016</v>
      </c>
      <c r="V2884" t="str">
        <f t="shared" si="275"/>
        <v>April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">
        <v>8317</v>
      </c>
      <c r="R2885" t="s">
        <v>8318</v>
      </c>
      <c r="S2885" s="10">
        <f t="shared" si="272"/>
        <v>42370.694872685184</v>
      </c>
      <c r="T2885" s="10">
        <f t="shared" si="273"/>
        <v>42405.999305555553</v>
      </c>
      <c r="U2885">
        <f t="shared" si="274"/>
        <v>2016</v>
      </c>
      <c r="V2885" t="str">
        <f t="shared" si="275"/>
        <v>January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">
        <v>8317</v>
      </c>
      <c r="R2886" t="s">
        <v>8318</v>
      </c>
      <c r="S2886" s="10">
        <f t="shared" si="272"/>
        <v>41948.518923611111</v>
      </c>
      <c r="T2886" s="10">
        <f t="shared" si="273"/>
        <v>41978.518923611111</v>
      </c>
      <c r="U2886">
        <f t="shared" si="274"/>
        <v>2014</v>
      </c>
      <c r="V2886" t="str">
        <f t="shared" si="275"/>
        <v>November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">
        <v>8317</v>
      </c>
      <c r="R2887" t="s">
        <v>8318</v>
      </c>
      <c r="S2887" s="10">
        <f t="shared" si="272"/>
        <v>42046.868067129624</v>
      </c>
      <c r="T2887" s="10">
        <f t="shared" si="273"/>
        <v>42076.82640046296</v>
      </c>
      <c r="U2887">
        <f t="shared" si="274"/>
        <v>2015</v>
      </c>
      <c r="V2887" t="str">
        <f t="shared" si="275"/>
        <v>February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">
        <v>8317</v>
      </c>
      <c r="R2888" t="s">
        <v>8318</v>
      </c>
      <c r="S2888" s="10">
        <f t="shared" si="272"/>
        <v>42261.424583333333</v>
      </c>
      <c r="T2888" s="10">
        <f t="shared" si="273"/>
        <v>42265.957638888889</v>
      </c>
      <c r="U2888">
        <f t="shared" si="274"/>
        <v>2015</v>
      </c>
      <c r="V2888" t="str">
        <f t="shared" si="275"/>
        <v>September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">
        <v>8317</v>
      </c>
      <c r="R2889" t="s">
        <v>8318</v>
      </c>
      <c r="S2889" s="10">
        <f t="shared" si="272"/>
        <v>41985.219027777777</v>
      </c>
      <c r="T2889" s="10">
        <f t="shared" si="273"/>
        <v>42015.219027777777</v>
      </c>
      <c r="U2889">
        <f t="shared" si="274"/>
        <v>2014</v>
      </c>
      <c r="V2889" t="str">
        <f t="shared" si="275"/>
        <v>December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">
        <v>8317</v>
      </c>
      <c r="R2890" t="s">
        <v>8318</v>
      </c>
      <c r="S2890" s="10">
        <f t="shared" si="272"/>
        <v>41922.326851851853</v>
      </c>
      <c r="T2890" s="10">
        <f t="shared" si="273"/>
        <v>41929.999305555553</v>
      </c>
      <c r="U2890">
        <f t="shared" si="274"/>
        <v>2014</v>
      </c>
      <c r="V2890" t="str">
        <f t="shared" si="275"/>
        <v>October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">
        <v>8317</v>
      </c>
      <c r="R2891" t="s">
        <v>8318</v>
      </c>
      <c r="S2891" s="10">
        <f t="shared" si="272"/>
        <v>41850.654918981476</v>
      </c>
      <c r="T2891" s="10">
        <f t="shared" si="273"/>
        <v>41880.654918981476</v>
      </c>
      <c r="U2891">
        <f t="shared" si="274"/>
        <v>2014</v>
      </c>
      <c r="V2891" t="str">
        <f t="shared" si="275"/>
        <v>July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">
        <v>8317</v>
      </c>
      <c r="R2892" t="s">
        <v>8318</v>
      </c>
      <c r="S2892" s="10">
        <f t="shared" si="272"/>
        <v>41831.534629629627</v>
      </c>
      <c r="T2892" s="10">
        <f t="shared" si="273"/>
        <v>41859.916666666664</v>
      </c>
      <c r="U2892">
        <f t="shared" si="274"/>
        <v>2014</v>
      </c>
      <c r="V2892" t="str">
        <f t="shared" si="275"/>
        <v>July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">
        <v>8317</v>
      </c>
      <c r="R2893" t="s">
        <v>8318</v>
      </c>
      <c r="S2893" s="10">
        <f t="shared" si="272"/>
        <v>42415.675092592595</v>
      </c>
      <c r="T2893" s="10">
        <f t="shared" si="273"/>
        <v>42475.633425925924</v>
      </c>
      <c r="U2893">
        <f t="shared" si="274"/>
        <v>2016</v>
      </c>
      <c r="V2893" t="str">
        <f t="shared" si="275"/>
        <v>February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">
        <v>8317</v>
      </c>
      <c r="R2894" t="s">
        <v>8318</v>
      </c>
      <c r="S2894" s="10">
        <f t="shared" si="272"/>
        <v>41869.505833333329</v>
      </c>
      <c r="T2894" s="10">
        <f t="shared" si="273"/>
        <v>41876.666666666664</v>
      </c>
      <c r="U2894">
        <f t="shared" si="274"/>
        <v>2014</v>
      </c>
      <c r="V2894" t="str">
        <f t="shared" si="275"/>
        <v>August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">
        <v>8317</v>
      </c>
      <c r="R2895" t="s">
        <v>8318</v>
      </c>
      <c r="S2895" s="10">
        <f t="shared" si="272"/>
        <v>41953.564756944441</v>
      </c>
      <c r="T2895" s="10">
        <f t="shared" si="273"/>
        <v>42012.874999999993</v>
      </c>
      <c r="U2895">
        <f t="shared" si="274"/>
        <v>2014</v>
      </c>
      <c r="V2895" t="str">
        <f t="shared" si="275"/>
        <v>November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">
        <v>8317</v>
      </c>
      <c r="R2896" t="s">
        <v>8318</v>
      </c>
      <c r="S2896" s="10">
        <f t="shared" si="272"/>
        <v>42037.777951388889</v>
      </c>
      <c r="T2896" s="10">
        <f t="shared" si="273"/>
        <v>42097.736284722218</v>
      </c>
      <c r="U2896">
        <f t="shared" si="274"/>
        <v>2015</v>
      </c>
      <c r="V2896" t="str">
        <f t="shared" si="275"/>
        <v>February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">
        <v>8317</v>
      </c>
      <c r="R2897" t="s">
        <v>8318</v>
      </c>
      <c r="S2897" s="10">
        <f t="shared" si="272"/>
        <v>41811.347129629627</v>
      </c>
      <c r="T2897" s="10">
        <f t="shared" si="273"/>
        <v>41812.666666666664</v>
      </c>
      <c r="U2897">
        <f t="shared" si="274"/>
        <v>2014</v>
      </c>
      <c r="V2897" t="str">
        <f t="shared" si="275"/>
        <v>June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">
        <v>8317</v>
      </c>
      <c r="R2898" t="s">
        <v>8318</v>
      </c>
      <c r="S2898" s="10">
        <f t="shared" si="272"/>
        <v>42701.700474537036</v>
      </c>
      <c r="T2898" s="10">
        <f t="shared" si="273"/>
        <v>42716.041666666664</v>
      </c>
      <c r="U2898">
        <f t="shared" si="274"/>
        <v>2016</v>
      </c>
      <c r="V2898" t="str">
        <f t="shared" si="275"/>
        <v>November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">
        <v>8317</v>
      </c>
      <c r="R2899" t="s">
        <v>8318</v>
      </c>
      <c r="S2899" s="10">
        <f t="shared" si="272"/>
        <v>42258.438171296293</v>
      </c>
      <c r="T2899" s="10">
        <f t="shared" si="273"/>
        <v>42288.436863425923</v>
      </c>
      <c r="U2899">
        <f t="shared" si="274"/>
        <v>2015</v>
      </c>
      <c r="V2899" t="str">
        <f t="shared" si="275"/>
        <v>September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">
        <v>8317</v>
      </c>
      <c r="R2900" t="s">
        <v>8318</v>
      </c>
      <c r="S2900" s="10">
        <f t="shared" si="272"/>
        <v>42278.456631944442</v>
      </c>
      <c r="T2900" s="10">
        <f t="shared" si="273"/>
        <v>42308.456631944442</v>
      </c>
      <c r="U2900">
        <f t="shared" si="274"/>
        <v>2015</v>
      </c>
      <c r="V2900" t="str">
        <f t="shared" si="275"/>
        <v>October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">
        <v>8317</v>
      </c>
      <c r="R2901" t="s">
        <v>8318</v>
      </c>
      <c r="S2901" s="10">
        <f t="shared" si="272"/>
        <v>42514.869884259257</v>
      </c>
      <c r="T2901" s="10">
        <f t="shared" si="273"/>
        <v>42574.869884259257</v>
      </c>
      <c r="U2901">
        <f t="shared" si="274"/>
        <v>2016</v>
      </c>
      <c r="V2901" t="str">
        <f t="shared" si="275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">
        <v>8317</v>
      </c>
      <c r="R2902" t="s">
        <v>8318</v>
      </c>
      <c r="S2902" s="10">
        <f t="shared" si="272"/>
        <v>41830.025833333333</v>
      </c>
      <c r="T2902" s="10">
        <f t="shared" si="273"/>
        <v>41860.025833333333</v>
      </c>
      <c r="U2902">
        <f t="shared" si="274"/>
        <v>2014</v>
      </c>
      <c r="V2902" t="str">
        <f t="shared" si="275"/>
        <v>July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">
        <v>8317</v>
      </c>
      <c r="R2903" t="s">
        <v>8318</v>
      </c>
      <c r="S2903" s="10">
        <f t="shared" si="272"/>
        <v>41982.696053240739</v>
      </c>
      <c r="T2903" s="10">
        <f t="shared" si="273"/>
        <v>42042.696053240739</v>
      </c>
      <c r="U2903">
        <f t="shared" si="274"/>
        <v>2014</v>
      </c>
      <c r="V2903" t="str">
        <f t="shared" si="275"/>
        <v>December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">
        <v>8317</v>
      </c>
      <c r="R2904" t="s">
        <v>8318</v>
      </c>
      <c r="S2904" s="10">
        <f t="shared" si="272"/>
        <v>42210.231435185182</v>
      </c>
      <c r="T2904" s="10">
        <f t="shared" si="273"/>
        <v>42240.231435185182</v>
      </c>
      <c r="U2904">
        <f t="shared" si="274"/>
        <v>2015</v>
      </c>
      <c r="V2904" t="str">
        <f t="shared" si="275"/>
        <v>July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">
        <v>8317</v>
      </c>
      <c r="R2905" t="s">
        <v>8318</v>
      </c>
      <c r="S2905" s="10">
        <f t="shared" si="272"/>
        <v>42195.95854166666</v>
      </c>
      <c r="T2905" s="10">
        <f t="shared" si="273"/>
        <v>42255.95854166666</v>
      </c>
      <c r="U2905">
        <f t="shared" si="274"/>
        <v>2015</v>
      </c>
      <c r="V2905" t="str">
        <f t="shared" si="275"/>
        <v>July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">
        <v>8317</v>
      </c>
      <c r="R2906" t="s">
        <v>8318</v>
      </c>
      <c r="S2906" s="10">
        <f t="shared" si="272"/>
        <v>41940.759618055556</v>
      </c>
      <c r="T2906" s="10">
        <f t="shared" si="273"/>
        <v>41952.291666666664</v>
      </c>
      <c r="U2906">
        <f t="shared" si="274"/>
        <v>2014</v>
      </c>
      <c r="V2906" t="str">
        <f t="shared" si="275"/>
        <v>October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">
        <v>8317</v>
      </c>
      <c r="R2907" t="s">
        <v>8318</v>
      </c>
      <c r="S2907" s="10">
        <f t="shared" si="272"/>
        <v>42605.848530092589</v>
      </c>
      <c r="T2907" s="10">
        <f t="shared" si="273"/>
        <v>42619.848530092589</v>
      </c>
      <c r="U2907">
        <f t="shared" si="274"/>
        <v>2016</v>
      </c>
      <c r="V2907" t="str">
        <f t="shared" si="275"/>
        <v>August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">
        <v>8317</v>
      </c>
      <c r="R2908" t="s">
        <v>8318</v>
      </c>
      <c r="S2908" s="10">
        <f t="shared" si="272"/>
        <v>42199.440578703703</v>
      </c>
      <c r="T2908" s="10">
        <f t="shared" si="273"/>
        <v>42216.833333333336</v>
      </c>
      <c r="U2908">
        <f t="shared" si="274"/>
        <v>2015</v>
      </c>
      <c r="V2908" t="str">
        <f t="shared" si="275"/>
        <v>July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">
        <v>8317</v>
      </c>
      <c r="R2909" t="s">
        <v>8318</v>
      </c>
      <c r="S2909" s="10">
        <f t="shared" si="272"/>
        <v>42444.669409722213</v>
      </c>
      <c r="T2909" s="10">
        <f t="shared" si="273"/>
        <v>42504.669409722213</v>
      </c>
      <c r="U2909">
        <f t="shared" si="274"/>
        <v>2016</v>
      </c>
      <c r="V2909" t="str">
        <f t="shared" si="275"/>
        <v>March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">
        <v>8317</v>
      </c>
      <c r="R2910" t="s">
        <v>8318</v>
      </c>
      <c r="S2910" s="10">
        <f t="shared" si="272"/>
        <v>42499.523368055547</v>
      </c>
      <c r="T2910" s="10">
        <f t="shared" si="273"/>
        <v>42529.523368055547</v>
      </c>
      <c r="U2910">
        <f t="shared" si="274"/>
        <v>2016</v>
      </c>
      <c r="V2910" t="str">
        <f t="shared" si="275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">
        <v>8317</v>
      </c>
      <c r="R2911" t="s">
        <v>8318</v>
      </c>
      <c r="S2911" s="10">
        <f t="shared" si="272"/>
        <v>41929.057881944442</v>
      </c>
      <c r="T2911" s="10">
        <f t="shared" si="273"/>
        <v>41968.615277777775</v>
      </c>
      <c r="U2911">
        <f t="shared" si="274"/>
        <v>2014</v>
      </c>
      <c r="V2911" t="str">
        <f t="shared" si="275"/>
        <v>October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">
        <v>8317</v>
      </c>
      <c r="R2912" t="s">
        <v>8318</v>
      </c>
      <c r="S2912" s="10">
        <f t="shared" si="272"/>
        <v>42107.632951388885</v>
      </c>
      <c r="T2912" s="10">
        <f t="shared" si="273"/>
        <v>42167.632951388885</v>
      </c>
      <c r="U2912">
        <f t="shared" si="274"/>
        <v>2015</v>
      </c>
      <c r="V2912" t="str">
        <f t="shared" si="275"/>
        <v>April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">
        <v>8317</v>
      </c>
      <c r="R2913" t="s">
        <v>8318</v>
      </c>
      <c r="S2913" s="10">
        <f t="shared" si="272"/>
        <v>42142.560486111113</v>
      </c>
      <c r="T2913" s="10">
        <f t="shared" si="273"/>
        <v>42182.560486111113</v>
      </c>
      <c r="U2913">
        <f t="shared" si="274"/>
        <v>2015</v>
      </c>
      <c r="V2913" t="str">
        <f t="shared" si="275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">
        <v>8317</v>
      </c>
      <c r="R2914" t="s">
        <v>8318</v>
      </c>
      <c r="S2914" s="10">
        <f t="shared" si="272"/>
        <v>42353.923310185179</v>
      </c>
      <c r="T2914" s="10">
        <f t="shared" si="273"/>
        <v>42383.923310185179</v>
      </c>
      <c r="U2914">
        <f t="shared" si="274"/>
        <v>2015</v>
      </c>
      <c r="V2914" t="str">
        <f t="shared" si="275"/>
        <v>December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">
        <v>8317</v>
      </c>
      <c r="R2915" t="s">
        <v>8318</v>
      </c>
      <c r="S2915" s="10">
        <f t="shared" si="272"/>
        <v>41828.714571759258</v>
      </c>
      <c r="T2915" s="10">
        <f t="shared" si="273"/>
        <v>41888.714571759258</v>
      </c>
      <c r="U2915">
        <f t="shared" si="274"/>
        <v>2014</v>
      </c>
      <c r="V2915" t="str">
        <f t="shared" si="275"/>
        <v>July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">
        <v>8317</v>
      </c>
      <c r="R2916" t="s">
        <v>8318</v>
      </c>
      <c r="S2916" s="10">
        <f t="shared" si="272"/>
        <v>42017.699004629627</v>
      </c>
      <c r="T2916" s="10">
        <f t="shared" si="273"/>
        <v>42077.657337962963</v>
      </c>
      <c r="U2916">
        <f t="shared" si="274"/>
        <v>2015</v>
      </c>
      <c r="V2916" t="str">
        <f t="shared" si="275"/>
        <v>January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">
        <v>8317</v>
      </c>
      <c r="R2917" t="s">
        <v>8318</v>
      </c>
      <c r="S2917" s="10">
        <f t="shared" si="272"/>
        <v>42415.189699074072</v>
      </c>
      <c r="T2917" s="10">
        <f t="shared" si="273"/>
        <v>42445.1480324074</v>
      </c>
      <c r="U2917">
        <f t="shared" si="274"/>
        <v>2016</v>
      </c>
      <c r="V2917" t="str">
        <f t="shared" si="275"/>
        <v>February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">
        <v>8317</v>
      </c>
      <c r="R2918" t="s">
        <v>8318</v>
      </c>
      <c r="S2918" s="10">
        <f t="shared" si="272"/>
        <v>41755.268391203703</v>
      </c>
      <c r="T2918" s="10">
        <f t="shared" si="273"/>
        <v>41778.268391203703</v>
      </c>
      <c r="U2918">
        <f t="shared" si="274"/>
        <v>2014</v>
      </c>
      <c r="V2918" t="str">
        <f t="shared" si="275"/>
        <v>April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">
        <v>8317</v>
      </c>
      <c r="R2919" t="s">
        <v>8318</v>
      </c>
      <c r="S2919" s="10">
        <f t="shared" si="272"/>
        <v>42245.026006944441</v>
      </c>
      <c r="T2919" s="10">
        <f t="shared" si="273"/>
        <v>42263.026006944441</v>
      </c>
      <c r="U2919">
        <f t="shared" si="274"/>
        <v>2015</v>
      </c>
      <c r="V2919" t="str">
        <f t="shared" si="275"/>
        <v>August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">
        <v>8317</v>
      </c>
      <c r="R2920" t="s">
        <v>8318</v>
      </c>
      <c r="S2920" s="10">
        <f t="shared" si="272"/>
        <v>42278.421377314815</v>
      </c>
      <c r="T2920" s="10">
        <f t="shared" si="273"/>
        <v>42306.421377314815</v>
      </c>
      <c r="U2920">
        <f t="shared" si="274"/>
        <v>2015</v>
      </c>
      <c r="V2920" t="str">
        <f t="shared" si="275"/>
        <v>October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">
        <v>8317</v>
      </c>
      <c r="R2921" t="s">
        <v>8318</v>
      </c>
      <c r="S2921" s="10">
        <f t="shared" si="272"/>
        <v>41826.411215277774</v>
      </c>
      <c r="T2921" s="10">
        <f t="shared" si="273"/>
        <v>41856.411215277774</v>
      </c>
      <c r="U2921">
        <f t="shared" si="274"/>
        <v>2014</v>
      </c>
      <c r="V2921" t="str">
        <f t="shared" si="275"/>
        <v>July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">
        <v>8317</v>
      </c>
      <c r="R2922" t="s">
        <v>8359</v>
      </c>
      <c r="S2922" s="10">
        <f t="shared" si="272"/>
        <v>42058.584143518521</v>
      </c>
      <c r="T2922" s="10">
        <f t="shared" si="273"/>
        <v>42088.54247685185</v>
      </c>
      <c r="U2922">
        <f t="shared" si="274"/>
        <v>2015</v>
      </c>
      <c r="V2922" t="str">
        <f t="shared" si="275"/>
        <v>February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">
        <v>8317</v>
      </c>
      <c r="R2923" t="s">
        <v>8359</v>
      </c>
      <c r="S2923" s="10">
        <f t="shared" si="272"/>
        <v>41877.678287037037</v>
      </c>
      <c r="T2923" s="10">
        <f t="shared" si="273"/>
        <v>41907.678287037037</v>
      </c>
      <c r="U2923">
        <f t="shared" si="274"/>
        <v>2014</v>
      </c>
      <c r="V2923" t="str">
        <f t="shared" si="275"/>
        <v>August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">
        <v>8317</v>
      </c>
      <c r="R2924" t="s">
        <v>8359</v>
      </c>
      <c r="S2924" s="10">
        <f t="shared" si="272"/>
        <v>42097.665821759256</v>
      </c>
      <c r="T2924" s="10">
        <f t="shared" si="273"/>
        <v>42142.665821759256</v>
      </c>
      <c r="U2924">
        <f t="shared" si="274"/>
        <v>2015</v>
      </c>
      <c r="V2924" t="str">
        <f t="shared" si="275"/>
        <v>April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">
        <v>8317</v>
      </c>
      <c r="R2925" t="s">
        <v>8359</v>
      </c>
      <c r="S2925" s="10">
        <f t="shared" si="272"/>
        <v>42012.944201388884</v>
      </c>
      <c r="T2925" s="10">
        <f t="shared" si="273"/>
        <v>42027.916666666664</v>
      </c>
      <c r="U2925">
        <f t="shared" si="274"/>
        <v>2015</v>
      </c>
      <c r="V2925" t="str">
        <f t="shared" si="275"/>
        <v>January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">
        <v>8317</v>
      </c>
      <c r="R2926" t="s">
        <v>8359</v>
      </c>
      <c r="S2926" s="10">
        <f t="shared" si="272"/>
        <v>42103.348495370366</v>
      </c>
      <c r="T2926" s="10">
        <f t="shared" si="273"/>
        <v>42132.957638888889</v>
      </c>
      <c r="U2926">
        <f t="shared" si="274"/>
        <v>2015</v>
      </c>
      <c r="V2926" t="str">
        <f t="shared" si="275"/>
        <v>April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">
        <v>8317</v>
      </c>
      <c r="R2927" t="s">
        <v>8359</v>
      </c>
      <c r="S2927" s="10">
        <f t="shared" si="272"/>
        <v>41863.375787037032</v>
      </c>
      <c r="T2927" s="10">
        <f t="shared" si="273"/>
        <v>41893.375787037032</v>
      </c>
      <c r="U2927">
        <f t="shared" si="274"/>
        <v>2014</v>
      </c>
      <c r="V2927" t="str">
        <f t="shared" si="275"/>
        <v>August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">
        <v>8317</v>
      </c>
      <c r="R2928" t="s">
        <v>8359</v>
      </c>
      <c r="S2928" s="10">
        <f t="shared" si="272"/>
        <v>42044.557627314811</v>
      </c>
      <c r="T2928" s="10">
        <f t="shared" si="273"/>
        <v>42058.557627314811</v>
      </c>
      <c r="U2928">
        <f t="shared" si="274"/>
        <v>2015</v>
      </c>
      <c r="V2928" t="str">
        <f t="shared" si="275"/>
        <v>February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">
        <v>8317</v>
      </c>
      <c r="R2929" t="s">
        <v>8359</v>
      </c>
      <c r="S2929" s="10">
        <f t="shared" si="272"/>
        <v>41806.460983796293</v>
      </c>
      <c r="T2929" s="10">
        <f t="shared" si="273"/>
        <v>41835</v>
      </c>
      <c r="U2929">
        <f t="shared" si="274"/>
        <v>2014</v>
      </c>
      <c r="V2929" t="str">
        <f t="shared" si="275"/>
        <v>June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">
        <v>8317</v>
      </c>
      <c r="R2930" t="s">
        <v>8359</v>
      </c>
      <c r="S2930" s="10">
        <f t="shared" si="272"/>
        <v>42403.789884259262</v>
      </c>
      <c r="T2930" s="10">
        <f t="shared" si="273"/>
        <v>42433.789884259262</v>
      </c>
      <c r="U2930">
        <f t="shared" si="274"/>
        <v>2016</v>
      </c>
      <c r="V2930" t="str">
        <f t="shared" si="275"/>
        <v>February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">
        <v>8317</v>
      </c>
      <c r="R2931" t="s">
        <v>8359</v>
      </c>
      <c r="S2931" s="10">
        <f t="shared" si="272"/>
        <v>41754.355995370366</v>
      </c>
      <c r="T2931" s="10">
        <f t="shared" si="273"/>
        <v>41784.355995370366</v>
      </c>
      <c r="U2931">
        <f t="shared" si="274"/>
        <v>2014</v>
      </c>
      <c r="V2931" t="str">
        <f t="shared" si="275"/>
        <v>April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">
        <v>8317</v>
      </c>
      <c r="R2932" t="s">
        <v>8359</v>
      </c>
      <c r="S2932" s="10">
        <f t="shared" si="272"/>
        <v>42101.375740740739</v>
      </c>
      <c r="T2932" s="10">
        <f t="shared" si="273"/>
        <v>42131.375740740739</v>
      </c>
      <c r="U2932">
        <f t="shared" si="274"/>
        <v>2015</v>
      </c>
      <c r="V2932" t="str">
        <f t="shared" si="275"/>
        <v>April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">
        <v>8317</v>
      </c>
      <c r="R2933" t="s">
        <v>8359</v>
      </c>
      <c r="S2933" s="10">
        <f t="shared" si="272"/>
        <v>41872.082905092589</v>
      </c>
      <c r="T2933" s="10">
        <f t="shared" si="273"/>
        <v>41897.047222222223</v>
      </c>
      <c r="U2933">
        <f t="shared" si="274"/>
        <v>2014</v>
      </c>
      <c r="V2933" t="str">
        <f t="shared" si="275"/>
        <v>August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">
        <v>8317</v>
      </c>
      <c r="R2934" t="s">
        <v>8359</v>
      </c>
      <c r="S2934" s="10">
        <f t="shared" si="272"/>
        <v>42024.956446759257</v>
      </c>
      <c r="T2934" s="10">
        <f t="shared" si="273"/>
        <v>42056.249999999993</v>
      </c>
      <c r="U2934">
        <f t="shared" si="274"/>
        <v>2015</v>
      </c>
      <c r="V2934" t="str">
        <f t="shared" si="275"/>
        <v>January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">
        <v>8317</v>
      </c>
      <c r="R2935" t="s">
        <v>8359</v>
      </c>
      <c r="S2935" s="10">
        <f t="shared" si="272"/>
        <v>42495.748298611106</v>
      </c>
      <c r="T2935" s="10">
        <f t="shared" si="273"/>
        <v>42525.748298611106</v>
      </c>
      <c r="U2935">
        <f t="shared" si="274"/>
        <v>2016</v>
      </c>
      <c r="V2935" t="str">
        <f t="shared" si="275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">
        <v>8317</v>
      </c>
      <c r="R2936" t="s">
        <v>8359</v>
      </c>
      <c r="S2936" s="10">
        <f t="shared" si="272"/>
        <v>41775.427824074075</v>
      </c>
      <c r="T2936" s="10">
        <f t="shared" si="273"/>
        <v>41805.427824074075</v>
      </c>
      <c r="U2936">
        <f t="shared" si="274"/>
        <v>2014</v>
      </c>
      <c r="V2936" t="str">
        <f t="shared" si="275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">
        <v>8317</v>
      </c>
      <c r="R2937" t="s">
        <v>8359</v>
      </c>
      <c r="S2937" s="10">
        <f t="shared" si="272"/>
        <v>42553.375092592592</v>
      </c>
      <c r="T2937" s="10">
        <f t="shared" si="273"/>
        <v>42611.499999999993</v>
      </c>
      <c r="U2937">
        <f t="shared" si="274"/>
        <v>2016</v>
      </c>
      <c r="V2937" t="str">
        <f t="shared" si="275"/>
        <v>July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">
        <v>8317</v>
      </c>
      <c r="R2938" t="s">
        <v>8359</v>
      </c>
      <c r="S2938" s="10">
        <f t="shared" si="272"/>
        <v>41912.442395833328</v>
      </c>
      <c r="T2938" s="10">
        <f t="shared" si="273"/>
        <v>41924.999305555553</v>
      </c>
      <c r="U2938">
        <f t="shared" si="274"/>
        <v>2014</v>
      </c>
      <c r="V2938" t="str">
        <f t="shared" si="275"/>
        <v>September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">
        <v>8317</v>
      </c>
      <c r="R2939" t="s">
        <v>8359</v>
      </c>
      <c r="S2939" s="10">
        <f t="shared" si="272"/>
        <v>41803.248993055553</v>
      </c>
      <c r="T2939" s="10">
        <f t="shared" si="273"/>
        <v>41833.248993055553</v>
      </c>
      <c r="U2939">
        <f t="shared" si="274"/>
        <v>2014</v>
      </c>
      <c r="V2939" t="str">
        <f t="shared" si="275"/>
        <v>June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">
        <v>8317</v>
      </c>
      <c r="R2940" t="s">
        <v>8359</v>
      </c>
      <c r="S2940" s="10">
        <f t="shared" si="272"/>
        <v>42004.495532407404</v>
      </c>
      <c r="T2940" s="10">
        <f t="shared" si="273"/>
        <v>42034.495532407404</v>
      </c>
      <c r="U2940">
        <f t="shared" si="274"/>
        <v>2014</v>
      </c>
      <c r="V2940" t="str">
        <f t="shared" si="275"/>
        <v>December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">
        <v>8317</v>
      </c>
      <c r="R2941" t="s">
        <v>8359</v>
      </c>
      <c r="S2941" s="10">
        <f t="shared" si="272"/>
        <v>41845.60083333333</v>
      </c>
      <c r="T2941" s="10">
        <f t="shared" si="273"/>
        <v>41878.833333333328</v>
      </c>
      <c r="U2941">
        <f t="shared" si="274"/>
        <v>2014</v>
      </c>
      <c r="V2941" t="str">
        <f t="shared" si="275"/>
        <v>July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">
        <v>8317</v>
      </c>
      <c r="R2942" t="s">
        <v>8357</v>
      </c>
      <c r="S2942" s="10">
        <f t="shared" si="272"/>
        <v>41982.565023148149</v>
      </c>
      <c r="T2942" s="10">
        <f t="shared" si="273"/>
        <v>42022.565023148149</v>
      </c>
      <c r="U2942">
        <f t="shared" si="274"/>
        <v>2014</v>
      </c>
      <c r="V2942" t="str">
        <f t="shared" si="275"/>
        <v>December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">
        <v>8317</v>
      </c>
      <c r="R2943" t="s">
        <v>8357</v>
      </c>
      <c r="S2943" s="10">
        <f t="shared" si="272"/>
        <v>42034.751793981479</v>
      </c>
      <c r="T2943" s="10">
        <f t="shared" si="273"/>
        <v>42064.751793981479</v>
      </c>
      <c r="U2943">
        <f t="shared" si="274"/>
        <v>2015</v>
      </c>
      <c r="V2943" t="str">
        <f t="shared" si="275"/>
        <v>January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">
        <v>8317</v>
      </c>
      <c r="R2944" t="s">
        <v>8357</v>
      </c>
      <c r="S2944" s="10">
        <f t="shared" si="272"/>
        <v>42334.595590277771</v>
      </c>
      <c r="T2944" s="10">
        <f t="shared" si="273"/>
        <v>42354.637499999997</v>
      </c>
      <c r="U2944">
        <f t="shared" si="274"/>
        <v>2015</v>
      </c>
      <c r="V2944" t="str">
        <f t="shared" si="275"/>
        <v>November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">
        <v>8317</v>
      </c>
      <c r="R2945" t="s">
        <v>8357</v>
      </c>
      <c r="S2945" s="10">
        <f t="shared" si="272"/>
        <v>42076.921064814807</v>
      </c>
      <c r="T2945" s="10">
        <f t="shared" si="273"/>
        <v>42106.921064814807</v>
      </c>
      <c r="U2945">
        <f t="shared" si="274"/>
        <v>2015</v>
      </c>
      <c r="V2945" t="str">
        <f t="shared" si="275"/>
        <v>March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">
        <v>8317</v>
      </c>
      <c r="R2946" t="s">
        <v>8357</v>
      </c>
      <c r="S2946" s="10">
        <f t="shared" si="272"/>
        <v>42132.705995370365</v>
      </c>
      <c r="T2946" s="10">
        <f t="shared" si="273"/>
        <v>42162.705995370365</v>
      </c>
      <c r="U2946">
        <f t="shared" si="274"/>
        <v>2015</v>
      </c>
      <c r="V2946" t="str">
        <f t="shared" si="275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">
        <v>8317</v>
      </c>
      <c r="R2947" t="s">
        <v>8357</v>
      </c>
      <c r="S2947" s="10">
        <f t="shared" ref="S2947:S3010" si="278">(((J2947/60)/60)/24)+DATE(1970,1,1)+(-5/24)</f>
        <v>42117.931250000001</v>
      </c>
      <c r="T2947" s="10">
        <f t="shared" ref="T2947:T3010" si="279">(((I2947/60)/60)/24)+DATE(1970,1,1)+(-5/24)</f>
        <v>42147.931250000001</v>
      </c>
      <c r="U2947">
        <f t="shared" ref="U2947:U3010" si="280">YEAR(S2947)</f>
        <v>2015</v>
      </c>
      <c r="V2947" t="str">
        <f t="shared" ref="V2947:V3010" si="281">IF(MONTH(S2947) = 1, "January", IF(MONTH(S2947) = 2, "February", IF(MONTH(S2947) = 3, "March", IF(MONTH(S2947) = 4, "April", IF(MONTH(S2947) = 5, "May", IF(MONTH(S2947) = 6, "June", IF(MONTH(S2947) = 7, "July", IF(MONTH(S2947) = 8, "August", IF(MONTH(S2947) = 9, "September", IF(MONTH(S2947) = 10, "October", IF(MONTH(S2947) = 11, "November", "December")))))))))))</f>
        <v>April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">
        <v>8317</v>
      </c>
      <c r="R2948" t="s">
        <v>8357</v>
      </c>
      <c r="S2948" s="10">
        <f t="shared" si="278"/>
        <v>42567.322824074072</v>
      </c>
      <c r="T2948" s="10">
        <f t="shared" si="279"/>
        <v>42597.322824074072</v>
      </c>
      <c r="U2948">
        <f t="shared" si="280"/>
        <v>2016</v>
      </c>
      <c r="V2948" t="str">
        <f t="shared" si="281"/>
        <v>July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">
        <v>8317</v>
      </c>
      <c r="R2949" t="s">
        <v>8357</v>
      </c>
      <c r="S2949" s="10">
        <f t="shared" si="278"/>
        <v>42649.353784722225</v>
      </c>
      <c r="T2949" s="10">
        <f t="shared" si="279"/>
        <v>42698.507638888892</v>
      </c>
      <c r="U2949">
        <f t="shared" si="280"/>
        <v>2016</v>
      </c>
      <c r="V2949" t="str">
        <f t="shared" si="281"/>
        <v>October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">
        <v>8317</v>
      </c>
      <c r="R2950" t="s">
        <v>8357</v>
      </c>
      <c r="S2950" s="10">
        <f t="shared" si="278"/>
        <v>42097.440891203696</v>
      </c>
      <c r="T2950" s="10">
        <f t="shared" si="279"/>
        <v>42157.440891203696</v>
      </c>
      <c r="U2950">
        <f t="shared" si="280"/>
        <v>2015</v>
      </c>
      <c r="V2950" t="str">
        <f t="shared" si="281"/>
        <v>April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">
        <v>8317</v>
      </c>
      <c r="R2951" t="s">
        <v>8357</v>
      </c>
      <c r="S2951" s="10">
        <f t="shared" si="278"/>
        <v>42297.61478009259</v>
      </c>
      <c r="T2951" s="10">
        <f t="shared" si="279"/>
        <v>42327.656446759262</v>
      </c>
      <c r="U2951">
        <f t="shared" si="280"/>
        <v>2015</v>
      </c>
      <c r="V2951" t="str">
        <f t="shared" si="281"/>
        <v>October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">
        <v>8317</v>
      </c>
      <c r="R2952" t="s">
        <v>8357</v>
      </c>
      <c r="S2952" s="10">
        <f t="shared" si="278"/>
        <v>42362.156851851854</v>
      </c>
      <c r="T2952" s="10">
        <f t="shared" si="279"/>
        <v>42392.156851851854</v>
      </c>
      <c r="U2952">
        <f t="shared" si="280"/>
        <v>2015</v>
      </c>
      <c r="V2952" t="str">
        <f t="shared" si="281"/>
        <v>December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">
        <v>8317</v>
      </c>
      <c r="R2953" t="s">
        <v>8357</v>
      </c>
      <c r="S2953" s="10">
        <f t="shared" si="278"/>
        <v>41872.594594907401</v>
      </c>
      <c r="T2953" s="10">
        <f t="shared" si="279"/>
        <v>41917.594594907401</v>
      </c>
      <c r="U2953">
        <f t="shared" si="280"/>
        <v>2014</v>
      </c>
      <c r="V2953" t="str">
        <f t="shared" si="281"/>
        <v>August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">
        <v>8317</v>
      </c>
      <c r="R2954" t="s">
        <v>8357</v>
      </c>
      <c r="S2954" s="10">
        <f t="shared" si="278"/>
        <v>42628.481932870367</v>
      </c>
      <c r="T2954" s="10">
        <f t="shared" si="279"/>
        <v>42659.958333333336</v>
      </c>
      <c r="U2954">
        <f t="shared" si="280"/>
        <v>2016</v>
      </c>
      <c r="V2954" t="str">
        <f t="shared" si="281"/>
        <v>September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">
        <v>8317</v>
      </c>
      <c r="R2955" t="s">
        <v>8357</v>
      </c>
      <c r="S2955" s="10">
        <f t="shared" si="278"/>
        <v>42255.583576388883</v>
      </c>
      <c r="T2955" s="10">
        <f t="shared" si="279"/>
        <v>42285.583576388883</v>
      </c>
      <c r="U2955">
        <f t="shared" si="280"/>
        <v>2015</v>
      </c>
      <c r="V2955" t="str">
        <f t="shared" si="281"/>
        <v>September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">
        <v>8317</v>
      </c>
      <c r="R2956" t="s">
        <v>8357</v>
      </c>
      <c r="S2956" s="10">
        <f t="shared" si="278"/>
        <v>42790.375034722216</v>
      </c>
      <c r="T2956" s="10">
        <f t="shared" si="279"/>
        <v>42810.333368055559</v>
      </c>
      <c r="U2956">
        <f t="shared" si="280"/>
        <v>2017</v>
      </c>
      <c r="V2956" t="str">
        <f t="shared" si="281"/>
        <v>February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">
        <v>8317</v>
      </c>
      <c r="R2957" t="s">
        <v>8357</v>
      </c>
      <c r="S2957" s="10">
        <f t="shared" si="278"/>
        <v>42141.532974537033</v>
      </c>
      <c r="T2957" s="10">
        <f t="shared" si="279"/>
        <v>42171.532974537033</v>
      </c>
      <c r="U2957">
        <f t="shared" si="280"/>
        <v>2015</v>
      </c>
      <c r="V2957" t="str">
        <f t="shared" si="281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">
        <v>8317</v>
      </c>
      <c r="R2958" t="s">
        <v>8357</v>
      </c>
      <c r="S2958" s="10">
        <f t="shared" si="278"/>
        <v>42464.750578703701</v>
      </c>
      <c r="T2958" s="10">
        <f t="shared" si="279"/>
        <v>42494.750578703701</v>
      </c>
      <c r="U2958">
        <f t="shared" si="280"/>
        <v>2016</v>
      </c>
      <c r="V2958" t="str">
        <f t="shared" si="281"/>
        <v>April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">
        <v>8317</v>
      </c>
      <c r="R2959" t="s">
        <v>8357</v>
      </c>
      <c r="S2959" s="10">
        <f t="shared" si="278"/>
        <v>42030.80291666666</v>
      </c>
      <c r="T2959" s="10">
        <f t="shared" si="279"/>
        <v>42090.761249999996</v>
      </c>
      <c r="U2959">
        <f t="shared" si="280"/>
        <v>2015</v>
      </c>
      <c r="V2959" t="str">
        <f t="shared" si="281"/>
        <v>January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">
        <v>8317</v>
      </c>
      <c r="R2960" t="s">
        <v>8357</v>
      </c>
      <c r="S2960" s="10">
        <f t="shared" si="278"/>
        <v>42438.570798611108</v>
      </c>
      <c r="T2960" s="10">
        <f t="shared" si="279"/>
        <v>42498.529131944444</v>
      </c>
      <c r="U2960">
        <f t="shared" si="280"/>
        <v>2016</v>
      </c>
      <c r="V2960" t="str">
        <f t="shared" si="281"/>
        <v>March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">
        <v>8317</v>
      </c>
      <c r="R2961" t="s">
        <v>8357</v>
      </c>
      <c r="S2961" s="10">
        <f t="shared" si="278"/>
        <v>42497.800057870372</v>
      </c>
      <c r="T2961" s="10">
        <f t="shared" si="279"/>
        <v>42527.800057870372</v>
      </c>
      <c r="U2961">
        <f t="shared" si="280"/>
        <v>2016</v>
      </c>
      <c r="V2961" t="str">
        <f t="shared" si="281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">
        <v>8317</v>
      </c>
      <c r="R2962" t="s">
        <v>8318</v>
      </c>
      <c r="S2962" s="10">
        <f t="shared" si="278"/>
        <v>41863.54887731481</v>
      </c>
      <c r="T2962" s="10">
        <f t="shared" si="279"/>
        <v>41893.54887731481</v>
      </c>
      <c r="U2962">
        <f t="shared" si="280"/>
        <v>2014</v>
      </c>
      <c r="V2962" t="str">
        <f t="shared" si="281"/>
        <v>August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">
        <v>8317</v>
      </c>
      <c r="R2963" t="s">
        <v>8318</v>
      </c>
      <c r="S2963" s="10">
        <f t="shared" si="278"/>
        <v>42061.004155092589</v>
      </c>
      <c r="T2963" s="10">
        <f t="shared" si="279"/>
        <v>42088.958333333336</v>
      </c>
      <c r="U2963">
        <f t="shared" si="280"/>
        <v>2015</v>
      </c>
      <c r="V2963" t="str">
        <f t="shared" si="281"/>
        <v>February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">
        <v>8317</v>
      </c>
      <c r="R2964" t="s">
        <v>8318</v>
      </c>
      <c r="S2964" s="10">
        <f t="shared" si="278"/>
        <v>42036.035949074074</v>
      </c>
      <c r="T2964" s="10">
        <f t="shared" si="279"/>
        <v>42064.082638888889</v>
      </c>
      <c r="U2964">
        <f t="shared" si="280"/>
        <v>2015</v>
      </c>
      <c r="V2964" t="str">
        <f t="shared" si="281"/>
        <v>February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">
        <v>8317</v>
      </c>
      <c r="R2965" t="s">
        <v>8318</v>
      </c>
      <c r="S2965" s="10">
        <f t="shared" si="278"/>
        <v>42157.26185185185</v>
      </c>
      <c r="T2965" s="10">
        <f t="shared" si="279"/>
        <v>42187.26185185185</v>
      </c>
      <c r="U2965">
        <f t="shared" si="280"/>
        <v>2015</v>
      </c>
      <c r="V2965" t="str">
        <f t="shared" si="281"/>
        <v>June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">
        <v>8317</v>
      </c>
      <c r="R2966" t="s">
        <v>8318</v>
      </c>
      <c r="S2966" s="10">
        <f t="shared" si="278"/>
        <v>41827.701608796291</v>
      </c>
      <c r="T2966" s="10">
        <f t="shared" si="279"/>
        <v>41857.688888888886</v>
      </c>
      <c r="U2966">
        <f t="shared" si="280"/>
        <v>2014</v>
      </c>
      <c r="V2966" t="str">
        <f t="shared" si="281"/>
        <v>July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">
        <v>8317</v>
      </c>
      <c r="R2967" t="s">
        <v>8318</v>
      </c>
      <c r="S2967" s="10">
        <f t="shared" si="278"/>
        <v>42162.521215277775</v>
      </c>
      <c r="T2967" s="10">
        <f t="shared" si="279"/>
        <v>42192.521215277775</v>
      </c>
      <c r="U2967">
        <f t="shared" si="280"/>
        <v>2015</v>
      </c>
      <c r="V2967" t="str">
        <f t="shared" si="281"/>
        <v>June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">
        <v>8317</v>
      </c>
      <c r="R2968" t="s">
        <v>8318</v>
      </c>
      <c r="S2968" s="10">
        <f t="shared" si="278"/>
        <v>42233.530231481483</v>
      </c>
      <c r="T2968" s="10">
        <f t="shared" si="279"/>
        <v>42263.530231481483</v>
      </c>
      <c r="U2968">
        <f t="shared" si="280"/>
        <v>2015</v>
      </c>
      <c r="V2968" t="str">
        <f t="shared" si="281"/>
        <v>August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">
        <v>8317</v>
      </c>
      <c r="R2969" t="s">
        <v>8318</v>
      </c>
      <c r="S2969" s="10">
        <f t="shared" si="278"/>
        <v>42041.989490740736</v>
      </c>
      <c r="T2969" s="10">
        <f t="shared" si="279"/>
        <v>42071.947824074072</v>
      </c>
      <c r="U2969">
        <f t="shared" si="280"/>
        <v>2015</v>
      </c>
      <c r="V2969" t="str">
        <f t="shared" si="281"/>
        <v>February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">
        <v>8317</v>
      </c>
      <c r="R2970" t="s">
        <v>8318</v>
      </c>
      <c r="S2970" s="10">
        <f t="shared" si="278"/>
        <v>42585.315509259257</v>
      </c>
      <c r="T2970" s="10">
        <f t="shared" si="279"/>
        <v>42598.957638888889</v>
      </c>
      <c r="U2970">
        <f t="shared" si="280"/>
        <v>2016</v>
      </c>
      <c r="V2970" t="str">
        <f t="shared" si="281"/>
        <v>August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">
        <v>8317</v>
      </c>
      <c r="R2971" t="s">
        <v>8318</v>
      </c>
      <c r="S2971" s="10">
        <f t="shared" si="278"/>
        <v>42097.578159722216</v>
      </c>
      <c r="T2971" s="10">
        <f t="shared" si="279"/>
        <v>42127.743750000001</v>
      </c>
      <c r="U2971">
        <f t="shared" si="280"/>
        <v>2015</v>
      </c>
      <c r="V2971" t="str">
        <f t="shared" si="281"/>
        <v>April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">
        <v>8317</v>
      </c>
      <c r="R2972" t="s">
        <v>8318</v>
      </c>
      <c r="S2972" s="10">
        <f t="shared" si="278"/>
        <v>41808.461238425924</v>
      </c>
      <c r="T2972" s="10">
        <f t="shared" si="279"/>
        <v>41838.461238425924</v>
      </c>
      <c r="U2972">
        <f t="shared" si="280"/>
        <v>2014</v>
      </c>
      <c r="V2972" t="str">
        <f t="shared" si="281"/>
        <v>June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">
        <v>8317</v>
      </c>
      <c r="R2973" t="s">
        <v>8318</v>
      </c>
      <c r="S2973" s="10">
        <f t="shared" si="278"/>
        <v>41852.449976851851</v>
      </c>
      <c r="T2973" s="10">
        <f t="shared" si="279"/>
        <v>41882.449976851851</v>
      </c>
      <c r="U2973">
        <f t="shared" si="280"/>
        <v>2014</v>
      </c>
      <c r="V2973" t="str">
        <f t="shared" si="281"/>
        <v>August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">
        <v>8317</v>
      </c>
      <c r="R2974" t="s">
        <v>8318</v>
      </c>
      <c r="S2974" s="10">
        <f t="shared" si="278"/>
        <v>42693.90185185185</v>
      </c>
      <c r="T2974" s="10">
        <f t="shared" si="279"/>
        <v>42708.833333333336</v>
      </c>
      <c r="U2974">
        <f t="shared" si="280"/>
        <v>2016</v>
      </c>
      <c r="V2974" t="str">
        <f t="shared" si="281"/>
        <v>November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">
        <v>8317</v>
      </c>
      <c r="R2975" t="s">
        <v>8318</v>
      </c>
      <c r="S2975" s="10">
        <f t="shared" si="278"/>
        <v>42341.610046296293</v>
      </c>
      <c r="T2975" s="10">
        <f t="shared" si="279"/>
        <v>42369.958333333336</v>
      </c>
      <c r="U2975">
        <f t="shared" si="280"/>
        <v>2015</v>
      </c>
      <c r="V2975" t="str">
        <f t="shared" si="281"/>
        <v>December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">
        <v>8317</v>
      </c>
      <c r="R2976" t="s">
        <v>8318</v>
      </c>
      <c r="S2976" s="10">
        <f t="shared" si="278"/>
        <v>41879.852673611109</v>
      </c>
      <c r="T2976" s="10">
        <f t="shared" si="279"/>
        <v>41907.857638888883</v>
      </c>
      <c r="U2976">
        <f t="shared" si="280"/>
        <v>2014</v>
      </c>
      <c r="V2976" t="str">
        <f t="shared" si="281"/>
        <v>August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">
        <v>8317</v>
      </c>
      <c r="R2977" t="s">
        <v>8318</v>
      </c>
      <c r="S2977" s="10">
        <f t="shared" si="278"/>
        <v>41941.475532407407</v>
      </c>
      <c r="T2977" s="10">
        <f t="shared" si="279"/>
        <v>41969.916666666664</v>
      </c>
      <c r="U2977">
        <f t="shared" si="280"/>
        <v>2014</v>
      </c>
      <c r="V2977" t="str">
        <f t="shared" si="281"/>
        <v>October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">
        <v>8317</v>
      </c>
      <c r="R2978" t="s">
        <v>8318</v>
      </c>
      <c r="S2978" s="10">
        <f t="shared" si="278"/>
        <v>42425.522337962961</v>
      </c>
      <c r="T2978" s="10">
        <f t="shared" si="279"/>
        <v>42442.291666666664</v>
      </c>
      <c r="U2978">
        <f t="shared" si="280"/>
        <v>2016</v>
      </c>
      <c r="V2978" t="str">
        <f t="shared" si="281"/>
        <v>February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">
        <v>8317</v>
      </c>
      <c r="R2979" t="s">
        <v>8318</v>
      </c>
      <c r="S2979" s="10">
        <f t="shared" si="278"/>
        <v>42026.672847222224</v>
      </c>
      <c r="T2979" s="10">
        <f t="shared" si="279"/>
        <v>42085.884722222218</v>
      </c>
      <c r="U2979">
        <f t="shared" si="280"/>
        <v>2015</v>
      </c>
      <c r="V2979" t="str">
        <f t="shared" si="281"/>
        <v>January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">
        <v>8317</v>
      </c>
      <c r="R2980" t="s">
        <v>8318</v>
      </c>
      <c r="S2980" s="10">
        <f t="shared" si="278"/>
        <v>41922.432256944441</v>
      </c>
      <c r="T2980" s="10">
        <f t="shared" si="279"/>
        <v>41932.040972222218</v>
      </c>
      <c r="U2980">
        <f t="shared" si="280"/>
        <v>2014</v>
      </c>
      <c r="V2980" t="str">
        <f t="shared" si="281"/>
        <v>October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">
        <v>8317</v>
      </c>
      <c r="R2981" t="s">
        <v>8318</v>
      </c>
      <c r="S2981" s="10">
        <f t="shared" si="278"/>
        <v>41993.616006944438</v>
      </c>
      <c r="T2981" s="10">
        <f t="shared" si="279"/>
        <v>42010.041666666664</v>
      </c>
      <c r="U2981">
        <f t="shared" si="280"/>
        <v>2014</v>
      </c>
      <c r="V2981" t="str">
        <f t="shared" si="281"/>
        <v>December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">
        <v>8317</v>
      </c>
      <c r="R2982" t="s">
        <v>8357</v>
      </c>
      <c r="S2982" s="10">
        <f t="shared" si="278"/>
        <v>42219.70752314815</v>
      </c>
      <c r="T2982" s="10">
        <f t="shared" si="279"/>
        <v>42239.874999999993</v>
      </c>
      <c r="U2982">
        <f t="shared" si="280"/>
        <v>2015</v>
      </c>
      <c r="V2982" t="str">
        <f t="shared" si="281"/>
        <v>August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">
        <v>8317</v>
      </c>
      <c r="R2983" t="s">
        <v>8357</v>
      </c>
      <c r="S2983" s="10">
        <f t="shared" si="278"/>
        <v>42225.351342592585</v>
      </c>
      <c r="T2983" s="10">
        <f t="shared" si="279"/>
        <v>42270.351342592585</v>
      </c>
      <c r="U2983">
        <f t="shared" si="280"/>
        <v>2015</v>
      </c>
      <c r="V2983" t="str">
        <f t="shared" si="281"/>
        <v>August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">
        <v>8317</v>
      </c>
      <c r="R2984" t="s">
        <v>8357</v>
      </c>
      <c r="S2984" s="10">
        <f t="shared" si="278"/>
        <v>42381.478506944441</v>
      </c>
      <c r="T2984" s="10">
        <f t="shared" si="279"/>
        <v>42411.478506944441</v>
      </c>
      <c r="U2984">
        <f t="shared" si="280"/>
        <v>2016</v>
      </c>
      <c r="V2984" t="str">
        <f t="shared" si="281"/>
        <v>January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">
        <v>8317</v>
      </c>
      <c r="R2985" t="s">
        <v>8357</v>
      </c>
      <c r="S2985" s="10">
        <f t="shared" si="278"/>
        <v>41894.424027777779</v>
      </c>
      <c r="T2985" s="10">
        <f t="shared" si="279"/>
        <v>41954.465694444443</v>
      </c>
      <c r="U2985">
        <f t="shared" si="280"/>
        <v>2014</v>
      </c>
      <c r="V2985" t="str">
        <f t="shared" si="281"/>
        <v>September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">
        <v>8317</v>
      </c>
      <c r="R2986" t="s">
        <v>8357</v>
      </c>
      <c r="S2986" s="10">
        <f t="shared" si="278"/>
        <v>42576.070381944439</v>
      </c>
      <c r="T2986" s="10">
        <f t="shared" si="279"/>
        <v>42606.070381944439</v>
      </c>
      <c r="U2986">
        <f t="shared" si="280"/>
        <v>2016</v>
      </c>
      <c r="V2986" t="str">
        <f t="shared" si="281"/>
        <v>July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">
        <v>8317</v>
      </c>
      <c r="R2987" t="s">
        <v>8357</v>
      </c>
      <c r="S2987" s="10">
        <f t="shared" si="278"/>
        <v>42654.765370370362</v>
      </c>
      <c r="T2987" s="10">
        <f t="shared" si="279"/>
        <v>42673.958333333336</v>
      </c>
      <c r="U2987">
        <f t="shared" si="280"/>
        <v>2016</v>
      </c>
      <c r="V2987" t="str">
        <f t="shared" si="281"/>
        <v>October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">
        <v>8317</v>
      </c>
      <c r="R2988" t="s">
        <v>8357</v>
      </c>
      <c r="S2988" s="10">
        <f t="shared" si="278"/>
        <v>42431.29173611111</v>
      </c>
      <c r="T2988" s="10">
        <f t="shared" si="279"/>
        <v>42491.250069444439</v>
      </c>
      <c r="U2988">
        <f t="shared" si="280"/>
        <v>2016</v>
      </c>
      <c r="V2988" t="str">
        <f t="shared" si="281"/>
        <v>March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">
        <v>8317</v>
      </c>
      <c r="R2989" t="s">
        <v>8357</v>
      </c>
      <c r="S2989" s="10">
        <f t="shared" si="278"/>
        <v>42627.098969907405</v>
      </c>
      <c r="T2989" s="10">
        <f t="shared" si="279"/>
        <v>42655.791666666664</v>
      </c>
      <c r="U2989">
        <f t="shared" si="280"/>
        <v>2016</v>
      </c>
      <c r="V2989" t="str">
        <f t="shared" si="281"/>
        <v>September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">
        <v>8317</v>
      </c>
      <c r="R2990" t="s">
        <v>8357</v>
      </c>
      <c r="S2990" s="10">
        <f t="shared" si="278"/>
        <v>42511.153715277782</v>
      </c>
      <c r="T2990" s="10">
        <f t="shared" si="279"/>
        <v>42541.153715277782</v>
      </c>
      <c r="U2990">
        <f t="shared" si="280"/>
        <v>2016</v>
      </c>
      <c r="V2990" t="str">
        <f t="shared" si="281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">
        <v>8317</v>
      </c>
      <c r="R2991" t="s">
        <v>8357</v>
      </c>
      <c r="S2991" s="10">
        <f t="shared" si="278"/>
        <v>42336.812060185184</v>
      </c>
      <c r="T2991" s="10">
        <f t="shared" si="279"/>
        <v>42358.999305555553</v>
      </c>
      <c r="U2991">
        <f t="shared" si="280"/>
        <v>2015</v>
      </c>
      <c r="V2991" t="str">
        <f t="shared" si="281"/>
        <v>November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">
        <v>8317</v>
      </c>
      <c r="R2992" t="s">
        <v>8357</v>
      </c>
      <c r="S2992" s="10">
        <f t="shared" si="278"/>
        <v>42341.365972222215</v>
      </c>
      <c r="T2992" s="10">
        <f t="shared" si="279"/>
        <v>42376.365972222215</v>
      </c>
      <c r="U2992">
        <f t="shared" si="280"/>
        <v>2015</v>
      </c>
      <c r="V2992" t="str">
        <f t="shared" si="281"/>
        <v>December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">
        <v>8317</v>
      </c>
      <c r="R2993" t="s">
        <v>8357</v>
      </c>
      <c r="S2993" s="10">
        <f t="shared" si="278"/>
        <v>42740.628819444442</v>
      </c>
      <c r="T2993" s="10">
        <f t="shared" si="279"/>
        <v>42762.628819444442</v>
      </c>
      <c r="U2993">
        <f t="shared" si="280"/>
        <v>2017</v>
      </c>
      <c r="V2993" t="str">
        <f t="shared" si="281"/>
        <v>January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">
        <v>8317</v>
      </c>
      <c r="R2994" t="s">
        <v>8357</v>
      </c>
      <c r="S2994" s="10">
        <f t="shared" si="278"/>
        <v>42622.559143518512</v>
      </c>
      <c r="T2994" s="10">
        <f t="shared" si="279"/>
        <v>42652.559143518512</v>
      </c>
      <c r="U2994">
        <f t="shared" si="280"/>
        <v>2016</v>
      </c>
      <c r="V2994" t="str">
        <f t="shared" si="281"/>
        <v>September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">
        <v>8317</v>
      </c>
      <c r="R2995" t="s">
        <v>8357</v>
      </c>
      <c r="S2995" s="10">
        <f t="shared" si="278"/>
        <v>42390.63040509259</v>
      </c>
      <c r="T2995" s="10">
        <f t="shared" si="279"/>
        <v>42420.63040509259</v>
      </c>
      <c r="U2995">
        <f t="shared" si="280"/>
        <v>2016</v>
      </c>
      <c r="V2995" t="str">
        <f t="shared" si="281"/>
        <v>January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">
        <v>8317</v>
      </c>
      <c r="R2996" t="s">
        <v>8357</v>
      </c>
      <c r="S2996" s="10">
        <f t="shared" si="278"/>
        <v>41885.270509259259</v>
      </c>
      <c r="T2996" s="10">
        <f t="shared" si="279"/>
        <v>41915.270509259259</v>
      </c>
      <c r="U2996">
        <f t="shared" si="280"/>
        <v>2014</v>
      </c>
      <c r="V2996" t="str">
        <f t="shared" si="281"/>
        <v>September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">
        <v>8317</v>
      </c>
      <c r="R2997" t="s">
        <v>8357</v>
      </c>
      <c r="S2997" s="10">
        <f t="shared" si="278"/>
        <v>42724.456840277773</v>
      </c>
      <c r="T2997" s="10">
        <f t="shared" si="279"/>
        <v>42754.456840277773</v>
      </c>
      <c r="U2997">
        <f t="shared" si="280"/>
        <v>2016</v>
      </c>
      <c r="V2997" t="str">
        <f t="shared" si="281"/>
        <v>December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">
        <v>8317</v>
      </c>
      <c r="R2998" t="s">
        <v>8357</v>
      </c>
      <c r="S2998" s="10">
        <f t="shared" si="278"/>
        <v>42090.70416666667</v>
      </c>
      <c r="T2998" s="10">
        <f t="shared" si="279"/>
        <v>42150.70416666667</v>
      </c>
      <c r="U2998">
        <f t="shared" si="280"/>
        <v>2015</v>
      </c>
      <c r="V2998" t="str">
        <f t="shared" si="281"/>
        <v>March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">
        <v>8317</v>
      </c>
      <c r="R2999" t="s">
        <v>8357</v>
      </c>
      <c r="S2999" s="10">
        <f t="shared" si="278"/>
        <v>42775.525381944441</v>
      </c>
      <c r="T2999" s="10">
        <f t="shared" si="279"/>
        <v>42792.999305555553</v>
      </c>
      <c r="U2999">
        <f t="shared" si="280"/>
        <v>2017</v>
      </c>
      <c r="V2999" t="str">
        <f t="shared" si="281"/>
        <v>February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">
        <v>8317</v>
      </c>
      <c r="R3000" t="s">
        <v>8357</v>
      </c>
      <c r="S3000" s="10">
        <f t="shared" si="278"/>
        <v>41777.985289351847</v>
      </c>
      <c r="T3000" s="10">
        <f t="shared" si="279"/>
        <v>41805.975694444445</v>
      </c>
      <c r="U3000">
        <f t="shared" si="280"/>
        <v>2014</v>
      </c>
      <c r="V3000" t="str">
        <f t="shared" si="281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">
        <v>8317</v>
      </c>
      <c r="R3001" t="s">
        <v>8357</v>
      </c>
      <c r="S3001" s="10">
        <f t="shared" si="278"/>
        <v>42780.531944444439</v>
      </c>
      <c r="T3001" s="10">
        <f t="shared" si="279"/>
        <v>42794.874999999993</v>
      </c>
      <c r="U3001">
        <f t="shared" si="280"/>
        <v>2017</v>
      </c>
      <c r="V3001" t="str">
        <f t="shared" si="281"/>
        <v>February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">
        <v>8317</v>
      </c>
      <c r="R3002" t="s">
        <v>8357</v>
      </c>
      <c r="S3002" s="10">
        <f t="shared" si="278"/>
        <v>42752.61886574074</v>
      </c>
      <c r="T3002" s="10">
        <f t="shared" si="279"/>
        <v>42766.541666666664</v>
      </c>
      <c r="U3002">
        <f t="shared" si="280"/>
        <v>2017</v>
      </c>
      <c r="V3002" t="str">
        <f t="shared" si="281"/>
        <v>January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">
        <v>8317</v>
      </c>
      <c r="R3003" t="s">
        <v>8357</v>
      </c>
      <c r="S3003" s="10">
        <f t="shared" si="278"/>
        <v>42534.687291666669</v>
      </c>
      <c r="T3003" s="10">
        <f t="shared" si="279"/>
        <v>42564.687291666669</v>
      </c>
      <c r="U3003">
        <f t="shared" si="280"/>
        <v>2016</v>
      </c>
      <c r="V3003" t="str">
        <f t="shared" si="281"/>
        <v>June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">
        <v>8317</v>
      </c>
      <c r="R3004" t="s">
        <v>8357</v>
      </c>
      <c r="S3004" s="10">
        <f t="shared" si="278"/>
        <v>41239.627916666665</v>
      </c>
      <c r="T3004" s="10">
        <f t="shared" si="279"/>
        <v>41269.627916666665</v>
      </c>
      <c r="U3004">
        <f t="shared" si="280"/>
        <v>2012</v>
      </c>
      <c r="V3004" t="str">
        <f t="shared" si="281"/>
        <v>November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">
        <v>8317</v>
      </c>
      <c r="R3005" t="s">
        <v>8357</v>
      </c>
      <c r="S3005" s="10">
        <f t="shared" si="278"/>
        <v>42398.640925925924</v>
      </c>
      <c r="T3005" s="10">
        <f t="shared" si="279"/>
        <v>42430.040972222218</v>
      </c>
      <c r="U3005">
        <f t="shared" si="280"/>
        <v>2016</v>
      </c>
      <c r="V3005" t="str">
        <f t="shared" si="281"/>
        <v>January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">
        <v>8317</v>
      </c>
      <c r="R3006" t="s">
        <v>8357</v>
      </c>
      <c r="S3006" s="10">
        <f t="shared" si="278"/>
        <v>41928.672731481478</v>
      </c>
      <c r="T3006" s="10">
        <f t="shared" si="279"/>
        <v>41958.714398148142</v>
      </c>
      <c r="U3006">
        <f t="shared" si="280"/>
        <v>2014</v>
      </c>
      <c r="V3006" t="str">
        <f t="shared" si="281"/>
        <v>October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">
        <v>8317</v>
      </c>
      <c r="R3007" t="s">
        <v>8357</v>
      </c>
      <c r="S3007" s="10">
        <f t="shared" si="278"/>
        <v>41888.466493055552</v>
      </c>
      <c r="T3007" s="10">
        <f t="shared" si="279"/>
        <v>41918.466493055552</v>
      </c>
      <c r="U3007">
        <f t="shared" si="280"/>
        <v>2014</v>
      </c>
      <c r="V3007" t="str">
        <f t="shared" si="281"/>
        <v>September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">
        <v>8317</v>
      </c>
      <c r="R3008" t="s">
        <v>8357</v>
      </c>
      <c r="S3008" s="10">
        <f t="shared" si="278"/>
        <v>41957.548506944448</v>
      </c>
      <c r="T3008" s="10">
        <f t="shared" si="279"/>
        <v>41987.548506944448</v>
      </c>
      <c r="U3008">
        <f t="shared" si="280"/>
        <v>2014</v>
      </c>
      <c r="V3008" t="str">
        <f t="shared" si="281"/>
        <v>November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">
        <v>8317</v>
      </c>
      <c r="R3009" t="s">
        <v>8357</v>
      </c>
      <c r="S3009" s="10">
        <f t="shared" si="278"/>
        <v>42098.007905092592</v>
      </c>
      <c r="T3009" s="10">
        <f t="shared" si="279"/>
        <v>42119.007905092592</v>
      </c>
      <c r="U3009">
        <f t="shared" si="280"/>
        <v>2015</v>
      </c>
      <c r="V3009" t="str">
        <f t="shared" si="281"/>
        <v>April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">
        <v>8317</v>
      </c>
      <c r="R3010" t="s">
        <v>8357</v>
      </c>
      <c r="S3010" s="10">
        <f t="shared" si="278"/>
        <v>42360.003692129627</v>
      </c>
      <c r="T3010" s="10">
        <f t="shared" si="279"/>
        <v>42390.003692129627</v>
      </c>
      <c r="U3010">
        <f t="shared" si="280"/>
        <v>2015</v>
      </c>
      <c r="V3010" t="str">
        <f t="shared" si="281"/>
        <v>December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">
        <v>8317</v>
      </c>
      <c r="R3011" t="s">
        <v>8357</v>
      </c>
      <c r="S3011" s="10">
        <f t="shared" ref="S3011:S3074" si="284">(((J3011/60)/60)/24)+DATE(1970,1,1)+(-5/24)</f>
        <v>41939.361574074072</v>
      </c>
      <c r="T3011" s="10">
        <f t="shared" ref="T3011:T3074" si="285">(((I3011/60)/60)/24)+DATE(1970,1,1)+(-5/24)</f>
        <v>41969.403240740743</v>
      </c>
      <c r="U3011">
        <f t="shared" ref="U3011:U3074" si="286">YEAR(S3011)</f>
        <v>2014</v>
      </c>
      <c r="V3011" t="str">
        <f t="shared" ref="V3011:V3074" si="287">IF(MONTH(S3011) = 1, "January", IF(MONTH(S3011) = 2, "February", IF(MONTH(S3011) = 3, "March", IF(MONTH(S3011) = 4, "April", IF(MONTH(S3011) = 5, "May", IF(MONTH(S3011) = 6, "June", IF(MONTH(S3011) = 7, "July", IF(MONTH(S3011) = 8, "August", IF(MONTH(S3011) = 9, "September", IF(MONTH(S3011) = 10, "October", IF(MONTH(S3011) = 11, "November", "December")))))))))))</f>
        <v>October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">
        <v>8317</v>
      </c>
      <c r="R3012" t="s">
        <v>8357</v>
      </c>
      <c r="S3012" s="10">
        <f t="shared" si="284"/>
        <v>41996.624062499999</v>
      </c>
      <c r="T3012" s="10">
        <f t="shared" si="285"/>
        <v>42056.624062499999</v>
      </c>
      <c r="U3012">
        <f t="shared" si="286"/>
        <v>2014</v>
      </c>
      <c r="V3012" t="str">
        <f t="shared" si="287"/>
        <v>December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">
        <v>8317</v>
      </c>
      <c r="R3013" t="s">
        <v>8357</v>
      </c>
      <c r="S3013" s="10">
        <f t="shared" si="284"/>
        <v>42334.260601851849</v>
      </c>
      <c r="T3013" s="10">
        <f t="shared" si="285"/>
        <v>42361.749305555553</v>
      </c>
      <c r="U3013">
        <f t="shared" si="286"/>
        <v>2015</v>
      </c>
      <c r="V3013" t="str">
        <f t="shared" si="287"/>
        <v>November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">
        <v>8317</v>
      </c>
      <c r="R3014" t="s">
        <v>8357</v>
      </c>
      <c r="S3014" s="10">
        <f t="shared" si="284"/>
        <v>42024.494560185187</v>
      </c>
      <c r="T3014" s="10">
        <f t="shared" si="285"/>
        <v>42045.494560185187</v>
      </c>
      <c r="U3014">
        <f t="shared" si="286"/>
        <v>2015</v>
      </c>
      <c r="V3014" t="str">
        <f t="shared" si="287"/>
        <v>January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">
        <v>8317</v>
      </c>
      <c r="R3015" t="s">
        <v>8357</v>
      </c>
      <c r="S3015" s="10">
        <f t="shared" si="284"/>
        <v>42146.627881944441</v>
      </c>
      <c r="T3015" s="10">
        <f t="shared" si="285"/>
        <v>42176.627881944441</v>
      </c>
      <c r="U3015">
        <f t="shared" si="286"/>
        <v>2015</v>
      </c>
      <c r="V3015" t="str">
        <f t="shared" si="287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">
        <v>8317</v>
      </c>
      <c r="R3016" t="s">
        <v>8357</v>
      </c>
      <c r="S3016" s="10">
        <f t="shared" si="284"/>
        <v>41919.915277777778</v>
      </c>
      <c r="T3016" s="10">
        <f t="shared" si="285"/>
        <v>41948</v>
      </c>
      <c r="U3016">
        <f t="shared" si="286"/>
        <v>2014</v>
      </c>
      <c r="V3016" t="str">
        <f t="shared" si="287"/>
        <v>October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">
        <v>8317</v>
      </c>
      <c r="R3017" t="s">
        <v>8357</v>
      </c>
      <c r="S3017" s="10">
        <f t="shared" si="284"/>
        <v>41785.518958333334</v>
      </c>
      <c r="T3017" s="10">
        <f t="shared" si="285"/>
        <v>41800.958333333328</v>
      </c>
      <c r="U3017">
        <f t="shared" si="286"/>
        <v>2014</v>
      </c>
      <c r="V3017" t="str">
        <f t="shared" si="287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">
        <v>8317</v>
      </c>
      <c r="R3018" t="s">
        <v>8357</v>
      </c>
      <c r="S3018" s="10">
        <f t="shared" si="284"/>
        <v>41778.339722222219</v>
      </c>
      <c r="T3018" s="10">
        <f t="shared" si="285"/>
        <v>41838.339722222219</v>
      </c>
      <c r="U3018">
        <f t="shared" si="286"/>
        <v>2014</v>
      </c>
      <c r="V3018" t="str">
        <f t="shared" si="287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">
        <v>8317</v>
      </c>
      <c r="R3019" t="s">
        <v>8357</v>
      </c>
      <c r="S3019" s="10">
        <f t="shared" si="284"/>
        <v>41841.641701388886</v>
      </c>
      <c r="T3019" s="10">
        <f t="shared" si="285"/>
        <v>41871.641701388886</v>
      </c>
      <c r="U3019">
        <f t="shared" si="286"/>
        <v>2014</v>
      </c>
      <c r="V3019" t="str">
        <f t="shared" si="287"/>
        <v>July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">
        <v>8317</v>
      </c>
      <c r="R3020" t="s">
        <v>8357</v>
      </c>
      <c r="S3020" s="10">
        <f t="shared" si="284"/>
        <v>42163.090000000004</v>
      </c>
      <c r="T3020" s="10">
        <f t="shared" si="285"/>
        <v>42205.708333333336</v>
      </c>
      <c r="U3020">
        <f t="shared" si="286"/>
        <v>2015</v>
      </c>
      <c r="V3020" t="str">
        <f t="shared" si="287"/>
        <v>June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">
        <v>8317</v>
      </c>
      <c r="R3021" t="s">
        <v>8357</v>
      </c>
      <c r="S3021" s="10">
        <f t="shared" si="284"/>
        <v>41758.625231481477</v>
      </c>
      <c r="T3021" s="10">
        <f t="shared" si="285"/>
        <v>41785.916666666664</v>
      </c>
      <c r="U3021">
        <f t="shared" si="286"/>
        <v>2014</v>
      </c>
      <c r="V3021" t="str">
        <f t="shared" si="287"/>
        <v>April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">
        <v>8317</v>
      </c>
      <c r="R3022" t="s">
        <v>8357</v>
      </c>
      <c r="S3022" s="10">
        <f t="shared" si="284"/>
        <v>42170.638113425921</v>
      </c>
      <c r="T3022" s="10">
        <f t="shared" si="285"/>
        <v>42230.638113425921</v>
      </c>
      <c r="U3022">
        <f t="shared" si="286"/>
        <v>2015</v>
      </c>
      <c r="V3022" t="str">
        <f t="shared" si="287"/>
        <v>June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">
        <v>8317</v>
      </c>
      <c r="R3023" t="s">
        <v>8357</v>
      </c>
      <c r="S3023" s="10">
        <f t="shared" si="284"/>
        <v>42660.410520833328</v>
      </c>
      <c r="T3023" s="10">
        <f t="shared" si="285"/>
        <v>42696.040972222218</v>
      </c>
      <c r="U3023">
        <f t="shared" si="286"/>
        <v>2016</v>
      </c>
      <c r="V3023" t="str">
        <f t="shared" si="287"/>
        <v>October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">
        <v>8317</v>
      </c>
      <c r="R3024" t="s">
        <v>8357</v>
      </c>
      <c r="S3024" s="10">
        <f t="shared" si="284"/>
        <v>42564.745474537034</v>
      </c>
      <c r="T3024" s="10">
        <f t="shared" si="285"/>
        <v>42609.745474537034</v>
      </c>
      <c r="U3024">
        <f t="shared" si="286"/>
        <v>2016</v>
      </c>
      <c r="V3024" t="str">
        <f t="shared" si="287"/>
        <v>July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">
        <v>8317</v>
      </c>
      <c r="R3025" t="s">
        <v>8357</v>
      </c>
      <c r="S3025" s="10">
        <f t="shared" si="284"/>
        <v>42121.46743055556</v>
      </c>
      <c r="T3025" s="10">
        <f t="shared" si="285"/>
        <v>42166.46743055556</v>
      </c>
      <c r="U3025">
        <f t="shared" si="286"/>
        <v>2015</v>
      </c>
      <c r="V3025" t="str">
        <f t="shared" si="287"/>
        <v>April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">
        <v>8317</v>
      </c>
      <c r="R3026" t="s">
        <v>8357</v>
      </c>
      <c r="S3026" s="10">
        <f t="shared" si="284"/>
        <v>41158.785590277774</v>
      </c>
      <c r="T3026" s="10">
        <f t="shared" si="285"/>
        <v>41188.785590277774</v>
      </c>
      <c r="U3026">
        <f t="shared" si="286"/>
        <v>2012</v>
      </c>
      <c r="V3026" t="str">
        <f t="shared" si="287"/>
        <v>September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">
        <v>8317</v>
      </c>
      <c r="R3027" t="s">
        <v>8357</v>
      </c>
      <c r="S3027" s="10">
        <f t="shared" si="284"/>
        <v>41761.301076388889</v>
      </c>
      <c r="T3027" s="10">
        <f t="shared" si="285"/>
        <v>41789.458333333328</v>
      </c>
      <c r="U3027">
        <f t="shared" si="286"/>
        <v>2014</v>
      </c>
      <c r="V3027" t="str">
        <f t="shared" si="287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">
        <v>8317</v>
      </c>
      <c r="R3028" t="s">
        <v>8357</v>
      </c>
      <c r="S3028" s="10">
        <f t="shared" si="284"/>
        <v>42783.251064814809</v>
      </c>
      <c r="T3028" s="10">
        <f t="shared" si="285"/>
        <v>42797.251064814809</v>
      </c>
      <c r="U3028">
        <f t="shared" si="286"/>
        <v>2017</v>
      </c>
      <c r="V3028" t="str">
        <f t="shared" si="287"/>
        <v>February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">
        <v>8317</v>
      </c>
      <c r="R3029" t="s">
        <v>8357</v>
      </c>
      <c r="S3029" s="10">
        <f t="shared" si="284"/>
        <v>42053.49596064815</v>
      </c>
      <c r="T3029" s="10">
        <f t="shared" si="285"/>
        <v>42083.454293981478</v>
      </c>
      <c r="U3029">
        <f t="shared" si="286"/>
        <v>2015</v>
      </c>
      <c r="V3029" t="str">
        <f t="shared" si="287"/>
        <v>February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">
        <v>8317</v>
      </c>
      <c r="R3030" t="s">
        <v>8357</v>
      </c>
      <c r="S3030" s="10">
        <f t="shared" si="284"/>
        <v>42567.055844907409</v>
      </c>
      <c r="T3030" s="10">
        <f t="shared" si="285"/>
        <v>42597.055844907409</v>
      </c>
      <c r="U3030">
        <f t="shared" si="286"/>
        <v>2016</v>
      </c>
      <c r="V3030" t="str">
        <f t="shared" si="287"/>
        <v>July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">
        <v>8317</v>
      </c>
      <c r="R3031" t="s">
        <v>8357</v>
      </c>
      <c r="S3031" s="10">
        <f t="shared" si="284"/>
        <v>41932.500543981478</v>
      </c>
      <c r="T3031" s="10">
        <f t="shared" si="285"/>
        <v>41960.982638888883</v>
      </c>
      <c r="U3031">
        <f t="shared" si="286"/>
        <v>2014</v>
      </c>
      <c r="V3031" t="str">
        <f t="shared" si="287"/>
        <v>October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">
        <v>8317</v>
      </c>
      <c r="R3032" t="s">
        <v>8357</v>
      </c>
      <c r="S3032" s="10">
        <f t="shared" si="284"/>
        <v>42233.5390162037</v>
      </c>
      <c r="T3032" s="10">
        <f t="shared" si="285"/>
        <v>42263.5390162037</v>
      </c>
      <c r="U3032">
        <f t="shared" si="286"/>
        <v>2015</v>
      </c>
      <c r="V3032" t="str">
        <f t="shared" si="287"/>
        <v>August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">
        <v>8317</v>
      </c>
      <c r="R3033" t="s">
        <v>8357</v>
      </c>
      <c r="S3033" s="10">
        <f t="shared" si="284"/>
        <v>42597.674155092587</v>
      </c>
      <c r="T3033" s="10">
        <f t="shared" si="285"/>
        <v>42657.674155092587</v>
      </c>
      <c r="U3033">
        <f t="shared" si="286"/>
        <v>2016</v>
      </c>
      <c r="V3033" t="str">
        <f t="shared" si="287"/>
        <v>August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">
        <v>8317</v>
      </c>
      <c r="R3034" t="s">
        <v>8357</v>
      </c>
      <c r="S3034" s="10">
        <f t="shared" si="284"/>
        <v>42227.836331018516</v>
      </c>
      <c r="T3034" s="10">
        <f t="shared" si="285"/>
        <v>42257.836331018516</v>
      </c>
      <c r="U3034">
        <f t="shared" si="286"/>
        <v>2015</v>
      </c>
      <c r="V3034" t="str">
        <f t="shared" si="287"/>
        <v>August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">
        <v>8317</v>
      </c>
      <c r="R3035" t="s">
        <v>8357</v>
      </c>
      <c r="S3035" s="10">
        <f t="shared" si="284"/>
        <v>42569.901909722219</v>
      </c>
      <c r="T3035" s="10">
        <f t="shared" si="285"/>
        <v>42599.901909722219</v>
      </c>
      <c r="U3035">
        <f t="shared" si="286"/>
        <v>2016</v>
      </c>
      <c r="V3035" t="str">
        <f t="shared" si="287"/>
        <v>July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">
        <v>8317</v>
      </c>
      <c r="R3036" t="s">
        <v>8357</v>
      </c>
      <c r="S3036" s="10">
        <f t="shared" si="284"/>
        <v>42644.327025462961</v>
      </c>
      <c r="T3036" s="10">
        <f t="shared" si="285"/>
        <v>42674.957638888889</v>
      </c>
      <c r="U3036">
        <f t="shared" si="286"/>
        <v>2016</v>
      </c>
      <c r="V3036" t="str">
        <f t="shared" si="287"/>
        <v>October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">
        <v>8317</v>
      </c>
      <c r="R3037" t="s">
        <v>8357</v>
      </c>
      <c r="S3037" s="10">
        <f t="shared" si="284"/>
        <v>41368.351956018516</v>
      </c>
      <c r="T3037" s="10">
        <f t="shared" si="285"/>
        <v>41398.351956018516</v>
      </c>
      <c r="U3037">
        <f t="shared" si="286"/>
        <v>2013</v>
      </c>
      <c r="V3037" t="str">
        <f t="shared" si="287"/>
        <v>April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">
        <v>8317</v>
      </c>
      <c r="R3038" t="s">
        <v>8357</v>
      </c>
      <c r="S3038" s="10">
        <f t="shared" si="284"/>
        <v>41466.576898148145</v>
      </c>
      <c r="T3038" s="10">
        <f t="shared" si="285"/>
        <v>41502.290972222218</v>
      </c>
      <c r="U3038">
        <f t="shared" si="286"/>
        <v>2013</v>
      </c>
      <c r="V3038" t="str">
        <f t="shared" si="287"/>
        <v>July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">
        <v>8317</v>
      </c>
      <c r="R3039" t="s">
        <v>8357</v>
      </c>
      <c r="S3039" s="10">
        <f t="shared" si="284"/>
        <v>40378.684872685182</v>
      </c>
      <c r="T3039" s="10">
        <f t="shared" si="285"/>
        <v>40452.999305555553</v>
      </c>
      <c r="U3039">
        <f t="shared" si="286"/>
        <v>2010</v>
      </c>
      <c r="V3039" t="str">
        <f t="shared" si="287"/>
        <v>July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">
        <v>8317</v>
      </c>
      <c r="R3040" t="s">
        <v>8357</v>
      </c>
      <c r="S3040" s="10">
        <f t="shared" si="284"/>
        <v>42373.043946759259</v>
      </c>
      <c r="T3040" s="10">
        <f t="shared" si="285"/>
        <v>42433.043946759259</v>
      </c>
      <c r="U3040">
        <f t="shared" si="286"/>
        <v>2016</v>
      </c>
      <c r="V3040" t="str">
        <f t="shared" si="287"/>
        <v>January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">
        <v>8317</v>
      </c>
      <c r="R3041" t="s">
        <v>8357</v>
      </c>
      <c r="S3041" s="10">
        <f t="shared" si="284"/>
        <v>41610.586087962962</v>
      </c>
      <c r="T3041" s="10">
        <f t="shared" si="285"/>
        <v>41637.124305555553</v>
      </c>
      <c r="U3041">
        <f t="shared" si="286"/>
        <v>2013</v>
      </c>
      <c r="V3041" t="str">
        <f t="shared" si="287"/>
        <v>December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">
        <v>8317</v>
      </c>
      <c r="R3042" t="s">
        <v>8357</v>
      </c>
      <c r="S3042" s="10">
        <f t="shared" si="284"/>
        <v>42177.583576388883</v>
      </c>
      <c r="T3042" s="10">
        <f t="shared" si="285"/>
        <v>42181.749999999993</v>
      </c>
      <c r="U3042">
        <f t="shared" si="286"/>
        <v>2015</v>
      </c>
      <c r="V3042" t="str">
        <f t="shared" si="287"/>
        <v>June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">
        <v>8317</v>
      </c>
      <c r="R3043" t="s">
        <v>8357</v>
      </c>
      <c r="S3043" s="10">
        <f t="shared" si="284"/>
        <v>42359.660277777781</v>
      </c>
      <c r="T3043" s="10">
        <f t="shared" si="285"/>
        <v>42389.660277777781</v>
      </c>
      <c r="U3043">
        <f t="shared" si="286"/>
        <v>2015</v>
      </c>
      <c r="V3043" t="str">
        <f t="shared" si="287"/>
        <v>December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">
        <v>8317</v>
      </c>
      <c r="R3044" t="s">
        <v>8357</v>
      </c>
      <c r="S3044" s="10">
        <f t="shared" si="284"/>
        <v>42253.479710648149</v>
      </c>
      <c r="T3044" s="10">
        <f t="shared" si="285"/>
        <v>42283.479710648149</v>
      </c>
      <c r="U3044">
        <f t="shared" si="286"/>
        <v>2015</v>
      </c>
      <c r="V3044" t="str">
        <f t="shared" si="287"/>
        <v>September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">
        <v>8317</v>
      </c>
      <c r="R3045" t="s">
        <v>8357</v>
      </c>
      <c r="S3045" s="10">
        <f t="shared" si="284"/>
        <v>42082.862256944441</v>
      </c>
      <c r="T3045" s="10">
        <f t="shared" si="285"/>
        <v>42109.909722222219</v>
      </c>
      <c r="U3045">
        <f t="shared" si="286"/>
        <v>2015</v>
      </c>
      <c r="V3045" t="str">
        <f t="shared" si="287"/>
        <v>March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">
        <v>8317</v>
      </c>
      <c r="R3046" t="s">
        <v>8357</v>
      </c>
      <c r="S3046" s="10">
        <f t="shared" si="284"/>
        <v>42387.518495370365</v>
      </c>
      <c r="T3046" s="10">
        <f t="shared" si="285"/>
        <v>42402.518495370365</v>
      </c>
      <c r="U3046">
        <f t="shared" si="286"/>
        <v>2016</v>
      </c>
      <c r="V3046" t="str">
        <f t="shared" si="287"/>
        <v>January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">
        <v>8317</v>
      </c>
      <c r="R3047" t="s">
        <v>8357</v>
      </c>
      <c r="S3047" s="10">
        <f t="shared" si="284"/>
        <v>41842.947395833333</v>
      </c>
      <c r="T3047" s="10">
        <f t="shared" si="285"/>
        <v>41872.947395833333</v>
      </c>
      <c r="U3047">
        <f t="shared" si="286"/>
        <v>2014</v>
      </c>
      <c r="V3047" t="str">
        <f t="shared" si="287"/>
        <v>July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">
        <v>8317</v>
      </c>
      <c r="R3048" t="s">
        <v>8357</v>
      </c>
      <c r="S3048" s="10">
        <f t="shared" si="284"/>
        <v>41862.59474537037</v>
      </c>
      <c r="T3048" s="10">
        <f t="shared" si="285"/>
        <v>41891.994444444441</v>
      </c>
      <c r="U3048">
        <f t="shared" si="286"/>
        <v>2014</v>
      </c>
      <c r="V3048" t="str">
        <f t="shared" si="287"/>
        <v>August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">
        <v>8317</v>
      </c>
      <c r="R3049" t="s">
        <v>8357</v>
      </c>
      <c r="S3049" s="10">
        <f t="shared" si="284"/>
        <v>42443.780717592592</v>
      </c>
      <c r="T3049" s="10">
        <f t="shared" si="285"/>
        <v>42487.344444444439</v>
      </c>
      <c r="U3049">
        <f t="shared" si="286"/>
        <v>2016</v>
      </c>
      <c r="V3049" t="str">
        <f t="shared" si="287"/>
        <v>March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">
        <v>8317</v>
      </c>
      <c r="R3050" t="s">
        <v>8357</v>
      </c>
      <c r="S3050" s="10">
        <f t="shared" si="284"/>
        <v>41975.692847222213</v>
      </c>
      <c r="T3050" s="10">
        <f t="shared" si="285"/>
        <v>42004.681944444441</v>
      </c>
      <c r="U3050">
        <f t="shared" si="286"/>
        <v>2014</v>
      </c>
      <c r="V3050" t="str">
        <f t="shared" si="287"/>
        <v>December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">
        <v>8317</v>
      </c>
      <c r="R3051" t="s">
        <v>8357</v>
      </c>
      <c r="S3051" s="10">
        <f t="shared" si="284"/>
        <v>42138.806192129625</v>
      </c>
      <c r="T3051" s="10">
        <f t="shared" si="285"/>
        <v>42168.806192129625</v>
      </c>
      <c r="U3051">
        <f t="shared" si="286"/>
        <v>2015</v>
      </c>
      <c r="V3051" t="str">
        <f t="shared" si="287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">
        <v>8317</v>
      </c>
      <c r="R3052" t="s">
        <v>8357</v>
      </c>
      <c r="S3052" s="10">
        <f t="shared" si="284"/>
        <v>42464.960185185184</v>
      </c>
      <c r="T3052" s="10">
        <f t="shared" si="285"/>
        <v>42494.960185185184</v>
      </c>
      <c r="U3052">
        <f t="shared" si="286"/>
        <v>2016</v>
      </c>
      <c r="V3052" t="str">
        <f t="shared" si="287"/>
        <v>April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">
        <v>8317</v>
      </c>
      <c r="R3053" t="s">
        <v>8357</v>
      </c>
      <c r="S3053" s="10">
        <f t="shared" si="284"/>
        <v>42744.207696759251</v>
      </c>
      <c r="T3053" s="10">
        <f t="shared" si="285"/>
        <v>42774.207696759251</v>
      </c>
      <c r="U3053">
        <f t="shared" si="286"/>
        <v>2017</v>
      </c>
      <c r="V3053" t="str">
        <f t="shared" si="287"/>
        <v>January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">
        <v>8317</v>
      </c>
      <c r="R3054" t="s">
        <v>8357</v>
      </c>
      <c r="S3054" s="10">
        <f t="shared" si="284"/>
        <v>42122.461736111109</v>
      </c>
      <c r="T3054" s="10">
        <f t="shared" si="285"/>
        <v>42152.457638888889</v>
      </c>
      <c r="U3054">
        <f t="shared" si="286"/>
        <v>2015</v>
      </c>
      <c r="V3054" t="str">
        <f t="shared" si="287"/>
        <v>April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">
        <v>8317</v>
      </c>
      <c r="R3055" t="s">
        <v>8357</v>
      </c>
      <c r="S3055" s="10">
        <f t="shared" si="284"/>
        <v>41862.553391203699</v>
      </c>
      <c r="T3055" s="10">
        <f t="shared" si="285"/>
        <v>41913.957638888889</v>
      </c>
      <c r="U3055">
        <f t="shared" si="286"/>
        <v>2014</v>
      </c>
      <c r="V3055" t="str">
        <f t="shared" si="287"/>
        <v>August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">
        <v>8317</v>
      </c>
      <c r="R3056" t="s">
        <v>8357</v>
      </c>
      <c r="S3056" s="10">
        <f t="shared" si="284"/>
        <v>42027.624467592592</v>
      </c>
      <c r="T3056" s="10">
        <f t="shared" si="285"/>
        <v>42064.836111111108</v>
      </c>
      <c r="U3056">
        <f t="shared" si="286"/>
        <v>2015</v>
      </c>
      <c r="V3056" t="str">
        <f t="shared" si="287"/>
        <v>January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">
        <v>8317</v>
      </c>
      <c r="R3057" t="s">
        <v>8357</v>
      </c>
      <c r="S3057" s="10">
        <f t="shared" si="284"/>
        <v>41953.749884259254</v>
      </c>
      <c r="T3057" s="10">
        <f t="shared" si="285"/>
        <v>42013.749884259254</v>
      </c>
      <c r="U3057">
        <f t="shared" si="286"/>
        <v>2014</v>
      </c>
      <c r="V3057" t="str">
        <f t="shared" si="287"/>
        <v>November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">
        <v>8317</v>
      </c>
      <c r="R3058" t="s">
        <v>8357</v>
      </c>
      <c r="S3058" s="10">
        <f t="shared" si="284"/>
        <v>41851.428055555552</v>
      </c>
      <c r="T3058" s="10">
        <f t="shared" si="285"/>
        <v>41911.428055555552</v>
      </c>
      <c r="U3058">
        <f t="shared" si="286"/>
        <v>2014</v>
      </c>
      <c r="V3058" t="str">
        <f t="shared" si="287"/>
        <v>July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">
        <v>8317</v>
      </c>
      <c r="R3059" t="s">
        <v>8357</v>
      </c>
      <c r="S3059" s="10">
        <f t="shared" si="284"/>
        <v>42433.442256944443</v>
      </c>
      <c r="T3059" s="10">
        <f t="shared" si="285"/>
        <v>42463.400590277779</v>
      </c>
      <c r="U3059">
        <f t="shared" si="286"/>
        <v>2016</v>
      </c>
      <c r="V3059" t="str">
        <f t="shared" si="287"/>
        <v>March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">
        <v>8317</v>
      </c>
      <c r="R3060" t="s">
        <v>8357</v>
      </c>
      <c r="S3060" s="10">
        <f t="shared" si="284"/>
        <v>42460.165972222218</v>
      </c>
      <c r="T3060" s="10">
        <f t="shared" si="285"/>
        <v>42510.165972222218</v>
      </c>
      <c r="U3060">
        <f t="shared" si="286"/>
        <v>2016</v>
      </c>
      <c r="V3060" t="str">
        <f t="shared" si="287"/>
        <v>March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">
        <v>8317</v>
      </c>
      <c r="R3061" t="s">
        <v>8357</v>
      </c>
      <c r="S3061" s="10">
        <f t="shared" si="284"/>
        <v>41829.727384259255</v>
      </c>
      <c r="T3061" s="10">
        <f t="shared" si="285"/>
        <v>41859.727384259255</v>
      </c>
      <c r="U3061">
        <f t="shared" si="286"/>
        <v>2014</v>
      </c>
      <c r="V3061" t="str">
        <f t="shared" si="287"/>
        <v>July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">
        <v>8317</v>
      </c>
      <c r="R3062" t="s">
        <v>8357</v>
      </c>
      <c r="S3062" s="10">
        <f t="shared" si="284"/>
        <v>42245.066365740735</v>
      </c>
      <c r="T3062" s="10">
        <f t="shared" si="285"/>
        <v>42275.066365740735</v>
      </c>
      <c r="U3062">
        <f t="shared" si="286"/>
        <v>2015</v>
      </c>
      <c r="V3062" t="str">
        <f t="shared" si="287"/>
        <v>August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">
        <v>8317</v>
      </c>
      <c r="R3063" t="s">
        <v>8357</v>
      </c>
      <c r="S3063" s="10">
        <f t="shared" si="284"/>
        <v>41834.575787037036</v>
      </c>
      <c r="T3063" s="10">
        <f t="shared" si="285"/>
        <v>41864.575787037036</v>
      </c>
      <c r="U3063">
        <f t="shared" si="286"/>
        <v>2014</v>
      </c>
      <c r="V3063" t="str">
        <f t="shared" si="287"/>
        <v>July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">
        <v>8317</v>
      </c>
      <c r="R3064" t="s">
        <v>8357</v>
      </c>
      <c r="S3064" s="10">
        <f t="shared" si="284"/>
        <v>42248.3274537037</v>
      </c>
      <c r="T3064" s="10">
        <f t="shared" si="285"/>
        <v>42277.541666666664</v>
      </c>
      <c r="U3064">
        <f t="shared" si="286"/>
        <v>2015</v>
      </c>
      <c r="V3064" t="str">
        <f t="shared" si="287"/>
        <v>September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">
        <v>8317</v>
      </c>
      <c r="R3065" t="s">
        <v>8357</v>
      </c>
      <c r="S3065" s="10">
        <f t="shared" si="284"/>
        <v>42630.714560185181</v>
      </c>
      <c r="T3065" s="10">
        <f t="shared" si="285"/>
        <v>42665.714560185181</v>
      </c>
      <c r="U3065">
        <f t="shared" si="286"/>
        <v>2016</v>
      </c>
      <c r="V3065" t="str">
        <f t="shared" si="287"/>
        <v>September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">
        <v>8317</v>
      </c>
      <c r="R3066" t="s">
        <v>8357</v>
      </c>
      <c r="S3066" s="10">
        <f t="shared" si="284"/>
        <v>42298.9218287037</v>
      </c>
      <c r="T3066" s="10">
        <f t="shared" si="285"/>
        <v>42330.082638888889</v>
      </c>
      <c r="U3066">
        <f t="shared" si="286"/>
        <v>2015</v>
      </c>
      <c r="V3066" t="str">
        <f t="shared" si="287"/>
        <v>October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">
        <v>8317</v>
      </c>
      <c r="R3067" t="s">
        <v>8357</v>
      </c>
      <c r="S3067" s="10">
        <f t="shared" si="284"/>
        <v>41824.846898148149</v>
      </c>
      <c r="T3067" s="10">
        <f t="shared" si="285"/>
        <v>41849.846898148149</v>
      </c>
      <c r="U3067">
        <f t="shared" si="286"/>
        <v>2014</v>
      </c>
      <c r="V3067" t="str">
        <f t="shared" si="287"/>
        <v>July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">
        <v>8317</v>
      </c>
      <c r="R3068" t="s">
        <v>8357</v>
      </c>
      <c r="S3068" s="10">
        <f t="shared" si="284"/>
        <v>42531.020104166666</v>
      </c>
      <c r="T3068" s="10">
        <f t="shared" si="285"/>
        <v>42561.020104166666</v>
      </c>
      <c r="U3068">
        <f t="shared" si="286"/>
        <v>2016</v>
      </c>
      <c r="V3068" t="str">
        <f t="shared" si="287"/>
        <v>June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">
        <v>8317</v>
      </c>
      <c r="R3069" t="s">
        <v>8357</v>
      </c>
      <c r="S3069" s="10">
        <f t="shared" si="284"/>
        <v>42226.730081018519</v>
      </c>
      <c r="T3069" s="10">
        <f t="shared" si="285"/>
        <v>42256.730081018519</v>
      </c>
      <c r="U3069">
        <f t="shared" si="286"/>
        <v>2015</v>
      </c>
      <c r="V3069" t="str">
        <f t="shared" si="287"/>
        <v>August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">
        <v>8317</v>
      </c>
      <c r="R3070" t="s">
        <v>8357</v>
      </c>
      <c r="S3070" s="10">
        <f t="shared" si="284"/>
        <v>42263.483240740738</v>
      </c>
      <c r="T3070" s="10">
        <f t="shared" si="285"/>
        <v>42293.483240740738</v>
      </c>
      <c r="U3070">
        <f t="shared" si="286"/>
        <v>2015</v>
      </c>
      <c r="V3070" t="str">
        <f t="shared" si="287"/>
        <v>September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">
        <v>8317</v>
      </c>
      <c r="R3071" t="s">
        <v>8357</v>
      </c>
      <c r="S3071" s="10">
        <f t="shared" si="284"/>
        <v>41957.625393518516</v>
      </c>
      <c r="T3071" s="10">
        <f t="shared" si="285"/>
        <v>41987.625393518516</v>
      </c>
      <c r="U3071">
        <f t="shared" si="286"/>
        <v>2014</v>
      </c>
      <c r="V3071" t="str">
        <f t="shared" si="287"/>
        <v>November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">
        <v>8317</v>
      </c>
      <c r="R3072" t="s">
        <v>8357</v>
      </c>
      <c r="S3072" s="10">
        <f t="shared" si="284"/>
        <v>42690.525104166663</v>
      </c>
      <c r="T3072" s="10">
        <f t="shared" si="285"/>
        <v>42711.525104166663</v>
      </c>
      <c r="U3072">
        <f t="shared" si="286"/>
        <v>2016</v>
      </c>
      <c r="V3072" t="str">
        <f t="shared" si="287"/>
        <v>November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">
        <v>8317</v>
      </c>
      <c r="R3073" t="s">
        <v>8357</v>
      </c>
      <c r="S3073" s="10">
        <f t="shared" si="284"/>
        <v>42097.524085648147</v>
      </c>
      <c r="T3073" s="10">
        <f t="shared" si="285"/>
        <v>42115.040972222218</v>
      </c>
      <c r="U3073">
        <f t="shared" si="286"/>
        <v>2015</v>
      </c>
      <c r="V3073" t="str">
        <f t="shared" si="287"/>
        <v>April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">
        <v>8317</v>
      </c>
      <c r="R3074" t="s">
        <v>8357</v>
      </c>
      <c r="S3074" s="10">
        <f t="shared" si="284"/>
        <v>42658.482199074067</v>
      </c>
      <c r="T3074" s="10">
        <f t="shared" si="285"/>
        <v>42672.865277777775</v>
      </c>
      <c r="U3074">
        <f t="shared" si="286"/>
        <v>2016</v>
      </c>
      <c r="V3074" t="str">
        <f t="shared" si="287"/>
        <v>October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">
        <v>8317</v>
      </c>
      <c r="R3075" t="s">
        <v>8357</v>
      </c>
      <c r="S3075" s="10">
        <f t="shared" ref="S3075:S3138" si="290">(((J3075/60)/60)/24)+DATE(1970,1,1)+(-5/24)</f>
        <v>42111.475694444445</v>
      </c>
      <c r="T3075" s="10">
        <f t="shared" ref="T3075:T3138" si="291">(((I3075/60)/60)/24)+DATE(1970,1,1)+(-5/24)</f>
        <v>42169.59652777778</v>
      </c>
      <c r="U3075">
        <f t="shared" ref="U3075:U3138" si="292">YEAR(S3075)</f>
        <v>2015</v>
      </c>
      <c r="V3075" t="str">
        <f t="shared" ref="V3075:V3138" si="293">IF(MONTH(S3075) = 1, "January", IF(MONTH(S3075) = 2, "February", IF(MONTH(S3075) = 3, "March", IF(MONTH(S3075) = 4, "April", IF(MONTH(S3075) = 5, "May", IF(MONTH(S3075) = 6, "June", IF(MONTH(S3075) = 7, "July", IF(MONTH(S3075) = 8, "August", IF(MONTH(S3075) = 9, "September", IF(MONTH(S3075) = 10, "October", IF(MONTH(S3075) = 11, "November", "December")))))))))))</f>
        <v>April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">
        <v>8317</v>
      </c>
      <c r="R3076" t="s">
        <v>8357</v>
      </c>
      <c r="S3076" s="10">
        <f t="shared" si="290"/>
        <v>42409.362951388881</v>
      </c>
      <c r="T3076" s="10">
        <f t="shared" si="291"/>
        <v>42439.362951388881</v>
      </c>
      <c r="U3076">
        <f t="shared" si="292"/>
        <v>2016</v>
      </c>
      <c r="V3076" t="str">
        <f t="shared" si="293"/>
        <v>February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">
        <v>8317</v>
      </c>
      <c r="R3077" t="s">
        <v>8357</v>
      </c>
      <c r="S3077" s="10">
        <f t="shared" si="290"/>
        <v>42550.893981481473</v>
      </c>
      <c r="T3077" s="10">
        <f t="shared" si="291"/>
        <v>42600.893981481473</v>
      </c>
      <c r="U3077">
        <f t="shared" si="292"/>
        <v>2016</v>
      </c>
      <c r="V3077" t="str">
        <f t="shared" si="293"/>
        <v>June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">
        <v>8317</v>
      </c>
      <c r="R3078" t="s">
        <v>8357</v>
      </c>
      <c r="S3078" s="10">
        <f t="shared" si="290"/>
        <v>42226.443553240737</v>
      </c>
      <c r="T3078" s="10">
        <f t="shared" si="291"/>
        <v>42286.443553240737</v>
      </c>
      <c r="U3078">
        <f t="shared" si="292"/>
        <v>2015</v>
      </c>
      <c r="V3078" t="str">
        <f t="shared" si="293"/>
        <v>August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">
        <v>8317</v>
      </c>
      <c r="R3079" t="s">
        <v>8357</v>
      </c>
      <c r="S3079" s="10">
        <f t="shared" si="290"/>
        <v>42766.74858796296</v>
      </c>
      <c r="T3079" s="10">
        <f t="shared" si="291"/>
        <v>42796.74858796296</v>
      </c>
      <c r="U3079">
        <f t="shared" si="292"/>
        <v>2017</v>
      </c>
      <c r="V3079" t="str">
        <f t="shared" si="293"/>
        <v>January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">
        <v>8317</v>
      </c>
      <c r="R3080" t="s">
        <v>8357</v>
      </c>
      <c r="S3080" s="10">
        <f t="shared" si="290"/>
        <v>42030.930497685178</v>
      </c>
      <c r="T3080" s="10">
        <f t="shared" si="291"/>
        <v>42060.930497685178</v>
      </c>
      <c r="U3080">
        <f t="shared" si="292"/>
        <v>2015</v>
      </c>
      <c r="V3080" t="str">
        <f t="shared" si="293"/>
        <v>January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">
        <v>8317</v>
      </c>
      <c r="R3081" t="s">
        <v>8357</v>
      </c>
      <c r="S3081" s="10">
        <f t="shared" si="290"/>
        <v>42055.50503472222</v>
      </c>
      <c r="T3081" s="10">
        <f t="shared" si="291"/>
        <v>42085.463368055549</v>
      </c>
      <c r="U3081">
        <f t="shared" si="292"/>
        <v>2015</v>
      </c>
      <c r="V3081" t="str">
        <f t="shared" si="293"/>
        <v>February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">
        <v>8317</v>
      </c>
      <c r="R3082" t="s">
        <v>8357</v>
      </c>
      <c r="S3082" s="10">
        <f t="shared" si="290"/>
        <v>41939.8199537037</v>
      </c>
      <c r="T3082" s="10">
        <f t="shared" si="291"/>
        <v>41999.861620370364</v>
      </c>
      <c r="U3082">
        <f t="shared" si="292"/>
        <v>2014</v>
      </c>
      <c r="V3082" t="str">
        <f t="shared" si="293"/>
        <v>October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">
        <v>8317</v>
      </c>
      <c r="R3083" t="s">
        <v>8357</v>
      </c>
      <c r="S3083" s="10">
        <f t="shared" si="290"/>
        <v>42236.973275462959</v>
      </c>
      <c r="T3083" s="10">
        <f t="shared" si="291"/>
        <v>42266.973275462959</v>
      </c>
      <c r="U3083">
        <f t="shared" si="292"/>
        <v>2015</v>
      </c>
      <c r="V3083" t="str">
        <f t="shared" si="293"/>
        <v>August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">
        <v>8317</v>
      </c>
      <c r="R3084" t="s">
        <v>8357</v>
      </c>
      <c r="S3084" s="10">
        <f t="shared" si="290"/>
        <v>42293.714652777773</v>
      </c>
      <c r="T3084" s="10">
        <f t="shared" si="291"/>
        <v>42323.756319444445</v>
      </c>
      <c r="U3084">
        <f t="shared" si="292"/>
        <v>2015</v>
      </c>
      <c r="V3084" t="str">
        <f t="shared" si="293"/>
        <v>October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">
        <v>8317</v>
      </c>
      <c r="R3085" t="s">
        <v>8357</v>
      </c>
      <c r="S3085" s="10">
        <f t="shared" si="290"/>
        <v>41853.355069444442</v>
      </c>
      <c r="T3085" s="10">
        <f t="shared" si="291"/>
        <v>41883</v>
      </c>
      <c r="U3085">
        <f t="shared" si="292"/>
        <v>2014</v>
      </c>
      <c r="V3085" t="str">
        <f t="shared" si="293"/>
        <v>August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">
        <v>8317</v>
      </c>
      <c r="R3086" t="s">
        <v>8357</v>
      </c>
      <c r="S3086" s="10">
        <f t="shared" si="290"/>
        <v>42100.515405092585</v>
      </c>
      <c r="T3086" s="10">
        <f t="shared" si="291"/>
        <v>42129.574999999997</v>
      </c>
      <c r="U3086">
        <f t="shared" si="292"/>
        <v>2015</v>
      </c>
      <c r="V3086" t="str">
        <f t="shared" si="293"/>
        <v>April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">
        <v>8317</v>
      </c>
      <c r="R3087" t="s">
        <v>8357</v>
      </c>
      <c r="S3087" s="10">
        <f t="shared" si="290"/>
        <v>42246.675451388881</v>
      </c>
      <c r="T3087" s="10">
        <f t="shared" si="291"/>
        <v>42276.675451388881</v>
      </c>
      <c r="U3087">
        <f t="shared" si="292"/>
        <v>2015</v>
      </c>
      <c r="V3087" t="str">
        <f t="shared" si="293"/>
        <v>August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">
        <v>8317</v>
      </c>
      <c r="R3088" t="s">
        <v>8357</v>
      </c>
      <c r="S3088" s="10">
        <f t="shared" si="290"/>
        <v>42173.462488425925</v>
      </c>
      <c r="T3088" s="10">
        <f t="shared" si="291"/>
        <v>42233.462488425925</v>
      </c>
      <c r="U3088">
        <f t="shared" si="292"/>
        <v>2015</v>
      </c>
      <c r="V3088" t="str">
        <f t="shared" si="293"/>
        <v>June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">
        <v>8317</v>
      </c>
      <c r="R3089" t="s">
        <v>8357</v>
      </c>
      <c r="S3089" s="10">
        <f t="shared" si="290"/>
        <v>42664.942013888889</v>
      </c>
      <c r="T3089" s="10">
        <f t="shared" si="291"/>
        <v>42724.983680555553</v>
      </c>
      <c r="U3089">
        <f t="shared" si="292"/>
        <v>2016</v>
      </c>
      <c r="V3089" t="str">
        <f t="shared" si="293"/>
        <v>October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">
        <v>8317</v>
      </c>
      <c r="R3090" t="s">
        <v>8357</v>
      </c>
      <c r="S3090" s="10">
        <f t="shared" si="290"/>
        <v>41981.363969907405</v>
      </c>
      <c r="T3090" s="10">
        <f t="shared" si="291"/>
        <v>42012.361805555549</v>
      </c>
      <c r="U3090">
        <f t="shared" si="292"/>
        <v>2014</v>
      </c>
      <c r="V3090" t="str">
        <f t="shared" si="293"/>
        <v>December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">
        <v>8317</v>
      </c>
      <c r="R3091" t="s">
        <v>8357</v>
      </c>
      <c r="S3091" s="10">
        <f t="shared" si="290"/>
        <v>42528.334293981483</v>
      </c>
      <c r="T3091" s="10">
        <f t="shared" si="291"/>
        <v>42559.874305555553</v>
      </c>
      <c r="U3091">
        <f t="shared" si="292"/>
        <v>2016</v>
      </c>
      <c r="V3091" t="str">
        <f t="shared" si="293"/>
        <v>June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">
        <v>8317</v>
      </c>
      <c r="R3092" t="s">
        <v>8357</v>
      </c>
      <c r="S3092" s="10">
        <f t="shared" si="290"/>
        <v>42065.610474537032</v>
      </c>
      <c r="T3092" s="10">
        <f t="shared" si="291"/>
        <v>42125.568807870368</v>
      </c>
      <c r="U3092">
        <f t="shared" si="292"/>
        <v>2015</v>
      </c>
      <c r="V3092" t="str">
        <f t="shared" si="293"/>
        <v>March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">
        <v>8317</v>
      </c>
      <c r="R3093" t="s">
        <v>8357</v>
      </c>
      <c r="S3093" s="10">
        <f t="shared" si="290"/>
        <v>42566.740081018514</v>
      </c>
      <c r="T3093" s="10">
        <f t="shared" si="291"/>
        <v>42596.740081018514</v>
      </c>
      <c r="U3093">
        <f t="shared" si="292"/>
        <v>2016</v>
      </c>
      <c r="V3093" t="str">
        <f t="shared" si="293"/>
        <v>July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">
        <v>8317</v>
      </c>
      <c r="R3094" t="s">
        <v>8357</v>
      </c>
      <c r="S3094" s="10">
        <f t="shared" si="290"/>
        <v>42255.41101851852</v>
      </c>
      <c r="T3094" s="10">
        <f t="shared" si="291"/>
        <v>42292.708333333336</v>
      </c>
      <c r="U3094">
        <f t="shared" si="292"/>
        <v>2015</v>
      </c>
      <c r="V3094" t="str">
        <f t="shared" si="293"/>
        <v>September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">
        <v>8317</v>
      </c>
      <c r="R3095" t="s">
        <v>8357</v>
      </c>
      <c r="S3095" s="10">
        <f t="shared" si="290"/>
        <v>41760.700706018513</v>
      </c>
      <c r="T3095" s="10">
        <f t="shared" si="291"/>
        <v>41790.957638888889</v>
      </c>
      <c r="U3095">
        <f t="shared" si="292"/>
        <v>2014</v>
      </c>
      <c r="V3095" t="str">
        <f t="shared" si="293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">
        <v>8317</v>
      </c>
      <c r="R3096" t="s">
        <v>8357</v>
      </c>
      <c r="S3096" s="10">
        <f t="shared" si="290"/>
        <v>42207.587453703702</v>
      </c>
      <c r="T3096" s="10">
        <f t="shared" si="291"/>
        <v>42267.587453703702</v>
      </c>
      <c r="U3096">
        <f t="shared" si="292"/>
        <v>2015</v>
      </c>
      <c r="V3096" t="str">
        <f t="shared" si="293"/>
        <v>July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">
        <v>8317</v>
      </c>
      <c r="R3097" t="s">
        <v>8357</v>
      </c>
      <c r="S3097" s="10">
        <f t="shared" si="290"/>
        <v>42522.81689814815</v>
      </c>
      <c r="T3097" s="10">
        <f t="shared" si="291"/>
        <v>42582.81689814815</v>
      </c>
      <c r="U3097">
        <f t="shared" si="292"/>
        <v>2016</v>
      </c>
      <c r="V3097" t="str">
        <f t="shared" si="293"/>
        <v>June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">
        <v>8317</v>
      </c>
      <c r="R3098" t="s">
        <v>8357</v>
      </c>
      <c r="S3098" s="10">
        <f t="shared" si="290"/>
        <v>42114.617199074077</v>
      </c>
      <c r="T3098" s="10">
        <f t="shared" si="291"/>
        <v>42144.617199074077</v>
      </c>
      <c r="U3098">
        <f t="shared" si="292"/>
        <v>2015</v>
      </c>
      <c r="V3098" t="str">
        <f t="shared" si="293"/>
        <v>April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">
        <v>8317</v>
      </c>
      <c r="R3099" t="s">
        <v>8357</v>
      </c>
      <c r="S3099" s="10">
        <f t="shared" si="290"/>
        <v>42629.29515046296</v>
      </c>
      <c r="T3099" s="10">
        <f t="shared" si="291"/>
        <v>42650.374999999993</v>
      </c>
      <c r="U3099">
        <f t="shared" si="292"/>
        <v>2016</v>
      </c>
      <c r="V3099" t="str">
        <f t="shared" si="293"/>
        <v>September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">
        <v>8317</v>
      </c>
      <c r="R3100" t="s">
        <v>8357</v>
      </c>
      <c r="S3100" s="10">
        <f t="shared" si="290"/>
        <v>42359.58390046296</v>
      </c>
      <c r="T3100" s="10">
        <f t="shared" si="291"/>
        <v>42407.803472222215</v>
      </c>
      <c r="U3100">
        <f t="shared" si="292"/>
        <v>2015</v>
      </c>
      <c r="V3100" t="str">
        <f t="shared" si="293"/>
        <v>December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">
        <v>8317</v>
      </c>
      <c r="R3101" t="s">
        <v>8357</v>
      </c>
      <c r="S3101" s="10">
        <f t="shared" si="290"/>
        <v>42381.981377314813</v>
      </c>
      <c r="T3101" s="10">
        <f t="shared" si="291"/>
        <v>42411.981377314813</v>
      </c>
      <c r="U3101">
        <f t="shared" si="292"/>
        <v>2016</v>
      </c>
      <c r="V3101" t="str">
        <f t="shared" si="293"/>
        <v>January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">
        <v>8317</v>
      </c>
      <c r="R3102" t="s">
        <v>8357</v>
      </c>
      <c r="S3102" s="10">
        <f t="shared" si="290"/>
        <v>41902.4140625</v>
      </c>
      <c r="T3102" s="10">
        <f t="shared" si="291"/>
        <v>41932.4140625</v>
      </c>
      <c r="U3102">
        <f t="shared" si="292"/>
        <v>2014</v>
      </c>
      <c r="V3102" t="str">
        <f t="shared" si="293"/>
        <v>September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">
        <v>8317</v>
      </c>
      <c r="R3103" t="s">
        <v>8357</v>
      </c>
      <c r="S3103" s="10">
        <f t="shared" si="290"/>
        <v>42171.175196759257</v>
      </c>
      <c r="T3103" s="10">
        <f t="shared" si="291"/>
        <v>42201.12222222222</v>
      </c>
      <c r="U3103">
        <f t="shared" si="292"/>
        <v>2015</v>
      </c>
      <c r="V3103" t="str">
        <f t="shared" si="293"/>
        <v>June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">
        <v>8317</v>
      </c>
      <c r="R3104" t="s">
        <v>8357</v>
      </c>
      <c r="S3104" s="10">
        <f t="shared" si="290"/>
        <v>42555.132152777776</v>
      </c>
      <c r="T3104" s="10">
        <f t="shared" si="291"/>
        <v>42605.132152777776</v>
      </c>
      <c r="U3104">
        <f t="shared" si="292"/>
        <v>2016</v>
      </c>
      <c r="V3104" t="str">
        <f t="shared" si="293"/>
        <v>July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">
        <v>8317</v>
      </c>
      <c r="R3105" t="s">
        <v>8357</v>
      </c>
      <c r="S3105" s="10">
        <f t="shared" si="290"/>
        <v>42106.94798611111</v>
      </c>
      <c r="T3105" s="10">
        <f t="shared" si="291"/>
        <v>42166.94798611111</v>
      </c>
      <c r="U3105">
        <f t="shared" si="292"/>
        <v>2015</v>
      </c>
      <c r="V3105" t="str">
        <f t="shared" si="293"/>
        <v>April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">
        <v>8317</v>
      </c>
      <c r="R3106" t="s">
        <v>8357</v>
      </c>
      <c r="S3106" s="10">
        <f t="shared" si="290"/>
        <v>42006.70035879629</v>
      </c>
      <c r="T3106" s="10">
        <f t="shared" si="291"/>
        <v>42037.874999999993</v>
      </c>
      <c r="U3106">
        <f t="shared" si="292"/>
        <v>2015</v>
      </c>
      <c r="V3106" t="str">
        <f t="shared" si="293"/>
        <v>January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">
        <v>8317</v>
      </c>
      <c r="R3107" t="s">
        <v>8357</v>
      </c>
      <c r="S3107" s="10">
        <f t="shared" si="290"/>
        <v>41876.510601851849</v>
      </c>
      <c r="T3107" s="10">
        <f t="shared" si="291"/>
        <v>41931</v>
      </c>
      <c r="U3107">
        <f t="shared" si="292"/>
        <v>2014</v>
      </c>
      <c r="V3107" t="str">
        <f t="shared" si="293"/>
        <v>August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">
        <v>8317</v>
      </c>
      <c r="R3108" t="s">
        <v>8357</v>
      </c>
      <c r="S3108" s="10">
        <f t="shared" si="290"/>
        <v>42241.22078703704</v>
      </c>
      <c r="T3108" s="10">
        <f t="shared" si="291"/>
        <v>42263.708333333336</v>
      </c>
      <c r="U3108">
        <f t="shared" si="292"/>
        <v>2015</v>
      </c>
      <c r="V3108" t="str">
        <f t="shared" si="293"/>
        <v>August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">
        <v>8317</v>
      </c>
      <c r="R3109" t="s">
        <v>8357</v>
      </c>
      <c r="S3109" s="10">
        <f t="shared" si="290"/>
        <v>42128.605914351843</v>
      </c>
      <c r="T3109" s="10">
        <f t="shared" si="291"/>
        <v>42135.605914351843</v>
      </c>
      <c r="U3109">
        <f t="shared" si="292"/>
        <v>2015</v>
      </c>
      <c r="V3109" t="str">
        <f t="shared" si="293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">
        <v>8317</v>
      </c>
      <c r="R3110" t="s">
        <v>8357</v>
      </c>
      <c r="S3110" s="10">
        <f t="shared" si="290"/>
        <v>42062.47215277778</v>
      </c>
      <c r="T3110" s="10">
        <f t="shared" si="291"/>
        <v>42122.430486111109</v>
      </c>
      <c r="U3110">
        <f t="shared" si="292"/>
        <v>2015</v>
      </c>
      <c r="V3110" t="str">
        <f t="shared" si="293"/>
        <v>February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">
        <v>8317</v>
      </c>
      <c r="R3111" t="s">
        <v>8357</v>
      </c>
      <c r="S3111" s="10">
        <f t="shared" si="290"/>
        <v>41843.916782407403</v>
      </c>
      <c r="T3111" s="10">
        <f t="shared" si="291"/>
        <v>41878.916782407403</v>
      </c>
      <c r="U3111">
        <f t="shared" si="292"/>
        <v>2014</v>
      </c>
      <c r="V3111" t="str">
        <f t="shared" si="293"/>
        <v>July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">
        <v>8317</v>
      </c>
      <c r="R3112" t="s">
        <v>8357</v>
      </c>
      <c r="S3112" s="10">
        <f t="shared" si="290"/>
        <v>42744.823136574072</v>
      </c>
      <c r="T3112" s="10">
        <f t="shared" si="291"/>
        <v>42784.823136574072</v>
      </c>
      <c r="U3112">
        <f t="shared" si="292"/>
        <v>2017</v>
      </c>
      <c r="V3112" t="str">
        <f t="shared" si="293"/>
        <v>January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">
        <v>8317</v>
      </c>
      <c r="R3113" t="s">
        <v>8357</v>
      </c>
      <c r="S3113" s="10">
        <f t="shared" si="290"/>
        <v>41885.38680555555</v>
      </c>
      <c r="T3113" s="10">
        <f t="shared" si="291"/>
        <v>41916.38680555555</v>
      </c>
      <c r="U3113">
        <f t="shared" si="292"/>
        <v>2014</v>
      </c>
      <c r="V3113" t="str">
        <f t="shared" si="293"/>
        <v>September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">
        <v>8317</v>
      </c>
      <c r="R3114" t="s">
        <v>8357</v>
      </c>
      <c r="S3114" s="10">
        <f t="shared" si="290"/>
        <v>42614.913587962961</v>
      </c>
      <c r="T3114" s="10">
        <f t="shared" si="291"/>
        <v>42674.913587962961</v>
      </c>
      <c r="U3114">
        <f t="shared" si="292"/>
        <v>2016</v>
      </c>
      <c r="V3114" t="str">
        <f t="shared" si="293"/>
        <v>September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">
        <v>8317</v>
      </c>
      <c r="R3115" t="s">
        <v>8357</v>
      </c>
      <c r="S3115" s="10">
        <f t="shared" si="290"/>
        <v>42081.522939814815</v>
      </c>
      <c r="T3115" s="10">
        <f t="shared" si="291"/>
        <v>42111.522939814815</v>
      </c>
      <c r="U3115">
        <f t="shared" si="292"/>
        <v>2015</v>
      </c>
      <c r="V3115" t="str">
        <f t="shared" si="293"/>
        <v>March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">
        <v>8317</v>
      </c>
      <c r="R3116" t="s">
        <v>8357</v>
      </c>
      <c r="S3116" s="10">
        <f t="shared" si="290"/>
        <v>41843.42418981481</v>
      </c>
      <c r="T3116" s="10">
        <f t="shared" si="291"/>
        <v>41903.42418981481</v>
      </c>
      <c r="U3116">
        <f t="shared" si="292"/>
        <v>2014</v>
      </c>
      <c r="V3116" t="str">
        <f t="shared" si="293"/>
        <v>July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">
        <v>8317</v>
      </c>
      <c r="R3117" t="s">
        <v>8357</v>
      </c>
      <c r="S3117" s="10">
        <f t="shared" si="290"/>
        <v>42496.238738425927</v>
      </c>
      <c r="T3117" s="10">
        <f t="shared" si="291"/>
        <v>42526.238738425927</v>
      </c>
      <c r="U3117">
        <f t="shared" si="292"/>
        <v>2016</v>
      </c>
      <c r="V3117" t="str">
        <f t="shared" si="293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">
        <v>8317</v>
      </c>
      <c r="R3118" t="s">
        <v>8357</v>
      </c>
      <c r="S3118" s="10">
        <f t="shared" si="290"/>
        <v>42081.30700231481</v>
      </c>
      <c r="T3118" s="10">
        <f t="shared" si="291"/>
        <v>42095.30700231481</v>
      </c>
      <c r="U3118">
        <f t="shared" si="292"/>
        <v>2015</v>
      </c>
      <c r="V3118" t="str">
        <f t="shared" si="293"/>
        <v>March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">
        <v>8317</v>
      </c>
      <c r="R3119" t="s">
        <v>8357</v>
      </c>
      <c r="S3119" s="10">
        <f t="shared" si="290"/>
        <v>42509.166203703695</v>
      </c>
      <c r="T3119" s="10">
        <f t="shared" si="291"/>
        <v>42517.341666666667</v>
      </c>
      <c r="U3119">
        <f t="shared" si="292"/>
        <v>2016</v>
      </c>
      <c r="V3119" t="str">
        <f t="shared" si="293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">
        <v>8317</v>
      </c>
      <c r="R3120" t="s">
        <v>8357</v>
      </c>
      <c r="S3120" s="10">
        <f t="shared" si="290"/>
        <v>42534.441238425927</v>
      </c>
      <c r="T3120" s="10">
        <f t="shared" si="291"/>
        <v>42553.441238425927</v>
      </c>
      <c r="U3120">
        <f t="shared" si="292"/>
        <v>2016</v>
      </c>
      <c r="V3120" t="str">
        <f t="shared" si="293"/>
        <v>June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">
        <v>8317</v>
      </c>
      <c r="R3121" t="s">
        <v>8357</v>
      </c>
      <c r="S3121" s="10">
        <f t="shared" si="290"/>
        <v>42059.837175925924</v>
      </c>
      <c r="T3121" s="10">
        <f t="shared" si="291"/>
        <v>42089.795509259253</v>
      </c>
      <c r="U3121">
        <f t="shared" si="292"/>
        <v>2015</v>
      </c>
      <c r="V3121" t="str">
        <f t="shared" si="293"/>
        <v>February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">
        <v>8317</v>
      </c>
      <c r="R3122" t="s">
        <v>8357</v>
      </c>
      <c r="S3122" s="10">
        <f t="shared" si="290"/>
        <v>42435.733749999999</v>
      </c>
      <c r="T3122" s="10">
        <f t="shared" si="291"/>
        <v>42495.692083333335</v>
      </c>
      <c r="U3122">
        <f t="shared" si="292"/>
        <v>2016</v>
      </c>
      <c r="V3122" t="str">
        <f t="shared" si="293"/>
        <v>March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">
        <v>8317</v>
      </c>
      <c r="R3123" t="s">
        <v>8357</v>
      </c>
      <c r="S3123" s="10">
        <f t="shared" si="290"/>
        <v>41848.471469907403</v>
      </c>
      <c r="T3123" s="10">
        <f t="shared" si="291"/>
        <v>41908.471469907403</v>
      </c>
      <c r="U3123">
        <f t="shared" si="292"/>
        <v>2014</v>
      </c>
      <c r="V3123" t="str">
        <f t="shared" si="293"/>
        <v>July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">
        <v>8317</v>
      </c>
      <c r="R3124" t="s">
        <v>8357</v>
      </c>
      <c r="S3124" s="10">
        <f t="shared" si="290"/>
        <v>42678.723749999997</v>
      </c>
      <c r="T3124" s="10">
        <f t="shared" si="291"/>
        <v>42683.765416666669</v>
      </c>
      <c r="U3124">
        <f t="shared" si="292"/>
        <v>2016</v>
      </c>
      <c r="V3124" t="str">
        <f t="shared" si="293"/>
        <v>November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">
        <v>8317</v>
      </c>
      <c r="R3125" t="s">
        <v>8357</v>
      </c>
      <c r="S3125" s="10">
        <f t="shared" si="290"/>
        <v>42530.784699074073</v>
      </c>
      <c r="T3125" s="10">
        <f t="shared" si="291"/>
        <v>42560.784699074073</v>
      </c>
      <c r="U3125">
        <f t="shared" si="292"/>
        <v>2016</v>
      </c>
      <c r="V3125" t="str">
        <f t="shared" si="293"/>
        <v>June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">
        <v>8317</v>
      </c>
      <c r="R3126" t="s">
        <v>8357</v>
      </c>
      <c r="S3126" s="10">
        <f t="shared" si="290"/>
        <v>41977.571770833332</v>
      </c>
      <c r="T3126" s="10">
        <f t="shared" si="291"/>
        <v>42037.571770833332</v>
      </c>
      <c r="U3126">
        <f t="shared" si="292"/>
        <v>2014</v>
      </c>
      <c r="V3126" t="str">
        <f t="shared" si="293"/>
        <v>December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">
        <v>8317</v>
      </c>
      <c r="R3127" t="s">
        <v>8357</v>
      </c>
      <c r="S3127" s="10">
        <f t="shared" si="290"/>
        <v>42345.998518518514</v>
      </c>
      <c r="T3127" s="10">
        <f t="shared" si="291"/>
        <v>42375.998518518514</v>
      </c>
      <c r="U3127">
        <f t="shared" si="292"/>
        <v>2015</v>
      </c>
      <c r="V3127" t="str">
        <f t="shared" si="293"/>
        <v>December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">
        <v>8317</v>
      </c>
      <c r="R3128" t="s">
        <v>8357</v>
      </c>
      <c r="S3128" s="10">
        <f t="shared" si="290"/>
        <v>42426.809745370374</v>
      </c>
      <c r="T3128" s="10">
        <f t="shared" si="291"/>
        <v>42456.768078703702</v>
      </c>
      <c r="U3128">
        <f t="shared" si="292"/>
        <v>2016</v>
      </c>
      <c r="V3128" t="str">
        <f t="shared" si="293"/>
        <v>February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">
        <v>8317</v>
      </c>
      <c r="R3129" t="s">
        <v>8318</v>
      </c>
      <c r="S3129" s="10">
        <f t="shared" si="290"/>
        <v>42034.648483796293</v>
      </c>
      <c r="T3129" s="10">
        <f t="shared" si="291"/>
        <v>42064.648483796293</v>
      </c>
      <c r="U3129">
        <f t="shared" si="292"/>
        <v>2015</v>
      </c>
      <c r="V3129" t="str">
        <f t="shared" si="293"/>
        <v>January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">
        <v>8317</v>
      </c>
      <c r="R3130" t="s">
        <v>8318</v>
      </c>
      <c r="S3130" s="10">
        <f t="shared" si="290"/>
        <v>42780.617372685178</v>
      </c>
      <c r="T3130" s="10">
        <f t="shared" si="291"/>
        <v>42810.575706018521</v>
      </c>
      <c r="U3130">
        <f t="shared" si="292"/>
        <v>2017</v>
      </c>
      <c r="V3130" t="str">
        <f t="shared" si="293"/>
        <v>February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">
        <v>8317</v>
      </c>
      <c r="R3131" t="s">
        <v>8318</v>
      </c>
      <c r="S3131" s="10">
        <f t="shared" si="290"/>
        <v>42803.634479166663</v>
      </c>
      <c r="T3131" s="10">
        <f t="shared" si="291"/>
        <v>42843.592812499999</v>
      </c>
      <c r="U3131">
        <f t="shared" si="292"/>
        <v>2017</v>
      </c>
      <c r="V3131" t="str">
        <f t="shared" si="293"/>
        <v>March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">
        <v>8317</v>
      </c>
      <c r="R3132" t="s">
        <v>8318</v>
      </c>
      <c r="S3132" s="10">
        <f t="shared" si="290"/>
        <v>42808.431898148141</v>
      </c>
      <c r="T3132" s="10">
        <f t="shared" si="291"/>
        <v>42838.999305555553</v>
      </c>
      <c r="U3132">
        <f t="shared" si="292"/>
        <v>2017</v>
      </c>
      <c r="V3132" t="str">
        <f t="shared" si="293"/>
        <v>March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">
        <v>8317</v>
      </c>
      <c r="R3133" t="s">
        <v>8318</v>
      </c>
      <c r="S3133" s="10">
        <f t="shared" si="290"/>
        <v>42803.370891203704</v>
      </c>
      <c r="T3133" s="10">
        <f t="shared" si="291"/>
        <v>42833.329224537032</v>
      </c>
      <c r="U3133">
        <f t="shared" si="292"/>
        <v>2017</v>
      </c>
      <c r="V3133" t="str">
        <f t="shared" si="293"/>
        <v>March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">
        <v>8317</v>
      </c>
      <c r="R3134" t="s">
        <v>8318</v>
      </c>
      <c r="S3134" s="10">
        <f t="shared" si="290"/>
        <v>42786.141898148147</v>
      </c>
      <c r="T3134" s="10">
        <f t="shared" si="291"/>
        <v>42846.100231481476</v>
      </c>
      <c r="U3134">
        <f t="shared" si="292"/>
        <v>2017</v>
      </c>
      <c r="V3134" t="str">
        <f t="shared" si="293"/>
        <v>February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">
        <v>8317</v>
      </c>
      <c r="R3135" t="s">
        <v>8318</v>
      </c>
      <c r="S3135" s="10">
        <f t="shared" si="290"/>
        <v>42788.356874999998</v>
      </c>
      <c r="T3135" s="10">
        <f t="shared" si="291"/>
        <v>42818.315208333333</v>
      </c>
      <c r="U3135">
        <f t="shared" si="292"/>
        <v>2017</v>
      </c>
      <c r="V3135" t="str">
        <f t="shared" si="293"/>
        <v>February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">
        <v>8317</v>
      </c>
      <c r="R3136" t="s">
        <v>8318</v>
      </c>
      <c r="S3136" s="10">
        <f t="shared" si="290"/>
        <v>42800.511793981481</v>
      </c>
      <c r="T3136" s="10">
        <f t="shared" si="291"/>
        <v>42821.470127314817</v>
      </c>
      <c r="U3136">
        <f t="shared" si="292"/>
        <v>2017</v>
      </c>
      <c r="V3136" t="str">
        <f t="shared" si="293"/>
        <v>March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">
        <v>8317</v>
      </c>
      <c r="R3137" t="s">
        <v>8318</v>
      </c>
      <c r="S3137" s="10">
        <f t="shared" si="290"/>
        <v>42806.943530092591</v>
      </c>
      <c r="T3137" s="10">
        <f t="shared" si="291"/>
        <v>42828.943530092591</v>
      </c>
      <c r="U3137">
        <f t="shared" si="292"/>
        <v>2017</v>
      </c>
      <c r="V3137" t="str">
        <f t="shared" si="293"/>
        <v>March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">
        <v>8317</v>
      </c>
      <c r="R3138" t="s">
        <v>8318</v>
      </c>
      <c r="S3138" s="10">
        <f t="shared" si="290"/>
        <v>42789.25409722222</v>
      </c>
      <c r="T3138" s="10">
        <f t="shared" si="291"/>
        <v>42825.749305555553</v>
      </c>
      <c r="U3138">
        <f t="shared" si="292"/>
        <v>2017</v>
      </c>
      <c r="V3138" t="str">
        <f t="shared" si="293"/>
        <v>February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">
        <v>8317</v>
      </c>
      <c r="R3139" t="s">
        <v>8318</v>
      </c>
      <c r="S3139" s="10">
        <f t="shared" ref="S3139:S3202" si="296">(((J3139/60)/60)/24)+DATE(1970,1,1)+(-5/24)</f>
        <v>42807.676724537036</v>
      </c>
      <c r="T3139" s="10">
        <f t="shared" ref="T3139:T3202" si="297">(((I3139/60)/60)/24)+DATE(1970,1,1)+(-5/24)</f>
        <v>42858.591666666667</v>
      </c>
      <c r="U3139">
        <f t="shared" ref="U3139:U3202" si="298">YEAR(S3139)</f>
        <v>2017</v>
      </c>
      <c r="V3139" t="str">
        <f t="shared" ref="V3139:V3202" si="299">IF(MONTH(S3139) = 1, "January", IF(MONTH(S3139) = 2, "February", IF(MONTH(S3139) = 3, "March", IF(MONTH(S3139) = 4, "April", IF(MONTH(S3139) = 5, "May", IF(MONTH(S3139) = 6, "June", IF(MONTH(S3139) = 7, "July", IF(MONTH(S3139) = 8, "August", IF(MONTH(S3139) = 9, "September", IF(MONTH(S3139) = 10, "October", IF(MONTH(S3139) = 11, "November", "December")))))))))))</f>
        <v>March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">
        <v>8317</v>
      </c>
      <c r="R3140" t="s">
        <v>8318</v>
      </c>
      <c r="S3140" s="10">
        <f t="shared" si="296"/>
        <v>42809.437581018516</v>
      </c>
      <c r="T3140" s="10">
        <f t="shared" si="297"/>
        <v>42828.437581018516</v>
      </c>
      <c r="U3140">
        <f t="shared" si="298"/>
        <v>2017</v>
      </c>
      <c r="V3140" t="str">
        <f t="shared" si="299"/>
        <v>March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">
        <v>8317</v>
      </c>
      <c r="R3141" t="s">
        <v>8318</v>
      </c>
      <c r="S3141" s="10">
        <f t="shared" si="296"/>
        <v>42785.062037037038</v>
      </c>
      <c r="T3141" s="10">
        <f t="shared" si="297"/>
        <v>42818.981249999997</v>
      </c>
      <c r="U3141">
        <f t="shared" si="298"/>
        <v>2017</v>
      </c>
      <c r="V3141" t="str">
        <f t="shared" si="299"/>
        <v>February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">
        <v>8317</v>
      </c>
      <c r="R3142" t="s">
        <v>8318</v>
      </c>
      <c r="S3142" s="10">
        <f t="shared" si="296"/>
        <v>42802.510451388887</v>
      </c>
      <c r="T3142" s="10">
        <f t="shared" si="297"/>
        <v>42832.468784722216</v>
      </c>
      <c r="U3142">
        <f t="shared" si="298"/>
        <v>2017</v>
      </c>
      <c r="V3142" t="str">
        <f t="shared" si="299"/>
        <v>March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">
        <v>8317</v>
      </c>
      <c r="R3143" t="s">
        <v>8318</v>
      </c>
      <c r="S3143" s="10">
        <f t="shared" si="296"/>
        <v>42800.544999999998</v>
      </c>
      <c r="T3143" s="10">
        <f t="shared" si="297"/>
        <v>42841.624999999993</v>
      </c>
      <c r="U3143">
        <f t="shared" si="298"/>
        <v>2017</v>
      </c>
      <c r="V3143" t="str">
        <f t="shared" si="299"/>
        <v>March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">
        <v>8317</v>
      </c>
      <c r="R3144" t="s">
        <v>8318</v>
      </c>
      <c r="S3144" s="10">
        <f t="shared" si="296"/>
        <v>42783.304849537039</v>
      </c>
      <c r="T3144" s="10">
        <f t="shared" si="297"/>
        <v>42813.263182870367</v>
      </c>
      <c r="U3144">
        <f t="shared" si="298"/>
        <v>2017</v>
      </c>
      <c r="V3144" t="str">
        <f t="shared" si="299"/>
        <v>February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">
        <v>8317</v>
      </c>
      <c r="R3145" t="s">
        <v>8318</v>
      </c>
      <c r="S3145" s="10">
        <f t="shared" si="296"/>
        <v>42808.149953703702</v>
      </c>
      <c r="T3145" s="10">
        <f t="shared" si="297"/>
        <v>42834.149953703702</v>
      </c>
      <c r="U3145">
        <f t="shared" si="298"/>
        <v>2017</v>
      </c>
      <c r="V3145" t="str">
        <f t="shared" si="299"/>
        <v>March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">
        <v>8317</v>
      </c>
      <c r="R3146" t="s">
        <v>8318</v>
      </c>
      <c r="S3146" s="10">
        <f t="shared" si="296"/>
        <v>42796.329942129632</v>
      </c>
      <c r="T3146" s="10">
        <f t="shared" si="297"/>
        <v>42813.041666666664</v>
      </c>
      <c r="U3146">
        <f t="shared" si="298"/>
        <v>2017</v>
      </c>
      <c r="V3146" t="str">
        <f t="shared" si="299"/>
        <v>March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">
        <v>8317</v>
      </c>
      <c r="R3147" t="s">
        <v>8318</v>
      </c>
      <c r="S3147" s="10">
        <f t="shared" si="296"/>
        <v>42761.832569444443</v>
      </c>
      <c r="T3147" s="10">
        <f t="shared" si="297"/>
        <v>42821.790902777771</v>
      </c>
      <c r="U3147">
        <f t="shared" si="298"/>
        <v>2017</v>
      </c>
      <c r="V3147" t="str">
        <f t="shared" si="299"/>
        <v>January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">
        <v>8317</v>
      </c>
      <c r="R3148" t="s">
        <v>8318</v>
      </c>
      <c r="S3148" s="10">
        <f t="shared" si="296"/>
        <v>42796.474143518521</v>
      </c>
      <c r="T3148" s="10">
        <f t="shared" si="297"/>
        <v>42841.432476851849</v>
      </c>
      <c r="U3148">
        <f t="shared" si="298"/>
        <v>2017</v>
      </c>
      <c r="V3148" t="str">
        <f t="shared" si="299"/>
        <v>March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">
        <v>8317</v>
      </c>
      <c r="R3149" t="s">
        <v>8318</v>
      </c>
      <c r="S3149" s="10">
        <f t="shared" si="296"/>
        <v>41909.761053240742</v>
      </c>
      <c r="T3149" s="10">
        <f t="shared" si="297"/>
        <v>41949.802719907406</v>
      </c>
      <c r="U3149">
        <f t="shared" si="298"/>
        <v>2014</v>
      </c>
      <c r="V3149" t="str">
        <f t="shared" si="299"/>
        <v>September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">
        <v>8317</v>
      </c>
      <c r="R3150" t="s">
        <v>8318</v>
      </c>
      <c r="S3150" s="10">
        <f t="shared" si="296"/>
        <v>41891.456990740735</v>
      </c>
      <c r="T3150" s="10">
        <f t="shared" si="297"/>
        <v>41912.958333333328</v>
      </c>
      <c r="U3150">
        <f t="shared" si="298"/>
        <v>2014</v>
      </c>
      <c r="V3150" t="str">
        <f t="shared" si="299"/>
        <v>September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">
        <v>8317</v>
      </c>
      <c r="R3151" t="s">
        <v>8318</v>
      </c>
      <c r="S3151" s="10">
        <f t="shared" si="296"/>
        <v>41225.809027777774</v>
      </c>
      <c r="T3151" s="10">
        <f t="shared" si="297"/>
        <v>41249.875</v>
      </c>
      <c r="U3151">
        <f t="shared" si="298"/>
        <v>2012</v>
      </c>
      <c r="V3151" t="str">
        <f t="shared" si="299"/>
        <v>November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">
        <v>8317</v>
      </c>
      <c r="R3152" t="s">
        <v>8318</v>
      </c>
      <c r="S3152" s="10">
        <f t="shared" si="296"/>
        <v>40478.055590277778</v>
      </c>
      <c r="T3152" s="10">
        <f t="shared" si="297"/>
        <v>40567.958333333328</v>
      </c>
      <c r="U3152">
        <f t="shared" si="298"/>
        <v>2010</v>
      </c>
      <c r="V3152" t="str">
        <f t="shared" si="299"/>
        <v>October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">
        <v>8317</v>
      </c>
      <c r="R3153" t="s">
        <v>8318</v>
      </c>
      <c r="S3153" s="10">
        <f t="shared" si="296"/>
        <v>41862.631643518514</v>
      </c>
      <c r="T3153" s="10">
        <f t="shared" si="297"/>
        <v>41892.631643518514</v>
      </c>
      <c r="U3153">
        <f t="shared" si="298"/>
        <v>2014</v>
      </c>
      <c r="V3153" t="str">
        <f t="shared" si="299"/>
        <v>August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">
        <v>8317</v>
      </c>
      <c r="R3154" t="s">
        <v>8318</v>
      </c>
      <c r="S3154" s="10">
        <f t="shared" si="296"/>
        <v>41550.659340277773</v>
      </c>
      <c r="T3154" s="10">
        <f t="shared" si="297"/>
        <v>41580.659340277773</v>
      </c>
      <c r="U3154">
        <f t="shared" si="298"/>
        <v>2013</v>
      </c>
      <c r="V3154" t="str">
        <f t="shared" si="299"/>
        <v>October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">
        <v>8317</v>
      </c>
      <c r="R3155" t="s">
        <v>8318</v>
      </c>
      <c r="S3155" s="10">
        <f t="shared" si="296"/>
        <v>40632.946030092593</v>
      </c>
      <c r="T3155" s="10">
        <f t="shared" si="297"/>
        <v>40663.999305555553</v>
      </c>
      <c r="U3155">
        <f t="shared" si="298"/>
        <v>2011</v>
      </c>
      <c r="V3155" t="str">
        <f t="shared" si="299"/>
        <v>March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">
        <v>8317</v>
      </c>
      <c r="R3156" t="s">
        <v>8318</v>
      </c>
      <c r="S3156" s="10">
        <f t="shared" si="296"/>
        <v>40970.667337962957</v>
      </c>
      <c r="T3156" s="10">
        <f t="shared" si="297"/>
        <v>41000.625671296293</v>
      </c>
      <c r="U3156">
        <f t="shared" si="298"/>
        <v>2012</v>
      </c>
      <c r="V3156" t="str">
        <f t="shared" si="299"/>
        <v>March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">
        <v>8317</v>
      </c>
      <c r="R3157" t="s">
        <v>8318</v>
      </c>
      <c r="S3157" s="10">
        <f t="shared" si="296"/>
        <v>41233.290798611109</v>
      </c>
      <c r="T3157" s="10">
        <f t="shared" si="297"/>
        <v>41263.290798611109</v>
      </c>
      <c r="U3157">
        <f t="shared" si="298"/>
        <v>2012</v>
      </c>
      <c r="V3157" t="str">
        <f t="shared" si="299"/>
        <v>November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">
        <v>8317</v>
      </c>
      <c r="R3158" t="s">
        <v>8318</v>
      </c>
      <c r="S3158" s="10">
        <f t="shared" si="296"/>
        <v>41026.744722222218</v>
      </c>
      <c r="T3158" s="10">
        <f t="shared" si="297"/>
        <v>41061.744722222218</v>
      </c>
      <c r="U3158">
        <f t="shared" si="298"/>
        <v>2012</v>
      </c>
      <c r="V3158" t="str">
        <f t="shared" si="299"/>
        <v>April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">
        <v>8317</v>
      </c>
      <c r="R3159" t="s">
        <v>8318</v>
      </c>
      <c r="S3159" s="10">
        <f t="shared" si="296"/>
        <v>41829.579918981479</v>
      </c>
      <c r="T3159" s="10">
        <f t="shared" si="297"/>
        <v>41839</v>
      </c>
      <c r="U3159">
        <f t="shared" si="298"/>
        <v>2014</v>
      </c>
      <c r="V3159" t="str">
        <f t="shared" si="299"/>
        <v>July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">
        <v>8317</v>
      </c>
      <c r="R3160" t="s">
        <v>8318</v>
      </c>
      <c r="S3160" s="10">
        <f t="shared" si="296"/>
        <v>41447.631388888884</v>
      </c>
      <c r="T3160" s="10">
        <f t="shared" si="297"/>
        <v>41477.631388888884</v>
      </c>
      <c r="U3160">
        <f t="shared" si="298"/>
        <v>2013</v>
      </c>
      <c r="V3160" t="str">
        <f t="shared" si="299"/>
        <v>June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">
        <v>8317</v>
      </c>
      <c r="R3161" t="s">
        <v>8318</v>
      </c>
      <c r="S3161" s="10">
        <f t="shared" si="296"/>
        <v>40883.858344907407</v>
      </c>
      <c r="T3161" s="10">
        <f t="shared" si="297"/>
        <v>40926.75</v>
      </c>
      <c r="U3161">
        <f t="shared" si="298"/>
        <v>2011</v>
      </c>
      <c r="V3161" t="str">
        <f t="shared" si="299"/>
        <v>December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">
        <v>8317</v>
      </c>
      <c r="R3162" t="s">
        <v>8318</v>
      </c>
      <c r="S3162" s="10">
        <f t="shared" si="296"/>
        <v>41841.056562499994</v>
      </c>
      <c r="T3162" s="10">
        <f t="shared" si="297"/>
        <v>41863.999305555553</v>
      </c>
      <c r="U3162">
        <f t="shared" si="298"/>
        <v>2014</v>
      </c>
      <c r="V3162" t="str">
        <f t="shared" si="299"/>
        <v>July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">
        <v>8317</v>
      </c>
      <c r="R3163" t="s">
        <v>8318</v>
      </c>
      <c r="S3163" s="10">
        <f t="shared" si="296"/>
        <v>41897.327800925923</v>
      </c>
      <c r="T3163" s="10">
        <f t="shared" si="297"/>
        <v>41927.327800925923</v>
      </c>
      <c r="U3163">
        <f t="shared" si="298"/>
        <v>2014</v>
      </c>
      <c r="V3163" t="str">
        <f t="shared" si="299"/>
        <v>September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">
        <v>8317</v>
      </c>
      <c r="R3164" t="s">
        <v>8318</v>
      </c>
      <c r="S3164" s="10">
        <f t="shared" si="296"/>
        <v>41799.47756944444</v>
      </c>
      <c r="T3164" s="10">
        <f t="shared" si="297"/>
        <v>41826.875</v>
      </c>
      <c r="U3164">
        <f t="shared" si="298"/>
        <v>2014</v>
      </c>
      <c r="V3164" t="str">
        <f t="shared" si="299"/>
        <v>June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">
        <v>8317</v>
      </c>
      <c r="R3165" t="s">
        <v>8318</v>
      </c>
      <c r="S3165" s="10">
        <f t="shared" si="296"/>
        <v>41775.545428240737</v>
      </c>
      <c r="T3165" s="10">
        <f t="shared" si="297"/>
        <v>41805.545428240737</v>
      </c>
      <c r="U3165">
        <f t="shared" si="298"/>
        <v>2014</v>
      </c>
      <c r="V3165" t="str">
        <f t="shared" si="2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">
        <v>8317</v>
      </c>
      <c r="R3166" t="s">
        <v>8318</v>
      </c>
      <c r="S3166" s="10">
        <f t="shared" si="296"/>
        <v>41766.597395833334</v>
      </c>
      <c r="T3166" s="10">
        <f t="shared" si="297"/>
        <v>41799.597395833334</v>
      </c>
      <c r="U3166">
        <f t="shared" si="298"/>
        <v>2014</v>
      </c>
      <c r="V3166" t="str">
        <f t="shared" si="2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">
        <v>8317</v>
      </c>
      <c r="R3167" t="s">
        <v>8318</v>
      </c>
      <c r="S3167" s="10">
        <f t="shared" si="296"/>
        <v>40643.950925925921</v>
      </c>
      <c r="T3167" s="10">
        <f t="shared" si="297"/>
        <v>40665.957638888889</v>
      </c>
      <c r="U3167">
        <f t="shared" si="298"/>
        <v>2011</v>
      </c>
      <c r="V3167" t="str">
        <f t="shared" si="299"/>
        <v>April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">
        <v>8317</v>
      </c>
      <c r="R3168" t="s">
        <v>8318</v>
      </c>
      <c r="S3168" s="10">
        <f t="shared" si="296"/>
        <v>41940.483252314814</v>
      </c>
      <c r="T3168" s="10">
        <f t="shared" si="297"/>
        <v>41969.124305555553</v>
      </c>
      <c r="U3168">
        <f t="shared" si="298"/>
        <v>2014</v>
      </c>
      <c r="V3168" t="str">
        <f t="shared" si="299"/>
        <v>October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">
        <v>8317</v>
      </c>
      <c r="R3169" t="s">
        <v>8318</v>
      </c>
      <c r="S3169" s="10">
        <f t="shared" si="296"/>
        <v>41838.967372685183</v>
      </c>
      <c r="T3169" s="10">
        <f t="shared" si="297"/>
        <v>41852.967372685183</v>
      </c>
      <c r="U3169">
        <f t="shared" si="298"/>
        <v>2014</v>
      </c>
      <c r="V3169" t="str">
        <f t="shared" si="299"/>
        <v>July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">
        <v>8317</v>
      </c>
      <c r="R3170" t="s">
        <v>8318</v>
      </c>
      <c r="S3170" s="10">
        <f t="shared" si="296"/>
        <v>41771.897604166668</v>
      </c>
      <c r="T3170" s="10">
        <f t="shared" si="297"/>
        <v>41803.708333333328</v>
      </c>
      <c r="U3170">
        <f t="shared" si="298"/>
        <v>2014</v>
      </c>
      <c r="V3170" t="str">
        <f t="shared" si="2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">
        <v>8317</v>
      </c>
      <c r="R3171" t="s">
        <v>8318</v>
      </c>
      <c r="S3171" s="10">
        <f t="shared" si="296"/>
        <v>41591.529641203699</v>
      </c>
      <c r="T3171" s="10">
        <f t="shared" si="297"/>
        <v>41620.999305555553</v>
      </c>
      <c r="U3171">
        <f t="shared" si="298"/>
        <v>2013</v>
      </c>
      <c r="V3171" t="str">
        <f t="shared" si="299"/>
        <v>November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">
        <v>8317</v>
      </c>
      <c r="R3172" t="s">
        <v>8318</v>
      </c>
      <c r="S3172" s="10">
        <f t="shared" si="296"/>
        <v>41788.872037037036</v>
      </c>
      <c r="T3172" s="10">
        <f t="shared" si="297"/>
        <v>41821.958333333328</v>
      </c>
      <c r="U3172">
        <f t="shared" si="298"/>
        <v>2014</v>
      </c>
      <c r="V3172" t="str">
        <f t="shared" si="2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">
        <v>8317</v>
      </c>
      <c r="R3173" t="s">
        <v>8318</v>
      </c>
      <c r="S3173" s="10">
        <f t="shared" si="296"/>
        <v>42466.399976851848</v>
      </c>
      <c r="T3173" s="10">
        <f t="shared" si="297"/>
        <v>42496.399976851848</v>
      </c>
      <c r="U3173">
        <f t="shared" si="298"/>
        <v>2016</v>
      </c>
      <c r="V3173" t="str">
        <f t="shared" si="299"/>
        <v>April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">
        <v>8317</v>
      </c>
      <c r="R3174" t="s">
        <v>8318</v>
      </c>
      <c r="S3174" s="10">
        <f t="shared" si="296"/>
        <v>40923.521620370368</v>
      </c>
      <c r="T3174" s="10">
        <f t="shared" si="297"/>
        <v>40953.521620370368</v>
      </c>
      <c r="U3174">
        <f t="shared" si="298"/>
        <v>2012</v>
      </c>
      <c r="V3174" t="str">
        <f t="shared" si="299"/>
        <v>January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">
        <v>8317</v>
      </c>
      <c r="R3175" t="s">
        <v>8318</v>
      </c>
      <c r="S3175" s="10">
        <f t="shared" si="296"/>
        <v>41878.670046296291</v>
      </c>
      <c r="T3175" s="10">
        <f t="shared" si="297"/>
        <v>41908.670046296291</v>
      </c>
      <c r="U3175">
        <f t="shared" si="298"/>
        <v>2014</v>
      </c>
      <c r="V3175" t="str">
        <f t="shared" si="299"/>
        <v>August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">
        <v>8317</v>
      </c>
      <c r="R3176" t="s">
        <v>8318</v>
      </c>
      <c r="S3176" s="10">
        <f t="shared" si="296"/>
        <v>41862.656342592592</v>
      </c>
      <c r="T3176" s="10">
        <f t="shared" si="297"/>
        <v>41876.656342592592</v>
      </c>
      <c r="U3176">
        <f t="shared" si="298"/>
        <v>2014</v>
      </c>
      <c r="V3176" t="str">
        <f t="shared" si="299"/>
        <v>August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">
        <v>8317</v>
      </c>
      <c r="R3177" t="s">
        <v>8318</v>
      </c>
      <c r="S3177" s="10">
        <f t="shared" si="296"/>
        <v>40531.678553240738</v>
      </c>
      <c r="T3177" s="10">
        <f t="shared" si="297"/>
        <v>40591.678553240738</v>
      </c>
      <c r="U3177">
        <f t="shared" si="298"/>
        <v>2010</v>
      </c>
      <c r="V3177" t="str">
        <f t="shared" si="299"/>
        <v>December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">
        <v>8317</v>
      </c>
      <c r="R3178" t="s">
        <v>8318</v>
      </c>
      <c r="S3178" s="10">
        <f t="shared" si="296"/>
        <v>41477.722581018512</v>
      </c>
      <c r="T3178" s="10">
        <f t="shared" si="297"/>
        <v>41504.416666666664</v>
      </c>
      <c r="U3178">
        <f t="shared" si="298"/>
        <v>2013</v>
      </c>
      <c r="V3178" t="str">
        <f t="shared" si="299"/>
        <v>July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">
        <v>8317</v>
      </c>
      <c r="R3179" t="s">
        <v>8318</v>
      </c>
      <c r="S3179" s="10">
        <f t="shared" si="296"/>
        <v>41781.458437499998</v>
      </c>
      <c r="T3179" s="10">
        <f t="shared" si="297"/>
        <v>41811.458437499998</v>
      </c>
      <c r="U3179">
        <f t="shared" si="298"/>
        <v>2014</v>
      </c>
      <c r="V3179" t="str">
        <f t="shared" si="2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">
        <v>8317</v>
      </c>
      <c r="R3180" t="s">
        <v>8318</v>
      </c>
      <c r="S3180" s="10">
        <f t="shared" si="296"/>
        <v>41806.396701388883</v>
      </c>
      <c r="T3180" s="10">
        <f t="shared" si="297"/>
        <v>41836.396701388883</v>
      </c>
      <c r="U3180">
        <f t="shared" si="298"/>
        <v>2014</v>
      </c>
      <c r="V3180" t="str">
        <f t="shared" si="299"/>
        <v>June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">
        <v>8317</v>
      </c>
      <c r="R3181" t="s">
        <v>8318</v>
      </c>
      <c r="S3181" s="10">
        <f t="shared" si="296"/>
        <v>41375.49387731481</v>
      </c>
      <c r="T3181" s="10">
        <f t="shared" si="297"/>
        <v>41400.49387731481</v>
      </c>
      <c r="U3181">
        <f t="shared" si="298"/>
        <v>2013</v>
      </c>
      <c r="V3181" t="str">
        <f t="shared" si="299"/>
        <v>April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">
        <v>8317</v>
      </c>
      <c r="R3182" t="s">
        <v>8318</v>
      </c>
      <c r="S3182" s="10">
        <f t="shared" si="296"/>
        <v>41780.204270833332</v>
      </c>
      <c r="T3182" s="10">
        <f t="shared" si="297"/>
        <v>41810.204270833332</v>
      </c>
      <c r="U3182">
        <f t="shared" si="298"/>
        <v>2014</v>
      </c>
      <c r="V3182" t="str">
        <f t="shared" si="2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">
        <v>8317</v>
      </c>
      <c r="R3183" t="s">
        <v>8318</v>
      </c>
      <c r="S3183" s="10">
        <f t="shared" si="296"/>
        <v>41779.101701388885</v>
      </c>
      <c r="T3183" s="10">
        <f t="shared" si="297"/>
        <v>41805.458333333328</v>
      </c>
      <c r="U3183">
        <f t="shared" si="298"/>
        <v>2014</v>
      </c>
      <c r="V3183" t="str">
        <f t="shared" si="2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">
        <v>8317</v>
      </c>
      <c r="R3184" t="s">
        <v>8318</v>
      </c>
      <c r="S3184" s="10">
        <f t="shared" si="296"/>
        <v>40883.740983796291</v>
      </c>
      <c r="T3184" s="10">
        <f t="shared" si="297"/>
        <v>40939.5</v>
      </c>
      <c r="U3184">
        <f t="shared" si="298"/>
        <v>2011</v>
      </c>
      <c r="V3184" t="str">
        <f t="shared" si="299"/>
        <v>December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">
        <v>8317</v>
      </c>
      <c r="R3185" t="s">
        <v>8318</v>
      </c>
      <c r="S3185" s="10">
        <f t="shared" si="296"/>
        <v>41491.586446759255</v>
      </c>
      <c r="T3185" s="10">
        <f t="shared" si="297"/>
        <v>41509.586446759255</v>
      </c>
      <c r="U3185">
        <f t="shared" si="298"/>
        <v>2013</v>
      </c>
      <c r="V3185" t="str">
        <f t="shared" si="299"/>
        <v>August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">
        <v>8317</v>
      </c>
      <c r="R3186" t="s">
        <v>8318</v>
      </c>
      <c r="S3186" s="10">
        <f t="shared" si="296"/>
        <v>41791.785081018512</v>
      </c>
      <c r="T3186" s="10">
        <f t="shared" si="297"/>
        <v>41821.785081018512</v>
      </c>
      <c r="U3186">
        <f t="shared" si="298"/>
        <v>2014</v>
      </c>
      <c r="V3186" t="str">
        <f t="shared" si="299"/>
        <v>June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">
        <v>8317</v>
      </c>
      <c r="R3187" t="s">
        <v>8318</v>
      </c>
      <c r="S3187" s="10">
        <f t="shared" si="296"/>
        <v>41829.768993055557</v>
      </c>
      <c r="T3187" s="10">
        <f t="shared" si="297"/>
        <v>41836.768993055557</v>
      </c>
      <c r="U3187">
        <f t="shared" si="298"/>
        <v>2014</v>
      </c>
      <c r="V3187" t="str">
        <f t="shared" si="299"/>
        <v>July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">
        <v>8317</v>
      </c>
      <c r="R3188" t="s">
        <v>8318</v>
      </c>
      <c r="S3188" s="10">
        <f t="shared" si="296"/>
        <v>41868.715717592589</v>
      </c>
      <c r="T3188" s="10">
        <f t="shared" si="297"/>
        <v>41898.666666666664</v>
      </c>
      <c r="U3188">
        <f t="shared" si="298"/>
        <v>2014</v>
      </c>
      <c r="V3188" t="str">
        <f t="shared" si="299"/>
        <v>August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">
        <v>8317</v>
      </c>
      <c r="R3189" t="s">
        <v>8359</v>
      </c>
      <c r="S3189" s="10">
        <f t="shared" si="296"/>
        <v>41835.458020833328</v>
      </c>
      <c r="T3189" s="10">
        <f t="shared" si="297"/>
        <v>41855.458020833328</v>
      </c>
      <c r="U3189">
        <f t="shared" si="298"/>
        <v>2014</v>
      </c>
      <c r="V3189" t="str">
        <f t="shared" si="299"/>
        <v>July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">
        <v>8317</v>
      </c>
      <c r="R3190" t="s">
        <v>8359</v>
      </c>
      <c r="S3190" s="10">
        <f t="shared" si="296"/>
        <v>42144.207199074073</v>
      </c>
      <c r="T3190" s="10">
        <f t="shared" si="297"/>
        <v>42165.207199074073</v>
      </c>
      <c r="U3190">
        <f t="shared" si="298"/>
        <v>2015</v>
      </c>
      <c r="V3190" t="str">
        <f t="shared" si="2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">
        <v>8317</v>
      </c>
      <c r="R3191" t="s">
        <v>8359</v>
      </c>
      <c r="S3191" s="10">
        <f t="shared" si="296"/>
        <v>42118.138101851851</v>
      </c>
      <c r="T3191" s="10">
        <f t="shared" si="297"/>
        <v>42148.138101851851</v>
      </c>
      <c r="U3191">
        <f t="shared" si="298"/>
        <v>2015</v>
      </c>
      <c r="V3191" t="str">
        <f t="shared" si="299"/>
        <v>April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">
        <v>8317</v>
      </c>
      <c r="R3192" t="s">
        <v>8359</v>
      </c>
      <c r="S3192" s="10">
        <f t="shared" si="296"/>
        <v>42682.942997685182</v>
      </c>
      <c r="T3192" s="10">
        <f t="shared" si="297"/>
        <v>42712.984664351847</v>
      </c>
      <c r="U3192">
        <f t="shared" si="298"/>
        <v>2016</v>
      </c>
      <c r="V3192" t="str">
        <f t="shared" si="299"/>
        <v>November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">
        <v>8317</v>
      </c>
      <c r="R3193" t="s">
        <v>8359</v>
      </c>
      <c r="S3193" s="10">
        <f t="shared" si="296"/>
        <v>42538.547094907401</v>
      </c>
      <c r="T3193" s="10">
        <f t="shared" si="297"/>
        <v>42598.547094907401</v>
      </c>
      <c r="U3193">
        <f t="shared" si="298"/>
        <v>2016</v>
      </c>
      <c r="V3193" t="str">
        <f t="shared" si="299"/>
        <v>June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">
        <v>8317</v>
      </c>
      <c r="R3194" t="s">
        <v>8359</v>
      </c>
      <c r="S3194" s="10">
        <f t="shared" si="296"/>
        <v>42018.732164351844</v>
      </c>
      <c r="T3194" s="10">
        <f t="shared" si="297"/>
        <v>42063.708333333336</v>
      </c>
      <c r="U3194">
        <f t="shared" si="298"/>
        <v>2015</v>
      </c>
      <c r="V3194" t="str">
        <f t="shared" si="299"/>
        <v>January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">
        <v>8317</v>
      </c>
      <c r="R3195" t="s">
        <v>8359</v>
      </c>
      <c r="S3195" s="10">
        <f t="shared" si="296"/>
        <v>42010.759907407402</v>
      </c>
      <c r="T3195" s="10">
        <f t="shared" si="297"/>
        <v>42055.759907407402</v>
      </c>
      <c r="U3195">
        <f t="shared" si="298"/>
        <v>2015</v>
      </c>
      <c r="V3195" t="str">
        <f t="shared" si="299"/>
        <v>January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">
        <v>8317</v>
      </c>
      <c r="R3196" t="s">
        <v>8359</v>
      </c>
      <c r="S3196" s="10">
        <f t="shared" si="296"/>
        <v>42181.854143518511</v>
      </c>
      <c r="T3196" s="10">
        <f t="shared" si="297"/>
        <v>42211.854143518511</v>
      </c>
      <c r="U3196">
        <f t="shared" si="298"/>
        <v>2015</v>
      </c>
      <c r="V3196" t="str">
        <f t="shared" si="299"/>
        <v>June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">
        <v>8317</v>
      </c>
      <c r="R3197" t="s">
        <v>8359</v>
      </c>
      <c r="S3197" s="10">
        <f t="shared" si="296"/>
        <v>42017.385902777773</v>
      </c>
      <c r="T3197" s="10">
        <f t="shared" si="297"/>
        <v>42047.385902777773</v>
      </c>
      <c r="U3197">
        <f t="shared" si="298"/>
        <v>2015</v>
      </c>
      <c r="V3197" t="str">
        <f t="shared" si="299"/>
        <v>January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">
        <v>8317</v>
      </c>
      <c r="R3198" t="s">
        <v>8359</v>
      </c>
      <c r="S3198" s="10">
        <f t="shared" si="296"/>
        <v>42157.389756944445</v>
      </c>
      <c r="T3198" s="10">
        <f t="shared" si="297"/>
        <v>42217.374999999993</v>
      </c>
      <c r="U3198">
        <f t="shared" si="298"/>
        <v>2015</v>
      </c>
      <c r="V3198" t="str">
        <f t="shared" si="299"/>
        <v>June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">
        <v>8317</v>
      </c>
      <c r="R3199" t="s">
        <v>8359</v>
      </c>
      <c r="S3199" s="10">
        <f t="shared" si="296"/>
        <v>42009.28493055555</v>
      </c>
      <c r="T3199" s="10">
        <f t="shared" si="297"/>
        <v>42039.28493055555</v>
      </c>
      <c r="U3199">
        <f t="shared" si="298"/>
        <v>2015</v>
      </c>
      <c r="V3199" t="str">
        <f t="shared" si="299"/>
        <v>January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">
        <v>8317</v>
      </c>
      <c r="R3200" t="s">
        <v>8359</v>
      </c>
      <c r="S3200" s="10">
        <f t="shared" si="296"/>
        <v>42013.216168981475</v>
      </c>
      <c r="T3200" s="10">
        <f t="shared" si="297"/>
        <v>42051.216168981475</v>
      </c>
      <c r="U3200">
        <f t="shared" si="298"/>
        <v>2015</v>
      </c>
      <c r="V3200" t="str">
        <f t="shared" si="299"/>
        <v>January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">
        <v>8317</v>
      </c>
      <c r="R3201" t="s">
        <v>8359</v>
      </c>
      <c r="S3201" s="10">
        <f t="shared" si="296"/>
        <v>41858.553449074068</v>
      </c>
      <c r="T3201" s="10">
        <f t="shared" si="297"/>
        <v>41888.666666666664</v>
      </c>
      <c r="U3201">
        <f t="shared" si="298"/>
        <v>2014</v>
      </c>
      <c r="V3201" t="str">
        <f t="shared" si="299"/>
        <v>August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">
        <v>8317</v>
      </c>
      <c r="R3202" t="s">
        <v>8359</v>
      </c>
      <c r="S3202" s="10">
        <f t="shared" si="296"/>
        <v>42460.112280092588</v>
      </c>
      <c r="T3202" s="10">
        <f t="shared" si="297"/>
        <v>42490.023611111108</v>
      </c>
      <c r="U3202">
        <f t="shared" si="298"/>
        <v>2016</v>
      </c>
      <c r="V3202" t="str">
        <f t="shared" si="299"/>
        <v>March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">
        <v>8317</v>
      </c>
      <c r="R3203" t="s">
        <v>8359</v>
      </c>
      <c r="S3203" s="10">
        <f t="shared" ref="S3203:S3266" si="302">(((J3203/60)/60)/24)+DATE(1970,1,1)+(-5/24)</f>
        <v>41861.558761574073</v>
      </c>
      <c r="T3203" s="10">
        <f t="shared" ref="T3203:T3266" si="303">(((I3203/60)/60)/24)+DATE(1970,1,1)+(-5/24)</f>
        <v>41882.558761574073</v>
      </c>
      <c r="U3203">
        <f t="shared" ref="U3203:U3266" si="304">YEAR(S3203)</f>
        <v>2014</v>
      </c>
      <c r="V3203" t="str">
        <f t="shared" ref="V3203:V3266" si="305">IF(MONTH(S3203) = 1, "January", IF(MONTH(S3203) = 2, "February", IF(MONTH(S3203) = 3, "March", IF(MONTH(S3203) = 4, "April", IF(MONTH(S3203) = 5, "May", IF(MONTH(S3203) = 6, "June", IF(MONTH(S3203) = 7, "July", IF(MONTH(S3203) = 8, "August", IF(MONTH(S3203) = 9, "September", IF(MONTH(S3203) = 10, "October", IF(MONTH(S3203) = 11, "November", "December")))))))))))</f>
        <v>August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">
        <v>8317</v>
      </c>
      <c r="R3204" t="s">
        <v>8359</v>
      </c>
      <c r="S3204" s="10">
        <f t="shared" si="302"/>
        <v>42293.645208333335</v>
      </c>
      <c r="T3204" s="10">
        <f t="shared" si="303"/>
        <v>42352.040972222218</v>
      </c>
      <c r="U3204">
        <f t="shared" si="304"/>
        <v>2015</v>
      </c>
      <c r="V3204" t="str">
        <f t="shared" si="305"/>
        <v>October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">
        <v>8317</v>
      </c>
      <c r="R3205" t="s">
        <v>8359</v>
      </c>
      <c r="S3205" s="10">
        <f t="shared" si="302"/>
        <v>42242.780347222222</v>
      </c>
      <c r="T3205" s="10">
        <f t="shared" si="303"/>
        <v>42272.780347222222</v>
      </c>
      <c r="U3205">
        <f t="shared" si="304"/>
        <v>2015</v>
      </c>
      <c r="V3205" t="str">
        <f t="shared" si="305"/>
        <v>August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">
        <v>8317</v>
      </c>
      <c r="R3206" t="s">
        <v>8359</v>
      </c>
      <c r="S3206" s="10">
        <f t="shared" si="302"/>
        <v>42172.477766203701</v>
      </c>
      <c r="T3206" s="10">
        <f t="shared" si="303"/>
        <v>42202.468055555553</v>
      </c>
      <c r="U3206">
        <f t="shared" si="304"/>
        <v>2015</v>
      </c>
      <c r="V3206" t="str">
        <f t="shared" si="305"/>
        <v>June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">
        <v>8317</v>
      </c>
      <c r="R3207" t="s">
        <v>8359</v>
      </c>
      <c r="S3207" s="10">
        <f t="shared" si="302"/>
        <v>42095.166342592587</v>
      </c>
      <c r="T3207" s="10">
        <f t="shared" si="303"/>
        <v>42125.166342592587</v>
      </c>
      <c r="U3207">
        <f t="shared" si="304"/>
        <v>2015</v>
      </c>
      <c r="V3207" t="str">
        <f t="shared" si="305"/>
        <v>April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">
        <v>8317</v>
      </c>
      <c r="R3208" t="s">
        <v>8359</v>
      </c>
      <c r="S3208" s="10">
        <f t="shared" si="302"/>
        <v>42236.067719907405</v>
      </c>
      <c r="T3208" s="10">
        <f t="shared" si="303"/>
        <v>42266.067719907405</v>
      </c>
      <c r="U3208">
        <f t="shared" si="304"/>
        <v>2015</v>
      </c>
      <c r="V3208" t="str">
        <f t="shared" si="305"/>
        <v>August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">
        <v>8317</v>
      </c>
      <c r="R3209" t="s">
        <v>8318</v>
      </c>
      <c r="S3209" s="10">
        <f t="shared" si="302"/>
        <v>42057.069525462961</v>
      </c>
      <c r="T3209" s="10">
        <f t="shared" si="303"/>
        <v>42117.027858796289</v>
      </c>
      <c r="U3209">
        <f t="shared" si="304"/>
        <v>2015</v>
      </c>
      <c r="V3209" t="str">
        <f t="shared" si="305"/>
        <v>February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">
        <v>8317</v>
      </c>
      <c r="R3210" t="s">
        <v>8318</v>
      </c>
      <c r="S3210" s="10">
        <f t="shared" si="302"/>
        <v>41827.396724537037</v>
      </c>
      <c r="T3210" s="10">
        <f t="shared" si="303"/>
        <v>41848.396724537037</v>
      </c>
      <c r="U3210">
        <f t="shared" si="304"/>
        <v>2014</v>
      </c>
      <c r="V3210" t="str">
        <f t="shared" si="305"/>
        <v>July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">
        <v>8317</v>
      </c>
      <c r="R3211" t="s">
        <v>8318</v>
      </c>
      <c r="S3211" s="10">
        <f t="shared" si="302"/>
        <v>41778.428912037038</v>
      </c>
      <c r="T3211" s="10">
        <f t="shared" si="303"/>
        <v>41810.75</v>
      </c>
      <c r="U3211">
        <f t="shared" si="304"/>
        <v>2014</v>
      </c>
      <c r="V3211" t="str">
        <f t="shared" si="305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">
        <v>8317</v>
      </c>
      <c r="R3212" t="s">
        <v>8318</v>
      </c>
      <c r="S3212" s="10">
        <f t="shared" si="302"/>
        <v>41013.728229166663</v>
      </c>
      <c r="T3212" s="10">
        <f t="shared" si="303"/>
        <v>41060.957638888889</v>
      </c>
      <c r="U3212">
        <f t="shared" si="304"/>
        <v>2012</v>
      </c>
      <c r="V3212" t="str">
        <f t="shared" si="305"/>
        <v>April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">
        <v>8317</v>
      </c>
      <c r="R3213" t="s">
        <v>8318</v>
      </c>
      <c r="S3213" s="10">
        <f t="shared" si="302"/>
        <v>41834.378240740742</v>
      </c>
      <c r="T3213" s="10">
        <f t="shared" si="303"/>
        <v>41865.875</v>
      </c>
      <c r="U3213">
        <f t="shared" si="304"/>
        <v>2014</v>
      </c>
      <c r="V3213" t="str">
        <f t="shared" si="305"/>
        <v>July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">
        <v>8317</v>
      </c>
      <c r="R3214" t="s">
        <v>8318</v>
      </c>
      <c r="S3214" s="10">
        <f t="shared" si="302"/>
        <v>41829.587395833332</v>
      </c>
      <c r="T3214" s="10">
        <f t="shared" si="303"/>
        <v>41859.587395833332</v>
      </c>
      <c r="U3214">
        <f t="shared" si="304"/>
        <v>2014</v>
      </c>
      <c r="V3214" t="str">
        <f t="shared" si="305"/>
        <v>July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">
        <v>8317</v>
      </c>
      <c r="R3215" t="s">
        <v>8318</v>
      </c>
      <c r="S3215" s="10">
        <f t="shared" si="302"/>
        <v>42171.555081018516</v>
      </c>
      <c r="T3215" s="10">
        <f t="shared" si="303"/>
        <v>42211.555081018516</v>
      </c>
      <c r="U3215">
        <f t="shared" si="304"/>
        <v>2015</v>
      </c>
      <c r="V3215" t="str">
        <f t="shared" si="305"/>
        <v>June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">
        <v>8317</v>
      </c>
      <c r="R3216" t="s">
        <v>8318</v>
      </c>
      <c r="S3216" s="10">
        <f t="shared" si="302"/>
        <v>42337.584178240737</v>
      </c>
      <c r="T3216" s="10">
        <f t="shared" si="303"/>
        <v>42374.788194444445</v>
      </c>
      <c r="U3216">
        <f t="shared" si="304"/>
        <v>2015</v>
      </c>
      <c r="V3216" t="str">
        <f t="shared" si="305"/>
        <v>November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">
        <v>8317</v>
      </c>
      <c r="R3217" t="s">
        <v>8318</v>
      </c>
      <c r="S3217" s="10">
        <f t="shared" si="302"/>
        <v>42219.456840277773</v>
      </c>
      <c r="T3217" s="10">
        <f t="shared" si="303"/>
        <v>42256.957638888889</v>
      </c>
      <c r="U3217">
        <f t="shared" si="304"/>
        <v>2015</v>
      </c>
      <c r="V3217" t="str">
        <f t="shared" si="305"/>
        <v>August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">
        <v>8317</v>
      </c>
      <c r="R3218" t="s">
        <v>8318</v>
      </c>
      <c r="S3218" s="10">
        <f t="shared" si="302"/>
        <v>42165.254293981481</v>
      </c>
      <c r="T3218" s="10">
        <f t="shared" si="303"/>
        <v>42196.395833333336</v>
      </c>
      <c r="U3218">
        <f t="shared" si="304"/>
        <v>2015</v>
      </c>
      <c r="V3218" t="str">
        <f t="shared" si="305"/>
        <v>June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">
        <v>8317</v>
      </c>
      <c r="R3219" t="s">
        <v>8318</v>
      </c>
      <c r="S3219" s="10">
        <f t="shared" si="302"/>
        <v>42648.337777777771</v>
      </c>
      <c r="T3219" s="10">
        <f t="shared" si="303"/>
        <v>42678.337777777771</v>
      </c>
      <c r="U3219">
        <f t="shared" si="304"/>
        <v>2016</v>
      </c>
      <c r="V3219" t="str">
        <f t="shared" si="305"/>
        <v>October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">
        <v>8317</v>
      </c>
      <c r="R3220" t="s">
        <v>8318</v>
      </c>
      <c r="S3220" s="10">
        <f t="shared" si="302"/>
        <v>41970.793819444443</v>
      </c>
      <c r="T3220" s="10">
        <f t="shared" si="303"/>
        <v>42003.791666666664</v>
      </c>
      <c r="U3220">
        <f t="shared" si="304"/>
        <v>2014</v>
      </c>
      <c r="V3220" t="str">
        <f t="shared" si="305"/>
        <v>November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">
        <v>8317</v>
      </c>
      <c r="R3221" t="s">
        <v>8318</v>
      </c>
      <c r="S3221" s="10">
        <f t="shared" si="302"/>
        <v>42050.77484953704</v>
      </c>
      <c r="T3221" s="10">
        <f t="shared" si="303"/>
        <v>42085.733182870368</v>
      </c>
      <c r="U3221">
        <f t="shared" si="304"/>
        <v>2015</v>
      </c>
      <c r="V3221" t="str">
        <f t="shared" si="305"/>
        <v>February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">
        <v>8317</v>
      </c>
      <c r="R3222" t="s">
        <v>8318</v>
      </c>
      <c r="S3222" s="10">
        <f t="shared" si="302"/>
        <v>42772.625046296293</v>
      </c>
      <c r="T3222" s="10">
        <f t="shared" si="303"/>
        <v>42806.666666666664</v>
      </c>
      <c r="U3222">
        <f t="shared" si="304"/>
        <v>2017</v>
      </c>
      <c r="V3222" t="str">
        <f t="shared" si="305"/>
        <v>February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">
        <v>8317</v>
      </c>
      <c r="R3223" t="s">
        <v>8318</v>
      </c>
      <c r="S3223" s="10">
        <f t="shared" si="302"/>
        <v>42155.488460648143</v>
      </c>
      <c r="T3223" s="10">
        <f t="shared" si="303"/>
        <v>42190.488460648143</v>
      </c>
      <c r="U3223">
        <f t="shared" si="304"/>
        <v>2015</v>
      </c>
      <c r="V3223" t="str">
        <f t="shared" si="305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">
        <v>8317</v>
      </c>
      <c r="R3224" t="s">
        <v>8318</v>
      </c>
      <c r="S3224" s="10">
        <f t="shared" si="302"/>
        <v>42270.373807870368</v>
      </c>
      <c r="T3224" s="10">
        <f t="shared" si="303"/>
        <v>42301.686805555553</v>
      </c>
      <c r="U3224">
        <f t="shared" si="304"/>
        <v>2015</v>
      </c>
      <c r="V3224" t="str">
        <f t="shared" si="305"/>
        <v>September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">
        <v>8317</v>
      </c>
      <c r="R3225" t="s">
        <v>8318</v>
      </c>
      <c r="S3225" s="10">
        <f t="shared" si="302"/>
        <v>42206.62703703704</v>
      </c>
      <c r="T3225" s="10">
        <f t="shared" si="303"/>
        <v>42236.62703703704</v>
      </c>
      <c r="U3225">
        <f t="shared" si="304"/>
        <v>2015</v>
      </c>
      <c r="V3225" t="str">
        <f t="shared" si="305"/>
        <v>July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">
        <v>8317</v>
      </c>
      <c r="R3226" t="s">
        <v>8318</v>
      </c>
      <c r="S3226" s="10">
        <f t="shared" si="302"/>
        <v>42697.642511574071</v>
      </c>
      <c r="T3226" s="10">
        <f t="shared" si="303"/>
        <v>42744.999999999993</v>
      </c>
      <c r="U3226">
        <f t="shared" si="304"/>
        <v>2016</v>
      </c>
      <c r="V3226" t="str">
        <f t="shared" si="305"/>
        <v>November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">
        <v>8317</v>
      </c>
      <c r="R3227" t="s">
        <v>8318</v>
      </c>
      <c r="S3227" s="10">
        <f t="shared" si="302"/>
        <v>42503.351134259261</v>
      </c>
      <c r="T3227" s="10">
        <f t="shared" si="303"/>
        <v>42524.666666666664</v>
      </c>
      <c r="U3227">
        <f t="shared" si="304"/>
        <v>2016</v>
      </c>
      <c r="V3227" t="str">
        <f t="shared" si="305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">
        <v>8317</v>
      </c>
      <c r="R3228" t="s">
        <v>8318</v>
      </c>
      <c r="S3228" s="10">
        <f t="shared" si="302"/>
        <v>42277.375138888885</v>
      </c>
      <c r="T3228" s="10">
        <f t="shared" si="303"/>
        <v>42307.375138888885</v>
      </c>
      <c r="U3228">
        <f t="shared" si="304"/>
        <v>2015</v>
      </c>
      <c r="V3228" t="str">
        <f t="shared" si="305"/>
        <v>September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">
        <v>8317</v>
      </c>
      <c r="R3229" t="s">
        <v>8318</v>
      </c>
      <c r="S3229" s="10">
        <f t="shared" si="302"/>
        <v>42722.674027777779</v>
      </c>
      <c r="T3229" s="10">
        <f t="shared" si="303"/>
        <v>42752.674027777779</v>
      </c>
      <c r="U3229">
        <f t="shared" si="304"/>
        <v>2016</v>
      </c>
      <c r="V3229" t="str">
        <f t="shared" si="305"/>
        <v>December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">
        <v>8317</v>
      </c>
      <c r="R3230" t="s">
        <v>8318</v>
      </c>
      <c r="S3230" s="10">
        <f t="shared" si="302"/>
        <v>42323.500972222224</v>
      </c>
      <c r="T3230" s="10">
        <f t="shared" si="303"/>
        <v>42354.999305555553</v>
      </c>
      <c r="U3230">
        <f t="shared" si="304"/>
        <v>2015</v>
      </c>
      <c r="V3230" t="str">
        <f t="shared" si="305"/>
        <v>November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">
        <v>8317</v>
      </c>
      <c r="R3231" t="s">
        <v>8318</v>
      </c>
      <c r="S3231" s="10">
        <f t="shared" si="302"/>
        <v>41933.083310185182</v>
      </c>
      <c r="T3231" s="10">
        <f t="shared" si="303"/>
        <v>41963.124976851854</v>
      </c>
      <c r="U3231">
        <f t="shared" si="304"/>
        <v>2014</v>
      </c>
      <c r="V3231" t="str">
        <f t="shared" si="305"/>
        <v>October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">
        <v>8317</v>
      </c>
      <c r="R3232" t="s">
        <v>8318</v>
      </c>
      <c r="S3232" s="10">
        <f t="shared" si="302"/>
        <v>41897.959791666668</v>
      </c>
      <c r="T3232" s="10">
        <f t="shared" si="303"/>
        <v>41912.957638888889</v>
      </c>
      <c r="U3232">
        <f t="shared" si="304"/>
        <v>2014</v>
      </c>
      <c r="V3232" t="str">
        <f t="shared" si="305"/>
        <v>September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">
        <v>8317</v>
      </c>
      <c r="R3233" t="s">
        <v>8318</v>
      </c>
      <c r="S3233" s="10">
        <f t="shared" si="302"/>
        <v>42446.735497685186</v>
      </c>
      <c r="T3233" s="10">
        <f t="shared" si="303"/>
        <v>42476.735497685186</v>
      </c>
      <c r="U3233">
        <f t="shared" si="304"/>
        <v>2016</v>
      </c>
      <c r="V3233" t="str">
        <f t="shared" si="305"/>
        <v>March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">
        <v>8317</v>
      </c>
      <c r="R3234" t="s">
        <v>8318</v>
      </c>
      <c r="S3234" s="10">
        <f t="shared" si="302"/>
        <v>42463.605520833335</v>
      </c>
      <c r="T3234" s="10">
        <f t="shared" si="303"/>
        <v>42493.957638888889</v>
      </c>
      <c r="U3234">
        <f t="shared" si="304"/>
        <v>2016</v>
      </c>
      <c r="V3234" t="str">
        <f t="shared" si="305"/>
        <v>April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">
        <v>8317</v>
      </c>
      <c r="R3235" t="s">
        <v>8318</v>
      </c>
      <c r="S3235" s="10">
        <f t="shared" si="302"/>
        <v>42766.596701388888</v>
      </c>
      <c r="T3235" s="10">
        <f t="shared" si="303"/>
        <v>42796.596701388888</v>
      </c>
      <c r="U3235">
        <f t="shared" si="304"/>
        <v>2017</v>
      </c>
      <c r="V3235" t="str">
        <f t="shared" si="305"/>
        <v>January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">
        <v>8317</v>
      </c>
      <c r="R3236" t="s">
        <v>8318</v>
      </c>
      <c r="S3236" s="10">
        <f t="shared" si="302"/>
        <v>42734.581111111103</v>
      </c>
      <c r="T3236" s="10">
        <f t="shared" si="303"/>
        <v>42767.771527777775</v>
      </c>
      <c r="U3236">
        <f t="shared" si="304"/>
        <v>2016</v>
      </c>
      <c r="V3236" t="str">
        <f t="shared" si="305"/>
        <v>December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">
        <v>8317</v>
      </c>
      <c r="R3237" t="s">
        <v>8318</v>
      </c>
      <c r="S3237" s="10">
        <f t="shared" si="302"/>
        <v>42522.139479166661</v>
      </c>
      <c r="T3237" s="10">
        <f t="shared" si="303"/>
        <v>42552.139479166661</v>
      </c>
      <c r="U3237">
        <f t="shared" si="304"/>
        <v>2016</v>
      </c>
      <c r="V3237" t="str">
        <f t="shared" si="305"/>
        <v>June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">
        <v>8317</v>
      </c>
      <c r="R3238" t="s">
        <v>8318</v>
      </c>
      <c r="S3238" s="10">
        <f t="shared" si="302"/>
        <v>42702.708715277775</v>
      </c>
      <c r="T3238" s="10">
        <f t="shared" si="303"/>
        <v>42732.708715277775</v>
      </c>
      <c r="U3238">
        <f t="shared" si="304"/>
        <v>2016</v>
      </c>
      <c r="V3238" t="str">
        <f t="shared" si="305"/>
        <v>November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">
        <v>8317</v>
      </c>
      <c r="R3239" t="s">
        <v>8318</v>
      </c>
      <c r="S3239" s="10">
        <f t="shared" si="302"/>
        <v>42252.266018518516</v>
      </c>
      <c r="T3239" s="10">
        <f t="shared" si="303"/>
        <v>42275.957638888889</v>
      </c>
      <c r="U3239">
        <f t="shared" si="304"/>
        <v>2015</v>
      </c>
      <c r="V3239" t="str">
        <f t="shared" si="305"/>
        <v>September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">
        <v>8317</v>
      </c>
      <c r="R3240" t="s">
        <v>8318</v>
      </c>
      <c r="S3240" s="10">
        <f t="shared" si="302"/>
        <v>42156.302060185182</v>
      </c>
      <c r="T3240" s="10">
        <f t="shared" si="303"/>
        <v>42186.302060185182</v>
      </c>
      <c r="U3240">
        <f t="shared" si="304"/>
        <v>2015</v>
      </c>
      <c r="V3240" t="str">
        <f t="shared" si="305"/>
        <v>June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">
        <v>8317</v>
      </c>
      <c r="R3241" t="s">
        <v>8318</v>
      </c>
      <c r="S3241" s="10">
        <f t="shared" si="302"/>
        <v>42277.880706018514</v>
      </c>
      <c r="T3241" s="10">
        <f t="shared" si="303"/>
        <v>42302.790972222218</v>
      </c>
      <c r="U3241">
        <f t="shared" si="304"/>
        <v>2015</v>
      </c>
      <c r="V3241" t="str">
        <f t="shared" si="305"/>
        <v>September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">
        <v>8317</v>
      </c>
      <c r="R3242" t="s">
        <v>8318</v>
      </c>
      <c r="S3242" s="10">
        <f t="shared" si="302"/>
        <v>42754.485509259255</v>
      </c>
      <c r="T3242" s="10">
        <f t="shared" si="303"/>
        <v>42782.749999999993</v>
      </c>
      <c r="U3242">
        <f t="shared" si="304"/>
        <v>2017</v>
      </c>
      <c r="V3242" t="str">
        <f t="shared" si="305"/>
        <v>January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">
        <v>8317</v>
      </c>
      <c r="R3243" t="s">
        <v>8318</v>
      </c>
      <c r="S3243" s="10">
        <f t="shared" si="302"/>
        <v>41893.116550925923</v>
      </c>
      <c r="T3243" s="10">
        <f t="shared" si="303"/>
        <v>41926.082638888889</v>
      </c>
      <c r="U3243">
        <f t="shared" si="304"/>
        <v>2014</v>
      </c>
      <c r="V3243" t="str">
        <f t="shared" si="305"/>
        <v>September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">
        <v>8317</v>
      </c>
      <c r="R3244" t="s">
        <v>8318</v>
      </c>
      <c r="S3244" s="10">
        <f t="shared" si="302"/>
        <v>41871.547361111108</v>
      </c>
      <c r="T3244" s="10">
        <f t="shared" si="303"/>
        <v>41901.547361111108</v>
      </c>
      <c r="U3244">
        <f t="shared" si="304"/>
        <v>2014</v>
      </c>
      <c r="V3244" t="str">
        <f t="shared" si="305"/>
        <v>August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">
        <v>8317</v>
      </c>
      <c r="R3245" t="s">
        <v>8318</v>
      </c>
      <c r="S3245" s="10">
        <f t="shared" si="302"/>
        <v>42261.888449074067</v>
      </c>
      <c r="T3245" s="10">
        <f t="shared" si="303"/>
        <v>42285.791666666664</v>
      </c>
      <c r="U3245">
        <f t="shared" si="304"/>
        <v>2015</v>
      </c>
      <c r="V3245" t="str">
        <f t="shared" si="305"/>
        <v>September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">
        <v>8317</v>
      </c>
      <c r="R3246" t="s">
        <v>8318</v>
      </c>
      <c r="S3246" s="10">
        <f t="shared" si="302"/>
        <v>42675.485902777778</v>
      </c>
      <c r="T3246" s="10">
        <f t="shared" si="303"/>
        <v>42705.527569444443</v>
      </c>
      <c r="U3246">
        <f t="shared" si="304"/>
        <v>2016</v>
      </c>
      <c r="V3246" t="str">
        <f t="shared" si="305"/>
        <v>November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">
        <v>8317</v>
      </c>
      <c r="R3247" t="s">
        <v>8318</v>
      </c>
      <c r="S3247" s="10">
        <f t="shared" si="302"/>
        <v>42135.391874999994</v>
      </c>
      <c r="T3247" s="10">
        <f t="shared" si="303"/>
        <v>42166.874999999993</v>
      </c>
      <c r="U3247">
        <f t="shared" si="304"/>
        <v>2015</v>
      </c>
      <c r="V3247" t="str">
        <f t="shared" si="305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">
        <v>8317</v>
      </c>
      <c r="R3248" t="s">
        <v>8318</v>
      </c>
      <c r="S3248" s="10">
        <f t="shared" si="302"/>
        <v>42230.263888888883</v>
      </c>
      <c r="T3248" s="10">
        <f t="shared" si="303"/>
        <v>42258.957638888889</v>
      </c>
      <c r="U3248">
        <f t="shared" si="304"/>
        <v>2015</v>
      </c>
      <c r="V3248" t="str">
        <f t="shared" si="305"/>
        <v>August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">
        <v>8317</v>
      </c>
      <c r="R3249" t="s">
        <v>8318</v>
      </c>
      <c r="S3249" s="10">
        <f t="shared" si="302"/>
        <v>42167.22583333333</v>
      </c>
      <c r="T3249" s="10">
        <f t="shared" si="303"/>
        <v>42197.22583333333</v>
      </c>
      <c r="U3249">
        <f t="shared" si="304"/>
        <v>2015</v>
      </c>
      <c r="V3249" t="str">
        <f t="shared" si="305"/>
        <v>June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">
        <v>8317</v>
      </c>
      <c r="R3250" t="s">
        <v>8318</v>
      </c>
      <c r="S3250" s="10">
        <f t="shared" si="302"/>
        <v>42068.68005787037</v>
      </c>
      <c r="T3250" s="10">
        <f t="shared" si="303"/>
        <v>42098.638391203705</v>
      </c>
      <c r="U3250">
        <f t="shared" si="304"/>
        <v>2015</v>
      </c>
      <c r="V3250" t="str">
        <f t="shared" si="305"/>
        <v>March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">
        <v>8317</v>
      </c>
      <c r="R3251" t="s">
        <v>8318</v>
      </c>
      <c r="S3251" s="10">
        <f t="shared" si="302"/>
        <v>42145.538356481477</v>
      </c>
      <c r="T3251" s="10">
        <f t="shared" si="303"/>
        <v>42175.538356481477</v>
      </c>
      <c r="U3251">
        <f t="shared" si="304"/>
        <v>2015</v>
      </c>
      <c r="V3251" t="str">
        <f t="shared" si="305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">
        <v>8317</v>
      </c>
      <c r="R3252" t="s">
        <v>8318</v>
      </c>
      <c r="S3252" s="10">
        <f t="shared" si="302"/>
        <v>41918.533842592587</v>
      </c>
      <c r="T3252" s="10">
        <f t="shared" si="303"/>
        <v>41948.575509259259</v>
      </c>
      <c r="U3252">
        <f t="shared" si="304"/>
        <v>2014</v>
      </c>
      <c r="V3252" t="str">
        <f t="shared" si="305"/>
        <v>October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">
        <v>8317</v>
      </c>
      <c r="R3253" t="s">
        <v>8318</v>
      </c>
      <c r="S3253" s="10">
        <f t="shared" si="302"/>
        <v>42146.52275462963</v>
      </c>
      <c r="T3253" s="10">
        <f t="shared" si="303"/>
        <v>42176.52275462963</v>
      </c>
      <c r="U3253">
        <f t="shared" si="304"/>
        <v>2015</v>
      </c>
      <c r="V3253" t="str">
        <f t="shared" si="305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">
        <v>8317</v>
      </c>
      <c r="R3254" t="s">
        <v>8318</v>
      </c>
      <c r="S3254" s="10">
        <f t="shared" si="302"/>
        <v>42590.264351851853</v>
      </c>
      <c r="T3254" s="10">
        <f t="shared" si="303"/>
        <v>42620.264351851853</v>
      </c>
      <c r="U3254">
        <f t="shared" si="304"/>
        <v>2016</v>
      </c>
      <c r="V3254" t="str">
        <f t="shared" si="305"/>
        <v>August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">
        <v>8317</v>
      </c>
      <c r="R3255" t="s">
        <v>8318</v>
      </c>
      <c r="S3255" s="10">
        <f t="shared" si="302"/>
        <v>42602.368379629632</v>
      </c>
      <c r="T3255" s="10">
        <f t="shared" si="303"/>
        <v>42620.947916666664</v>
      </c>
      <c r="U3255">
        <f t="shared" si="304"/>
        <v>2016</v>
      </c>
      <c r="V3255" t="str">
        <f t="shared" si="305"/>
        <v>August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">
        <v>8317</v>
      </c>
      <c r="R3256" t="s">
        <v>8318</v>
      </c>
      <c r="S3256" s="10">
        <f t="shared" si="302"/>
        <v>42058.877418981479</v>
      </c>
      <c r="T3256" s="10">
        <f t="shared" si="303"/>
        <v>42088.835752314808</v>
      </c>
      <c r="U3256">
        <f t="shared" si="304"/>
        <v>2015</v>
      </c>
      <c r="V3256" t="str">
        <f t="shared" si="305"/>
        <v>February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">
        <v>8317</v>
      </c>
      <c r="R3257" t="s">
        <v>8318</v>
      </c>
      <c r="S3257" s="10">
        <f t="shared" si="302"/>
        <v>41889.559895833328</v>
      </c>
      <c r="T3257" s="10">
        <f t="shared" si="303"/>
        <v>41919.559895833328</v>
      </c>
      <c r="U3257">
        <f t="shared" si="304"/>
        <v>2014</v>
      </c>
      <c r="V3257" t="str">
        <f t="shared" si="305"/>
        <v>September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">
        <v>8317</v>
      </c>
      <c r="R3258" t="s">
        <v>8318</v>
      </c>
      <c r="S3258" s="10">
        <f t="shared" si="302"/>
        <v>42144.365474537037</v>
      </c>
      <c r="T3258" s="10">
        <f t="shared" si="303"/>
        <v>42165.957638888889</v>
      </c>
      <c r="U3258">
        <f t="shared" si="304"/>
        <v>2015</v>
      </c>
      <c r="V3258" t="str">
        <f t="shared" si="305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">
        <v>8317</v>
      </c>
      <c r="R3259" t="s">
        <v>8318</v>
      </c>
      <c r="S3259" s="10">
        <f t="shared" si="302"/>
        <v>42758.351296296292</v>
      </c>
      <c r="T3259" s="10">
        <f t="shared" si="303"/>
        <v>42788.351296296292</v>
      </c>
      <c r="U3259">
        <f t="shared" si="304"/>
        <v>2017</v>
      </c>
      <c r="V3259" t="str">
        <f t="shared" si="305"/>
        <v>January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">
        <v>8317</v>
      </c>
      <c r="R3260" t="s">
        <v>8318</v>
      </c>
      <c r="S3260" s="10">
        <f t="shared" si="302"/>
        <v>41982.678946759253</v>
      </c>
      <c r="T3260" s="10">
        <f t="shared" si="303"/>
        <v>42012.678946759253</v>
      </c>
      <c r="U3260">
        <f t="shared" si="304"/>
        <v>2014</v>
      </c>
      <c r="V3260" t="str">
        <f t="shared" si="305"/>
        <v>December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">
        <v>8317</v>
      </c>
      <c r="R3261" t="s">
        <v>8318</v>
      </c>
      <c r="S3261" s="10">
        <f t="shared" si="302"/>
        <v>42614.552604166667</v>
      </c>
      <c r="T3261" s="10">
        <f t="shared" si="303"/>
        <v>42643.957638888889</v>
      </c>
      <c r="U3261">
        <f t="shared" si="304"/>
        <v>2016</v>
      </c>
      <c r="V3261" t="str">
        <f t="shared" si="305"/>
        <v>September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">
        <v>8317</v>
      </c>
      <c r="R3262" t="s">
        <v>8318</v>
      </c>
      <c r="S3262" s="10">
        <f t="shared" si="302"/>
        <v>42303.464328703696</v>
      </c>
      <c r="T3262" s="10">
        <f t="shared" si="303"/>
        <v>42338.505995370368</v>
      </c>
      <c r="U3262">
        <f t="shared" si="304"/>
        <v>2015</v>
      </c>
      <c r="V3262" t="str">
        <f t="shared" si="305"/>
        <v>October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">
        <v>8317</v>
      </c>
      <c r="R3263" t="s">
        <v>8318</v>
      </c>
      <c r="S3263" s="10">
        <f t="shared" si="302"/>
        <v>42171.517083333332</v>
      </c>
      <c r="T3263" s="10">
        <f t="shared" si="303"/>
        <v>42201.517083333332</v>
      </c>
      <c r="U3263">
        <f t="shared" si="304"/>
        <v>2015</v>
      </c>
      <c r="V3263" t="str">
        <f t="shared" si="305"/>
        <v>June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">
        <v>8317</v>
      </c>
      <c r="R3264" t="s">
        <v>8318</v>
      </c>
      <c r="S3264" s="10">
        <f t="shared" si="302"/>
        <v>41964.107199074067</v>
      </c>
      <c r="T3264" s="10">
        <f t="shared" si="303"/>
        <v>41994.958333333336</v>
      </c>
      <c r="U3264">
        <f t="shared" si="304"/>
        <v>2014</v>
      </c>
      <c r="V3264" t="str">
        <f t="shared" si="305"/>
        <v>November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">
        <v>8317</v>
      </c>
      <c r="R3265" t="s">
        <v>8318</v>
      </c>
      <c r="S3265" s="10">
        <f t="shared" si="302"/>
        <v>42284.30773148148</v>
      </c>
      <c r="T3265" s="10">
        <f t="shared" si="303"/>
        <v>42307.666666666664</v>
      </c>
      <c r="U3265">
        <f t="shared" si="304"/>
        <v>2015</v>
      </c>
      <c r="V3265" t="str">
        <f t="shared" si="305"/>
        <v>October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">
        <v>8317</v>
      </c>
      <c r="R3266" t="s">
        <v>8318</v>
      </c>
      <c r="S3266" s="10">
        <f t="shared" si="302"/>
        <v>42016.591874999998</v>
      </c>
      <c r="T3266" s="10">
        <f t="shared" si="303"/>
        <v>42032.708333333336</v>
      </c>
      <c r="U3266">
        <f t="shared" si="304"/>
        <v>2015</v>
      </c>
      <c r="V3266" t="str">
        <f t="shared" si="305"/>
        <v>January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">
        <v>8317</v>
      </c>
      <c r="R3267" t="s">
        <v>8318</v>
      </c>
      <c r="S3267" s="10">
        <f t="shared" ref="S3267:S3330" si="308">(((J3267/60)/60)/24)+DATE(1970,1,1)+(-5/24)</f>
        <v>42311.503645833327</v>
      </c>
      <c r="T3267" s="10">
        <f t="shared" ref="T3267:T3330" si="309">(((I3267/60)/60)/24)+DATE(1970,1,1)+(-5/24)</f>
        <v>42341.499999999993</v>
      </c>
      <c r="U3267">
        <f t="shared" ref="U3267:U3330" si="310">YEAR(S3267)</f>
        <v>2015</v>
      </c>
      <c r="V3267" t="str">
        <f t="shared" ref="V3267:V3330" si="311">IF(MONTH(S3267) = 1, "January", IF(MONTH(S3267) = 2, "February", IF(MONTH(S3267) = 3, "March", IF(MONTH(S3267) = 4, "April", IF(MONTH(S3267) = 5, "May", IF(MONTH(S3267) = 6, "June", IF(MONTH(S3267) = 7, "July", IF(MONTH(S3267) = 8, "August", IF(MONTH(S3267) = 9, "September", IF(MONTH(S3267) = 10, "October", IF(MONTH(S3267) = 11, "November", "December")))))))))))</f>
        <v>November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">
        <v>8317</v>
      </c>
      <c r="R3268" t="s">
        <v>8318</v>
      </c>
      <c r="S3268" s="10">
        <f t="shared" si="308"/>
        <v>42136.32780092593</v>
      </c>
      <c r="T3268" s="10">
        <f t="shared" si="309"/>
        <v>42167.666666666664</v>
      </c>
      <c r="U3268">
        <f t="shared" si="310"/>
        <v>2015</v>
      </c>
      <c r="V3268" t="str">
        <f t="shared" si="311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">
        <v>8317</v>
      </c>
      <c r="R3269" t="s">
        <v>8318</v>
      </c>
      <c r="S3269" s="10">
        <f t="shared" si="308"/>
        <v>42172.549305555549</v>
      </c>
      <c r="T3269" s="10">
        <f t="shared" si="309"/>
        <v>42202.549305555549</v>
      </c>
      <c r="U3269">
        <f t="shared" si="310"/>
        <v>2015</v>
      </c>
      <c r="V3269" t="str">
        <f t="shared" si="311"/>
        <v>June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">
        <v>8317</v>
      </c>
      <c r="R3270" t="s">
        <v>8318</v>
      </c>
      <c r="S3270" s="10">
        <f t="shared" si="308"/>
        <v>42590.695925925924</v>
      </c>
      <c r="T3270" s="10">
        <f t="shared" si="309"/>
        <v>42606.695925925924</v>
      </c>
      <c r="U3270">
        <f t="shared" si="310"/>
        <v>2016</v>
      </c>
      <c r="V3270" t="str">
        <f t="shared" si="311"/>
        <v>August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">
        <v>8317</v>
      </c>
      <c r="R3271" t="s">
        <v>8318</v>
      </c>
      <c r="S3271" s="10">
        <f t="shared" si="308"/>
        <v>42137.18746527777</v>
      </c>
      <c r="T3271" s="10">
        <f t="shared" si="309"/>
        <v>42171.249999999993</v>
      </c>
      <c r="U3271">
        <f t="shared" si="310"/>
        <v>2015</v>
      </c>
      <c r="V3271" t="str">
        <f t="shared" si="311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">
        <v>8317</v>
      </c>
      <c r="R3272" t="s">
        <v>8318</v>
      </c>
      <c r="S3272" s="10">
        <f t="shared" si="308"/>
        <v>42167.324826388889</v>
      </c>
      <c r="T3272" s="10">
        <f t="shared" si="309"/>
        <v>42197.324826388889</v>
      </c>
      <c r="U3272">
        <f t="shared" si="310"/>
        <v>2015</v>
      </c>
      <c r="V3272" t="str">
        <f t="shared" si="311"/>
        <v>June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">
        <v>8317</v>
      </c>
      <c r="R3273" t="s">
        <v>8318</v>
      </c>
      <c r="S3273" s="10">
        <f t="shared" si="308"/>
        <v>41915.22887731481</v>
      </c>
      <c r="T3273" s="10">
        <f t="shared" si="309"/>
        <v>41945.270543981482</v>
      </c>
      <c r="U3273">
        <f t="shared" si="310"/>
        <v>2014</v>
      </c>
      <c r="V3273" t="str">
        <f t="shared" si="311"/>
        <v>October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">
        <v>8317</v>
      </c>
      <c r="R3274" t="s">
        <v>8318</v>
      </c>
      <c r="S3274" s="10">
        <f t="shared" si="308"/>
        <v>42284.291770833333</v>
      </c>
      <c r="T3274" s="10">
        <f t="shared" si="309"/>
        <v>42314.333437499998</v>
      </c>
      <c r="U3274">
        <f t="shared" si="310"/>
        <v>2015</v>
      </c>
      <c r="V3274" t="str">
        <f t="shared" si="311"/>
        <v>October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">
        <v>8317</v>
      </c>
      <c r="R3275" t="s">
        <v>8318</v>
      </c>
      <c r="S3275" s="10">
        <f t="shared" si="308"/>
        <v>42611.5930787037</v>
      </c>
      <c r="T3275" s="10">
        <f t="shared" si="309"/>
        <v>42627.583333333336</v>
      </c>
      <c r="U3275">
        <f t="shared" si="310"/>
        <v>2016</v>
      </c>
      <c r="V3275" t="str">
        <f t="shared" si="311"/>
        <v>August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">
        <v>8317</v>
      </c>
      <c r="R3276" t="s">
        <v>8318</v>
      </c>
      <c r="S3276" s="10">
        <f t="shared" si="308"/>
        <v>42400.496203703697</v>
      </c>
      <c r="T3276" s="10">
        <f t="shared" si="309"/>
        <v>42444.666666666664</v>
      </c>
      <c r="U3276">
        <f t="shared" si="310"/>
        <v>2016</v>
      </c>
      <c r="V3276" t="str">
        <f t="shared" si="311"/>
        <v>January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">
        <v>8317</v>
      </c>
      <c r="R3277" t="s">
        <v>8318</v>
      </c>
      <c r="S3277" s="10">
        <f t="shared" si="308"/>
        <v>42017.672118055554</v>
      </c>
      <c r="T3277" s="10">
        <f t="shared" si="309"/>
        <v>42043.979166666664</v>
      </c>
      <c r="U3277">
        <f t="shared" si="310"/>
        <v>2015</v>
      </c>
      <c r="V3277" t="str">
        <f t="shared" si="311"/>
        <v>January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">
        <v>8317</v>
      </c>
      <c r="R3278" t="s">
        <v>8318</v>
      </c>
      <c r="S3278" s="10">
        <f t="shared" si="308"/>
        <v>42426.741655092592</v>
      </c>
      <c r="T3278" s="10">
        <f t="shared" si="309"/>
        <v>42460.957638888889</v>
      </c>
      <c r="U3278">
        <f t="shared" si="310"/>
        <v>2016</v>
      </c>
      <c r="V3278" t="str">
        <f t="shared" si="311"/>
        <v>February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">
        <v>8317</v>
      </c>
      <c r="R3279" t="s">
        <v>8318</v>
      </c>
      <c r="S3279" s="10">
        <f t="shared" si="308"/>
        <v>41931.474606481483</v>
      </c>
      <c r="T3279" s="10">
        <f t="shared" si="309"/>
        <v>41961.516273148147</v>
      </c>
      <c r="U3279">
        <f t="shared" si="310"/>
        <v>2014</v>
      </c>
      <c r="V3279" t="str">
        <f t="shared" si="311"/>
        <v>October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">
        <v>8317</v>
      </c>
      <c r="R3280" t="s">
        <v>8318</v>
      </c>
      <c r="S3280" s="10">
        <f t="shared" si="308"/>
        <v>42124.640081018515</v>
      </c>
      <c r="T3280" s="10">
        <f t="shared" si="309"/>
        <v>42154.640081018515</v>
      </c>
      <c r="U3280">
        <f t="shared" si="310"/>
        <v>2015</v>
      </c>
      <c r="V3280" t="str">
        <f t="shared" si="311"/>
        <v>April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">
        <v>8317</v>
      </c>
      <c r="R3281" t="s">
        <v>8318</v>
      </c>
      <c r="S3281" s="10">
        <f t="shared" si="308"/>
        <v>42430.894201388881</v>
      </c>
      <c r="T3281" s="10">
        <f t="shared" si="309"/>
        <v>42460.852534722224</v>
      </c>
      <c r="U3281">
        <f t="shared" si="310"/>
        <v>2016</v>
      </c>
      <c r="V3281" t="str">
        <f t="shared" si="311"/>
        <v>March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">
        <v>8317</v>
      </c>
      <c r="R3282" t="s">
        <v>8318</v>
      </c>
      <c r="S3282" s="10">
        <f t="shared" si="308"/>
        <v>42121.548587962963</v>
      </c>
      <c r="T3282" s="10">
        <f t="shared" si="309"/>
        <v>42155.999999999993</v>
      </c>
      <c r="U3282">
        <f t="shared" si="310"/>
        <v>2015</v>
      </c>
      <c r="V3282" t="str">
        <f t="shared" si="311"/>
        <v>April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">
        <v>8317</v>
      </c>
      <c r="R3283" t="s">
        <v>8318</v>
      </c>
      <c r="S3283" s="10">
        <f t="shared" si="308"/>
        <v>42218.811400462961</v>
      </c>
      <c r="T3283" s="10">
        <f t="shared" si="309"/>
        <v>42248.811400462961</v>
      </c>
      <c r="U3283">
        <f t="shared" si="310"/>
        <v>2015</v>
      </c>
      <c r="V3283" t="str">
        <f t="shared" si="311"/>
        <v>August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">
        <v>8317</v>
      </c>
      <c r="R3284" t="s">
        <v>8318</v>
      </c>
      <c r="S3284" s="10">
        <f t="shared" si="308"/>
        <v>42444.985972222225</v>
      </c>
      <c r="T3284" s="10">
        <f t="shared" si="309"/>
        <v>42488.985972222225</v>
      </c>
      <c r="U3284">
        <f t="shared" si="310"/>
        <v>2016</v>
      </c>
      <c r="V3284" t="str">
        <f t="shared" si="311"/>
        <v>March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">
        <v>8317</v>
      </c>
      <c r="R3285" t="s">
        <v>8318</v>
      </c>
      <c r="S3285" s="10">
        <f t="shared" si="308"/>
        <v>42379.535856481474</v>
      </c>
      <c r="T3285" s="10">
        <f t="shared" si="309"/>
        <v>42410.666666666664</v>
      </c>
      <c r="U3285">
        <f t="shared" si="310"/>
        <v>2016</v>
      </c>
      <c r="V3285" t="str">
        <f t="shared" si="311"/>
        <v>January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">
        <v>8317</v>
      </c>
      <c r="R3286" t="s">
        <v>8318</v>
      </c>
      <c r="S3286" s="10">
        <f t="shared" si="308"/>
        <v>42380.676539351851</v>
      </c>
      <c r="T3286" s="10">
        <f t="shared" si="309"/>
        <v>42398.040972222218</v>
      </c>
      <c r="U3286">
        <f t="shared" si="310"/>
        <v>2016</v>
      </c>
      <c r="V3286" t="str">
        <f t="shared" si="311"/>
        <v>January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">
        <v>8317</v>
      </c>
      <c r="R3287" t="s">
        <v>8318</v>
      </c>
      <c r="S3287" s="10">
        <f t="shared" si="308"/>
        <v>42762.734097222223</v>
      </c>
      <c r="T3287" s="10">
        <f t="shared" si="309"/>
        <v>42793.999999999993</v>
      </c>
      <c r="U3287">
        <f t="shared" si="310"/>
        <v>2017</v>
      </c>
      <c r="V3287" t="str">
        <f t="shared" si="311"/>
        <v>January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">
        <v>8317</v>
      </c>
      <c r="R3288" t="s">
        <v>8318</v>
      </c>
      <c r="S3288" s="10">
        <f t="shared" si="308"/>
        <v>42567.631736111107</v>
      </c>
      <c r="T3288" s="10">
        <f t="shared" si="309"/>
        <v>42597.631736111107</v>
      </c>
      <c r="U3288">
        <f t="shared" si="310"/>
        <v>2016</v>
      </c>
      <c r="V3288" t="str">
        <f t="shared" si="311"/>
        <v>July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">
        <v>8317</v>
      </c>
      <c r="R3289" t="s">
        <v>8318</v>
      </c>
      <c r="S3289" s="10">
        <f t="shared" si="308"/>
        <v>42311.541990740741</v>
      </c>
      <c r="T3289" s="10">
        <f t="shared" si="309"/>
        <v>42336.541990740741</v>
      </c>
      <c r="U3289">
        <f t="shared" si="310"/>
        <v>2015</v>
      </c>
      <c r="V3289" t="str">
        <f t="shared" si="311"/>
        <v>November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">
        <v>8317</v>
      </c>
      <c r="R3290" t="s">
        <v>8318</v>
      </c>
      <c r="S3290" s="10">
        <f t="shared" si="308"/>
        <v>42505.566145833327</v>
      </c>
      <c r="T3290" s="10">
        <f t="shared" si="309"/>
        <v>42541.749999999993</v>
      </c>
      <c r="U3290">
        <f t="shared" si="310"/>
        <v>2016</v>
      </c>
      <c r="V3290" t="str">
        <f t="shared" si="311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">
        <v>8317</v>
      </c>
      <c r="R3291" t="s">
        <v>8318</v>
      </c>
      <c r="S3291" s="10">
        <f t="shared" si="308"/>
        <v>42758.159745370365</v>
      </c>
      <c r="T3291" s="10">
        <f t="shared" si="309"/>
        <v>42786.159745370365</v>
      </c>
      <c r="U3291">
        <f t="shared" si="310"/>
        <v>2017</v>
      </c>
      <c r="V3291" t="str">
        <f t="shared" si="311"/>
        <v>January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">
        <v>8317</v>
      </c>
      <c r="R3292" t="s">
        <v>8318</v>
      </c>
      <c r="S3292" s="10">
        <f t="shared" si="308"/>
        <v>42775.306608796294</v>
      </c>
      <c r="T3292" s="10">
        <f t="shared" si="309"/>
        <v>42805.306608796294</v>
      </c>
      <c r="U3292">
        <f t="shared" si="310"/>
        <v>2017</v>
      </c>
      <c r="V3292" t="str">
        <f t="shared" si="311"/>
        <v>February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">
        <v>8317</v>
      </c>
      <c r="R3293" t="s">
        <v>8318</v>
      </c>
      <c r="S3293" s="10">
        <f t="shared" si="308"/>
        <v>42232.494212962956</v>
      </c>
      <c r="T3293" s="10">
        <f t="shared" si="309"/>
        <v>42263.957638888889</v>
      </c>
      <c r="U3293">
        <f t="shared" si="310"/>
        <v>2015</v>
      </c>
      <c r="V3293" t="str">
        <f t="shared" si="311"/>
        <v>August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">
        <v>8317</v>
      </c>
      <c r="R3294" t="s">
        <v>8318</v>
      </c>
      <c r="S3294" s="10">
        <f t="shared" si="308"/>
        <v>42282.561898148146</v>
      </c>
      <c r="T3294" s="10">
        <f t="shared" si="309"/>
        <v>42342.603564814817</v>
      </c>
      <c r="U3294">
        <f t="shared" si="310"/>
        <v>2015</v>
      </c>
      <c r="V3294" t="str">
        <f t="shared" si="311"/>
        <v>October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">
        <v>8317</v>
      </c>
      <c r="R3295" t="s">
        <v>8318</v>
      </c>
      <c r="S3295" s="10">
        <f t="shared" si="308"/>
        <v>42768.217037037037</v>
      </c>
      <c r="T3295" s="10">
        <f t="shared" si="309"/>
        <v>42798.217037037037</v>
      </c>
      <c r="U3295">
        <f t="shared" si="310"/>
        <v>2017</v>
      </c>
      <c r="V3295" t="str">
        <f t="shared" si="311"/>
        <v>February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">
        <v>8317</v>
      </c>
      <c r="R3296" t="s">
        <v>8318</v>
      </c>
      <c r="S3296" s="10">
        <f t="shared" si="308"/>
        <v>42141.33280092592</v>
      </c>
      <c r="T3296" s="10">
        <f t="shared" si="309"/>
        <v>42171.33280092592</v>
      </c>
      <c r="U3296">
        <f t="shared" si="310"/>
        <v>2015</v>
      </c>
      <c r="V3296" t="str">
        <f t="shared" si="311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">
        <v>8317</v>
      </c>
      <c r="R3297" t="s">
        <v>8318</v>
      </c>
      <c r="S3297" s="10">
        <f t="shared" si="308"/>
        <v>42609.234131944446</v>
      </c>
      <c r="T3297" s="10">
        <f t="shared" si="309"/>
        <v>42639.234131944446</v>
      </c>
      <c r="U3297">
        <f t="shared" si="310"/>
        <v>2016</v>
      </c>
      <c r="V3297" t="str">
        <f t="shared" si="311"/>
        <v>August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">
        <v>8317</v>
      </c>
      <c r="R3298" t="s">
        <v>8318</v>
      </c>
      <c r="S3298" s="10">
        <f t="shared" si="308"/>
        <v>42309.54828703704</v>
      </c>
      <c r="T3298" s="10">
        <f t="shared" si="309"/>
        <v>42330.708333333336</v>
      </c>
      <c r="U3298">
        <f t="shared" si="310"/>
        <v>2015</v>
      </c>
      <c r="V3298" t="str">
        <f t="shared" si="311"/>
        <v>November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">
        <v>8317</v>
      </c>
      <c r="R3299" t="s">
        <v>8318</v>
      </c>
      <c r="S3299" s="10">
        <f t="shared" si="308"/>
        <v>42193.563148148147</v>
      </c>
      <c r="T3299" s="10">
        <f t="shared" si="309"/>
        <v>42212.749305555553</v>
      </c>
      <c r="U3299">
        <f t="shared" si="310"/>
        <v>2015</v>
      </c>
      <c r="V3299" t="str">
        <f t="shared" si="311"/>
        <v>July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">
        <v>8317</v>
      </c>
      <c r="R3300" t="s">
        <v>8318</v>
      </c>
      <c r="S3300" s="10">
        <f t="shared" si="308"/>
        <v>42239.749629629623</v>
      </c>
      <c r="T3300" s="10">
        <f t="shared" si="309"/>
        <v>42259.791666666664</v>
      </c>
      <c r="U3300">
        <f t="shared" si="310"/>
        <v>2015</v>
      </c>
      <c r="V3300" t="str">
        <f t="shared" si="311"/>
        <v>August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">
        <v>8317</v>
      </c>
      <c r="R3301" t="s">
        <v>8318</v>
      </c>
      <c r="S3301" s="10">
        <f t="shared" si="308"/>
        <v>42261.709062499998</v>
      </c>
      <c r="T3301" s="10">
        <f t="shared" si="309"/>
        <v>42291.709062499998</v>
      </c>
      <c r="U3301">
        <f t="shared" si="310"/>
        <v>2015</v>
      </c>
      <c r="V3301" t="str">
        <f t="shared" si="311"/>
        <v>September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">
        <v>8317</v>
      </c>
      <c r="R3302" t="s">
        <v>8318</v>
      </c>
      <c r="S3302" s="10">
        <f t="shared" si="308"/>
        <v>42102.535439814812</v>
      </c>
      <c r="T3302" s="10">
        <f t="shared" si="309"/>
        <v>42123.535439814812</v>
      </c>
      <c r="U3302">
        <f t="shared" si="310"/>
        <v>2015</v>
      </c>
      <c r="V3302" t="str">
        <f t="shared" si="311"/>
        <v>April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">
        <v>8317</v>
      </c>
      <c r="R3303" t="s">
        <v>8318</v>
      </c>
      <c r="S3303" s="10">
        <f t="shared" si="308"/>
        <v>42538.527500000004</v>
      </c>
      <c r="T3303" s="10">
        <f t="shared" si="309"/>
        <v>42583.082638888889</v>
      </c>
      <c r="U3303">
        <f t="shared" si="310"/>
        <v>2016</v>
      </c>
      <c r="V3303" t="str">
        <f t="shared" si="311"/>
        <v>June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">
        <v>8317</v>
      </c>
      <c r="R3304" t="s">
        <v>8318</v>
      </c>
      <c r="S3304" s="10">
        <f t="shared" si="308"/>
        <v>42681.143240740734</v>
      </c>
      <c r="T3304" s="10">
        <f t="shared" si="309"/>
        <v>42711.143240740734</v>
      </c>
      <c r="U3304">
        <f t="shared" si="310"/>
        <v>2016</v>
      </c>
      <c r="V3304" t="str">
        <f t="shared" si="311"/>
        <v>November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">
        <v>8317</v>
      </c>
      <c r="R3305" t="s">
        <v>8318</v>
      </c>
      <c r="S3305" s="10">
        <f t="shared" si="308"/>
        <v>42056.443101851844</v>
      </c>
      <c r="T3305" s="10">
        <f t="shared" si="309"/>
        <v>42091.401435185187</v>
      </c>
      <c r="U3305">
        <f t="shared" si="310"/>
        <v>2015</v>
      </c>
      <c r="V3305" t="str">
        <f t="shared" si="311"/>
        <v>February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">
        <v>8317</v>
      </c>
      <c r="R3306" t="s">
        <v>8318</v>
      </c>
      <c r="S3306" s="10">
        <f t="shared" si="308"/>
        <v>42696.41611111111</v>
      </c>
      <c r="T3306" s="10">
        <f t="shared" si="309"/>
        <v>42726.41611111111</v>
      </c>
      <c r="U3306">
        <f t="shared" si="310"/>
        <v>2016</v>
      </c>
      <c r="V3306" t="str">
        <f t="shared" si="311"/>
        <v>November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">
        <v>8317</v>
      </c>
      <c r="R3307" t="s">
        <v>8318</v>
      </c>
      <c r="S3307" s="10">
        <f t="shared" si="308"/>
        <v>42186.647546296292</v>
      </c>
      <c r="T3307" s="10">
        <f t="shared" si="309"/>
        <v>42216.647546296292</v>
      </c>
      <c r="U3307">
        <f t="shared" si="310"/>
        <v>2015</v>
      </c>
      <c r="V3307" t="str">
        <f t="shared" si="311"/>
        <v>July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">
        <v>8317</v>
      </c>
      <c r="R3308" t="s">
        <v>8318</v>
      </c>
      <c r="S3308" s="10">
        <f t="shared" si="308"/>
        <v>42493.010902777773</v>
      </c>
      <c r="T3308" s="10">
        <f t="shared" si="309"/>
        <v>42530.916666666664</v>
      </c>
      <c r="U3308">
        <f t="shared" si="310"/>
        <v>2016</v>
      </c>
      <c r="V3308" t="str">
        <f t="shared" si="311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">
        <v>8317</v>
      </c>
      <c r="R3309" t="s">
        <v>8318</v>
      </c>
      <c r="S3309" s="10">
        <f t="shared" si="308"/>
        <v>42474.848831018513</v>
      </c>
      <c r="T3309" s="10">
        <f t="shared" si="309"/>
        <v>42504.848831018513</v>
      </c>
      <c r="U3309">
        <f t="shared" si="310"/>
        <v>2016</v>
      </c>
      <c r="V3309" t="str">
        <f t="shared" si="311"/>
        <v>April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">
        <v>8317</v>
      </c>
      <c r="R3310" t="s">
        <v>8318</v>
      </c>
      <c r="S3310" s="10">
        <f t="shared" si="308"/>
        <v>42452.668576388889</v>
      </c>
      <c r="T3310" s="10">
        <f t="shared" si="309"/>
        <v>42473.668576388889</v>
      </c>
      <c r="U3310">
        <f t="shared" si="310"/>
        <v>2016</v>
      </c>
      <c r="V3310" t="str">
        <f t="shared" si="311"/>
        <v>March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">
        <v>8317</v>
      </c>
      <c r="R3311" t="s">
        <v>8318</v>
      </c>
      <c r="S3311" s="10">
        <f t="shared" si="308"/>
        <v>42628.441874999997</v>
      </c>
      <c r="T3311" s="10">
        <f t="shared" si="309"/>
        <v>42659.441874999997</v>
      </c>
      <c r="U3311">
        <f t="shared" si="310"/>
        <v>2016</v>
      </c>
      <c r="V3311" t="str">
        <f t="shared" si="311"/>
        <v>September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">
        <v>8317</v>
      </c>
      <c r="R3312" t="s">
        <v>8318</v>
      </c>
      <c r="S3312" s="10">
        <f t="shared" si="308"/>
        <v>42253.720196759255</v>
      </c>
      <c r="T3312" s="10">
        <f t="shared" si="309"/>
        <v>42283.720196759255</v>
      </c>
      <c r="U3312">
        <f t="shared" si="310"/>
        <v>2015</v>
      </c>
      <c r="V3312" t="str">
        <f t="shared" si="311"/>
        <v>September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">
        <v>8317</v>
      </c>
      <c r="R3313" t="s">
        <v>8318</v>
      </c>
      <c r="S3313" s="10">
        <f t="shared" si="308"/>
        <v>42264.083449074074</v>
      </c>
      <c r="T3313" s="10">
        <f t="shared" si="309"/>
        <v>42294.083449074074</v>
      </c>
      <c r="U3313">
        <f t="shared" si="310"/>
        <v>2015</v>
      </c>
      <c r="V3313" t="str">
        <f t="shared" si="311"/>
        <v>September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">
        <v>8317</v>
      </c>
      <c r="R3314" t="s">
        <v>8318</v>
      </c>
      <c r="S3314" s="10">
        <f t="shared" si="308"/>
        <v>42664.601226851846</v>
      </c>
      <c r="T3314" s="10">
        <f t="shared" si="309"/>
        <v>42685.708333333336</v>
      </c>
      <c r="U3314">
        <f t="shared" si="310"/>
        <v>2016</v>
      </c>
      <c r="V3314" t="str">
        <f t="shared" si="311"/>
        <v>October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">
        <v>8317</v>
      </c>
      <c r="R3315" t="s">
        <v>8318</v>
      </c>
      <c r="S3315" s="10">
        <f t="shared" si="308"/>
        <v>42382.036076388882</v>
      </c>
      <c r="T3315" s="10">
        <f t="shared" si="309"/>
        <v>42395.833333333336</v>
      </c>
      <c r="U3315">
        <f t="shared" si="310"/>
        <v>2016</v>
      </c>
      <c r="V3315" t="str">
        <f t="shared" si="311"/>
        <v>January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">
        <v>8317</v>
      </c>
      <c r="R3316" t="s">
        <v>8318</v>
      </c>
      <c r="S3316" s="10">
        <f t="shared" si="308"/>
        <v>42105.059155092589</v>
      </c>
      <c r="T3316" s="10">
        <f t="shared" si="309"/>
        <v>42132.628472222219</v>
      </c>
      <c r="U3316">
        <f t="shared" si="310"/>
        <v>2015</v>
      </c>
      <c r="V3316" t="str">
        <f t="shared" si="311"/>
        <v>April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">
        <v>8317</v>
      </c>
      <c r="R3317" t="s">
        <v>8318</v>
      </c>
      <c r="S3317" s="10">
        <f t="shared" si="308"/>
        <v>42466.095381944448</v>
      </c>
      <c r="T3317" s="10">
        <f t="shared" si="309"/>
        <v>42496.095381944448</v>
      </c>
      <c r="U3317">
        <f t="shared" si="310"/>
        <v>2016</v>
      </c>
      <c r="V3317" t="str">
        <f t="shared" si="311"/>
        <v>April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">
        <v>8317</v>
      </c>
      <c r="R3318" t="s">
        <v>8318</v>
      </c>
      <c r="S3318" s="10">
        <f t="shared" si="308"/>
        <v>41826.662905092591</v>
      </c>
      <c r="T3318" s="10">
        <f t="shared" si="309"/>
        <v>41859.370833333334</v>
      </c>
      <c r="U3318">
        <f t="shared" si="310"/>
        <v>2014</v>
      </c>
      <c r="V3318" t="str">
        <f t="shared" si="311"/>
        <v>July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">
        <v>8317</v>
      </c>
      <c r="R3319" t="s">
        <v>8318</v>
      </c>
      <c r="S3319" s="10">
        <f t="shared" si="308"/>
        <v>42498.831296296288</v>
      </c>
      <c r="T3319" s="10">
        <f t="shared" si="309"/>
        <v>42528.831296296288</v>
      </c>
      <c r="U3319">
        <f t="shared" si="310"/>
        <v>2016</v>
      </c>
      <c r="V3319" t="str">
        <f t="shared" si="311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">
        <v>8317</v>
      </c>
      <c r="R3320" t="s">
        <v>8318</v>
      </c>
      <c r="S3320" s="10">
        <f t="shared" si="308"/>
        <v>42431.093668981477</v>
      </c>
      <c r="T3320" s="10">
        <f t="shared" si="309"/>
        <v>42470.895833333336</v>
      </c>
      <c r="U3320">
        <f t="shared" si="310"/>
        <v>2016</v>
      </c>
      <c r="V3320" t="str">
        <f t="shared" si="311"/>
        <v>March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">
        <v>8317</v>
      </c>
      <c r="R3321" t="s">
        <v>8318</v>
      </c>
      <c r="S3321" s="10">
        <f t="shared" si="308"/>
        <v>41990.377152777779</v>
      </c>
      <c r="T3321" s="10">
        <f t="shared" si="309"/>
        <v>42035.377152777779</v>
      </c>
      <c r="U3321">
        <f t="shared" si="310"/>
        <v>2014</v>
      </c>
      <c r="V3321" t="str">
        <f t="shared" si="311"/>
        <v>December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">
        <v>8317</v>
      </c>
      <c r="R3322" t="s">
        <v>8318</v>
      </c>
      <c r="S3322" s="10">
        <f t="shared" si="308"/>
        <v>42512.837465277778</v>
      </c>
      <c r="T3322" s="10">
        <f t="shared" si="309"/>
        <v>42542.837465277778</v>
      </c>
      <c r="U3322">
        <f t="shared" si="310"/>
        <v>2016</v>
      </c>
      <c r="V3322" t="str">
        <f t="shared" si="311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">
        <v>8317</v>
      </c>
      <c r="R3323" t="s">
        <v>8318</v>
      </c>
      <c r="S3323" s="10">
        <f t="shared" si="308"/>
        <v>41913.891956018517</v>
      </c>
      <c r="T3323" s="10">
        <f t="shared" si="309"/>
        <v>41927.957638888889</v>
      </c>
      <c r="U3323">
        <f t="shared" si="310"/>
        <v>2014</v>
      </c>
      <c r="V3323" t="str">
        <f t="shared" si="311"/>
        <v>October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">
        <v>8317</v>
      </c>
      <c r="R3324" t="s">
        <v>8318</v>
      </c>
      <c r="S3324" s="10">
        <f t="shared" si="308"/>
        <v>42520.802037037036</v>
      </c>
      <c r="T3324" s="10">
        <f t="shared" si="309"/>
        <v>42542.954861111109</v>
      </c>
      <c r="U3324">
        <f t="shared" si="310"/>
        <v>2016</v>
      </c>
      <c r="V3324" t="str">
        <f t="shared" si="311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">
        <v>8317</v>
      </c>
      <c r="R3325" t="s">
        <v>8318</v>
      </c>
      <c r="S3325" s="10">
        <f t="shared" si="308"/>
        <v>42608.157499999994</v>
      </c>
      <c r="T3325" s="10">
        <f t="shared" si="309"/>
        <v>42638.157499999994</v>
      </c>
      <c r="U3325">
        <f t="shared" si="310"/>
        <v>2016</v>
      </c>
      <c r="V3325" t="str">
        <f t="shared" si="311"/>
        <v>August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">
        <v>8317</v>
      </c>
      <c r="R3326" t="s">
        <v>8318</v>
      </c>
      <c r="S3326" s="10">
        <f t="shared" si="308"/>
        <v>42512.374884259254</v>
      </c>
      <c r="T3326" s="10">
        <f t="shared" si="309"/>
        <v>42526.374884259254</v>
      </c>
      <c r="U3326">
        <f t="shared" si="310"/>
        <v>2016</v>
      </c>
      <c r="V3326" t="str">
        <f t="shared" si="311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">
        <v>8317</v>
      </c>
      <c r="R3327" t="s">
        <v>8318</v>
      </c>
      <c r="S3327" s="10">
        <f t="shared" si="308"/>
        <v>42064.577280092592</v>
      </c>
      <c r="T3327" s="10">
        <f t="shared" si="309"/>
        <v>42099.535613425927</v>
      </c>
      <c r="U3327">
        <f t="shared" si="310"/>
        <v>2015</v>
      </c>
      <c r="V3327" t="str">
        <f t="shared" si="311"/>
        <v>March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">
        <v>8317</v>
      </c>
      <c r="R3328" t="s">
        <v>8318</v>
      </c>
      <c r="S3328" s="10">
        <f t="shared" si="308"/>
        <v>42041.505844907406</v>
      </c>
      <c r="T3328" s="10">
        <f t="shared" si="309"/>
        <v>42071.464178240734</v>
      </c>
      <c r="U3328">
        <f t="shared" si="310"/>
        <v>2015</v>
      </c>
      <c r="V3328" t="str">
        <f t="shared" si="311"/>
        <v>February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">
        <v>8317</v>
      </c>
      <c r="R3329" t="s">
        <v>8318</v>
      </c>
      <c r="S3329" s="10">
        <f t="shared" si="308"/>
        <v>42468.166273148141</v>
      </c>
      <c r="T3329" s="10">
        <f t="shared" si="309"/>
        <v>42498.166273148141</v>
      </c>
      <c r="U3329">
        <f t="shared" si="310"/>
        <v>2016</v>
      </c>
      <c r="V3329" t="str">
        <f t="shared" si="311"/>
        <v>April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">
        <v>8317</v>
      </c>
      <c r="R3330" t="s">
        <v>8318</v>
      </c>
      <c r="S3330" s="10">
        <f t="shared" si="308"/>
        <v>41822.366701388884</v>
      </c>
      <c r="T3330" s="10">
        <f t="shared" si="309"/>
        <v>41824.833333333328</v>
      </c>
      <c r="U3330">
        <f t="shared" si="310"/>
        <v>2014</v>
      </c>
      <c r="V3330" t="str">
        <f t="shared" si="311"/>
        <v>July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">
        <v>8317</v>
      </c>
      <c r="R3331" t="s">
        <v>8318</v>
      </c>
      <c r="S3331" s="10">
        <f t="shared" ref="S3331:S3394" si="314">(((J3331/60)/60)/24)+DATE(1970,1,1)+(-5/24)</f>
        <v>41837.114675925921</v>
      </c>
      <c r="T3331" s="10">
        <f t="shared" ref="T3331:T3394" si="315">(((I3331/60)/60)/24)+DATE(1970,1,1)+(-5/24)</f>
        <v>41847.75</v>
      </c>
      <c r="U3331">
        <f t="shared" ref="U3331:U3394" si="316">YEAR(S3331)</f>
        <v>2014</v>
      </c>
      <c r="V3331" t="str">
        <f t="shared" ref="V3331:V3394" si="317">IF(MONTH(S3331) = 1, "January", IF(MONTH(S3331) = 2, "February", IF(MONTH(S3331) = 3, "March", IF(MONTH(S3331) = 4, "April", IF(MONTH(S3331) = 5, "May", IF(MONTH(S3331) = 6, "June", IF(MONTH(S3331) = 7, "July", IF(MONTH(S3331) = 8, "August", IF(MONTH(S3331) = 9, "September", IF(MONTH(S3331) = 10, "October", IF(MONTH(S3331) = 11, "November", "December")))))))))))</f>
        <v>July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">
        <v>8317</v>
      </c>
      <c r="R3332" t="s">
        <v>8318</v>
      </c>
      <c r="S3332" s="10">
        <f t="shared" si="314"/>
        <v>42065.679027777776</v>
      </c>
      <c r="T3332" s="10">
        <f t="shared" si="315"/>
        <v>42095.637361111112</v>
      </c>
      <c r="U3332">
        <f t="shared" si="316"/>
        <v>2015</v>
      </c>
      <c r="V3332" t="str">
        <f t="shared" si="317"/>
        <v>March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">
        <v>8317</v>
      </c>
      <c r="R3333" t="s">
        <v>8318</v>
      </c>
      <c r="S3333" s="10">
        <f t="shared" si="314"/>
        <v>42248.48942129629</v>
      </c>
      <c r="T3333" s="10">
        <f t="shared" si="315"/>
        <v>42283.48942129629</v>
      </c>
      <c r="U3333">
        <f t="shared" si="316"/>
        <v>2015</v>
      </c>
      <c r="V3333" t="str">
        <f t="shared" si="317"/>
        <v>September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">
        <v>8317</v>
      </c>
      <c r="R3334" t="s">
        <v>8318</v>
      </c>
      <c r="S3334" s="10">
        <f t="shared" si="314"/>
        <v>41809.651967592588</v>
      </c>
      <c r="T3334" s="10">
        <f t="shared" si="315"/>
        <v>41839.651967592588</v>
      </c>
      <c r="U3334">
        <f t="shared" si="316"/>
        <v>2014</v>
      </c>
      <c r="V3334" t="str">
        <f t="shared" si="317"/>
        <v>June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">
        <v>8317</v>
      </c>
      <c r="R3335" t="s">
        <v>8318</v>
      </c>
      <c r="S3335" s="10">
        <f t="shared" si="314"/>
        <v>42148.468518518515</v>
      </c>
      <c r="T3335" s="10">
        <f t="shared" si="315"/>
        <v>42170.468518518515</v>
      </c>
      <c r="U3335">
        <f t="shared" si="316"/>
        <v>2015</v>
      </c>
      <c r="V3335" t="str">
        <f t="shared" si="317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">
        <v>8317</v>
      </c>
      <c r="R3336" t="s">
        <v>8318</v>
      </c>
      <c r="S3336" s="10">
        <f t="shared" si="314"/>
        <v>42185.312754629624</v>
      </c>
      <c r="T3336" s="10">
        <f t="shared" si="315"/>
        <v>42215.312754629624</v>
      </c>
      <c r="U3336">
        <f t="shared" si="316"/>
        <v>2015</v>
      </c>
      <c r="V3336" t="str">
        <f t="shared" si="317"/>
        <v>June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">
        <v>8317</v>
      </c>
      <c r="R3337" t="s">
        <v>8318</v>
      </c>
      <c r="S3337" s="10">
        <f t="shared" si="314"/>
        <v>41827.465810185182</v>
      </c>
      <c r="T3337" s="10">
        <f t="shared" si="315"/>
        <v>41854.75</v>
      </c>
      <c r="U3337">
        <f t="shared" si="316"/>
        <v>2014</v>
      </c>
      <c r="V3337" t="str">
        <f t="shared" si="317"/>
        <v>July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">
        <v>8317</v>
      </c>
      <c r="R3338" t="s">
        <v>8318</v>
      </c>
      <c r="S3338" s="10">
        <f t="shared" si="314"/>
        <v>42437.190347222226</v>
      </c>
      <c r="T3338" s="10">
        <f t="shared" si="315"/>
        <v>42465.148680555554</v>
      </c>
      <c r="U3338">
        <f t="shared" si="316"/>
        <v>2016</v>
      </c>
      <c r="V3338" t="str">
        <f t="shared" si="317"/>
        <v>March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">
        <v>8317</v>
      </c>
      <c r="R3339" t="s">
        <v>8318</v>
      </c>
      <c r="S3339" s="10">
        <f t="shared" si="314"/>
        <v>41901.073692129627</v>
      </c>
      <c r="T3339" s="10">
        <f t="shared" si="315"/>
        <v>41922.666666666664</v>
      </c>
      <c r="U3339">
        <f t="shared" si="316"/>
        <v>2014</v>
      </c>
      <c r="V3339" t="str">
        <f t="shared" si="317"/>
        <v>September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">
        <v>8317</v>
      </c>
      <c r="R3340" t="s">
        <v>8318</v>
      </c>
      <c r="S3340" s="10">
        <f t="shared" si="314"/>
        <v>42769.366666666661</v>
      </c>
      <c r="T3340" s="10">
        <f t="shared" si="315"/>
        <v>42790.366666666661</v>
      </c>
      <c r="U3340">
        <f t="shared" si="316"/>
        <v>2017</v>
      </c>
      <c r="V3340" t="str">
        <f t="shared" si="317"/>
        <v>February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">
        <v>8317</v>
      </c>
      <c r="R3341" t="s">
        <v>8318</v>
      </c>
      <c r="S3341" s="10">
        <f t="shared" si="314"/>
        <v>42549.457384259258</v>
      </c>
      <c r="T3341" s="10">
        <f t="shared" si="315"/>
        <v>42579.457384259258</v>
      </c>
      <c r="U3341">
        <f t="shared" si="316"/>
        <v>2016</v>
      </c>
      <c r="V3341" t="str">
        <f t="shared" si="317"/>
        <v>June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">
        <v>8317</v>
      </c>
      <c r="R3342" t="s">
        <v>8318</v>
      </c>
      <c r="S3342" s="10">
        <f t="shared" si="314"/>
        <v>42685.765671296293</v>
      </c>
      <c r="T3342" s="10">
        <f t="shared" si="315"/>
        <v>42710.765671296293</v>
      </c>
      <c r="U3342">
        <f t="shared" si="316"/>
        <v>2016</v>
      </c>
      <c r="V3342" t="str">
        <f t="shared" si="317"/>
        <v>November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">
        <v>8317</v>
      </c>
      <c r="R3343" t="s">
        <v>8318</v>
      </c>
      <c r="S3343" s="10">
        <f t="shared" si="314"/>
        <v>42510.590520833335</v>
      </c>
      <c r="T3343" s="10">
        <f t="shared" si="315"/>
        <v>42533.499999999993</v>
      </c>
      <c r="U3343">
        <f t="shared" si="316"/>
        <v>2016</v>
      </c>
      <c r="V3343" t="str">
        <f t="shared" si="317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">
        <v>8317</v>
      </c>
      <c r="R3344" t="s">
        <v>8318</v>
      </c>
      <c r="S3344" s="10">
        <f t="shared" si="314"/>
        <v>42062.088078703695</v>
      </c>
      <c r="T3344" s="10">
        <f t="shared" si="315"/>
        <v>42094.999305555553</v>
      </c>
      <c r="U3344">
        <f t="shared" si="316"/>
        <v>2015</v>
      </c>
      <c r="V3344" t="str">
        <f t="shared" si="317"/>
        <v>February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">
        <v>8317</v>
      </c>
      <c r="R3345" t="s">
        <v>8318</v>
      </c>
      <c r="S3345" s="10">
        <f t="shared" si="314"/>
        <v>42452.708148148151</v>
      </c>
      <c r="T3345" s="10">
        <f t="shared" si="315"/>
        <v>42473.345833333333</v>
      </c>
      <c r="U3345">
        <f t="shared" si="316"/>
        <v>2016</v>
      </c>
      <c r="V3345" t="str">
        <f t="shared" si="317"/>
        <v>March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">
        <v>8317</v>
      </c>
      <c r="R3346" t="s">
        <v>8318</v>
      </c>
      <c r="S3346" s="10">
        <f t="shared" si="314"/>
        <v>41850.991817129623</v>
      </c>
      <c r="T3346" s="10">
        <f t="shared" si="315"/>
        <v>41880.991817129623</v>
      </c>
      <c r="U3346">
        <f t="shared" si="316"/>
        <v>2014</v>
      </c>
      <c r="V3346" t="str">
        <f t="shared" si="317"/>
        <v>July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">
        <v>8317</v>
      </c>
      <c r="R3347" t="s">
        <v>8318</v>
      </c>
      <c r="S3347" s="10">
        <f t="shared" si="314"/>
        <v>42052.897777777776</v>
      </c>
      <c r="T3347" s="10">
        <f t="shared" si="315"/>
        <v>42111.817361111105</v>
      </c>
      <c r="U3347">
        <f t="shared" si="316"/>
        <v>2015</v>
      </c>
      <c r="V3347" t="str">
        <f t="shared" si="317"/>
        <v>February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">
        <v>8317</v>
      </c>
      <c r="R3348" t="s">
        <v>8318</v>
      </c>
      <c r="S3348" s="10">
        <f t="shared" si="314"/>
        <v>42053.816087962965</v>
      </c>
      <c r="T3348" s="10">
        <f t="shared" si="315"/>
        <v>42060.816087962965</v>
      </c>
      <c r="U3348">
        <f t="shared" si="316"/>
        <v>2015</v>
      </c>
      <c r="V3348" t="str">
        <f t="shared" si="317"/>
        <v>February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">
        <v>8317</v>
      </c>
      <c r="R3349" t="s">
        <v>8318</v>
      </c>
      <c r="S3349" s="10">
        <f t="shared" si="314"/>
        <v>42484.343217592592</v>
      </c>
      <c r="T3349" s="10">
        <f t="shared" si="315"/>
        <v>42498.666666666664</v>
      </c>
      <c r="U3349">
        <f t="shared" si="316"/>
        <v>2016</v>
      </c>
      <c r="V3349" t="str">
        <f t="shared" si="317"/>
        <v>April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">
        <v>8317</v>
      </c>
      <c r="R3350" t="s">
        <v>8318</v>
      </c>
      <c r="S3350" s="10">
        <f t="shared" si="314"/>
        <v>42466.350462962961</v>
      </c>
      <c r="T3350" s="10">
        <f t="shared" si="315"/>
        <v>42489.957638888889</v>
      </c>
      <c r="U3350">
        <f t="shared" si="316"/>
        <v>2016</v>
      </c>
      <c r="V3350" t="str">
        <f t="shared" si="317"/>
        <v>April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">
        <v>8317</v>
      </c>
      <c r="R3351" t="s">
        <v>8318</v>
      </c>
      <c r="S3351" s="10">
        <f t="shared" si="314"/>
        <v>42512.902453703697</v>
      </c>
      <c r="T3351" s="10">
        <f t="shared" si="315"/>
        <v>42534.499999999993</v>
      </c>
      <c r="U3351">
        <f t="shared" si="316"/>
        <v>2016</v>
      </c>
      <c r="V3351" t="str">
        <f t="shared" si="317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">
        <v>8317</v>
      </c>
      <c r="R3352" t="s">
        <v>8318</v>
      </c>
      <c r="S3352" s="10">
        <f t="shared" si="314"/>
        <v>42302.493182870363</v>
      </c>
      <c r="T3352" s="10">
        <f t="shared" si="315"/>
        <v>42337.749999999993</v>
      </c>
      <c r="U3352">
        <f t="shared" si="316"/>
        <v>2015</v>
      </c>
      <c r="V3352" t="str">
        <f t="shared" si="317"/>
        <v>October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">
        <v>8317</v>
      </c>
      <c r="R3353" t="s">
        <v>8318</v>
      </c>
      <c r="S3353" s="10">
        <f t="shared" si="314"/>
        <v>41806.187094907407</v>
      </c>
      <c r="T3353" s="10">
        <f t="shared" si="315"/>
        <v>41843.25</v>
      </c>
      <c r="U3353">
        <f t="shared" si="316"/>
        <v>2014</v>
      </c>
      <c r="V3353" t="str">
        <f t="shared" si="317"/>
        <v>June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">
        <v>8317</v>
      </c>
      <c r="R3354" t="s">
        <v>8318</v>
      </c>
      <c r="S3354" s="10">
        <f t="shared" si="314"/>
        <v>42495.784467592595</v>
      </c>
      <c r="T3354" s="10">
        <f t="shared" si="315"/>
        <v>42552.749999999993</v>
      </c>
      <c r="U3354">
        <f t="shared" si="316"/>
        <v>2016</v>
      </c>
      <c r="V3354" t="str">
        <f t="shared" si="317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">
        <v>8317</v>
      </c>
      <c r="R3355" t="s">
        <v>8318</v>
      </c>
      <c r="S3355" s="10">
        <f t="shared" si="314"/>
        <v>42479.223958333336</v>
      </c>
      <c r="T3355" s="10">
        <f t="shared" si="315"/>
        <v>42492.749999999993</v>
      </c>
      <c r="U3355">
        <f t="shared" si="316"/>
        <v>2016</v>
      </c>
      <c r="V3355" t="str">
        <f t="shared" si="317"/>
        <v>April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">
        <v>8317</v>
      </c>
      <c r="R3356" t="s">
        <v>8318</v>
      </c>
      <c r="S3356" s="10">
        <f t="shared" si="314"/>
        <v>42270.518587962964</v>
      </c>
      <c r="T3356" s="10">
        <f t="shared" si="315"/>
        <v>42305.959027777775</v>
      </c>
      <c r="U3356">
        <f t="shared" si="316"/>
        <v>2015</v>
      </c>
      <c r="V3356" t="str">
        <f t="shared" si="317"/>
        <v>September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">
        <v>8317</v>
      </c>
      <c r="R3357" t="s">
        <v>8318</v>
      </c>
      <c r="S3357" s="10">
        <f t="shared" si="314"/>
        <v>42489.411192129628</v>
      </c>
      <c r="T3357" s="10">
        <f t="shared" si="315"/>
        <v>42500.261805555558</v>
      </c>
      <c r="U3357">
        <f t="shared" si="316"/>
        <v>2016</v>
      </c>
      <c r="V3357" t="str">
        <f t="shared" si="317"/>
        <v>April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">
        <v>8317</v>
      </c>
      <c r="R3358" t="s">
        <v>8318</v>
      </c>
      <c r="S3358" s="10">
        <f t="shared" si="314"/>
        <v>42536.607314814813</v>
      </c>
      <c r="T3358" s="10">
        <f t="shared" si="315"/>
        <v>42566.607314814813</v>
      </c>
      <c r="U3358">
        <f t="shared" si="316"/>
        <v>2016</v>
      </c>
      <c r="V3358" t="str">
        <f t="shared" si="317"/>
        <v>June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">
        <v>8317</v>
      </c>
      <c r="R3359" t="s">
        <v>8318</v>
      </c>
      <c r="S3359" s="10">
        <f t="shared" si="314"/>
        <v>41822.209606481476</v>
      </c>
      <c r="T3359" s="10">
        <f t="shared" si="315"/>
        <v>41852.209606481476</v>
      </c>
      <c r="U3359">
        <f t="shared" si="316"/>
        <v>2014</v>
      </c>
      <c r="V3359" t="str">
        <f t="shared" si="317"/>
        <v>July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">
        <v>8317</v>
      </c>
      <c r="R3360" t="s">
        <v>8318</v>
      </c>
      <c r="S3360" s="10">
        <f t="shared" si="314"/>
        <v>41932.102766203701</v>
      </c>
      <c r="T3360" s="10">
        <f t="shared" si="315"/>
        <v>41962.144432870373</v>
      </c>
      <c r="U3360">
        <f t="shared" si="316"/>
        <v>2014</v>
      </c>
      <c r="V3360" t="str">
        <f t="shared" si="317"/>
        <v>October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">
        <v>8317</v>
      </c>
      <c r="R3361" t="s">
        <v>8318</v>
      </c>
      <c r="S3361" s="10">
        <f t="shared" si="314"/>
        <v>42745.848773148151</v>
      </c>
      <c r="T3361" s="10">
        <f t="shared" si="315"/>
        <v>42790.848773148151</v>
      </c>
      <c r="U3361">
        <f t="shared" si="316"/>
        <v>2017</v>
      </c>
      <c r="V3361" t="str">
        <f t="shared" si="317"/>
        <v>January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">
        <v>8317</v>
      </c>
      <c r="R3362" t="s">
        <v>8318</v>
      </c>
      <c r="S3362" s="10">
        <f t="shared" si="314"/>
        <v>42696.874340277776</v>
      </c>
      <c r="T3362" s="10">
        <f t="shared" si="315"/>
        <v>42718.457638888889</v>
      </c>
      <c r="U3362">
        <f t="shared" si="316"/>
        <v>2016</v>
      </c>
      <c r="V3362" t="str">
        <f t="shared" si="317"/>
        <v>November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">
        <v>8317</v>
      </c>
      <c r="R3363" t="s">
        <v>8318</v>
      </c>
      <c r="S3363" s="10">
        <f t="shared" si="314"/>
        <v>41865.817013888889</v>
      </c>
      <c r="T3363" s="10">
        <f t="shared" si="315"/>
        <v>41883.457638888889</v>
      </c>
      <c r="U3363">
        <f t="shared" si="316"/>
        <v>2014</v>
      </c>
      <c r="V3363" t="str">
        <f t="shared" si="317"/>
        <v>August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">
        <v>8317</v>
      </c>
      <c r="R3364" t="s">
        <v>8318</v>
      </c>
      <c r="S3364" s="10">
        <f t="shared" si="314"/>
        <v>42055.883298611108</v>
      </c>
      <c r="T3364" s="10">
        <f t="shared" si="315"/>
        <v>42069.996527777774</v>
      </c>
      <c r="U3364">
        <f t="shared" si="316"/>
        <v>2015</v>
      </c>
      <c r="V3364" t="str">
        <f t="shared" si="317"/>
        <v>February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">
        <v>8317</v>
      </c>
      <c r="R3365" t="s">
        <v>8318</v>
      </c>
      <c r="S3365" s="10">
        <f t="shared" si="314"/>
        <v>41851.563020833331</v>
      </c>
      <c r="T3365" s="10">
        <f t="shared" si="315"/>
        <v>41870.458333333328</v>
      </c>
      <c r="U3365">
        <f t="shared" si="316"/>
        <v>2014</v>
      </c>
      <c r="V3365" t="str">
        <f t="shared" si="317"/>
        <v>July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">
        <v>8317</v>
      </c>
      <c r="R3366" t="s">
        <v>8318</v>
      </c>
      <c r="S3366" s="10">
        <f t="shared" si="314"/>
        <v>42422.769085648142</v>
      </c>
      <c r="T3366" s="10">
        <f t="shared" si="315"/>
        <v>42444.666666666664</v>
      </c>
      <c r="U3366">
        <f t="shared" si="316"/>
        <v>2016</v>
      </c>
      <c r="V3366" t="str">
        <f t="shared" si="317"/>
        <v>February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">
        <v>8317</v>
      </c>
      <c r="R3367" t="s">
        <v>8318</v>
      </c>
      <c r="S3367" s="10">
        <f t="shared" si="314"/>
        <v>42320.893425925926</v>
      </c>
      <c r="T3367" s="10">
        <f t="shared" si="315"/>
        <v>42350.893425925926</v>
      </c>
      <c r="U3367">
        <f t="shared" si="316"/>
        <v>2015</v>
      </c>
      <c r="V3367" t="str">
        <f t="shared" si="317"/>
        <v>November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">
        <v>8317</v>
      </c>
      <c r="R3368" t="s">
        <v>8318</v>
      </c>
      <c r="S3368" s="10">
        <f t="shared" si="314"/>
        <v>42106.859224537031</v>
      </c>
      <c r="T3368" s="10">
        <f t="shared" si="315"/>
        <v>42136.859224537031</v>
      </c>
      <c r="U3368">
        <f t="shared" si="316"/>
        <v>2015</v>
      </c>
      <c r="V3368" t="str">
        <f t="shared" si="317"/>
        <v>April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">
        <v>8317</v>
      </c>
      <c r="R3369" t="s">
        <v>8318</v>
      </c>
      <c r="S3369" s="10">
        <f t="shared" si="314"/>
        <v>42192.725624999999</v>
      </c>
      <c r="T3369" s="10">
        <f t="shared" si="315"/>
        <v>42217.725624999999</v>
      </c>
      <c r="U3369">
        <f t="shared" si="316"/>
        <v>2015</v>
      </c>
      <c r="V3369" t="str">
        <f t="shared" si="317"/>
        <v>July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">
        <v>8317</v>
      </c>
      <c r="R3370" t="s">
        <v>8318</v>
      </c>
      <c r="S3370" s="10">
        <f t="shared" si="314"/>
        <v>41968.991423611107</v>
      </c>
      <c r="T3370" s="10">
        <f t="shared" si="315"/>
        <v>42004.999999999993</v>
      </c>
      <c r="U3370">
        <f t="shared" si="316"/>
        <v>2014</v>
      </c>
      <c r="V3370" t="str">
        <f t="shared" si="317"/>
        <v>November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">
        <v>8317</v>
      </c>
      <c r="R3371" t="s">
        <v>8318</v>
      </c>
      <c r="S3371" s="10">
        <f t="shared" si="314"/>
        <v>42689.833101851851</v>
      </c>
      <c r="T3371" s="10">
        <f t="shared" si="315"/>
        <v>42749.833101851851</v>
      </c>
      <c r="U3371">
        <f t="shared" si="316"/>
        <v>2016</v>
      </c>
      <c r="V3371" t="str">
        <f t="shared" si="317"/>
        <v>November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">
        <v>8317</v>
      </c>
      <c r="R3372" t="s">
        <v>8318</v>
      </c>
      <c r="S3372" s="10">
        <f t="shared" si="314"/>
        <v>42690.125983796293</v>
      </c>
      <c r="T3372" s="10">
        <f t="shared" si="315"/>
        <v>42721.124999999993</v>
      </c>
      <c r="U3372">
        <f t="shared" si="316"/>
        <v>2016</v>
      </c>
      <c r="V3372" t="str">
        <f t="shared" si="317"/>
        <v>November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">
        <v>8317</v>
      </c>
      <c r="R3373" t="s">
        <v>8318</v>
      </c>
      <c r="S3373" s="10">
        <f t="shared" si="314"/>
        <v>42312.666261574072</v>
      </c>
      <c r="T3373" s="10">
        <f t="shared" si="315"/>
        <v>42340.666261574072</v>
      </c>
      <c r="U3373">
        <f t="shared" si="316"/>
        <v>2015</v>
      </c>
      <c r="V3373" t="str">
        <f t="shared" si="317"/>
        <v>November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">
        <v>8317</v>
      </c>
      <c r="R3374" t="s">
        <v>8318</v>
      </c>
      <c r="S3374" s="10">
        <f t="shared" si="314"/>
        <v>41855.339768518512</v>
      </c>
      <c r="T3374" s="10">
        <f t="shared" si="315"/>
        <v>41875.999305555553</v>
      </c>
      <c r="U3374">
        <f t="shared" si="316"/>
        <v>2014</v>
      </c>
      <c r="V3374" t="str">
        <f t="shared" si="317"/>
        <v>August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">
        <v>8317</v>
      </c>
      <c r="R3375" t="s">
        <v>8318</v>
      </c>
      <c r="S3375" s="10">
        <f t="shared" si="314"/>
        <v>42179.646296296291</v>
      </c>
      <c r="T3375" s="10">
        <f t="shared" si="315"/>
        <v>42203.458333333336</v>
      </c>
      <c r="U3375">
        <f t="shared" si="316"/>
        <v>2015</v>
      </c>
      <c r="V3375" t="str">
        <f t="shared" si="317"/>
        <v>June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">
        <v>8317</v>
      </c>
      <c r="R3376" t="s">
        <v>8318</v>
      </c>
      <c r="S3376" s="10">
        <f t="shared" si="314"/>
        <v>42275.523333333331</v>
      </c>
      <c r="T3376" s="10">
        <f t="shared" si="315"/>
        <v>42305.523333333331</v>
      </c>
      <c r="U3376">
        <f t="shared" si="316"/>
        <v>2015</v>
      </c>
      <c r="V3376" t="str">
        <f t="shared" si="317"/>
        <v>September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">
        <v>8317</v>
      </c>
      <c r="R3377" t="s">
        <v>8318</v>
      </c>
      <c r="S3377" s="10">
        <f t="shared" si="314"/>
        <v>41765.402465277773</v>
      </c>
      <c r="T3377" s="10">
        <f t="shared" si="315"/>
        <v>41777.402465277773</v>
      </c>
      <c r="U3377">
        <f t="shared" si="316"/>
        <v>2014</v>
      </c>
      <c r="V3377" t="str">
        <f t="shared" si="317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">
        <v>8317</v>
      </c>
      <c r="R3378" t="s">
        <v>8318</v>
      </c>
      <c r="S3378" s="10">
        <f t="shared" si="314"/>
        <v>42059.492986111109</v>
      </c>
      <c r="T3378" s="10">
        <f t="shared" si="315"/>
        <v>42119.451319444437</v>
      </c>
      <c r="U3378">
        <f t="shared" si="316"/>
        <v>2015</v>
      </c>
      <c r="V3378" t="str">
        <f t="shared" si="317"/>
        <v>February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">
        <v>8317</v>
      </c>
      <c r="R3379" t="s">
        <v>8318</v>
      </c>
      <c r="S3379" s="10">
        <f t="shared" si="314"/>
        <v>42053.524293981485</v>
      </c>
      <c r="T3379" s="10">
        <f t="shared" si="315"/>
        <v>42083.49722222222</v>
      </c>
      <c r="U3379">
        <f t="shared" si="316"/>
        <v>2015</v>
      </c>
      <c r="V3379" t="str">
        <f t="shared" si="317"/>
        <v>February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">
        <v>8317</v>
      </c>
      <c r="R3380" t="s">
        <v>8318</v>
      </c>
      <c r="S3380" s="10">
        <f t="shared" si="314"/>
        <v>41858.147060185183</v>
      </c>
      <c r="T3380" s="10">
        <f t="shared" si="315"/>
        <v>41882.338888888888</v>
      </c>
      <c r="U3380">
        <f t="shared" si="316"/>
        <v>2014</v>
      </c>
      <c r="V3380" t="str">
        <f t="shared" si="317"/>
        <v>August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">
        <v>8317</v>
      </c>
      <c r="R3381" t="s">
        <v>8318</v>
      </c>
      <c r="S3381" s="10">
        <f t="shared" si="314"/>
        <v>42225.305555555555</v>
      </c>
      <c r="T3381" s="10">
        <f t="shared" si="315"/>
        <v>42242.749999999993</v>
      </c>
      <c r="U3381">
        <f t="shared" si="316"/>
        <v>2015</v>
      </c>
      <c r="V3381" t="str">
        <f t="shared" si="317"/>
        <v>August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">
        <v>8317</v>
      </c>
      <c r="R3382" t="s">
        <v>8318</v>
      </c>
      <c r="S3382" s="10">
        <f t="shared" si="314"/>
        <v>41937.745115740734</v>
      </c>
      <c r="T3382" s="10">
        <f t="shared" si="315"/>
        <v>41972.786782407398</v>
      </c>
      <c r="U3382">
        <f t="shared" si="316"/>
        <v>2014</v>
      </c>
      <c r="V3382" t="str">
        <f t="shared" si="317"/>
        <v>October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">
        <v>8317</v>
      </c>
      <c r="R3383" t="s">
        <v>8318</v>
      </c>
      <c r="S3383" s="10">
        <f t="shared" si="314"/>
        <v>42043.976655092592</v>
      </c>
      <c r="T3383" s="10">
        <f t="shared" si="315"/>
        <v>42073.934988425921</v>
      </c>
      <c r="U3383">
        <f t="shared" si="316"/>
        <v>2015</v>
      </c>
      <c r="V3383" t="str">
        <f t="shared" si="317"/>
        <v>February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">
        <v>8317</v>
      </c>
      <c r="R3384" t="s">
        <v>8318</v>
      </c>
      <c r="S3384" s="10">
        <f t="shared" si="314"/>
        <v>42559.222870370366</v>
      </c>
      <c r="T3384" s="10">
        <f t="shared" si="315"/>
        <v>42583.749305555553</v>
      </c>
      <c r="U3384">
        <f t="shared" si="316"/>
        <v>2016</v>
      </c>
      <c r="V3384" t="str">
        <f t="shared" si="317"/>
        <v>July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">
        <v>8317</v>
      </c>
      <c r="R3385" t="s">
        <v>8318</v>
      </c>
      <c r="S3385" s="10">
        <f t="shared" si="314"/>
        <v>42524.574305555558</v>
      </c>
      <c r="T3385" s="10">
        <f t="shared" si="315"/>
        <v>42544.574305555558</v>
      </c>
      <c r="U3385">
        <f t="shared" si="316"/>
        <v>2016</v>
      </c>
      <c r="V3385" t="str">
        <f t="shared" si="317"/>
        <v>June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">
        <v>8317</v>
      </c>
      <c r="R3386" t="s">
        <v>8318</v>
      </c>
      <c r="S3386" s="10">
        <f t="shared" si="314"/>
        <v>42291.879259259258</v>
      </c>
      <c r="T3386" s="10">
        <f t="shared" si="315"/>
        <v>42328.916666666664</v>
      </c>
      <c r="U3386">
        <f t="shared" si="316"/>
        <v>2015</v>
      </c>
      <c r="V3386" t="str">
        <f t="shared" si="317"/>
        <v>October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">
        <v>8317</v>
      </c>
      <c r="R3387" t="s">
        <v>8318</v>
      </c>
      <c r="S3387" s="10">
        <f t="shared" si="314"/>
        <v>41953.659166666665</v>
      </c>
      <c r="T3387" s="10">
        <f t="shared" si="315"/>
        <v>41983.659166666665</v>
      </c>
      <c r="U3387">
        <f t="shared" si="316"/>
        <v>2014</v>
      </c>
      <c r="V3387" t="str">
        <f t="shared" si="317"/>
        <v>November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">
        <v>8317</v>
      </c>
      <c r="R3388" t="s">
        <v>8318</v>
      </c>
      <c r="S3388" s="10">
        <f t="shared" si="314"/>
        <v>41946.436412037037</v>
      </c>
      <c r="T3388" s="10">
        <f t="shared" si="315"/>
        <v>41976.436412037037</v>
      </c>
      <c r="U3388">
        <f t="shared" si="316"/>
        <v>2014</v>
      </c>
      <c r="V3388" t="str">
        <f t="shared" si="317"/>
        <v>November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">
        <v>8317</v>
      </c>
      <c r="R3389" t="s">
        <v>8318</v>
      </c>
      <c r="S3389" s="10">
        <f t="shared" si="314"/>
        <v>41947.554259259254</v>
      </c>
      <c r="T3389" s="10">
        <f t="shared" si="315"/>
        <v>41987.554259259261</v>
      </c>
      <c r="U3389">
        <f t="shared" si="316"/>
        <v>2014</v>
      </c>
      <c r="V3389" t="str">
        <f t="shared" si="317"/>
        <v>November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">
        <v>8317</v>
      </c>
      <c r="R3390" t="s">
        <v>8318</v>
      </c>
      <c r="S3390" s="10">
        <f t="shared" si="314"/>
        <v>42143.252789351849</v>
      </c>
      <c r="T3390" s="10">
        <f t="shared" si="315"/>
        <v>42173.252789351849</v>
      </c>
      <c r="U3390">
        <f t="shared" si="316"/>
        <v>2015</v>
      </c>
      <c r="V3390" t="str">
        <f t="shared" si="317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">
        <v>8317</v>
      </c>
      <c r="R3391" t="s">
        <v>8318</v>
      </c>
      <c r="S3391" s="10">
        <f t="shared" si="314"/>
        <v>42494.355115740742</v>
      </c>
      <c r="T3391" s="10">
        <f t="shared" si="315"/>
        <v>42524.355115740742</v>
      </c>
      <c r="U3391">
        <f t="shared" si="316"/>
        <v>2016</v>
      </c>
      <c r="V3391" t="str">
        <f t="shared" si="317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">
        <v>8317</v>
      </c>
      <c r="R3392" t="s">
        <v>8318</v>
      </c>
      <c r="S3392" s="10">
        <f t="shared" si="314"/>
        <v>41815.56649305555</v>
      </c>
      <c r="T3392" s="10">
        <f t="shared" si="315"/>
        <v>41830.56649305555</v>
      </c>
      <c r="U3392">
        <f t="shared" si="316"/>
        <v>2014</v>
      </c>
      <c r="V3392" t="str">
        <f t="shared" si="317"/>
        <v>June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">
        <v>8317</v>
      </c>
      <c r="R3393" t="s">
        <v>8318</v>
      </c>
      <c r="S3393" s="10">
        <f t="shared" si="314"/>
        <v>41830.337361111109</v>
      </c>
      <c r="T3393" s="10">
        <f t="shared" si="315"/>
        <v>41859.727777777778</v>
      </c>
      <c r="U3393">
        <f t="shared" si="316"/>
        <v>2014</v>
      </c>
      <c r="V3393" t="str">
        <f t="shared" si="317"/>
        <v>July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">
        <v>8317</v>
      </c>
      <c r="R3394" t="s">
        <v>8318</v>
      </c>
      <c r="S3394" s="10">
        <f t="shared" si="314"/>
        <v>42446.63721064815</v>
      </c>
      <c r="T3394" s="10">
        <f t="shared" si="315"/>
        <v>42496.63721064815</v>
      </c>
      <c r="U3394">
        <f t="shared" si="316"/>
        <v>2016</v>
      </c>
      <c r="V3394" t="str">
        <f t="shared" si="317"/>
        <v>March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">
        <v>8317</v>
      </c>
      <c r="R3395" t="s">
        <v>8318</v>
      </c>
      <c r="S3395" s="10">
        <f t="shared" ref="S3395:S3458" si="320">(((J3395/60)/60)/24)+DATE(1970,1,1)+(-5/24)</f>
        <v>41923.713310185187</v>
      </c>
      <c r="T3395" s="10">
        <f t="shared" ref="T3395:T3458" si="321">(((I3395/60)/60)/24)+DATE(1970,1,1)+(-5/24)</f>
        <v>41948.823611111111</v>
      </c>
      <c r="U3395">
        <f t="shared" ref="U3395:U3458" si="322">YEAR(S3395)</f>
        <v>2014</v>
      </c>
      <c r="V3395" t="str">
        <f t="shared" ref="V3395:V3458" si="323">IF(MONTH(S3395) = 1, "January", IF(MONTH(S3395) = 2, "February", IF(MONTH(S3395) = 3, "March", IF(MONTH(S3395) = 4, "April", IF(MONTH(S3395) = 5, "May", IF(MONTH(S3395) = 6, "June", IF(MONTH(S3395) = 7, "July", IF(MONTH(S3395) = 8, "August", IF(MONTH(S3395) = 9, "September", IF(MONTH(S3395) = 10, "October", IF(MONTH(S3395) = 11, "November", "December")))))))))))</f>
        <v>October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">
        <v>8317</v>
      </c>
      <c r="R3396" t="s">
        <v>8318</v>
      </c>
      <c r="S3396" s="10">
        <f t="shared" si="320"/>
        <v>41817.387094907404</v>
      </c>
      <c r="T3396" s="10">
        <f t="shared" si="321"/>
        <v>41847.387094907404</v>
      </c>
      <c r="U3396">
        <f t="shared" si="322"/>
        <v>2014</v>
      </c>
      <c r="V3396" t="str">
        <f t="shared" si="323"/>
        <v>June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">
        <v>8317</v>
      </c>
      <c r="R3397" t="s">
        <v>8318</v>
      </c>
      <c r="S3397" s="10">
        <f t="shared" si="320"/>
        <v>42140.503981481481</v>
      </c>
      <c r="T3397" s="10">
        <f t="shared" si="321"/>
        <v>42154.548611111109</v>
      </c>
      <c r="U3397">
        <f t="shared" si="322"/>
        <v>2015</v>
      </c>
      <c r="V3397" t="str">
        <f t="shared" si="323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">
        <v>8317</v>
      </c>
      <c r="R3398" t="s">
        <v>8318</v>
      </c>
      <c r="S3398" s="10">
        <f t="shared" si="320"/>
        <v>41764.238298611104</v>
      </c>
      <c r="T3398" s="10">
        <f t="shared" si="321"/>
        <v>41790.957638888889</v>
      </c>
      <c r="U3398">
        <f t="shared" si="322"/>
        <v>2014</v>
      </c>
      <c r="V3398" t="str">
        <f t="shared" si="323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">
        <v>8317</v>
      </c>
      <c r="R3399" t="s">
        <v>8318</v>
      </c>
      <c r="S3399" s="10">
        <f t="shared" si="320"/>
        <v>42378.270011574066</v>
      </c>
      <c r="T3399" s="10">
        <f t="shared" si="321"/>
        <v>42418.708333333336</v>
      </c>
      <c r="U3399">
        <f t="shared" si="322"/>
        <v>2016</v>
      </c>
      <c r="V3399" t="str">
        <f t="shared" si="323"/>
        <v>January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">
        <v>8317</v>
      </c>
      <c r="R3400" t="s">
        <v>8318</v>
      </c>
      <c r="S3400" s="10">
        <f t="shared" si="320"/>
        <v>41941.543703703705</v>
      </c>
      <c r="T3400" s="10">
        <f t="shared" si="321"/>
        <v>41964.499999999993</v>
      </c>
      <c r="U3400">
        <f t="shared" si="322"/>
        <v>2014</v>
      </c>
      <c r="V3400" t="str">
        <f t="shared" si="323"/>
        <v>October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">
        <v>8317</v>
      </c>
      <c r="R3401" t="s">
        <v>8318</v>
      </c>
      <c r="S3401" s="10">
        <f t="shared" si="320"/>
        <v>42026.712094907409</v>
      </c>
      <c r="T3401" s="10">
        <f t="shared" si="321"/>
        <v>42056.712094907409</v>
      </c>
      <c r="U3401">
        <f t="shared" si="322"/>
        <v>2015</v>
      </c>
      <c r="V3401" t="str">
        <f t="shared" si="323"/>
        <v>January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">
        <v>8317</v>
      </c>
      <c r="R3402" t="s">
        <v>8318</v>
      </c>
      <c r="S3402" s="10">
        <f t="shared" si="320"/>
        <v>41834.745532407404</v>
      </c>
      <c r="T3402" s="10">
        <f t="shared" si="321"/>
        <v>41879.745532407404</v>
      </c>
      <c r="U3402">
        <f t="shared" si="322"/>
        <v>2014</v>
      </c>
      <c r="V3402" t="str">
        <f t="shared" si="323"/>
        <v>July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">
        <v>8317</v>
      </c>
      <c r="R3403" t="s">
        <v>8318</v>
      </c>
      <c r="S3403" s="10">
        <f t="shared" si="320"/>
        <v>42193.5155787037</v>
      </c>
      <c r="T3403" s="10">
        <f t="shared" si="321"/>
        <v>42223.5155787037</v>
      </c>
      <c r="U3403">
        <f t="shared" si="322"/>
        <v>2015</v>
      </c>
      <c r="V3403" t="str">
        <f t="shared" si="323"/>
        <v>July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">
        <v>8317</v>
      </c>
      <c r="R3404" t="s">
        <v>8318</v>
      </c>
      <c r="S3404" s="10">
        <f t="shared" si="320"/>
        <v>42290.410219907404</v>
      </c>
      <c r="T3404" s="10">
        <f t="shared" si="321"/>
        <v>42319.896527777775</v>
      </c>
      <c r="U3404">
        <f t="shared" si="322"/>
        <v>2015</v>
      </c>
      <c r="V3404" t="str">
        <f t="shared" si="323"/>
        <v>October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">
        <v>8317</v>
      </c>
      <c r="R3405" t="s">
        <v>8318</v>
      </c>
      <c r="S3405" s="10">
        <f t="shared" si="320"/>
        <v>42150.253749999996</v>
      </c>
      <c r="T3405" s="10">
        <f t="shared" si="321"/>
        <v>42180.253749999996</v>
      </c>
      <c r="U3405">
        <f t="shared" si="322"/>
        <v>2015</v>
      </c>
      <c r="V3405" t="str">
        <f t="shared" si="323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">
        <v>8317</v>
      </c>
      <c r="R3406" t="s">
        <v>8318</v>
      </c>
      <c r="S3406" s="10">
        <f t="shared" si="320"/>
        <v>42152.295162037037</v>
      </c>
      <c r="T3406" s="10">
        <f t="shared" si="321"/>
        <v>42172.295162037037</v>
      </c>
      <c r="U3406">
        <f t="shared" si="322"/>
        <v>2015</v>
      </c>
      <c r="V3406" t="str">
        <f t="shared" si="323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">
        <v>8317</v>
      </c>
      <c r="R3407" t="s">
        <v>8318</v>
      </c>
      <c r="S3407" s="10">
        <f t="shared" si="320"/>
        <v>42409.808865740742</v>
      </c>
      <c r="T3407" s="10">
        <f t="shared" si="321"/>
        <v>42430.790972222218</v>
      </c>
      <c r="U3407">
        <f t="shared" si="322"/>
        <v>2016</v>
      </c>
      <c r="V3407" t="str">
        <f t="shared" si="323"/>
        <v>February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">
        <v>8317</v>
      </c>
      <c r="R3408" t="s">
        <v>8318</v>
      </c>
      <c r="S3408" s="10">
        <f t="shared" si="320"/>
        <v>41791.284444444442</v>
      </c>
      <c r="T3408" s="10">
        <f t="shared" si="321"/>
        <v>41836.284444444442</v>
      </c>
      <c r="U3408">
        <f t="shared" si="322"/>
        <v>2014</v>
      </c>
      <c r="V3408" t="str">
        <f t="shared" si="323"/>
        <v>June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">
        <v>8317</v>
      </c>
      <c r="R3409" t="s">
        <v>8318</v>
      </c>
      <c r="S3409" s="10">
        <f t="shared" si="320"/>
        <v>41796.21399305555</v>
      </c>
      <c r="T3409" s="10">
        <f t="shared" si="321"/>
        <v>41826.21399305555</v>
      </c>
      <c r="U3409">
        <f t="shared" si="322"/>
        <v>2014</v>
      </c>
      <c r="V3409" t="str">
        <f t="shared" si="323"/>
        <v>June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">
        <v>8317</v>
      </c>
      <c r="R3410" t="s">
        <v>8318</v>
      </c>
      <c r="S3410" s="10">
        <f t="shared" si="320"/>
        <v>41808.78361111111</v>
      </c>
      <c r="T3410" s="10">
        <f t="shared" si="321"/>
        <v>41838.78361111111</v>
      </c>
      <c r="U3410">
        <f t="shared" si="322"/>
        <v>2014</v>
      </c>
      <c r="V3410" t="str">
        <f t="shared" si="323"/>
        <v>June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">
        <v>8317</v>
      </c>
      <c r="R3411" t="s">
        <v>8318</v>
      </c>
      <c r="S3411" s="10">
        <f t="shared" si="320"/>
        <v>42544.605995370373</v>
      </c>
      <c r="T3411" s="10">
        <f t="shared" si="321"/>
        <v>42582.665277777771</v>
      </c>
      <c r="U3411">
        <f t="shared" si="322"/>
        <v>2016</v>
      </c>
      <c r="V3411" t="str">
        <f t="shared" si="323"/>
        <v>June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">
        <v>8317</v>
      </c>
      <c r="R3412" t="s">
        <v>8318</v>
      </c>
      <c r="S3412" s="10">
        <f t="shared" si="320"/>
        <v>42499.83321759259</v>
      </c>
      <c r="T3412" s="10">
        <f t="shared" si="321"/>
        <v>42527.083333333336</v>
      </c>
      <c r="U3412">
        <f t="shared" si="322"/>
        <v>2016</v>
      </c>
      <c r="V3412" t="str">
        <f t="shared" si="323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">
        <v>8317</v>
      </c>
      <c r="R3413" t="s">
        <v>8318</v>
      </c>
      <c r="S3413" s="10">
        <f t="shared" si="320"/>
        <v>42264.814490740733</v>
      </c>
      <c r="T3413" s="10">
        <f t="shared" si="321"/>
        <v>42284.814490740733</v>
      </c>
      <c r="U3413">
        <f t="shared" si="322"/>
        <v>2015</v>
      </c>
      <c r="V3413" t="str">
        <f t="shared" si="323"/>
        <v>September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">
        <v>8317</v>
      </c>
      <c r="R3414" t="s">
        <v>8318</v>
      </c>
      <c r="S3414" s="10">
        <f t="shared" si="320"/>
        <v>41879.750717592593</v>
      </c>
      <c r="T3414" s="10">
        <f t="shared" si="321"/>
        <v>41909.750717592593</v>
      </c>
      <c r="U3414">
        <f t="shared" si="322"/>
        <v>2014</v>
      </c>
      <c r="V3414" t="str">
        <f t="shared" si="323"/>
        <v>August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">
        <v>8317</v>
      </c>
      <c r="R3415" t="s">
        <v>8318</v>
      </c>
      <c r="S3415" s="10">
        <f t="shared" si="320"/>
        <v>42053.524745370371</v>
      </c>
      <c r="T3415" s="10">
        <f t="shared" si="321"/>
        <v>42062.999305555553</v>
      </c>
      <c r="U3415">
        <f t="shared" si="322"/>
        <v>2015</v>
      </c>
      <c r="V3415" t="str">
        <f t="shared" si="323"/>
        <v>February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">
        <v>8317</v>
      </c>
      <c r="R3416" t="s">
        <v>8318</v>
      </c>
      <c r="S3416" s="10">
        <f t="shared" si="320"/>
        <v>42675.624131944445</v>
      </c>
      <c r="T3416" s="10">
        <f t="shared" si="321"/>
        <v>42705.124305555553</v>
      </c>
      <c r="U3416">
        <f t="shared" si="322"/>
        <v>2016</v>
      </c>
      <c r="V3416" t="str">
        <f t="shared" si="323"/>
        <v>November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">
        <v>8317</v>
      </c>
      <c r="R3417" t="s">
        <v>8318</v>
      </c>
      <c r="S3417" s="10">
        <f t="shared" si="320"/>
        <v>42466.935833333329</v>
      </c>
      <c r="T3417" s="10">
        <f t="shared" si="321"/>
        <v>42477.770833333336</v>
      </c>
      <c r="U3417">
        <f t="shared" si="322"/>
        <v>2016</v>
      </c>
      <c r="V3417" t="str">
        <f t="shared" si="323"/>
        <v>April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">
        <v>8317</v>
      </c>
      <c r="R3418" t="s">
        <v>8318</v>
      </c>
      <c r="S3418" s="10">
        <f t="shared" si="320"/>
        <v>42089.204224537032</v>
      </c>
      <c r="T3418" s="10">
        <f t="shared" si="321"/>
        <v>42117.562499999993</v>
      </c>
      <c r="U3418">
        <f t="shared" si="322"/>
        <v>2015</v>
      </c>
      <c r="V3418" t="str">
        <f t="shared" si="323"/>
        <v>March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">
        <v>8317</v>
      </c>
      <c r="R3419" t="s">
        <v>8318</v>
      </c>
      <c r="S3419" s="10">
        <f t="shared" si="320"/>
        <v>41894.705416666664</v>
      </c>
      <c r="T3419" s="10">
        <f t="shared" si="321"/>
        <v>41937.821527777778</v>
      </c>
      <c r="U3419">
        <f t="shared" si="322"/>
        <v>2014</v>
      </c>
      <c r="V3419" t="str">
        <f t="shared" si="323"/>
        <v>September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">
        <v>8317</v>
      </c>
      <c r="R3420" t="s">
        <v>8318</v>
      </c>
      <c r="S3420" s="10">
        <f t="shared" si="320"/>
        <v>41752.626238425924</v>
      </c>
      <c r="T3420" s="10">
        <f t="shared" si="321"/>
        <v>41782.626238425924</v>
      </c>
      <c r="U3420">
        <f t="shared" si="322"/>
        <v>2014</v>
      </c>
      <c r="V3420" t="str">
        <f t="shared" si="323"/>
        <v>April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">
        <v>8317</v>
      </c>
      <c r="R3421" t="s">
        <v>8318</v>
      </c>
      <c r="S3421" s="10">
        <f t="shared" si="320"/>
        <v>42448.613252314812</v>
      </c>
      <c r="T3421" s="10">
        <f t="shared" si="321"/>
        <v>42466.687499999993</v>
      </c>
      <c r="U3421">
        <f t="shared" si="322"/>
        <v>2016</v>
      </c>
      <c r="V3421" t="str">
        <f t="shared" si="323"/>
        <v>March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">
        <v>8317</v>
      </c>
      <c r="R3422" t="s">
        <v>8318</v>
      </c>
      <c r="S3422" s="10">
        <f t="shared" si="320"/>
        <v>42404.881967592592</v>
      </c>
      <c r="T3422" s="10">
        <f t="shared" si="321"/>
        <v>42413.791666666664</v>
      </c>
      <c r="U3422">
        <f t="shared" si="322"/>
        <v>2016</v>
      </c>
      <c r="V3422" t="str">
        <f t="shared" si="323"/>
        <v>February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">
        <v>8317</v>
      </c>
      <c r="R3423" t="s">
        <v>8318</v>
      </c>
      <c r="S3423" s="10">
        <f t="shared" si="320"/>
        <v>42037.582905092589</v>
      </c>
      <c r="T3423" s="10">
        <f t="shared" si="321"/>
        <v>42067.582905092589</v>
      </c>
      <c r="U3423">
        <f t="shared" si="322"/>
        <v>2015</v>
      </c>
      <c r="V3423" t="str">
        <f t="shared" si="323"/>
        <v>February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">
        <v>8317</v>
      </c>
      <c r="R3424" t="s">
        <v>8318</v>
      </c>
      <c r="S3424" s="10">
        <f t="shared" si="320"/>
        <v>42323.353888888887</v>
      </c>
      <c r="T3424" s="10">
        <f t="shared" si="321"/>
        <v>42351.791666666664</v>
      </c>
      <c r="U3424">
        <f t="shared" si="322"/>
        <v>2015</v>
      </c>
      <c r="V3424" t="str">
        <f t="shared" si="323"/>
        <v>November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">
        <v>8317</v>
      </c>
      <c r="R3425" t="s">
        <v>8318</v>
      </c>
      <c r="S3425" s="10">
        <f t="shared" si="320"/>
        <v>42088.703020833331</v>
      </c>
      <c r="T3425" s="10">
        <f t="shared" si="321"/>
        <v>42118.703020833331</v>
      </c>
      <c r="U3425">
        <f t="shared" si="322"/>
        <v>2015</v>
      </c>
      <c r="V3425" t="str">
        <f t="shared" si="323"/>
        <v>March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">
        <v>8317</v>
      </c>
      <c r="R3426" t="s">
        <v>8318</v>
      </c>
      <c r="S3426" s="10">
        <f t="shared" si="320"/>
        <v>42018.468564814808</v>
      </c>
      <c r="T3426" s="10">
        <f t="shared" si="321"/>
        <v>42040.082638888889</v>
      </c>
      <c r="U3426">
        <f t="shared" si="322"/>
        <v>2015</v>
      </c>
      <c r="V3426" t="str">
        <f t="shared" si="323"/>
        <v>January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">
        <v>8317</v>
      </c>
      <c r="R3427" t="s">
        <v>8318</v>
      </c>
      <c r="S3427" s="10">
        <f t="shared" si="320"/>
        <v>41884.40898148148</v>
      </c>
      <c r="T3427" s="10">
        <f t="shared" si="321"/>
        <v>41916.40898148148</v>
      </c>
      <c r="U3427">
        <f t="shared" si="322"/>
        <v>2014</v>
      </c>
      <c r="V3427" t="str">
        <f t="shared" si="323"/>
        <v>September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">
        <v>8317</v>
      </c>
      <c r="R3428" t="s">
        <v>8318</v>
      </c>
      <c r="S3428" s="10">
        <f t="shared" si="320"/>
        <v>41883.848414351851</v>
      </c>
      <c r="T3428" s="10">
        <f t="shared" si="321"/>
        <v>41902.875</v>
      </c>
      <c r="U3428">
        <f t="shared" si="322"/>
        <v>2014</v>
      </c>
      <c r="V3428" t="str">
        <f t="shared" si="323"/>
        <v>September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">
        <v>8317</v>
      </c>
      <c r="R3429" t="s">
        <v>8318</v>
      </c>
      <c r="S3429" s="10">
        <f t="shared" si="320"/>
        <v>41792.436944444438</v>
      </c>
      <c r="T3429" s="10">
        <f t="shared" si="321"/>
        <v>41822.436944444438</v>
      </c>
      <c r="U3429">
        <f t="shared" si="322"/>
        <v>2014</v>
      </c>
      <c r="V3429" t="str">
        <f t="shared" si="323"/>
        <v>June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">
        <v>8317</v>
      </c>
      <c r="R3430" t="s">
        <v>8318</v>
      </c>
      <c r="S3430" s="10">
        <f t="shared" si="320"/>
        <v>42038.512118055551</v>
      </c>
      <c r="T3430" s="10">
        <f t="shared" si="321"/>
        <v>42063.499999999993</v>
      </c>
      <c r="U3430">
        <f t="shared" si="322"/>
        <v>2015</v>
      </c>
      <c r="V3430" t="str">
        <f t="shared" si="323"/>
        <v>February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">
        <v>8317</v>
      </c>
      <c r="R3431" t="s">
        <v>8318</v>
      </c>
      <c r="S3431" s="10">
        <f t="shared" si="320"/>
        <v>42661.813206018516</v>
      </c>
      <c r="T3431" s="10">
        <f t="shared" si="321"/>
        <v>42675.813206018516</v>
      </c>
      <c r="U3431">
        <f t="shared" si="322"/>
        <v>2016</v>
      </c>
      <c r="V3431" t="str">
        <f t="shared" si="323"/>
        <v>October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">
        <v>8317</v>
      </c>
      <c r="R3432" t="s">
        <v>8318</v>
      </c>
      <c r="S3432" s="10">
        <f t="shared" si="320"/>
        <v>41820.737280092588</v>
      </c>
      <c r="T3432" s="10">
        <f t="shared" si="321"/>
        <v>41850.737280092588</v>
      </c>
      <c r="U3432">
        <f t="shared" si="322"/>
        <v>2014</v>
      </c>
      <c r="V3432" t="str">
        <f t="shared" si="323"/>
        <v>June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">
        <v>8317</v>
      </c>
      <c r="R3433" t="s">
        <v>8318</v>
      </c>
      <c r="S3433" s="10">
        <f t="shared" si="320"/>
        <v>41839.522604166668</v>
      </c>
      <c r="T3433" s="10">
        <f t="shared" si="321"/>
        <v>41869.522604166668</v>
      </c>
      <c r="U3433">
        <f t="shared" si="322"/>
        <v>2014</v>
      </c>
      <c r="V3433" t="str">
        <f t="shared" si="323"/>
        <v>July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">
        <v>8317</v>
      </c>
      <c r="R3434" t="s">
        <v>8318</v>
      </c>
      <c r="S3434" s="10">
        <f t="shared" si="320"/>
        <v>42380.372847222221</v>
      </c>
      <c r="T3434" s="10">
        <f t="shared" si="321"/>
        <v>42405.708333333336</v>
      </c>
      <c r="U3434">
        <f t="shared" si="322"/>
        <v>2016</v>
      </c>
      <c r="V3434" t="str">
        <f t="shared" si="323"/>
        <v>January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">
        <v>8317</v>
      </c>
      <c r="R3435" t="s">
        <v>8318</v>
      </c>
      <c r="S3435" s="10">
        <f t="shared" si="320"/>
        <v>41775.854803240742</v>
      </c>
      <c r="T3435" s="10">
        <f t="shared" si="321"/>
        <v>41806.916666666664</v>
      </c>
      <c r="U3435">
        <f t="shared" si="322"/>
        <v>2014</v>
      </c>
      <c r="V3435" t="str">
        <f t="shared" si="323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">
        <v>8317</v>
      </c>
      <c r="R3436" t="s">
        <v>8318</v>
      </c>
      <c r="S3436" s="10">
        <f t="shared" si="320"/>
        <v>41800.172094907408</v>
      </c>
      <c r="T3436" s="10">
        <f t="shared" si="321"/>
        <v>41830.172094907408</v>
      </c>
      <c r="U3436">
        <f t="shared" si="322"/>
        <v>2014</v>
      </c>
      <c r="V3436" t="str">
        <f t="shared" si="323"/>
        <v>June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">
        <v>8317</v>
      </c>
      <c r="R3437" t="s">
        <v>8318</v>
      </c>
      <c r="S3437" s="10">
        <f t="shared" si="320"/>
        <v>42572.408483796295</v>
      </c>
      <c r="T3437" s="10">
        <f t="shared" si="321"/>
        <v>42588.916666666664</v>
      </c>
      <c r="U3437">
        <f t="shared" si="322"/>
        <v>2016</v>
      </c>
      <c r="V3437" t="str">
        <f t="shared" si="323"/>
        <v>July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">
        <v>8317</v>
      </c>
      <c r="R3438" t="s">
        <v>8318</v>
      </c>
      <c r="S3438" s="10">
        <f t="shared" si="320"/>
        <v>41851.333252314813</v>
      </c>
      <c r="T3438" s="10">
        <f t="shared" si="321"/>
        <v>41872.477777777778</v>
      </c>
      <c r="U3438">
        <f t="shared" si="322"/>
        <v>2014</v>
      </c>
      <c r="V3438" t="str">
        <f t="shared" si="323"/>
        <v>July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">
        <v>8317</v>
      </c>
      <c r="R3439" t="s">
        <v>8318</v>
      </c>
      <c r="S3439" s="10">
        <f t="shared" si="320"/>
        <v>42205.502546296295</v>
      </c>
      <c r="T3439" s="10">
        <f t="shared" si="321"/>
        <v>42235.502546296295</v>
      </c>
      <c r="U3439">
        <f t="shared" si="322"/>
        <v>2015</v>
      </c>
      <c r="V3439" t="str">
        <f t="shared" si="323"/>
        <v>July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">
        <v>8317</v>
      </c>
      <c r="R3440" t="s">
        <v>8318</v>
      </c>
      <c r="S3440" s="10">
        <f t="shared" si="320"/>
        <v>42100.719525462955</v>
      </c>
      <c r="T3440" s="10">
        <f t="shared" si="321"/>
        <v>42126.666666666664</v>
      </c>
      <c r="U3440">
        <f t="shared" si="322"/>
        <v>2015</v>
      </c>
      <c r="V3440" t="str">
        <f t="shared" si="323"/>
        <v>April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">
        <v>8317</v>
      </c>
      <c r="R3441" t="s">
        <v>8318</v>
      </c>
      <c r="S3441" s="10">
        <f t="shared" si="320"/>
        <v>42374.702893518515</v>
      </c>
      <c r="T3441" s="10">
        <f t="shared" si="321"/>
        <v>42387.999305555553</v>
      </c>
      <c r="U3441">
        <f t="shared" si="322"/>
        <v>2016</v>
      </c>
      <c r="V3441" t="str">
        <f t="shared" si="323"/>
        <v>January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">
        <v>8317</v>
      </c>
      <c r="R3442" t="s">
        <v>8318</v>
      </c>
      <c r="S3442" s="10">
        <f t="shared" si="320"/>
        <v>41808.914675925924</v>
      </c>
      <c r="T3442" s="10">
        <f t="shared" si="321"/>
        <v>41831.46875</v>
      </c>
      <c r="U3442">
        <f t="shared" si="322"/>
        <v>2014</v>
      </c>
      <c r="V3442" t="str">
        <f t="shared" si="323"/>
        <v>June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">
        <v>8317</v>
      </c>
      <c r="R3443" t="s">
        <v>8318</v>
      </c>
      <c r="S3443" s="10">
        <f t="shared" si="320"/>
        <v>42294.221307870372</v>
      </c>
      <c r="T3443" s="10">
        <f t="shared" si="321"/>
        <v>42321.636805555558</v>
      </c>
      <c r="U3443">
        <f t="shared" si="322"/>
        <v>2015</v>
      </c>
      <c r="V3443" t="str">
        <f t="shared" si="323"/>
        <v>October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">
        <v>8317</v>
      </c>
      <c r="R3444" t="s">
        <v>8318</v>
      </c>
      <c r="S3444" s="10">
        <f t="shared" si="320"/>
        <v>42124.63277777777</v>
      </c>
      <c r="T3444" s="10">
        <f t="shared" si="321"/>
        <v>42154.63277777777</v>
      </c>
      <c r="U3444">
        <f t="shared" si="322"/>
        <v>2015</v>
      </c>
      <c r="V3444" t="str">
        <f t="shared" si="323"/>
        <v>April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">
        <v>8317</v>
      </c>
      <c r="R3445" t="s">
        <v>8318</v>
      </c>
      <c r="S3445" s="10">
        <f t="shared" si="320"/>
        <v>41861.316504629627</v>
      </c>
      <c r="T3445" s="10">
        <f t="shared" si="321"/>
        <v>41891.316504629627</v>
      </c>
      <c r="U3445">
        <f t="shared" si="322"/>
        <v>2014</v>
      </c>
      <c r="V3445" t="str">
        <f t="shared" si="323"/>
        <v>August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">
        <v>8317</v>
      </c>
      <c r="R3446" t="s">
        <v>8318</v>
      </c>
      <c r="S3446" s="10">
        <f t="shared" si="320"/>
        <v>42521.08317129629</v>
      </c>
      <c r="T3446" s="10">
        <f t="shared" si="321"/>
        <v>42529.374305555553</v>
      </c>
      <c r="U3446">
        <f t="shared" si="322"/>
        <v>2016</v>
      </c>
      <c r="V3446" t="str">
        <f t="shared" si="323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">
        <v>8317</v>
      </c>
      <c r="R3447" t="s">
        <v>8318</v>
      </c>
      <c r="S3447" s="10">
        <f t="shared" si="320"/>
        <v>42272.322175925925</v>
      </c>
      <c r="T3447" s="10">
        <f t="shared" si="321"/>
        <v>42300.322175925925</v>
      </c>
      <c r="U3447">
        <f t="shared" si="322"/>
        <v>2015</v>
      </c>
      <c r="V3447" t="str">
        <f t="shared" si="323"/>
        <v>September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">
        <v>8317</v>
      </c>
      <c r="R3448" t="s">
        <v>8318</v>
      </c>
      <c r="S3448" s="10">
        <f t="shared" si="320"/>
        <v>42016.624131944445</v>
      </c>
      <c r="T3448" s="10">
        <f t="shared" si="321"/>
        <v>42040.305555555555</v>
      </c>
      <c r="U3448">
        <f t="shared" si="322"/>
        <v>2015</v>
      </c>
      <c r="V3448" t="str">
        <f t="shared" si="323"/>
        <v>January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">
        <v>8317</v>
      </c>
      <c r="R3449" t="s">
        <v>8318</v>
      </c>
      <c r="S3449" s="10">
        <f t="shared" si="320"/>
        <v>42402.680694444447</v>
      </c>
      <c r="T3449" s="10">
        <f t="shared" si="321"/>
        <v>42447.639027777775</v>
      </c>
      <c r="U3449">
        <f t="shared" si="322"/>
        <v>2016</v>
      </c>
      <c r="V3449" t="str">
        <f t="shared" si="323"/>
        <v>February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">
        <v>8317</v>
      </c>
      <c r="R3450" t="s">
        <v>8318</v>
      </c>
      <c r="S3450" s="10">
        <f t="shared" si="320"/>
        <v>41959.910752314812</v>
      </c>
      <c r="T3450" s="10">
        <f t="shared" si="321"/>
        <v>41989.910752314812</v>
      </c>
      <c r="U3450">
        <f t="shared" si="322"/>
        <v>2014</v>
      </c>
      <c r="V3450" t="str">
        <f t="shared" si="323"/>
        <v>November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">
        <v>8317</v>
      </c>
      <c r="R3451" t="s">
        <v>8318</v>
      </c>
      <c r="S3451" s="10">
        <f t="shared" si="320"/>
        <v>42531.844189814808</v>
      </c>
      <c r="T3451" s="10">
        <f t="shared" si="321"/>
        <v>42559.958333333336</v>
      </c>
      <c r="U3451">
        <f t="shared" si="322"/>
        <v>2016</v>
      </c>
      <c r="V3451" t="str">
        <f t="shared" si="323"/>
        <v>June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">
        <v>8317</v>
      </c>
      <c r="R3452" t="s">
        <v>8318</v>
      </c>
      <c r="S3452" s="10">
        <f t="shared" si="320"/>
        <v>42036.496192129627</v>
      </c>
      <c r="T3452" s="10">
        <f t="shared" si="321"/>
        <v>42096.454525462956</v>
      </c>
      <c r="U3452">
        <f t="shared" si="322"/>
        <v>2015</v>
      </c>
      <c r="V3452" t="str">
        <f t="shared" si="323"/>
        <v>February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">
        <v>8317</v>
      </c>
      <c r="R3453" t="s">
        <v>8318</v>
      </c>
      <c r="S3453" s="10">
        <f t="shared" si="320"/>
        <v>42088.515358796292</v>
      </c>
      <c r="T3453" s="10">
        <f t="shared" si="321"/>
        <v>42115.515358796292</v>
      </c>
      <c r="U3453">
        <f t="shared" si="322"/>
        <v>2015</v>
      </c>
      <c r="V3453" t="str">
        <f t="shared" si="323"/>
        <v>March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">
        <v>8317</v>
      </c>
      <c r="R3454" t="s">
        <v>8318</v>
      </c>
      <c r="S3454" s="10">
        <f t="shared" si="320"/>
        <v>41820.430856481478</v>
      </c>
      <c r="T3454" s="10">
        <f t="shared" si="321"/>
        <v>41842.957638888889</v>
      </c>
      <c r="U3454">
        <f t="shared" si="322"/>
        <v>2014</v>
      </c>
      <c r="V3454" t="str">
        <f t="shared" si="323"/>
        <v>June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">
        <v>8317</v>
      </c>
      <c r="R3455" t="s">
        <v>8318</v>
      </c>
      <c r="S3455" s="10">
        <f t="shared" si="320"/>
        <v>42535.770324074074</v>
      </c>
      <c r="T3455" s="10">
        <f t="shared" si="321"/>
        <v>42595.770324074074</v>
      </c>
      <c r="U3455">
        <f t="shared" si="322"/>
        <v>2016</v>
      </c>
      <c r="V3455" t="str">
        <f t="shared" si="323"/>
        <v>June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">
        <v>8317</v>
      </c>
      <c r="R3456" t="s">
        <v>8318</v>
      </c>
      <c r="S3456" s="10">
        <f t="shared" si="320"/>
        <v>41821.490266203698</v>
      </c>
      <c r="T3456" s="10">
        <f t="shared" si="321"/>
        <v>41851.490266203698</v>
      </c>
      <c r="U3456">
        <f t="shared" si="322"/>
        <v>2014</v>
      </c>
      <c r="V3456" t="str">
        <f t="shared" si="323"/>
        <v>July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">
        <v>8317</v>
      </c>
      <c r="R3457" t="s">
        <v>8318</v>
      </c>
      <c r="S3457" s="10">
        <f t="shared" si="320"/>
        <v>42626.541979166665</v>
      </c>
      <c r="T3457" s="10">
        <f t="shared" si="321"/>
        <v>42656.541979166665</v>
      </c>
      <c r="U3457">
        <f t="shared" si="322"/>
        <v>2016</v>
      </c>
      <c r="V3457" t="str">
        <f t="shared" si="323"/>
        <v>September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">
        <v>8317</v>
      </c>
      <c r="R3458" t="s">
        <v>8318</v>
      </c>
      <c r="S3458" s="10">
        <f t="shared" si="320"/>
        <v>41820.997303240736</v>
      </c>
      <c r="T3458" s="10">
        <f t="shared" si="321"/>
        <v>41852.082638888889</v>
      </c>
      <c r="U3458">
        <f t="shared" si="322"/>
        <v>2014</v>
      </c>
      <c r="V3458" t="str">
        <f t="shared" si="323"/>
        <v>June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">
        <v>8317</v>
      </c>
      <c r="R3459" t="s">
        <v>8318</v>
      </c>
      <c r="S3459" s="10">
        <f t="shared" ref="S3459:S3522" si="326">(((J3459/60)/60)/24)+DATE(1970,1,1)+(-5/24)</f>
        <v>42016.498344907406</v>
      </c>
      <c r="T3459" s="10">
        <f t="shared" ref="T3459:T3522" si="327">(((I3459/60)/60)/24)+DATE(1970,1,1)+(-5/24)</f>
        <v>42047.040972222218</v>
      </c>
      <c r="U3459">
        <f t="shared" ref="U3459:U3522" si="328">YEAR(S3459)</f>
        <v>2015</v>
      </c>
      <c r="V3459" t="str">
        <f t="shared" ref="V3459:V3522" si="329">IF(MONTH(S3459) = 1, "January", IF(MONTH(S3459) = 2, "February", IF(MONTH(S3459) = 3, "March", IF(MONTH(S3459) = 4, "April", IF(MONTH(S3459) = 5, "May", IF(MONTH(S3459) = 6, "June", IF(MONTH(S3459) = 7, "July", IF(MONTH(S3459) = 8, "August", IF(MONTH(S3459) = 9, "September", IF(MONTH(S3459) = 10, "October", IF(MONTH(S3459) = 11, "November", "December")))))))))))</f>
        <v>January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">
        <v>8317</v>
      </c>
      <c r="R3460" t="s">
        <v>8318</v>
      </c>
      <c r="S3460" s="10">
        <f t="shared" si="326"/>
        <v>42010.994247685179</v>
      </c>
      <c r="T3460" s="10">
        <f t="shared" si="327"/>
        <v>42037.977083333331</v>
      </c>
      <c r="U3460">
        <f t="shared" si="328"/>
        <v>2015</v>
      </c>
      <c r="V3460" t="str">
        <f t="shared" si="329"/>
        <v>January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">
        <v>8317</v>
      </c>
      <c r="R3461" t="s">
        <v>8318</v>
      </c>
      <c r="S3461" s="10">
        <f t="shared" si="326"/>
        <v>42480.271527777775</v>
      </c>
      <c r="T3461" s="10">
        <f t="shared" si="327"/>
        <v>42510.271527777775</v>
      </c>
      <c r="U3461">
        <f t="shared" si="328"/>
        <v>2016</v>
      </c>
      <c r="V3461" t="str">
        <f t="shared" si="329"/>
        <v>April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">
        <v>8317</v>
      </c>
      <c r="R3462" t="s">
        <v>8318</v>
      </c>
      <c r="S3462" s="10">
        <f t="shared" si="326"/>
        <v>41852.318888888884</v>
      </c>
      <c r="T3462" s="10">
        <f t="shared" si="327"/>
        <v>41866.318888888884</v>
      </c>
      <c r="U3462">
        <f t="shared" si="328"/>
        <v>2014</v>
      </c>
      <c r="V3462" t="str">
        <f t="shared" si="329"/>
        <v>August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">
        <v>8317</v>
      </c>
      <c r="R3463" t="s">
        <v>8318</v>
      </c>
      <c r="S3463" s="10">
        <f t="shared" si="326"/>
        <v>42643.424525462957</v>
      </c>
      <c r="T3463" s="10">
        <f t="shared" si="327"/>
        <v>42671.916666666664</v>
      </c>
      <c r="U3463">
        <f t="shared" si="328"/>
        <v>2016</v>
      </c>
      <c r="V3463" t="str">
        <f t="shared" si="329"/>
        <v>September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">
        <v>8317</v>
      </c>
      <c r="R3464" t="s">
        <v>8318</v>
      </c>
      <c r="S3464" s="10">
        <f t="shared" si="326"/>
        <v>42179.690138888887</v>
      </c>
      <c r="T3464" s="10">
        <f t="shared" si="327"/>
        <v>42195.541666666664</v>
      </c>
      <c r="U3464">
        <f t="shared" si="328"/>
        <v>2015</v>
      </c>
      <c r="V3464" t="str">
        <f t="shared" si="329"/>
        <v>June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">
        <v>8317</v>
      </c>
      <c r="R3465" t="s">
        <v>8318</v>
      </c>
      <c r="S3465" s="10">
        <f t="shared" si="326"/>
        <v>42612.710474537038</v>
      </c>
      <c r="T3465" s="10">
        <f t="shared" si="327"/>
        <v>42653.957638888889</v>
      </c>
      <c r="U3465">
        <f t="shared" si="328"/>
        <v>2016</v>
      </c>
      <c r="V3465" t="str">
        <f t="shared" si="329"/>
        <v>August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">
        <v>8317</v>
      </c>
      <c r="R3466" t="s">
        <v>8318</v>
      </c>
      <c r="S3466" s="10">
        <f t="shared" si="326"/>
        <v>42574.921724537031</v>
      </c>
      <c r="T3466" s="10">
        <f t="shared" si="327"/>
        <v>42604.921724537031</v>
      </c>
      <c r="U3466">
        <f t="shared" si="328"/>
        <v>2016</v>
      </c>
      <c r="V3466" t="str">
        <f t="shared" si="329"/>
        <v>July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">
        <v>8317</v>
      </c>
      <c r="R3467" t="s">
        <v>8318</v>
      </c>
      <c r="S3467" s="10">
        <f t="shared" si="326"/>
        <v>42200.417499999996</v>
      </c>
      <c r="T3467" s="10">
        <f t="shared" si="327"/>
        <v>42225.458333333336</v>
      </c>
      <c r="U3467">
        <f t="shared" si="328"/>
        <v>2015</v>
      </c>
      <c r="V3467" t="str">
        <f t="shared" si="329"/>
        <v>July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">
        <v>8317</v>
      </c>
      <c r="R3468" t="s">
        <v>8318</v>
      </c>
      <c r="S3468" s="10">
        <f t="shared" si="326"/>
        <v>42419.810763888883</v>
      </c>
      <c r="T3468" s="10">
        <f t="shared" si="327"/>
        <v>42479.769097222219</v>
      </c>
      <c r="U3468">
        <f t="shared" si="328"/>
        <v>2016</v>
      </c>
      <c r="V3468" t="str">
        <f t="shared" si="329"/>
        <v>February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">
        <v>8317</v>
      </c>
      <c r="R3469" t="s">
        <v>8318</v>
      </c>
      <c r="S3469" s="10">
        <f t="shared" si="326"/>
        <v>42053.463333333326</v>
      </c>
      <c r="T3469" s="10">
        <f t="shared" si="327"/>
        <v>42083.421666666669</v>
      </c>
      <c r="U3469">
        <f t="shared" si="328"/>
        <v>2015</v>
      </c>
      <c r="V3469" t="str">
        <f t="shared" si="329"/>
        <v>February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">
        <v>8317</v>
      </c>
      <c r="R3470" t="s">
        <v>8318</v>
      </c>
      <c r="S3470" s="10">
        <f t="shared" si="326"/>
        <v>42605.557048611103</v>
      </c>
      <c r="T3470" s="10">
        <f t="shared" si="327"/>
        <v>42633.916666666664</v>
      </c>
      <c r="U3470">
        <f t="shared" si="328"/>
        <v>2016</v>
      </c>
      <c r="V3470" t="str">
        <f t="shared" si="329"/>
        <v>August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">
        <v>8317</v>
      </c>
      <c r="R3471" t="s">
        <v>8318</v>
      </c>
      <c r="S3471" s="10">
        <f t="shared" si="326"/>
        <v>42458.433391203704</v>
      </c>
      <c r="T3471" s="10">
        <f t="shared" si="327"/>
        <v>42488.433391203704</v>
      </c>
      <c r="U3471">
        <f t="shared" si="328"/>
        <v>2016</v>
      </c>
      <c r="V3471" t="str">
        <f t="shared" si="329"/>
        <v>March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">
        <v>8317</v>
      </c>
      <c r="R3472" t="s">
        <v>8318</v>
      </c>
      <c r="S3472" s="10">
        <f t="shared" si="326"/>
        <v>42528.813680555548</v>
      </c>
      <c r="T3472" s="10">
        <f t="shared" si="327"/>
        <v>42566.693055555552</v>
      </c>
      <c r="U3472">
        <f t="shared" si="328"/>
        <v>2016</v>
      </c>
      <c r="V3472" t="str">
        <f t="shared" si="329"/>
        <v>June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">
        <v>8317</v>
      </c>
      <c r="R3473" t="s">
        <v>8318</v>
      </c>
      <c r="S3473" s="10">
        <f t="shared" si="326"/>
        <v>41841.612152777772</v>
      </c>
      <c r="T3473" s="10">
        <f t="shared" si="327"/>
        <v>41882.625</v>
      </c>
      <c r="U3473">
        <f t="shared" si="328"/>
        <v>2014</v>
      </c>
      <c r="V3473" t="str">
        <f t="shared" si="329"/>
        <v>July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">
        <v>8317</v>
      </c>
      <c r="R3474" t="s">
        <v>8318</v>
      </c>
      <c r="S3474" s="10">
        <f t="shared" si="326"/>
        <v>41927.962164351848</v>
      </c>
      <c r="T3474" s="10">
        <f t="shared" si="327"/>
        <v>41949.040972222218</v>
      </c>
      <c r="U3474">
        <f t="shared" si="328"/>
        <v>2014</v>
      </c>
      <c r="V3474" t="str">
        <f t="shared" si="329"/>
        <v>October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">
        <v>8317</v>
      </c>
      <c r="R3475" t="s">
        <v>8318</v>
      </c>
      <c r="S3475" s="10">
        <f t="shared" si="326"/>
        <v>42062.626111111109</v>
      </c>
      <c r="T3475" s="10">
        <f t="shared" si="327"/>
        <v>42083.643749999996</v>
      </c>
      <c r="U3475">
        <f t="shared" si="328"/>
        <v>2015</v>
      </c>
      <c r="V3475" t="str">
        <f t="shared" si="329"/>
        <v>February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">
        <v>8317</v>
      </c>
      <c r="R3476" t="s">
        <v>8318</v>
      </c>
      <c r="S3476" s="10">
        <f t="shared" si="326"/>
        <v>42541.293182870366</v>
      </c>
      <c r="T3476" s="10">
        <f t="shared" si="327"/>
        <v>42571.293182870366</v>
      </c>
      <c r="U3476">
        <f t="shared" si="328"/>
        <v>2016</v>
      </c>
      <c r="V3476" t="str">
        <f t="shared" si="329"/>
        <v>June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">
        <v>8317</v>
      </c>
      <c r="R3477" t="s">
        <v>8318</v>
      </c>
      <c r="S3477" s="10">
        <f t="shared" si="326"/>
        <v>41918.672499999993</v>
      </c>
      <c r="T3477" s="10">
        <f t="shared" si="327"/>
        <v>41945.791666666664</v>
      </c>
      <c r="U3477">
        <f t="shared" si="328"/>
        <v>2014</v>
      </c>
      <c r="V3477" t="str">
        <f t="shared" si="329"/>
        <v>October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">
        <v>8317</v>
      </c>
      <c r="R3478" t="s">
        <v>8318</v>
      </c>
      <c r="S3478" s="10">
        <f t="shared" si="326"/>
        <v>41921.071643518517</v>
      </c>
      <c r="T3478" s="10">
        <f t="shared" si="327"/>
        <v>41938.916666666664</v>
      </c>
      <c r="U3478">
        <f t="shared" si="328"/>
        <v>2014</v>
      </c>
      <c r="V3478" t="str">
        <f t="shared" si="329"/>
        <v>October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">
        <v>8317</v>
      </c>
      <c r="R3479" t="s">
        <v>8318</v>
      </c>
      <c r="S3479" s="10">
        <f t="shared" si="326"/>
        <v>42128.528275462959</v>
      </c>
      <c r="T3479" s="10">
        <f t="shared" si="327"/>
        <v>42140.916666666664</v>
      </c>
      <c r="U3479">
        <f t="shared" si="328"/>
        <v>2015</v>
      </c>
      <c r="V3479" t="str">
        <f t="shared" si="32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">
        <v>8317</v>
      </c>
      <c r="R3480" t="s">
        <v>8318</v>
      </c>
      <c r="S3480" s="10">
        <f t="shared" si="326"/>
        <v>42053.708587962967</v>
      </c>
      <c r="T3480" s="10">
        <f t="shared" si="327"/>
        <v>42079.666666666664</v>
      </c>
      <c r="U3480">
        <f t="shared" si="328"/>
        <v>2015</v>
      </c>
      <c r="V3480" t="str">
        <f t="shared" si="329"/>
        <v>February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">
        <v>8317</v>
      </c>
      <c r="R3481" t="s">
        <v>8318</v>
      </c>
      <c r="S3481" s="10">
        <f t="shared" si="326"/>
        <v>41781.646759259253</v>
      </c>
      <c r="T3481" s="10">
        <f t="shared" si="327"/>
        <v>41811.646759259253</v>
      </c>
      <c r="U3481">
        <f t="shared" si="328"/>
        <v>2014</v>
      </c>
      <c r="V3481" t="str">
        <f t="shared" si="32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">
        <v>8317</v>
      </c>
      <c r="R3482" t="s">
        <v>8318</v>
      </c>
      <c r="S3482" s="10">
        <f t="shared" si="326"/>
        <v>42171.109108796292</v>
      </c>
      <c r="T3482" s="10">
        <f t="shared" si="327"/>
        <v>42195.666666666664</v>
      </c>
      <c r="U3482">
        <f t="shared" si="328"/>
        <v>2015</v>
      </c>
      <c r="V3482" t="str">
        <f t="shared" si="329"/>
        <v>June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">
        <v>8317</v>
      </c>
      <c r="R3483" t="s">
        <v>8318</v>
      </c>
      <c r="S3483" s="10">
        <f t="shared" si="326"/>
        <v>41989.039212962954</v>
      </c>
      <c r="T3483" s="10">
        <f t="shared" si="327"/>
        <v>42006.039212962954</v>
      </c>
      <c r="U3483">
        <f t="shared" si="328"/>
        <v>2014</v>
      </c>
      <c r="V3483" t="str">
        <f t="shared" si="329"/>
        <v>December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">
        <v>8317</v>
      </c>
      <c r="R3484" t="s">
        <v>8318</v>
      </c>
      <c r="S3484" s="10">
        <f t="shared" si="326"/>
        <v>41796.563263888886</v>
      </c>
      <c r="T3484" s="10">
        <f t="shared" si="327"/>
        <v>41826.563263888886</v>
      </c>
      <c r="U3484">
        <f t="shared" si="328"/>
        <v>2014</v>
      </c>
      <c r="V3484" t="str">
        <f t="shared" si="329"/>
        <v>June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">
        <v>8317</v>
      </c>
      <c r="R3485" t="s">
        <v>8318</v>
      </c>
      <c r="S3485" s="10">
        <f t="shared" si="326"/>
        <v>41793.460428240738</v>
      </c>
      <c r="T3485" s="10">
        <f t="shared" si="327"/>
        <v>41823.460428240738</v>
      </c>
      <c r="U3485">
        <f t="shared" si="328"/>
        <v>2014</v>
      </c>
      <c r="V3485" t="str">
        <f t="shared" si="329"/>
        <v>June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">
        <v>8317</v>
      </c>
      <c r="R3486" t="s">
        <v>8318</v>
      </c>
      <c r="S3486" s="10">
        <f t="shared" si="326"/>
        <v>42506.552071759252</v>
      </c>
      <c r="T3486" s="10">
        <f t="shared" si="327"/>
        <v>42536.552071759252</v>
      </c>
      <c r="U3486">
        <f t="shared" si="328"/>
        <v>2016</v>
      </c>
      <c r="V3486" t="str">
        <f t="shared" si="32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">
        <v>8317</v>
      </c>
      <c r="R3487" t="s">
        <v>8318</v>
      </c>
      <c r="S3487" s="10">
        <f t="shared" si="326"/>
        <v>42372.484722222223</v>
      </c>
      <c r="T3487" s="10">
        <f t="shared" si="327"/>
        <v>42402.484722222223</v>
      </c>
      <c r="U3487">
        <f t="shared" si="328"/>
        <v>2016</v>
      </c>
      <c r="V3487" t="str">
        <f t="shared" si="329"/>
        <v>January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">
        <v>8317</v>
      </c>
      <c r="R3488" t="s">
        <v>8318</v>
      </c>
      <c r="S3488" s="10">
        <f t="shared" si="326"/>
        <v>42126.666678240734</v>
      </c>
      <c r="T3488" s="10">
        <f t="shared" si="327"/>
        <v>42158.082638888889</v>
      </c>
      <c r="U3488">
        <f t="shared" si="328"/>
        <v>2015</v>
      </c>
      <c r="V3488" t="str">
        <f t="shared" si="32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">
        <v>8317</v>
      </c>
      <c r="R3489" t="s">
        <v>8318</v>
      </c>
      <c r="S3489" s="10">
        <f t="shared" si="326"/>
        <v>42149.732083333329</v>
      </c>
      <c r="T3489" s="10">
        <f t="shared" si="327"/>
        <v>42179.732083333329</v>
      </c>
      <c r="U3489">
        <f t="shared" si="328"/>
        <v>2015</v>
      </c>
      <c r="V3489" t="str">
        <f t="shared" si="32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">
        <v>8317</v>
      </c>
      <c r="R3490" t="s">
        <v>8318</v>
      </c>
      <c r="S3490" s="10">
        <f t="shared" si="326"/>
        <v>42087.55972222222</v>
      </c>
      <c r="T3490" s="10">
        <f t="shared" si="327"/>
        <v>42111.458333333336</v>
      </c>
      <c r="U3490">
        <f t="shared" si="328"/>
        <v>2015</v>
      </c>
      <c r="V3490" t="str">
        <f t="shared" si="329"/>
        <v>March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">
        <v>8317</v>
      </c>
      <c r="R3491" t="s">
        <v>8318</v>
      </c>
      <c r="S3491" s="10">
        <f t="shared" si="326"/>
        <v>41753.427442129629</v>
      </c>
      <c r="T3491" s="10">
        <f t="shared" si="327"/>
        <v>41783.666666666664</v>
      </c>
      <c r="U3491">
        <f t="shared" si="328"/>
        <v>2014</v>
      </c>
      <c r="V3491" t="str">
        <f t="shared" si="329"/>
        <v>April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">
        <v>8317</v>
      </c>
      <c r="R3492" t="s">
        <v>8318</v>
      </c>
      <c r="S3492" s="10">
        <f t="shared" si="326"/>
        <v>42443.594027777777</v>
      </c>
      <c r="T3492" s="10">
        <f t="shared" si="327"/>
        <v>42473.594027777777</v>
      </c>
      <c r="U3492">
        <f t="shared" si="328"/>
        <v>2016</v>
      </c>
      <c r="V3492" t="str">
        <f t="shared" si="329"/>
        <v>March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">
        <v>8317</v>
      </c>
      <c r="R3493" t="s">
        <v>8318</v>
      </c>
      <c r="S3493" s="10">
        <f t="shared" si="326"/>
        <v>42121.041481481479</v>
      </c>
      <c r="T3493" s="10">
        <f t="shared" si="327"/>
        <v>42142.041481481479</v>
      </c>
      <c r="U3493">
        <f t="shared" si="328"/>
        <v>2015</v>
      </c>
      <c r="V3493" t="str">
        <f t="shared" si="329"/>
        <v>April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">
        <v>8317</v>
      </c>
      <c r="R3494" t="s">
        <v>8318</v>
      </c>
      <c r="S3494" s="10">
        <f t="shared" si="326"/>
        <v>42267.800891203697</v>
      </c>
      <c r="T3494" s="10">
        <f t="shared" si="327"/>
        <v>42302.800891203697</v>
      </c>
      <c r="U3494">
        <f t="shared" si="328"/>
        <v>2015</v>
      </c>
      <c r="V3494" t="str">
        <f t="shared" si="329"/>
        <v>September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">
        <v>8317</v>
      </c>
      <c r="R3495" t="s">
        <v>8318</v>
      </c>
      <c r="S3495" s="10">
        <f t="shared" si="326"/>
        <v>41848.657824074071</v>
      </c>
      <c r="T3495" s="10">
        <f t="shared" si="327"/>
        <v>41868.007638888885</v>
      </c>
      <c r="U3495">
        <f t="shared" si="328"/>
        <v>2014</v>
      </c>
      <c r="V3495" t="str">
        <f t="shared" si="329"/>
        <v>July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">
        <v>8317</v>
      </c>
      <c r="R3496" t="s">
        <v>8318</v>
      </c>
      <c r="S3496" s="10">
        <f t="shared" si="326"/>
        <v>42689.006655092591</v>
      </c>
      <c r="T3496" s="10">
        <f t="shared" si="327"/>
        <v>42700.041666666664</v>
      </c>
      <c r="U3496">
        <f t="shared" si="328"/>
        <v>2016</v>
      </c>
      <c r="V3496" t="str">
        <f t="shared" si="329"/>
        <v>November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">
        <v>8317</v>
      </c>
      <c r="R3497" t="s">
        <v>8318</v>
      </c>
      <c r="S3497" s="10">
        <f t="shared" si="326"/>
        <v>41915.554502314815</v>
      </c>
      <c r="T3497" s="10">
        <f t="shared" si="327"/>
        <v>41944.512499999997</v>
      </c>
      <c r="U3497">
        <f t="shared" si="328"/>
        <v>2014</v>
      </c>
      <c r="V3497" t="str">
        <f t="shared" si="329"/>
        <v>October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">
        <v>8317</v>
      </c>
      <c r="R3498" t="s">
        <v>8318</v>
      </c>
      <c r="S3498" s="10">
        <f t="shared" si="326"/>
        <v>42584.638495370367</v>
      </c>
      <c r="T3498" s="10">
        <f t="shared" si="327"/>
        <v>42624.638495370367</v>
      </c>
      <c r="U3498">
        <f t="shared" si="328"/>
        <v>2016</v>
      </c>
      <c r="V3498" t="str">
        <f t="shared" si="329"/>
        <v>August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">
        <v>8317</v>
      </c>
      <c r="R3499" t="s">
        <v>8318</v>
      </c>
      <c r="S3499" s="10">
        <f t="shared" si="326"/>
        <v>42511.533611111103</v>
      </c>
      <c r="T3499" s="10">
        <f t="shared" si="327"/>
        <v>42523.708333333336</v>
      </c>
      <c r="U3499">
        <f t="shared" si="328"/>
        <v>2016</v>
      </c>
      <c r="V3499" t="str">
        <f t="shared" si="32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">
        <v>8317</v>
      </c>
      <c r="R3500" t="s">
        <v>8318</v>
      </c>
      <c r="S3500" s="10">
        <f t="shared" si="326"/>
        <v>42458.950277777774</v>
      </c>
      <c r="T3500" s="10">
        <f t="shared" si="327"/>
        <v>42518.697222222218</v>
      </c>
      <c r="U3500">
        <f t="shared" si="328"/>
        <v>2016</v>
      </c>
      <c r="V3500" t="str">
        <f t="shared" si="329"/>
        <v>March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">
        <v>8317</v>
      </c>
      <c r="R3501" t="s">
        <v>8318</v>
      </c>
      <c r="S3501" s="10">
        <f t="shared" si="326"/>
        <v>42131.827835648146</v>
      </c>
      <c r="T3501" s="10">
        <f t="shared" si="327"/>
        <v>42186.082638888889</v>
      </c>
      <c r="U3501">
        <f t="shared" si="328"/>
        <v>2015</v>
      </c>
      <c r="V3501" t="str">
        <f t="shared" si="32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">
        <v>8317</v>
      </c>
      <c r="R3502" t="s">
        <v>8318</v>
      </c>
      <c r="S3502" s="10">
        <f t="shared" si="326"/>
        <v>42419.711087962954</v>
      </c>
      <c r="T3502" s="10">
        <f t="shared" si="327"/>
        <v>42435.999305555553</v>
      </c>
      <c r="U3502">
        <f t="shared" si="328"/>
        <v>2016</v>
      </c>
      <c r="V3502" t="str">
        <f t="shared" si="329"/>
        <v>February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">
        <v>8317</v>
      </c>
      <c r="R3503" t="s">
        <v>8318</v>
      </c>
      <c r="S3503" s="10">
        <f t="shared" si="326"/>
        <v>42233.555497685178</v>
      </c>
      <c r="T3503" s="10">
        <f t="shared" si="327"/>
        <v>42258.555497685178</v>
      </c>
      <c r="U3503">
        <f t="shared" si="328"/>
        <v>2015</v>
      </c>
      <c r="V3503" t="str">
        <f t="shared" si="329"/>
        <v>August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">
        <v>8317</v>
      </c>
      <c r="R3504" t="s">
        <v>8318</v>
      </c>
      <c r="S3504" s="10">
        <f t="shared" si="326"/>
        <v>42430.631064814814</v>
      </c>
      <c r="T3504" s="10">
        <f t="shared" si="327"/>
        <v>42444.957638888889</v>
      </c>
      <c r="U3504">
        <f t="shared" si="328"/>
        <v>2016</v>
      </c>
      <c r="V3504" t="str">
        <f t="shared" si="329"/>
        <v>March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">
        <v>8317</v>
      </c>
      <c r="R3505" t="s">
        <v>8318</v>
      </c>
      <c r="S3505" s="10">
        <f t="shared" si="326"/>
        <v>42545.27</v>
      </c>
      <c r="T3505" s="10">
        <f t="shared" si="327"/>
        <v>42575.27</v>
      </c>
      <c r="U3505">
        <f t="shared" si="328"/>
        <v>2016</v>
      </c>
      <c r="V3505" t="str">
        <f t="shared" si="329"/>
        <v>June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">
        <v>8317</v>
      </c>
      <c r="R3506" t="s">
        <v>8318</v>
      </c>
      <c r="S3506" s="10">
        <f t="shared" si="326"/>
        <v>42297.540405092594</v>
      </c>
      <c r="T3506" s="10">
        <f t="shared" si="327"/>
        <v>42327.582071759258</v>
      </c>
      <c r="U3506">
        <f t="shared" si="328"/>
        <v>2015</v>
      </c>
      <c r="V3506" t="str">
        <f t="shared" si="329"/>
        <v>October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">
        <v>8317</v>
      </c>
      <c r="R3507" t="s">
        <v>8318</v>
      </c>
      <c r="S3507" s="10">
        <f t="shared" si="326"/>
        <v>41760.727372685185</v>
      </c>
      <c r="T3507" s="10">
        <f t="shared" si="327"/>
        <v>41771.958333333328</v>
      </c>
      <c r="U3507">
        <f t="shared" si="328"/>
        <v>2014</v>
      </c>
      <c r="V3507" t="str">
        <f t="shared" si="32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">
        <v>8317</v>
      </c>
      <c r="R3508" t="s">
        <v>8318</v>
      </c>
      <c r="S3508" s="10">
        <f t="shared" si="326"/>
        <v>41829.525925925926</v>
      </c>
      <c r="T3508" s="10">
        <f t="shared" si="327"/>
        <v>41874.525925925926</v>
      </c>
      <c r="U3508">
        <f t="shared" si="328"/>
        <v>2014</v>
      </c>
      <c r="V3508" t="str">
        <f t="shared" si="329"/>
        <v>July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">
        <v>8317</v>
      </c>
      <c r="R3509" t="s">
        <v>8318</v>
      </c>
      <c r="S3509" s="10">
        <f t="shared" si="326"/>
        <v>42491.714548611104</v>
      </c>
      <c r="T3509" s="10">
        <f t="shared" si="327"/>
        <v>42521.714548611104</v>
      </c>
      <c r="U3509">
        <f t="shared" si="328"/>
        <v>2016</v>
      </c>
      <c r="V3509" t="str">
        <f t="shared" si="32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">
        <v>8317</v>
      </c>
      <c r="R3510" t="s">
        <v>8318</v>
      </c>
      <c r="S3510" s="10">
        <f t="shared" si="326"/>
        <v>42477.521446759252</v>
      </c>
      <c r="T3510" s="10">
        <f t="shared" si="327"/>
        <v>42500.666666666664</v>
      </c>
      <c r="U3510">
        <f t="shared" si="328"/>
        <v>2016</v>
      </c>
      <c r="V3510" t="str">
        <f t="shared" si="329"/>
        <v>April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">
        <v>8317</v>
      </c>
      <c r="R3511" t="s">
        <v>8318</v>
      </c>
      <c r="S3511" s="10">
        <f t="shared" si="326"/>
        <v>41950.651226851849</v>
      </c>
      <c r="T3511" s="10">
        <f t="shared" si="327"/>
        <v>41963.996527777774</v>
      </c>
      <c r="U3511">
        <f t="shared" si="328"/>
        <v>2014</v>
      </c>
      <c r="V3511" t="str">
        <f t="shared" si="329"/>
        <v>November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">
        <v>8317</v>
      </c>
      <c r="R3512" t="s">
        <v>8318</v>
      </c>
      <c r="S3512" s="10">
        <f t="shared" si="326"/>
        <v>41802.412569444445</v>
      </c>
      <c r="T3512" s="10">
        <f t="shared" si="327"/>
        <v>41822.412569444445</v>
      </c>
      <c r="U3512">
        <f t="shared" si="328"/>
        <v>2014</v>
      </c>
      <c r="V3512" t="str">
        <f t="shared" si="329"/>
        <v>June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">
        <v>8317</v>
      </c>
      <c r="R3513" t="s">
        <v>8318</v>
      </c>
      <c r="S3513" s="10">
        <f t="shared" si="326"/>
        <v>41927.665451388886</v>
      </c>
      <c r="T3513" s="10">
        <f t="shared" si="327"/>
        <v>41950.5625</v>
      </c>
      <c r="U3513">
        <f t="shared" si="328"/>
        <v>2014</v>
      </c>
      <c r="V3513" t="str">
        <f t="shared" si="329"/>
        <v>October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">
        <v>8317</v>
      </c>
      <c r="R3514" t="s">
        <v>8318</v>
      </c>
      <c r="S3514" s="10">
        <f t="shared" si="326"/>
        <v>42057.328611111108</v>
      </c>
      <c r="T3514" s="10">
        <f t="shared" si="327"/>
        <v>42117.286944444444</v>
      </c>
      <c r="U3514">
        <f t="shared" si="328"/>
        <v>2015</v>
      </c>
      <c r="V3514" t="str">
        <f t="shared" si="329"/>
        <v>February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">
        <v>8317</v>
      </c>
      <c r="R3515" t="s">
        <v>8318</v>
      </c>
      <c r="S3515" s="10">
        <f t="shared" si="326"/>
        <v>41780.887870370367</v>
      </c>
      <c r="T3515" s="10">
        <f t="shared" si="327"/>
        <v>41793.999305555553</v>
      </c>
      <c r="U3515">
        <f t="shared" si="328"/>
        <v>2014</v>
      </c>
      <c r="V3515" t="str">
        <f t="shared" si="32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">
        <v>8317</v>
      </c>
      <c r="R3516" t="s">
        <v>8318</v>
      </c>
      <c r="S3516" s="10">
        <f t="shared" si="326"/>
        <v>42020.638333333329</v>
      </c>
      <c r="T3516" s="10">
        <f t="shared" si="327"/>
        <v>42036.999305555553</v>
      </c>
      <c r="U3516">
        <f t="shared" si="328"/>
        <v>2015</v>
      </c>
      <c r="V3516" t="str">
        <f t="shared" si="329"/>
        <v>January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">
        <v>8317</v>
      </c>
      <c r="R3517" t="s">
        <v>8318</v>
      </c>
      <c r="S3517" s="10">
        <f t="shared" si="326"/>
        <v>42125.564479166664</v>
      </c>
      <c r="T3517" s="10">
        <f t="shared" si="327"/>
        <v>42155.564479166664</v>
      </c>
      <c r="U3517">
        <f t="shared" si="328"/>
        <v>2015</v>
      </c>
      <c r="V3517" t="str">
        <f t="shared" si="32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">
        <v>8317</v>
      </c>
      <c r="R3518" t="s">
        <v>8318</v>
      </c>
      <c r="S3518" s="10">
        <f t="shared" si="326"/>
        <v>41855.801736111105</v>
      </c>
      <c r="T3518" s="10">
        <f t="shared" si="327"/>
        <v>41889.916666666664</v>
      </c>
      <c r="U3518">
        <f t="shared" si="328"/>
        <v>2014</v>
      </c>
      <c r="V3518" t="str">
        <f t="shared" si="329"/>
        <v>August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">
        <v>8317</v>
      </c>
      <c r="R3519" t="s">
        <v>8318</v>
      </c>
      <c r="S3519" s="10">
        <f t="shared" si="326"/>
        <v>41794.609189814815</v>
      </c>
      <c r="T3519" s="10">
        <f t="shared" si="327"/>
        <v>41824.25</v>
      </c>
      <c r="U3519">
        <f t="shared" si="328"/>
        <v>2014</v>
      </c>
      <c r="V3519" t="str">
        <f t="shared" si="329"/>
        <v>June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">
        <v>8317</v>
      </c>
      <c r="R3520" t="s">
        <v>8318</v>
      </c>
      <c r="S3520" s="10">
        <f t="shared" si="326"/>
        <v>41893.575219907405</v>
      </c>
      <c r="T3520" s="10">
        <f t="shared" si="327"/>
        <v>41914.38958333333</v>
      </c>
      <c r="U3520">
        <f t="shared" si="328"/>
        <v>2014</v>
      </c>
      <c r="V3520" t="str">
        <f t="shared" si="329"/>
        <v>September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">
        <v>8317</v>
      </c>
      <c r="R3521" t="s">
        <v>8318</v>
      </c>
      <c r="S3521" s="10">
        <f t="shared" si="326"/>
        <v>42037.390624999993</v>
      </c>
      <c r="T3521" s="10">
        <f t="shared" si="327"/>
        <v>42067.390624999993</v>
      </c>
      <c r="U3521">
        <f t="shared" si="328"/>
        <v>2015</v>
      </c>
      <c r="V3521" t="str">
        <f t="shared" si="329"/>
        <v>February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">
        <v>8317</v>
      </c>
      <c r="R3522" t="s">
        <v>8318</v>
      </c>
      <c r="S3522" s="10">
        <f t="shared" si="326"/>
        <v>42227.615879629629</v>
      </c>
      <c r="T3522" s="10">
        <f t="shared" si="327"/>
        <v>42253.365972222215</v>
      </c>
      <c r="U3522">
        <f t="shared" si="328"/>
        <v>2015</v>
      </c>
      <c r="V3522" t="str">
        <f t="shared" si="329"/>
        <v>August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">
        <v>8317</v>
      </c>
      <c r="R3523" t="s">
        <v>8318</v>
      </c>
      <c r="S3523" s="10">
        <f t="shared" ref="S3523:S3586" si="332">(((J3523/60)/60)/24)+DATE(1970,1,1)+(-5/24)</f>
        <v>41881.153009259258</v>
      </c>
      <c r="T3523" s="10">
        <f t="shared" ref="T3523:T3586" si="333">(((I3523/60)/60)/24)+DATE(1970,1,1)+(-5/24)</f>
        <v>41911.153009259258</v>
      </c>
      <c r="U3523">
        <f t="shared" ref="U3523:U3586" si="334">YEAR(S3523)</f>
        <v>2014</v>
      </c>
      <c r="V3523" t="str">
        <f t="shared" ref="V3523:V3586" si="335">IF(MONTH(S3523) = 1, "January", IF(MONTH(S3523) = 2, "February", IF(MONTH(S3523) = 3, "March", IF(MONTH(S3523) = 4, "April", IF(MONTH(S3523) = 5, "May", IF(MONTH(S3523) = 6, "June", IF(MONTH(S3523) = 7, "July", IF(MONTH(S3523) = 8, "August", IF(MONTH(S3523) = 9, "September", IF(MONTH(S3523) = 10, "October", IF(MONTH(S3523) = 11, "November", "December")))))))))))</f>
        <v>August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">
        <v>8317</v>
      </c>
      <c r="R3524" t="s">
        <v>8318</v>
      </c>
      <c r="S3524" s="10">
        <f t="shared" si="332"/>
        <v>42234.581550925919</v>
      </c>
      <c r="T3524" s="10">
        <f t="shared" si="333"/>
        <v>42262.212500000001</v>
      </c>
      <c r="U3524">
        <f t="shared" si="334"/>
        <v>2015</v>
      </c>
      <c r="V3524" t="str">
        <f t="shared" si="335"/>
        <v>August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">
        <v>8317</v>
      </c>
      <c r="R3525" t="s">
        <v>8318</v>
      </c>
      <c r="S3525" s="10">
        <f t="shared" si="332"/>
        <v>42581.189212962963</v>
      </c>
      <c r="T3525" s="10">
        <f t="shared" si="333"/>
        <v>42638.749999999993</v>
      </c>
      <c r="U3525">
        <f t="shared" si="334"/>
        <v>2016</v>
      </c>
      <c r="V3525" t="str">
        <f t="shared" si="335"/>
        <v>July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">
        <v>8317</v>
      </c>
      <c r="R3526" t="s">
        <v>8318</v>
      </c>
      <c r="S3526" s="10">
        <f t="shared" si="332"/>
        <v>41880.555243055554</v>
      </c>
      <c r="T3526" s="10">
        <f t="shared" si="333"/>
        <v>41894.958333333328</v>
      </c>
      <c r="U3526">
        <f t="shared" si="334"/>
        <v>2014</v>
      </c>
      <c r="V3526" t="str">
        <f t="shared" si="335"/>
        <v>August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">
        <v>8317</v>
      </c>
      <c r="R3527" t="s">
        <v>8318</v>
      </c>
      <c r="S3527" s="10">
        <f t="shared" si="332"/>
        <v>42214.487337962964</v>
      </c>
      <c r="T3527" s="10">
        <f t="shared" si="333"/>
        <v>42225.458333333336</v>
      </c>
      <c r="U3527">
        <f t="shared" si="334"/>
        <v>2015</v>
      </c>
      <c r="V3527" t="str">
        <f t="shared" si="335"/>
        <v>July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">
        <v>8317</v>
      </c>
      <c r="R3528" t="s">
        <v>8318</v>
      </c>
      <c r="S3528" s="10">
        <f t="shared" si="332"/>
        <v>42460.126979166664</v>
      </c>
      <c r="T3528" s="10">
        <f t="shared" si="333"/>
        <v>42488.040972222218</v>
      </c>
      <c r="U3528">
        <f t="shared" si="334"/>
        <v>2016</v>
      </c>
      <c r="V3528" t="str">
        <f t="shared" si="335"/>
        <v>March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">
        <v>8317</v>
      </c>
      <c r="R3529" t="s">
        <v>8318</v>
      </c>
      <c r="S3529" s="10">
        <f t="shared" si="332"/>
        <v>42166.814872685187</v>
      </c>
      <c r="T3529" s="10">
        <f t="shared" si="333"/>
        <v>42195.957638888889</v>
      </c>
      <c r="U3529">
        <f t="shared" si="334"/>
        <v>2015</v>
      </c>
      <c r="V3529" t="str">
        <f t="shared" si="335"/>
        <v>June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">
        <v>8317</v>
      </c>
      <c r="R3530" t="s">
        <v>8318</v>
      </c>
      <c r="S3530" s="10">
        <f t="shared" si="332"/>
        <v>42733.293032407404</v>
      </c>
      <c r="T3530" s="10">
        <f t="shared" si="333"/>
        <v>42753.293032407404</v>
      </c>
      <c r="U3530">
        <f t="shared" si="334"/>
        <v>2016</v>
      </c>
      <c r="V3530" t="str">
        <f t="shared" si="335"/>
        <v>December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">
        <v>8317</v>
      </c>
      <c r="R3531" t="s">
        <v>8318</v>
      </c>
      <c r="S3531" s="10">
        <f t="shared" si="332"/>
        <v>42177.553449074076</v>
      </c>
      <c r="T3531" s="10">
        <f t="shared" si="333"/>
        <v>42197.833333333336</v>
      </c>
      <c r="U3531">
        <f t="shared" si="334"/>
        <v>2015</v>
      </c>
      <c r="V3531" t="str">
        <f t="shared" si="335"/>
        <v>June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">
        <v>8317</v>
      </c>
      <c r="R3532" t="s">
        <v>8318</v>
      </c>
      <c r="S3532" s="10">
        <f t="shared" si="332"/>
        <v>42442.41501157407</v>
      </c>
      <c r="T3532" s="10">
        <f t="shared" si="333"/>
        <v>42470.624999999993</v>
      </c>
      <c r="U3532">
        <f t="shared" si="334"/>
        <v>2016</v>
      </c>
      <c r="V3532" t="str">
        <f t="shared" si="335"/>
        <v>March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">
        <v>8317</v>
      </c>
      <c r="R3533" t="s">
        <v>8318</v>
      </c>
      <c r="S3533" s="10">
        <f t="shared" si="332"/>
        <v>42521.44599537037</v>
      </c>
      <c r="T3533" s="10">
        <f t="shared" si="333"/>
        <v>42551.44599537037</v>
      </c>
      <c r="U3533">
        <f t="shared" si="334"/>
        <v>2016</v>
      </c>
      <c r="V3533" t="str">
        <f t="shared" si="335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">
        <v>8317</v>
      </c>
      <c r="R3534" t="s">
        <v>8318</v>
      </c>
      <c r="S3534" s="10">
        <f t="shared" si="332"/>
        <v>41884.391516203701</v>
      </c>
      <c r="T3534" s="10">
        <f t="shared" si="333"/>
        <v>41899.957638888889</v>
      </c>
      <c r="U3534">
        <f t="shared" si="334"/>
        <v>2014</v>
      </c>
      <c r="V3534" t="str">
        <f t="shared" si="335"/>
        <v>September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">
        <v>8317</v>
      </c>
      <c r="R3535" t="s">
        <v>8318</v>
      </c>
      <c r="S3535" s="10">
        <f t="shared" si="332"/>
        <v>42289.552858796298</v>
      </c>
      <c r="T3535" s="10">
        <f t="shared" si="333"/>
        <v>42319.594525462955</v>
      </c>
      <c r="U3535">
        <f t="shared" si="334"/>
        <v>2015</v>
      </c>
      <c r="V3535" t="str">
        <f t="shared" si="335"/>
        <v>October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">
        <v>8317</v>
      </c>
      <c r="R3536" t="s">
        <v>8318</v>
      </c>
      <c r="S3536" s="10">
        <f t="shared" si="332"/>
        <v>42243.416932870365</v>
      </c>
      <c r="T3536" s="10">
        <f t="shared" si="333"/>
        <v>42278.416932870365</v>
      </c>
      <c r="U3536">
        <f t="shared" si="334"/>
        <v>2015</v>
      </c>
      <c r="V3536" t="str">
        <f t="shared" si="335"/>
        <v>August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">
        <v>8317</v>
      </c>
      <c r="R3537" t="s">
        <v>8318</v>
      </c>
      <c r="S3537" s="10">
        <f t="shared" si="332"/>
        <v>42248.431828703695</v>
      </c>
      <c r="T3537" s="10">
        <f t="shared" si="333"/>
        <v>42279.541666666664</v>
      </c>
      <c r="U3537">
        <f t="shared" si="334"/>
        <v>2015</v>
      </c>
      <c r="V3537" t="str">
        <f t="shared" si="335"/>
        <v>September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">
        <v>8317</v>
      </c>
      <c r="R3538" t="s">
        <v>8318</v>
      </c>
      <c r="S3538" s="10">
        <f t="shared" si="332"/>
        <v>42328.518807870372</v>
      </c>
      <c r="T3538" s="10">
        <f t="shared" si="333"/>
        <v>42358.290972222218</v>
      </c>
      <c r="U3538">
        <f t="shared" si="334"/>
        <v>2015</v>
      </c>
      <c r="V3538" t="str">
        <f t="shared" si="335"/>
        <v>November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">
        <v>8317</v>
      </c>
      <c r="R3539" t="s">
        <v>8318</v>
      </c>
      <c r="S3539" s="10">
        <f t="shared" si="332"/>
        <v>41923.146018518513</v>
      </c>
      <c r="T3539" s="10">
        <f t="shared" si="333"/>
        <v>41960.124305555553</v>
      </c>
      <c r="U3539">
        <f t="shared" si="334"/>
        <v>2014</v>
      </c>
      <c r="V3539" t="str">
        <f t="shared" si="335"/>
        <v>October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">
        <v>8317</v>
      </c>
      <c r="R3540" t="s">
        <v>8318</v>
      </c>
      <c r="S3540" s="10">
        <f t="shared" si="332"/>
        <v>42571.212268518517</v>
      </c>
      <c r="T3540" s="10">
        <f t="shared" si="333"/>
        <v>42599.212268518517</v>
      </c>
      <c r="U3540">
        <f t="shared" si="334"/>
        <v>2016</v>
      </c>
      <c r="V3540" t="str">
        <f t="shared" si="335"/>
        <v>July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">
        <v>8317</v>
      </c>
      <c r="R3541" t="s">
        <v>8318</v>
      </c>
      <c r="S3541" s="10">
        <f t="shared" si="332"/>
        <v>42600.547708333332</v>
      </c>
      <c r="T3541" s="10">
        <f t="shared" si="333"/>
        <v>42621.547708333332</v>
      </c>
      <c r="U3541">
        <f t="shared" si="334"/>
        <v>2016</v>
      </c>
      <c r="V3541" t="str">
        <f t="shared" si="335"/>
        <v>August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">
        <v>8317</v>
      </c>
      <c r="R3542" t="s">
        <v>8318</v>
      </c>
      <c r="S3542" s="10">
        <f t="shared" si="332"/>
        <v>42516.795034722221</v>
      </c>
      <c r="T3542" s="10">
        <f t="shared" si="333"/>
        <v>42546.795034722221</v>
      </c>
      <c r="U3542">
        <f t="shared" si="334"/>
        <v>2016</v>
      </c>
      <c r="V3542" t="str">
        <f t="shared" si="335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">
        <v>8317</v>
      </c>
      <c r="R3543" t="s">
        <v>8318</v>
      </c>
      <c r="S3543" s="10">
        <f t="shared" si="332"/>
        <v>42222.521701388883</v>
      </c>
      <c r="T3543" s="10">
        <f t="shared" si="333"/>
        <v>42247.521701388883</v>
      </c>
      <c r="U3543">
        <f t="shared" si="334"/>
        <v>2015</v>
      </c>
      <c r="V3543" t="str">
        <f t="shared" si="335"/>
        <v>August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">
        <v>8317</v>
      </c>
      <c r="R3544" t="s">
        <v>8318</v>
      </c>
      <c r="S3544" s="10">
        <f t="shared" si="332"/>
        <v>41829.391458333332</v>
      </c>
      <c r="T3544" s="10">
        <f t="shared" si="333"/>
        <v>41889.391458333332</v>
      </c>
      <c r="U3544">
        <f t="shared" si="334"/>
        <v>2014</v>
      </c>
      <c r="V3544" t="str">
        <f t="shared" si="335"/>
        <v>July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">
        <v>8317</v>
      </c>
      <c r="R3545" t="s">
        <v>8318</v>
      </c>
      <c r="S3545" s="10">
        <f t="shared" si="332"/>
        <v>42150.546979166662</v>
      </c>
      <c r="T3545" s="10">
        <f t="shared" si="333"/>
        <v>42180.546979166662</v>
      </c>
      <c r="U3545">
        <f t="shared" si="334"/>
        <v>2015</v>
      </c>
      <c r="V3545" t="str">
        <f t="shared" si="335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">
        <v>8317</v>
      </c>
      <c r="R3546" t="s">
        <v>8318</v>
      </c>
      <c r="S3546" s="10">
        <f t="shared" si="332"/>
        <v>42040.623344907406</v>
      </c>
      <c r="T3546" s="10">
        <f t="shared" si="333"/>
        <v>42070.623344907406</v>
      </c>
      <c r="U3546">
        <f t="shared" si="334"/>
        <v>2015</v>
      </c>
      <c r="V3546" t="str">
        <f t="shared" si="335"/>
        <v>February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">
        <v>8317</v>
      </c>
      <c r="R3547" t="s">
        <v>8318</v>
      </c>
      <c r="S3547" s="10">
        <f t="shared" si="332"/>
        <v>42075.599062499998</v>
      </c>
      <c r="T3547" s="10">
        <f t="shared" si="333"/>
        <v>42105.599062499998</v>
      </c>
      <c r="U3547">
        <f t="shared" si="334"/>
        <v>2015</v>
      </c>
      <c r="V3547" t="str">
        <f t="shared" si="335"/>
        <v>March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">
        <v>8317</v>
      </c>
      <c r="R3548" t="s">
        <v>8318</v>
      </c>
      <c r="S3548" s="10">
        <f t="shared" si="332"/>
        <v>42073.452361111107</v>
      </c>
      <c r="T3548" s="10">
        <f t="shared" si="333"/>
        <v>42094.957638888889</v>
      </c>
      <c r="U3548">
        <f t="shared" si="334"/>
        <v>2015</v>
      </c>
      <c r="V3548" t="str">
        <f t="shared" si="335"/>
        <v>March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">
        <v>8317</v>
      </c>
      <c r="R3549" t="s">
        <v>8318</v>
      </c>
      <c r="S3549" s="10">
        <f t="shared" si="332"/>
        <v>42479.870381944442</v>
      </c>
      <c r="T3549" s="10">
        <f t="shared" si="333"/>
        <v>42503.957638888889</v>
      </c>
      <c r="U3549">
        <f t="shared" si="334"/>
        <v>2016</v>
      </c>
      <c r="V3549" t="str">
        <f t="shared" si="335"/>
        <v>April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">
        <v>8317</v>
      </c>
      <c r="R3550" t="s">
        <v>8318</v>
      </c>
      <c r="S3550" s="10">
        <f t="shared" si="332"/>
        <v>42411.733958333331</v>
      </c>
      <c r="T3550" s="10">
        <f t="shared" si="333"/>
        <v>42433.833333333336</v>
      </c>
      <c r="U3550">
        <f t="shared" si="334"/>
        <v>2016</v>
      </c>
      <c r="V3550" t="str">
        <f t="shared" si="335"/>
        <v>February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">
        <v>8317</v>
      </c>
      <c r="R3551" t="s">
        <v>8318</v>
      </c>
      <c r="S3551" s="10">
        <f t="shared" si="332"/>
        <v>42223.186030092591</v>
      </c>
      <c r="T3551" s="10">
        <f t="shared" si="333"/>
        <v>42251.186030092591</v>
      </c>
      <c r="U3551">
        <f t="shared" si="334"/>
        <v>2015</v>
      </c>
      <c r="V3551" t="str">
        <f t="shared" si="335"/>
        <v>August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">
        <v>8317</v>
      </c>
      <c r="R3552" t="s">
        <v>8318</v>
      </c>
      <c r="S3552" s="10">
        <f t="shared" si="332"/>
        <v>42462.685162037036</v>
      </c>
      <c r="T3552" s="10">
        <f t="shared" si="333"/>
        <v>42492.685162037036</v>
      </c>
      <c r="U3552">
        <f t="shared" si="334"/>
        <v>2016</v>
      </c>
      <c r="V3552" t="str">
        <f t="shared" si="335"/>
        <v>April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">
        <v>8317</v>
      </c>
      <c r="R3553" t="s">
        <v>8318</v>
      </c>
      <c r="S3553" s="10">
        <f t="shared" si="332"/>
        <v>41753.307523148142</v>
      </c>
      <c r="T3553" s="10">
        <f t="shared" si="333"/>
        <v>41781.713194444441</v>
      </c>
      <c r="U3553">
        <f t="shared" si="334"/>
        <v>2014</v>
      </c>
      <c r="V3553" t="str">
        <f t="shared" si="335"/>
        <v>April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">
        <v>8317</v>
      </c>
      <c r="R3554" t="s">
        <v>8318</v>
      </c>
      <c r="S3554" s="10">
        <f t="shared" si="332"/>
        <v>41788.378749999996</v>
      </c>
      <c r="T3554" s="10">
        <f t="shared" si="333"/>
        <v>41818.378749999996</v>
      </c>
      <c r="U3554">
        <f t="shared" si="334"/>
        <v>2014</v>
      </c>
      <c r="V3554" t="str">
        <f t="shared" si="335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">
        <v>8317</v>
      </c>
      <c r="R3555" t="s">
        <v>8318</v>
      </c>
      <c r="S3555" s="10">
        <f t="shared" si="332"/>
        <v>42195.820370370369</v>
      </c>
      <c r="T3555" s="10">
        <f t="shared" si="333"/>
        <v>42227.791666666664</v>
      </c>
      <c r="U3555">
        <f t="shared" si="334"/>
        <v>2015</v>
      </c>
      <c r="V3555" t="str">
        <f t="shared" si="335"/>
        <v>July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">
        <v>8317</v>
      </c>
      <c r="R3556" t="s">
        <v>8318</v>
      </c>
      <c r="S3556" s="10">
        <f t="shared" si="332"/>
        <v>42015.842118055552</v>
      </c>
      <c r="T3556" s="10">
        <f t="shared" si="333"/>
        <v>42046.499999999993</v>
      </c>
      <c r="U3556">
        <f t="shared" si="334"/>
        <v>2015</v>
      </c>
      <c r="V3556" t="str">
        <f t="shared" si="335"/>
        <v>January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">
        <v>8317</v>
      </c>
      <c r="R3557" t="s">
        <v>8318</v>
      </c>
      <c r="S3557" s="10">
        <f t="shared" si="332"/>
        <v>42661.233726851853</v>
      </c>
      <c r="T3557" s="10">
        <f t="shared" si="333"/>
        <v>42691.27539351851</v>
      </c>
      <c r="U3557">
        <f t="shared" si="334"/>
        <v>2016</v>
      </c>
      <c r="V3557" t="str">
        <f t="shared" si="335"/>
        <v>October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">
        <v>8317</v>
      </c>
      <c r="R3558" t="s">
        <v>8318</v>
      </c>
      <c r="S3558" s="10">
        <f t="shared" si="332"/>
        <v>41808.441249999996</v>
      </c>
      <c r="T3558" s="10">
        <f t="shared" si="333"/>
        <v>41868.441249999996</v>
      </c>
      <c r="U3558">
        <f t="shared" si="334"/>
        <v>2014</v>
      </c>
      <c r="V3558" t="str">
        <f t="shared" si="335"/>
        <v>June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">
        <v>8317</v>
      </c>
      <c r="R3559" t="s">
        <v>8318</v>
      </c>
      <c r="S3559" s="10">
        <f t="shared" si="332"/>
        <v>41730.068414351852</v>
      </c>
      <c r="T3559" s="10">
        <f t="shared" si="333"/>
        <v>41764.068414351852</v>
      </c>
      <c r="U3559">
        <f t="shared" si="334"/>
        <v>2014</v>
      </c>
      <c r="V3559" t="str">
        <f t="shared" si="335"/>
        <v>April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">
        <v>8317</v>
      </c>
      <c r="R3560" t="s">
        <v>8318</v>
      </c>
      <c r="S3560" s="10">
        <f t="shared" si="332"/>
        <v>42139.608506944445</v>
      </c>
      <c r="T3560" s="10">
        <f t="shared" si="333"/>
        <v>42181.666666666664</v>
      </c>
      <c r="U3560">
        <f t="shared" si="334"/>
        <v>2015</v>
      </c>
      <c r="V3560" t="str">
        <f t="shared" si="335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">
        <v>8317</v>
      </c>
      <c r="R3561" t="s">
        <v>8318</v>
      </c>
      <c r="S3561" s="10">
        <f t="shared" si="332"/>
        <v>42193.887824074067</v>
      </c>
      <c r="T3561" s="10">
        <f t="shared" si="333"/>
        <v>42216.165277777771</v>
      </c>
      <c r="U3561">
        <f t="shared" si="334"/>
        <v>2015</v>
      </c>
      <c r="V3561" t="str">
        <f t="shared" si="335"/>
        <v>July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">
        <v>8317</v>
      </c>
      <c r="R3562" t="s">
        <v>8318</v>
      </c>
      <c r="S3562" s="10">
        <f t="shared" si="332"/>
        <v>42115.681319444448</v>
      </c>
      <c r="T3562" s="10">
        <f t="shared" si="333"/>
        <v>42150.906249999993</v>
      </c>
      <c r="U3562">
        <f t="shared" si="334"/>
        <v>2015</v>
      </c>
      <c r="V3562" t="str">
        <f t="shared" si="335"/>
        <v>April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">
        <v>8317</v>
      </c>
      <c r="R3563" t="s">
        <v>8318</v>
      </c>
      <c r="S3563" s="10">
        <f t="shared" si="332"/>
        <v>42203.471967592595</v>
      </c>
      <c r="T3563" s="10">
        <f t="shared" si="333"/>
        <v>42221.566666666658</v>
      </c>
      <c r="U3563">
        <f t="shared" si="334"/>
        <v>2015</v>
      </c>
      <c r="V3563" t="str">
        <f t="shared" si="335"/>
        <v>July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">
        <v>8317</v>
      </c>
      <c r="R3564" t="s">
        <v>8318</v>
      </c>
      <c r="S3564" s="10">
        <f t="shared" si="332"/>
        <v>42433.553553240738</v>
      </c>
      <c r="T3564" s="10">
        <f t="shared" si="333"/>
        <v>42442.708333333336</v>
      </c>
      <c r="U3564">
        <f t="shared" si="334"/>
        <v>2016</v>
      </c>
      <c r="V3564" t="str">
        <f t="shared" si="335"/>
        <v>March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">
        <v>8317</v>
      </c>
      <c r="R3565" t="s">
        <v>8318</v>
      </c>
      <c r="S3565" s="10">
        <f t="shared" si="332"/>
        <v>42555.46361111111</v>
      </c>
      <c r="T3565" s="10">
        <f t="shared" si="333"/>
        <v>42583.583333333336</v>
      </c>
      <c r="U3565">
        <f t="shared" si="334"/>
        <v>2016</v>
      </c>
      <c r="V3565" t="str">
        <f t="shared" si="335"/>
        <v>July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">
        <v>8317</v>
      </c>
      <c r="R3566" t="s">
        <v>8318</v>
      </c>
      <c r="S3566" s="10">
        <f t="shared" si="332"/>
        <v>42236.414918981485</v>
      </c>
      <c r="T3566" s="10">
        <f t="shared" si="333"/>
        <v>42282.458333333336</v>
      </c>
      <c r="U3566">
        <f t="shared" si="334"/>
        <v>2015</v>
      </c>
      <c r="V3566" t="str">
        <f t="shared" si="335"/>
        <v>August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">
        <v>8317</v>
      </c>
      <c r="R3567" t="s">
        <v>8318</v>
      </c>
      <c r="S3567" s="10">
        <f t="shared" si="332"/>
        <v>41974.534814814811</v>
      </c>
      <c r="T3567" s="10">
        <f t="shared" si="333"/>
        <v>42004.534814814811</v>
      </c>
      <c r="U3567">
        <f t="shared" si="334"/>
        <v>2014</v>
      </c>
      <c r="V3567" t="str">
        <f t="shared" si="335"/>
        <v>December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">
        <v>8317</v>
      </c>
      <c r="R3568" t="s">
        <v>8318</v>
      </c>
      <c r="S3568" s="10">
        <f t="shared" si="332"/>
        <v>41997.299571759257</v>
      </c>
      <c r="T3568" s="10">
        <f t="shared" si="333"/>
        <v>42027.299571759257</v>
      </c>
      <c r="U3568">
        <f t="shared" si="334"/>
        <v>2014</v>
      </c>
      <c r="V3568" t="str">
        <f t="shared" si="335"/>
        <v>December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">
        <v>8317</v>
      </c>
      <c r="R3569" t="s">
        <v>8318</v>
      </c>
      <c r="S3569" s="10">
        <f t="shared" si="332"/>
        <v>42135.602361111109</v>
      </c>
      <c r="T3569" s="10">
        <f t="shared" si="333"/>
        <v>42165.602361111109</v>
      </c>
      <c r="U3569">
        <f t="shared" si="334"/>
        <v>2015</v>
      </c>
      <c r="V3569" t="str">
        <f t="shared" si="335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">
        <v>8317</v>
      </c>
      <c r="R3570" t="s">
        <v>8318</v>
      </c>
      <c r="S3570" s="10">
        <f t="shared" si="332"/>
        <v>41869.532337962963</v>
      </c>
      <c r="T3570" s="10">
        <f t="shared" si="333"/>
        <v>41899.532337962963</v>
      </c>
      <c r="U3570">
        <f t="shared" si="334"/>
        <v>2014</v>
      </c>
      <c r="V3570" t="str">
        <f t="shared" si="335"/>
        <v>August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">
        <v>8317</v>
      </c>
      <c r="R3571" t="s">
        <v>8318</v>
      </c>
      <c r="S3571" s="10">
        <f t="shared" si="332"/>
        <v>41982.480277777773</v>
      </c>
      <c r="T3571" s="10">
        <f t="shared" si="333"/>
        <v>42012.480277777773</v>
      </c>
      <c r="U3571">
        <f t="shared" si="334"/>
        <v>2014</v>
      </c>
      <c r="V3571" t="str">
        <f t="shared" si="335"/>
        <v>December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">
        <v>8317</v>
      </c>
      <c r="R3572" t="s">
        <v>8318</v>
      </c>
      <c r="S3572" s="10">
        <f t="shared" si="332"/>
        <v>41976.123645833337</v>
      </c>
      <c r="T3572" s="10">
        <f t="shared" si="333"/>
        <v>42004.083333333336</v>
      </c>
      <c r="U3572">
        <f t="shared" si="334"/>
        <v>2014</v>
      </c>
      <c r="V3572" t="str">
        <f t="shared" si="335"/>
        <v>December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">
        <v>8317</v>
      </c>
      <c r="R3573" t="s">
        <v>8318</v>
      </c>
      <c r="S3573" s="10">
        <f t="shared" si="332"/>
        <v>41912.650613425925</v>
      </c>
      <c r="T3573" s="10">
        <f t="shared" si="333"/>
        <v>41942.650613425925</v>
      </c>
      <c r="U3573">
        <f t="shared" si="334"/>
        <v>2014</v>
      </c>
      <c r="V3573" t="str">
        <f t="shared" si="335"/>
        <v>September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">
        <v>8317</v>
      </c>
      <c r="R3574" t="s">
        <v>8318</v>
      </c>
      <c r="S3574" s="10">
        <f t="shared" si="332"/>
        <v>42146.36206018518</v>
      </c>
      <c r="T3574" s="10">
        <f t="shared" si="333"/>
        <v>42176.36206018518</v>
      </c>
      <c r="U3574">
        <f t="shared" si="334"/>
        <v>2015</v>
      </c>
      <c r="V3574" t="str">
        <f t="shared" si="335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">
        <v>8317</v>
      </c>
      <c r="R3575" t="s">
        <v>8318</v>
      </c>
      <c r="S3575" s="10">
        <f t="shared" si="332"/>
        <v>41921.167199074072</v>
      </c>
      <c r="T3575" s="10">
        <f t="shared" si="333"/>
        <v>41951.208865740737</v>
      </c>
      <c r="U3575">
        <f t="shared" si="334"/>
        <v>2014</v>
      </c>
      <c r="V3575" t="str">
        <f t="shared" si="335"/>
        <v>October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">
        <v>8317</v>
      </c>
      <c r="R3576" t="s">
        <v>8318</v>
      </c>
      <c r="S3576" s="10">
        <f t="shared" si="332"/>
        <v>41926.734351851846</v>
      </c>
      <c r="T3576" s="10">
        <f t="shared" si="333"/>
        <v>41956.776018518511</v>
      </c>
      <c r="U3576">
        <f t="shared" si="334"/>
        <v>2014</v>
      </c>
      <c r="V3576" t="str">
        <f t="shared" si="335"/>
        <v>October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">
        <v>8317</v>
      </c>
      <c r="R3577" t="s">
        <v>8318</v>
      </c>
      <c r="S3577" s="10">
        <f t="shared" si="332"/>
        <v>42561.575543981475</v>
      </c>
      <c r="T3577" s="10">
        <f t="shared" si="333"/>
        <v>42592.957638888889</v>
      </c>
      <c r="U3577">
        <f t="shared" si="334"/>
        <v>2016</v>
      </c>
      <c r="V3577" t="str">
        <f t="shared" si="335"/>
        <v>July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">
        <v>8317</v>
      </c>
      <c r="R3578" t="s">
        <v>8318</v>
      </c>
      <c r="S3578" s="10">
        <f t="shared" si="332"/>
        <v>42649.340902777774</v>
      </c>
      <c r="T3578" s="10">
        <f t="shared" si="333"/>
        <v>42709.382569444446</v>
      </c>
      <c r="U3578">
        <f t="shared" si="334"/>
        <v>2016</v>
      </c>
      <c r="V3578" t="str">
        <f t="shared" si="335"/>
        <v>October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">
        <v>8317</v>
      </c>
      <c r="R3579" t="s">
        <v>8318</v>
      </c>
      <c r="S3579" s="10">
        <f t="shared" si="332"/>
        <v>42093.578506944446</v>
      </c>
      <c r="T3579" s="10">
        <f t="shared" si="333"/>
        <v>42120.061111111114</v>
      </c>
      <c r="U3579">
        <f t="shared" si="334"/>
        <v>2015</v>
      </c>
      <c r="V3579" t="str">
        <f t="shared" si="335"/>
        <v>March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">
        <v>8317</v>
      </c>
      <c r="R3580" t="s">
        <v>8318</v>
      </c>
      <c r="S3580" s="10">
        <f t="shared" si="332"/>
        <v>42460.525196759256</v>
      </c>
      <c r="T3580" s="10">
        <f t="shared" si="333"/>
        <v>42490.525196759256</v>
      </c>
      <c r="U3580">
        <f t="shared" si="334"/>
        <v>2016</v>
      </c>
      <c r="V3580" t="str">
        <f t="shared" si="335"/>
        <v>March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">
        <v>8317</v>
      </c>
      <c r="R3581" t="s">
        <v>8318</v>
      </c>
      <c r="S3581" s="10">
        <f t="shared" si="332"/>
        <v>42430.553888888891</v>
      </c>
      <c r="T3581" s="10">
        <f t="shared" si="333"/>
        <v>42460.51222222222</v>
      </c>
      <c r="U3581">
        <f t="shared" si="334"/>
        <v>2016</v>
      </c>
      <c r="V3581" t="str">
        <f t="shared" si="335"/>
        <v>March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">
        <v>8317</v>
      </c>
      <c r="R3582" t="s">
        <v>8318</v>
      </c>
      <c r="S3582" s="10">
        <f t="shared" si="332"/>
        <v>42025.967847222222</v>
      </c>
      <c r="T3582" s="10">
        <f t="shared" si="333"/>
        <v>42063.999305555553</v>
      </c>
      <c r="U3582">
        <f t="shared" si="334"/>
        <v>2015</v>
      </c>
      <c r="V3582" t="str">
        <f t="shared" si="335"/>
        <v>January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">
        <v>8317</v>
      </c>
      <c r="R3583" t="s">
        <v>8318</v>
      </c>
      <c r="S3583" s="10">
        <f t="shared" si="332"/>
        <v>41836.26284722222</v>
      </c>
      <c r="T3583" s="10">
        <f t="shared" si="333"/>
        <v>41850.26284722222</v>
      </c>
      <c r="U3583">
        <f t="shared" si="334"/>
        <v>2014</v>
      </c>
      <c r="V3583" t="str">
        <f t="shared" si="335"/>
        <v>July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">
        <v>8317</v>
      </c>
      <c r="R3584" t="s">
        <v>8318</v>
      </c>
      <c r="S3584" s="10">
        <f t="shared" si="332"/>
        <v>42450.887523148143</v>
      </c>
      <c r="T3584" s="10">
        <f t="shared" si="333"/>
        <v>42464.887523148143</v>
      </c>
      <c r="U3584">
        <f t="shared" si="334"/>
        <v>2016</v>
      </c>
      <c r="V3584" t="str">
        <f t="shared" si="335"/>
        <v>March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">
        <v>8317</v>
      </c>
      <c r="R3585" t="s">
        <v>8318</v>
      </c>
      <c r="S3585" s="10">
        <f t="shared" si="332"/>
        <v>42418.217650462961</v>
      </c>
      <c r="T3585" s="10">
        <f t="shared" si="333"/>
        <v>42478.175983796296</v>
      </c>
      <c r="U3585">
        <f t="shared" si="334"/>
        <v>2016</v>
      </c>
      <c r="V3585" t="str">
        <f t="shared" si="335"/>
        <v>February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">
        <v>8317</v>
      </c>
      <c r="R3586" t="s">
        <v>8318</v>
      </c>
      <c r="S3586" s="10">
        <f t="shared" si="332"/>
        <v>42168.108148148145</v>
      </c>
      <c r="T3586" s="10">
        <f t="shared" si="333"/>
        <v>42198.108148148145</v>
      </c>
      <c r="U3586">
        <f t="shared" si="334"/>
        <v>2015</v>
      </c>
      <c r="V3586" t="str">
        <f t="shared" si="335"/>
        <v>June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">
        <v>8317</v>
      </c>
      <c r="R3587" t="s">
        <v>8318</v>
      </c>
      <c r="S3587" s="10">
        <f t="shared" ref="S3587:S3650" si="338">(((J3587/60)/60)/24)+DATE(1970,1,1)+(-5/24)</f>
        <v>41964.507986111108</v>
      </c>
      <c r="T3587" s="10">
        <f t="shared" ref="T3587:T3650" si="339">(((I3587/60)/60)/24)+DATE(1970,1,1)+(-5/24)</f>
        <v>41994.507986111108</v>
      </c>
      <c r="U3587">
        <f t="shared" ref="U3587:U3650" si="340">YEAR(S3587)</f>
        <v>2014</v>
      </c>
      <c r="V3587" t="str">
        <f t="shared" ref="V3587:V3650" si="341">IF(MONTH(S3587) = 1, "January", IF(MONTH(S3587) = 2, "February", IF(MONTH(S3587) = 3, "March", IF(MONTH(S3587) = 4, "April", IF(MONTH(S3587) = 5, "May", IF(MONTH(S3587) = 6, "June", IF(MONTH(S3587) = 7, "July", IF(MONTH(S3587) = 8, "August", IF(MONTH(S3587) = 9, "September", IF(MONTH(S3587) = 10, "October", IF(MONTH(S3587) = 11, "November", "December")))))))))))</f>
        <v>November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">
        <v>8317</v>
      </c>
      <c r="R3588" t="s">
        <v>8318</v>
      </c>
      <c r="S3588" s="10">
        <f t="shared" si="338"/>
        <v>42576.489236111105</v>
      </c>
      <c r="T3588" s="10">
        <f t="shared" si="339"/>
        <v>42636.489236111105</v>
      </c>
      <c r="U3588">
        <f t="shared" si="340"/>
        <v>2016</v>
      </c>
      <c r="V3588" t="str">
        <f t="shared" si="341"/>
        <v>July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">
        <v>8317</v>
      </c>
      <c r="R3589" t="s">
        <v>8318</v>
      </c>
      <c r="S3589" s="10">
        <f t="shared" si="338"/>
        <v>42503.331643518519</v>
      </c>
      <c r="T3589" s="10">
        <f t="shared" si="339"/>
        <v>42548.583333333336</v>
      </c>
      <c r="U3589">
        <f t="shared" si="340"/>
        <v>2016</v>
      </c>
      <c r="V3589" t="str">
        <f t="shared" si="341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">
        <v>8317</v>
      </c>
      <c r="R3590" t="s">
        <v>8318</v>
      </c>
      <c r="S3590" s="10">
        <f t="shared" si="338"/>
        <v>42101.620486111111</v>
      </c>
      <c r="T3590" s="10">
        <f t="shared" si="339"/>
        <v>42123.749999999993</v>
      </c>
      <c r="U3590">
        <f t="shared" si="340"/>
        <v>2015</v>
      </c>
      <c r="V3590" t="str">
        <f t="shared" si="341"/>
        <v>April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">
        <v>8317</v>
      </c>
      <c r="R3591" t="s">
        <v>8318</v>
      </c>
      <c r="S3591" s="10">
        <f t="shared" si="338"/>
        <v>42125.439201388886</v>
      </c>
      <c r="T3591" s="10">
        <f t="shared" si="339"/>
        <v>42150.439201388886</v>
      </c>
      <c r="U3591">
        <f t="shared" si="340"/>
        <v>2015</v>
      </c>
      <c r="V3591" t="str">
        <f t="shared" si="341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">
        <v>8317</v>
      </c>
      <c r="R3592" t="s">
        <v>8318</v>
      </c>
      <c r="S3592" s="10">
        <f t="shared" si="338"/>
        <v>41902.125393518516</v>
      </c>
      <c r="T3592" s="10">
        <f t="shared" si="339"/>
        <v>41932.125393518516</v>
      </c>
      <c r="U3592">
        <f t="shared" si="340"/>
        <v>2014</v>
      </c>
      <c r="V3592" t="str">
        <f t="shared" si="341"/>
        <v>September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">
        <v>8317</v>
      </c>
      <c r="R3593" t="s">
        <v>8318</v>
      </c>
      <c r="S3593" s="10">
        <f t="shared" si="338"/>
        <v>42003.74009259259</v>
      </c>
      <c r="T3593" s="10">
        <f t="shared" si="339"/>
        <v>42027.999305555553</v>
      </c>
      <c r="U3593">
        <f t="shared" si="340"/>
        <v>2014</v>
      </c>
      <c r="V3593" t="str">
        <f t="shared" si="341"/>
        <v>December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">
        <v>8317</v>
      </c>
      <c r="R3594" t="s">
        <v>8318</v>
      </c>
      <c r="S3594" s="10">
        <f t="shared" si="338"/>
        <v>41988.621608796289</v>
      </c>
      <c r="T3594" s="10">
        <f t="shared" si="339"/>
        <v>42045.999305555553</v>
      </c>
      <c r="U3594">
        <f t="shared" si="340"/>
        <v>2014</v>
      </c>
      <c r="V3594" t="str">
        <f t="shared" si="341"/>
        <v>December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">
        <v>8317</v>
      </c>
      <c r="R3595" t="s">
        <v>8318</v>
      </c>
      <c r="S3595" s="10">
        <f t="shared" si="338"/>
        <v>41974.690266203703</v>
      </c>
      <c r="T3595" s="10">
        <f t="shared" si="339"/>
        <v>42009.643055555549</v>
      </c>
      <c r="U3595">
        <f t="shared" si="340"/>
        <v>2014</v>
      </c>
      <c r="V3595" t="str">
        <f t="shared" si="341"/>
        <v>December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">
        <v>8317</v>
      </c>
      <c r="R3596" t="s">
        <v>8318</v>
      </c>
      <c r="S3596" s="10">
        <f t="shared" si="338"/>
        <v>42591.858587962961</v>
      </c>
      <c r="T3596" s="10">
        <f t="shared" si="339"/>
        <v>42616.858587962961</v>
      </c>
      <c r="U3596">
        <f t="shared" si="340"/>
        <v>2016</v>
      </c>
      <c r="V3596" t="str">
        <f t="shared" si="341"/>
        <v>August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">
        <v>8317</v>
      </c>
      <c r="R3597" t="s">
        <v>8318</v>
      </c>
      <c r="S3597" s="10">
        <f t="shared" si="338"/>
        <v>42049.800034722219</v>
      </c>
      <c r="T3597" s="10">
        <f t="shared" si="339"/>
        <v>42076.082638888889</v>
      </c>
      <c r="U3597">
        <f t="shared" si="340"/>
        <v>2015</v>
      </c>
      <c r="V3597" t="str">
        <f t="shared" si="341"/>
        <v>February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">
        <v>8317</v>
      </c>
      <c r="R3598" t="s">
        <v>8318</v>
      </c>
      <c r="S3598" s="10">
        <f t="shared" si="338"/>
        <v>41856.506736111107</v>
      </c>
      <c r="T3598" s="10">
        <f t="shared" si="339"/>
        <v>41877.506736111107</v>
      </c>
      <c r="U3598">
        <f t="shared" si="340"/>
        <v>2014</v>
      </c>
      <c r="V3598" t="str">
        <f t="shared" si="341"/>
        <v>August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">
        <v>8317</v>
      </c>
      <c r="R3599" t="s">
        <v>8318</v>
      </c>
      <c r="S3599" s="10">
        <f t="shared" si="338"/>
        <v>42417.377199074072</v>
      </c>
      <c r="T3599" s="10">
        <f t="shared" si="339"/>
        <v>42432.040972222218</v>
      </c>
      <c r="U3599">
        <f t="shared" si="340"/>
        <v>2016</v>
      </c>
      <c r="V3599" t="str">
        <f t="shared" si="341"/>
        <v>February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">
        <v>8317</v>
      </c>
      <c r="R3600" t="s">
        <v>8318</v>
      </c>
      <c r="S3600" s="10">
        <f t="shared" si="338"/>
        <v>41866.590532407405</v>
      </c>
      <c r="T3600" s="10">
        <f t="shared" si="339"/>
        <v>41884.999305555553</v>
      </c>
      <c r="U3600">
        <f t="shared" si="340"/>
        <v>2014</v>
      </c>
      <c r="V3600" t="str">
        <f t="shared" si="341"/>
        <v>August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">
        <v>8317</v>
      </c>
      <c r="R3601" t="s">
        <v>8318</v>
      </c>
      <c r="S3601" s="10">
        <f t="shared" si="338"/>
        <v>42220.586539351854</v>
      </c>
      <c r="T3601" s="10">
        <f t="shared" si="339"/>
        <v>42245.791666666664</v>
      </c>
      <c r="U3601">
        <f t="shared" si="340"/>
        <v>2015</v>
      </c>
      <c r="V3601" t="str">
        <f t="shared" si="341"/>
        <v>August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">
        <v>8317</v>
      </c>
      <c r="R3602" t="s">
        <v>8318</v>
      </c>
      <c r="S3602" s="10">
        <f t="shared" si="338"/>
        <v>42628.640787037039</v>
      </c>
      <c r="T3602" s="10">
        <f t="shared" si="339"/>
        <v>42656.640787037039</v>
      </c>
      <c r="U3602">
        <f t="shared" si="340"/>
        <v>2016</v>
      </c>
      <c r="V3602" t="str">
        <f t="shared" si="341"/>
        <v>September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">
        <v>8317</v>
      </c>
      <c r="R3603" t="s">
        <v>8318</v>
      </c>
      <c r="S3603" s="10">
        <f t="shared" si="338"/>
        <v>41990.790300925924</v>
      </c>
      <c r="T3603" s="10">
        <f t="shared" si="339"/>
        <v>42020.790300925924</v>
      </c>
      <c r="U3603">
        <f t="shared" si="340"/>
        <v>2014</v>
      </c>
      <c r="V3603" t="str">
        <f t="shared" si="341"/>
        <v>December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">
        <v>8317</v>
      </c>
      <c r="R3604" t="s">
        <v>8318</v>
      </c>
      <c r="S3604" s="10">
        <f t="shared" si="338"/>
        <v>42447.68609953703</v>
      </c>
      <c r="T3604" s="10">
        <f t="shared" si="339"/>
        <v>42507.68609953703</v>
      </c>
      <c r="U3604">
        <f t="shared" si="340"/>
        <v>2016</v>
      </c>
      <c r="V3604" t="str">
        <f t="shared" si="341"/>
        <v>March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">
        <v>8317</v>
      </c>
      <c r="R3605" t="s">
        <v>8318</v>
      </c>
      <c r="S3605" s="10">
        <f t="shared" si="338"/>
        <v>42283.656018518515</v>
      </c>
      <c r="T3605" s="10">
        <f t="shared" si="339"/>
        <v>42313.697685185187</v>
      </c>
      <c r="U3605">
        <f t="shared" si="340"/>
        <v>2015</v>
      </c>
      <c r="V3605" t="str">
        <f t="shared" si="341"/>
        <v>October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">
        <v>8317</v>
      </c>
      <c r="R3606" t="s">
        <v>8318</v>
      </c>
      <c r="S3606" s="10">
        <f t="shared" si="338"/>
        <v>42482.80736111111</v>
      </c>
      <c r="T3606" s="10">
        <f t="shared" si="339"/>
        <v>42489.082638888889</v>
      </c>
      <c r="U3606">
        <f t="shared" si="340"/>
        <v>2016</v>
      </c>
      <c r="V3606" t="str">
        <f t="shared" si="341"/>
        <v>April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">
        <v>8317</v>
      </c>
      <c r="R3607" t="s">
        <v>8318</v>
      </c>
      <c r="S3607" s="10">
        <f t="shared" si="338"/>
        <v>42383.584791666661</v>
      </c>
      <c r="T3607" s="10">
        <f t="shared" si="339"/>
        <v>42413.584791666661</v>
      </c>
      <c r="U3607">
        <f t="shared" si="340"/>
        <v>2016</v>
      </c>
      <c r="V3607" t="str">
        <f t="shared" si="341"/>
        <v>January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">
        <v>8317</v>
      </c>
      <c r="R3608" t="s">
        <v>8318</v>
      </c>
      <c r="S3608" s="10">
        <f t="shared" si="338"/>
        <v>42566.396493055552</v>
      </c>
      <c r="T3608" s="10">
        <f t="shared" si="339"/>
        <v>42596.396493055552</v>
      </c>
      <c r="U3608">
        <f t="shared" si="340"/>
        <v>2016</v>
      </c>
      <c r="V3608" t="str">
        <f t="shared" si="341"/>
        <v>July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">
        <v>8317</v>
      </c>
      <c r="R3609" t="s">
        <v>8318</v>
      </c>
      <c r="S3609" s="10">
        <f t="shared" si="338"/>
        <v>42338.755578703705</v>
      </c>
      <c r="T3609" s="10">
        <f t="shared" si="339"/>
        <v>42352.791666666664</v>
      </c>
      <c r="U3609">
        <f t="shared" si="340"/>
        <v>2015</v>
      </c>
      <c r="V3609" t="str">
        <f t="shared" si="341"/>
        <v>November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">
        <v>8317</v>
      </c>
      <c r="R3610" t="s">
        <v>8318</v>
      </c>
      <c r="S3610" s="10">
        <f t="shared" si="338"/>
        <v>42506.50104166667</v>
      </c>
      <c r="T3610" s="10">
        <f t="shared" si="339"/>
        <v>42538.374999999993</v>
      </c>
      <c r="U3610">
        <f t="shared" si="340"/>
        <v>2016</v>
      </c>
      <c r="V3610" t="str">
        <f t="shared" si="341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">
        <v>8317</v>
      </c>
      <c r="R3611" t="s">
        <v>8318</v>
      </c>
      <c r="S3611" s="10">
        <f t="shared" si="338"/>
        <v>42429.783391203695</v>
      </c>
      <c r="T3611" s="10">
        <f t="shared" si="339"/>
        <v>42459.741724537038</v>
      </c>
      <c r="U3611">
        <f t="shared" si="340"/>
        <v>2016</v>
      </c>
      <c r="V3611" t="str">
        <f t="shared" si="341"/>
        <v>February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">
        <v>8317</v>
      </c>
      <c r="R3612" t="s">
        <v>8318</v>
      </c>
      <c r="S3612" s="10">
        <f t="shared" si="338"/>
        <v>42203.22379629629</v>
      </c>
      <c r="T3612" s="10">
        <f t="shared" si="339"/>
        <v>42233.22379629629</v>
      </c>
      <c r="U3612">
        <f t="shared" si="340"/>
        <v>2015</v>
      </c>
      <c r="V3612" t="str">
        <f t="shared" si="341"/>
        <v>July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">
        <v>8317</v>
      </c>
      <c r="R3613" t="s">
        <v>8318</v>
      </c>
      <c r="S3613" s="10">
        <f t="shared" si="338"/>
        <v>42072.162048611113</v>
      </c>
      <c r="T3613" s="10">
        <f t="shared" si="339"/>
        <v>42102.162048611113</v>
      </c>
      <c r="U3613">
        <f t="shared" si="340"/>
        <v>2015</v>
      </c>
      <c r="V3613" t="str">
        <f t="shared" si="341"/>
        <v>March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">
        <v>8317</v>
      </c>
      <c r="R3614" t="s">
        <v>8318</v>
      </c>
      <c r="S3614" s="10">
        <f t="shared" si="338"/>
        <v>41789.518645833334</v>
      </c>
      <c r="T3614" s="10">
        <f t="shared" si="339"/>
        <v>41799.518645833334</v>
      </c>
      <c r="U3614">
        <f t="shared" si="340"/>
        <v>2014</v>
      </c>
      <c r="V3614" t="str">
        <f t="shared" si="341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">
        <v>8317</v>
      </c>
      <c r="R3615" t="s">
        <v>8318</v>
      </c>
      <c r="S3615" s="10">
        <f t="shared" si="338"/>
        <v>41788.381643518514</v>
      </c>
      <c r="T3615" s="10">
        <f t="shared" si="339"/>
        <v>41818.381643518514</v>
      </c>
      <c r="U3615">
        <f t="shared" si="340"/>
        <v>2014</v>
      </c>
      <c r="V3615" t="str">
        <f t="shared" si="341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">
        <v>8317</v>
      </c>
      <c r="R3616" t="s">
        <v>8318</v>
      </c>
      <c r="S3616" s="10">
        <f t="shared" si="338"/>
        <v>42143.833518518521</v>
      </c>
      <c r="T3616" s="10">
        <f t="shared" si="339"/>
        <v>42173.833518518521</v>
      </c>
      <c r="U3616">
        <f t="shared" si="340"/>
        <v>2015</v>
      </c>
      <c r="V3616" t="str">
        <f t="shared" si="341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">
        <v>8317</v>
      </c>
      <c r="R3617" t="s">
        <v>8318</v>
      </c>
      <c r="S3617" s="10">
        <f t="shared" si="338"/>
        <v>42318.385370370372</v>
      </c>
      <c r="T3617" s="10">
        <f t="shared" si="339"/>
        <v>42348.385370370372</v>
      </c>
      <c r="U3617">
        <f t="shared" si="340"/>
        <v>2015</v>
      </c>
      <c r="V3617" t="str">
        <f t="shared" si="341"/>
        <v>November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">
        <v>8317</v>
      </c>
      <c r="R3618" t="s">
        <v>8318</v>
      </c>
      <c r="S3618" s="10">
        <f t="shared" si="338"/>
        <v>42052.741481481477</v>
      </c>
      <c r="T3618" s="10">
        <f t="shared" si="339"/>
        <v>42082.699814814812</v>
      </c>
      <c r="U3618">
        <f t="shared" si="340"/>
        <v>2015</v>
      </c>
      <c r="V3618" t="str">
        <f t="shared" si="341"/>
        <v>February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">
        <v>8317</v>
      </c>
      <c r="R3619" t="s">
        <v>8318</v>
      </c>
      <c r="S3619" s="10">
        <f t="shared" si="338"/>
        <v>42779.401956018519</v>
      </c>
      <c r="T3619" s="10">
        <f t="shared" si="339"/>
        <v>42793.791666666664</v>
      </c>
      <c r="U3619">
        <f t="shared" si="340"/>
        <v>2017</v>
      </c>
      <c r="V3619" t="str">
        <f t="shared" si="341"/>
        <v>February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">
        <v>8317</v>
      </c>
      <c r="R3620" t="s">
        <v>8318</v>
      </c>
      <c r="S3620" s="10">
        <f t="shared" si="338"/>
        <v>42128.419560185182</v>
      </c>
      <c r="T3620" s="10">
        <f t="shared" si="339"/>
        <v>42158.419560185182</v>
      </c>
      <c r="U3620">
        <f t="shared" si="340"/>
        <v>2015</v>
      </c>
      <c r="V3620" t="str">
        <f t="shared" si="341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">
        <v>8317</v>
      </c>
      <c r="R3621" t="s">
        <v>8318</v>
      </c>
      <c r="S3621" s="10">
        <f t="shared" si="338"/>
        <v>42660.92391203704</v>
      </c>
      <c r="T3621" s="10">
        <f t="shared" si="339"/>
        <v>42693.708333333336</v>
      </c>
      <c r="U3621">
        <f t="shared" si="340"/>
        <v>2016</v>
      </c>
      <c r="V3621" t="str">
        <f t="shared" si="341"/>
        <v>October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">
        <v>8317</v>
      </c>
      <c r="R3622" t="s">
        <v>8318</v>
      </c>
      <c r="S3622" s="10">
        <f t="shared" si="338"/>
        <v>42037.72987268518</v>
      </c>
      <c r="T3622" s="10">
        <f t="shared" si="339"/>
        <v>42067.958333333336</v>
      </c>
      <c r="U3622">
        <f t="shared" si="340"/>
        <v>2015</v>
      </c>
      <c r="V3622" t="str">
        <f t="shared" si="341"/>
        <v>February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">
        <v>8317</v>
      </c>
      <c r="R3623" t="s">
        <v>8318</v>
      </c>
      <c r="S3623" s="10">
        <f t="shared" si="338"/>
        <v>42619.727361111109</v>
      </c>
      <c r="T3623" s="10">
        <f t="shared" si="339"/>
        <v>42643.666666666664</v>
      </c>
      <c r="U3623">
        <f t="shared" si="340"/>
        <v>2016</v>
      </c>
      <c r="V3623" t="str">
        <f t="shared" si="341"/>
        <v>September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">
        <v>8317</v>
      </c>
      <c r="R3624" t="s">
        <v>8318</v>
      </c>
      <c r="S3624" s="10">
        <f t="shared" si="338"/>
        <v>41877.013553240737</v>
      </c>
      <c r="T3624" s="10">
        <f t="shared" si="339"/>
        <v>41909.932638888888</v>
      </c>
      <c r="U3624">
        <f t="shared" si="340"/>
        <v>2014</v>
      </c>
      <c r="V3624" t="str">
        <f t="shared" si="341"/>
        <v>August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">
        <v>8317</v>
      </c>
      <c r="R3625" t="s">
        <v>8318</v>
      </c>
      <c r="S3625" s="10">
        <f t="shared" si="338"/>
        <v>41828.528587962959</v>
      </c>
      <c r="T3625" s="10">
        <f t="shared" si="339"/>
        <v>41846.083333333328</v>
      </c>
      <c r="U3625">
        <f t="shared" si="340"/>
        <v>2014</v>
      </c>
      <c r="V3625" t="str">
        <f t="shared" si="341"/>
        <v>July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">
        <v>8317</v>
      </c>
      <c r="R3626" t="s">
        <v>8318</v>
      </c>
      <c r="S3626" s="10">
        <f t="shared" si="338"/>
        <v>42545.565856481473</v>
      </c>
      <c r="T3626" s="10">
        <f t="shared" si="339"/>
        <v>42605.565856481473</v>
      </c>
      <c r="U3626">
        <f t="shared" si="340"/>
        <v>2016</v>
      </c>
      <c r="V3626" t="str">
        <f t="shared" si="341"/>
        <v>June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">
        <v>8317</v>
      </c>
      <c r="R3627" t="s">
        <v>8318</v>
      </c>
      <c r="S3627" s="10">
        <f t="shared" si="338"/>
        <v>42157.444178240738</v>
      </c>
      <c r="T3627" s="10">
        <f t="shared" si="339"/>
        <v>42187.444178240738</v>
      </c>
      <c r="U3627">
        <f t="shared" si="340"/>
        <v>2015</v>
      </c>
      <c r="V3627" t="str">
        <f t="shared" si="341"/>
        <v>June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">
        <v>8317</v>
      </c>
      <c r="R3628" t="s">
        <v>8318</v>
      </c>
      <c r="S3628" s="10">
        <f t="shared" si="338"/>
        <v>41846.458993055552</v>
      </c>
      <c r="T3628" s="10">
        <f t="shared" si="339"/>
        <v>41867.458993055552</v>
      </c>
      <c r="U3628">
        <f t="shared" si="340"/>
        <v>2014</v>
      </c>
      <c r="V3628" t="str">
        <f t="shared" si="341"/>
        <v>July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">
        <v>8317</v>
      </c>
      <c r="R3629" t="s">
        <v>8359</v>
      </c>
      <c r="S3629" s="10">
        <f t="shared" si="338"/>
        <v>42460.533414351848</v>
      </c>
      <c r="T3629" s="10">
        <f t="shared" si="339"/>
        <v>42510.957638888889</v>
      </c>
      <c r="U3629">
        <f t="shared" si="340"/>
        <v>2016</v>
      </c>
      <c r="V3629" t="str">
        <f t="shared" si="341"/>
        <v>March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">
        <v>8317</v>
      </c>
      <c r="R3630" t="s">
        <v>8359</v>
      </c>
      <c r="S3630" s="10">
        <f t="shared" si="338"/>
        <v>42291.6249537037</v>
      </c>
      <c r="T3630" s="10">
        <f t="shared" si="339"/>
        <v>42351.666620370372</v>
      </c>
      <c r="U3630">
        <f t="shared" si="340"/>
        <v>2015</v>
      </c>
      <c r="V3630" t="str">
        <f t="shared" si="341"/>
        <v>October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">
        <v>8317</v>
      </c>
      <c r="R3631" t="s">
        <v>8359</v>
      </c>
      <c r="S3631" s="10">
        <f t="shared" si="338"/>
        <v>42436.886157407404</v>
      </c>
      <c r="T3631" s="10">
        <f t="shared" si="339"/>
        <v>42495.499999999993</v>
      </c>
      <c r="U3631">
        <f t="shared" si="340"/>
        <v>2016</v>
      </c>
      <c r="V3631" t="str">
        <f t="shared" si="341"/>
        <v>March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">
        <v>8317</v>
      </c>
      <c r="R3632" t="s">
        <v>8359</v>
      </c>
      <c r="S3632" s="10">
        <f t="shared" si="338"/>
        <v>41942.638773148145</v>
      </c>
      <c r="T3632" s="10">
        <f t="shared" si="339"/>
        <v>41972.680439814816</v>
      </c>
      <c r="U3632">
        <f t="shared" si="340"/>
        <v>2014</v>
      </c>
      <c r="V3632" t="str">
        <f t="shared" si="341"/>
        <v>October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">
        <v>8317</v>
      </c>
      <c r="R3633" t="s">
        <v>8359</v>
      </c>
      <c r="S3633" s="10">
        <f t="shared" si="338"/>
        <v>41880.54510416666</v>
      </c>
      <c r="T3633" s="10">
        <f t="shared" si="339"/>
        <v>41904.957638888889</v>
      </c>
      <c r="U3633">
        <f t="shared" si="340"/>
        <v>2014</v>
      </c>
      <c r="V3633" t="str">
        <f t="shared" si="341"/>
        <v>August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">
        <v>8317</v>
      </c>
      <c r="R3634" t="s">
        <v>8359</v>
      </c>
      <c r="S3634" s="10">
        <f t="shared" si="338"/>
        <v>41946.728576388887</v>
      </c>
      <c r="T3634" s="10">
        <f t="shared" si="339"/>
        <v>41966.728576388887</v>
      </c>
      <c r="U3634">
        <f t="shared" si="340"/>
        <v>2014</v>
      </c>
      <c r="V3634" t="str">
        <f t="shared" si="341"/>
        <v>November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">
        <v>8317</v>
      </c>
      <c r="R3635" t="s">
        <v>8359</v>
      </c>
      <c r="S3635" s="10">
        <f t="shared" si="338"/>
        <v>42649.415127314809</v>
      </c>
      <c r="T3635" s="10">
        <f t="shared" si="339"/>
        <v>42692.833333333336</v>
      </c>
      <c r="U3635">
        <f t="shared" si="340"/>
        <v>2016</v>
      </c>
      <c r="V3635" t="str">
        <f t="shared" si="341"/>
        <v>October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">
        <v>8317</v>
      </c>
      <c r="R3636" t="s">
        <v>8359</v>
      </c>
      <c r="S3636" s="10">
        <f t="shared" si="338"/>
        <v>42700.958032407405</v>
      </c>
      <c r="T3636" s="10">
        <f t="shared" si="339"/>
        <v>42748.957638888889</v>
      </c>
      <c r="U3636">
        <f t="shared" si="340"/>
        <v>2016</v>
      </c>
      <c r="V3636" t="str">
        <f t="shared" si="341"/>
        <v>November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">
        <v>8317</v>
      </c>
      <c r="R3637" t="s">
        <v>8359</v>
      </c>
      <c r="S3637" s="10">
        <f t="shared" si="338"/>
        <v>42450.674490740734</v>
      </c>
      <c r="T3637" s="10">
        <f t="shared" si="339"/>
        <v>42480.674490740734</v>
      </c>
      <c r="U3637">
        <f t="shared" si="340"/>
        <v>2016</v>
      </c>
      <c r="V3637" t="str">
        <f t="shared" si="341"/>
        <v>March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">
        <v>8317</v>
      </c>
      <c r="R3638" t="s">
        <v>8359</v>
      </c>
      <c r="S3638" s="10">
        <f t="shared" si="338"/>
        <v>42226.486446759263</v>
      </c>
      <c r="T3638" s="10">
        <f t="shared" si="339"/>
        <v>42261.486446759263</v>
      </c>
      <c r="U3638">
        <f t="shared" si="340"/>
        <v>2015</v>
      </c>
      <c r="V3638" t="str">
        <f t="shared" si="341"/>
        <v>August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">
        <v>8317</v>
      </c>
      <c r="R3639" t="s">
        <v>8359</v>
      </c>
      <c r="S3639" s="10">
        <f t="shared" si="338"/>
        <v>41975.492303240739</v>
      </c>
      <c r="T3639" s="10">
        <f t="shared" si="339"/>
        <v>42005.492303240739</v>
      </c>
      <c r="U3639">
        <f t="shared" si="340"/>
        <v>2014</v>
      </c>
      <c r="V3639" t="str">
        <f t="shared" si="341"/>
        <v>December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">
        <v>8317</v>
      </c>
      <c r="R3640" t="s">
        <v>8359</v>
      </c>
      <c r="S3640" s="10">
        <f t="shared" si="338"/>
        <v>42053.464490740742</v>
      </c>
      <c r="T3640" s="10">
        <f t="shared" si="339"/>
        <v>42113.42282407407</v>
      </c>
      <c r="U3640">
        <f t="shared" si="340"/>
        <v>2015</v>
      </c>
      <c r="V3640" t="str">
        <f t="shared" si="341"/>
        <v>February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">
        <v>8317</v>
      </c>
      <c r="R3641" t="s">
        <v>8359</v>
      </c>
      <c r="S3641" s="10">
        <f t="shared" si="338"/>
        <v>42590.468819444439</v>
      </c>
      <c r="T3641" s="10">
        <f t="shared" si="339"/>
        <v>42650.424305555549</v>
      </c>
      <c r="U3641">
        <f t="shared" si="340"/>
        <v>2016</v>
      </c>
      <c r="V3641" t="str">
        <f t="shared" si="341"/>
        <v>August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">
        <v>8317</v>
      </c>
      <c r="R3642" t="s">
        <v>8359</v>
      </c>
      <c r="S3642" s="10">
        <f t="shared" si="338"/>
        <v>42104.573263888888</v>
      </c>
      <c r="T3642" s="10">
        <f t="shared" si="339"/>
        <v>42134.573263888888</v>
      </c>
      <c r="U3642">
        <f t="shared" si="340"/>
        <v>2015</v>
      </c>
      <c r="V3642" t="str">
        <f t="shared" si="341"/>
        <v>April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">
        <v>8317</v>
      </c>
      <c r="R3643" t="s">
        <v>8359</v>
      </c>
      <c r="S3643" s="10">
        <f t="shared" si="338"/>
        <v>41899.418738425928</v>
      </c>
      <c r="T3643" s="10">
        <f t="shared" si="339"/>
        <v>41917</v>
      </c>
      <c r="U3643">
        <f t="shared" si="340"/>
        <v>2014</v>
      </c>
      <c r="V3643" t="str">
        <f t="shared" si="341"/>
        <v>September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">
        <v>8317</v>
      </c>
      <c r="R3644" t="s">
        <v>8359</v>
      </c>
      <c r="S3644" s="10">
        <f t="shared" si="338"/>
        <v>42297.607951388891</v>
      </c>
      <c r="T3644" s="10">
        <f t="shared" si="339"/>
        <v>42338.499999999993</v>
      </c>
      <c r="U3644">
        <f t="shared" si="340"/>
        <v>2015</v>
      </c>
      <c r="V3644" t="str">
        <f t="shared" si="341"/>
        <v>October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">
        <v>8317</v>
      </c>
      <c r="R3645" t="s">
        <v>8359</v>
      </c>
      <c r="S3645" s="10">
        <f t="shared" si="338"/>
        <v>42284.935636574075</v>
      </c>
      <c r="T3645" s="10">
        <f t="shared" si="339"/>
        <v>42324.977303240739</v>
      </c>
      <c r="U3645">
        <f t="shared" si="340"/>
        <v>2015</v>
      </c>
      <c r="V3645" t="str">
        <f t="shared" si="341"/>
        <v>October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">
        <v>8317</v>
      </c>
      <c r="R3646" t="s">
        <v>8359</v>
      </c>
      <c r="S3646" s="10">
        <f t="shared" si="338"/>
        <v>42409.033414351848</v>
      </c>
      <c r="T3646" s="10">
        <f t="shared" si="339"/>
        <v>42436.999305555553</v>
      </c>
      <c r="U3646">
        <f t="shared" si="340"/>
        <v>2016</v>
      </c>
      <c r="V3646" t="str">
        <f t="shared" si="341"/>
        <v>February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">
        <v>8317</v>
      </c>
      <c r="R3647" t="s">
        <v>8359</v>
      </c>
      <c r="S3647" s="10">
        <f t="shared" si="338"/>
        <v>42665.762013888881</v>
      </c>
      <c r="T3647" s="10">
        <f t="shared" si="339"/>
        <v>42695.803680555553</v>
      </c>
      <c r="U3647">
        <f t="shared" si="340"/>
        <v>2016</v>
      </c>
      <c r="V3647" t="str">
        <f t="shared" si="341"/>
        <v>October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">
        <v>8317</v>
      </c>
      <c r="R3648" t="s">
        <v>8359</v>
      </c>
      <c r="S3648" s="10">
        <f t="shared" si="338"/>
        <v>42140.21298611111</v>
      </c>
      <c r="T3648" s="10">
        <f t="shared" si="339"/>
        <v>42171.770833333336</v>
      </c>
      <c r="U3648">
        <f t="shared" si="340"/>
        <v>2015</v>
      </c>
      <c r="V3648" t="str">
        <f t="shared" si="341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">
        <v>8317</v>
      </c>
      <c r="R3649" t="s">
        <v>8318</v>
      </c>
      <c r="S3649" s="10">
        <f t="shared" si="338"/>
        <v>42598.540821759256</v>
      </c>
      <c r="T3649" s="10">
        <f t="shared" si="339"/>
        <v>42643.540821759256</v>
      </c>
      <c r="U3649">
        <f t="shared" si="340"/>
        <v>2016</v>
      </c>
      <c r="V3649" t="str">
        <f t="shared" si="341"/>
        <v>August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">
        <v>8317</v>
      </c>
      <c r="R3650" t="s">
        <v>8318</v>
      </c>
      <c r="S3650" s="10">
        <f t="shared" si="338"/>
        <v>41887.083854166667</v>
      </c>
      <c r="T3650" s="10">
        <f t="shared" si="339"/>
        <v>41917.083854166667</v>
      </c>
      <c r="U3650">
        <f t="shared" si="340"/>
        <v>2014</v>
      </c>
      <c r="V3650" t="str">
        <f t="shared" si="341"/>
        <v>September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">
        <v>8317</v>
      </c>
      <c r="R3651" t="s">
        <v>8318</v>
      </c>
      <c r="S3651" s="10">
        <f t="shared" ref="S3651:S3714" si="344">(((J3651/60)/60)/24)+DATE(1970,1,1)+(-5/24)</f>
        <v>41780.504560185182</v>
      </c>
      <c r="T3651" s="10">
        <f t="shared" ref="T3651:T3714" si="345">(((I3651/60)/60)/24)+DATE(1970,1,1)+(-5/24)</f>
        <v>41806.504560185182</v>
      </c>
      <c r="U3651">
        <f t="shared" ref="U3651:U3714" si="346">YEAR(S3651)</f>
        <v>2014</v>
      </c>
      <c r="V3651" t="str">
        <f t="shared" ref="V3651:V3714" si="347">IF(MONTH(S3651) = 1, "January", IF(MONTH(S3651) = 2, "February", IF(MONTH(S3651) = 3, "March", IF(MONTH(S3651) = 4, "April", IF(MONTH(S3651) = 5, "May", IF(MONTH(S3651) = 6, "June", IF(MONTH(S3651) = 7, "July", IF(MONTH(S3651) = 8, "August", IF(MONTH(S3651) = 9, "September", IF(MONTH(S3651) = 10, "October", IF(MONTH(S3651) = 11, "November", "December")))))))))))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">
        <v>8317</v>
      </c>
      <c r="R3652" t="s">
        <v>8318</v>
      </c>
      <c r="S3652" s="10">
        <f t="shared" si="344"/>
        <v>42381.270648148151</v>
      </c>
      <c r="T3652" s="10">
        <f t="shared" si="345"/>
        <v>42402.270648148151</v>
      </c>
      <c r="U3652">
        <f t="shared" si="346"/>
        <v>2016</v>
      </c>
      <c r="V3652" t="str">
        <f t="shared" si="347"/>
        <v>January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">
        <v>8317</v>
      </c>
      <c r="R3653" t="s">
        <v>8318</v>
      </c>
      <c r="S3653" s="10">
        <f t="shared" si="344"/>
        <v>41828.437986111108</v>
      </c>
      <c r="T3653" s="10">
        <f t="shared" si="345"/>
        <v>41861.457638888889</v>
      </c>
      <c r="U3653">
        <f t="shared" si="346"/>
        <v>2014</v>
      </c>
      <c r="V3653" t="str">
        <f t="shared" si="347"/>
        <v>July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">
        <v>8317</v>
      </c>
      <c r="R3654" t="s">
        <v>8318</v>
      </c>
      <c r="S3654" s="10">
        <f t="shared" si="344"/>
        <v>42596.436365740738</v>
      </c>
      <c r="T3654" s="10">
        <f t="shared" si="345"/>
        <v>42606.957638888889</v>
      </c>
      <c r="U3654">
        <f t="shared" si="346"/>
        <v>2016</v>
      </c>
      <c r="V3654" t="str">
        <f t="shared" si="347"/>
        <v>August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">
        <v>8317</v>
      </c>
      <c r="R3655" t="s">
        <v>8318</v>
      </c>
      <c r="S3655" s="10">
        <f t="shared" si="344"/>
        <v>42191.155173611107</v>
      </c>
      <c r="T3655" s="10">
        <f t="shared" si="345"/>
        <v>42221.155173611107</v>
      </c>
      <c r="U3655">
        <f t="shared" si="346"/>
        <v>2015</v>
      </c>
      <c r="V3655" t="str">
        <f t="shared" si="347"/>
        <v>July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">
        <v>8317</v>
      </c>
      <c r="R3656" t="s">
        <v>8318</v>
      </c>
      <c r="S3656" s="10">
        <f t="shared" si="344"/>
        <v>42440.20817129629</v>
      </c>
      <c r="T3656" s="10">
        <f t="shared" si="345"/>
        <v>42463.499999999993</v>
      </c>
      <c r="U3656">
        <f t="shared" si="346"/>
        <v>2016</v>
      </c>
      <c r="V3656" t="str">
        <f t="shared" si="347"/>
        <v>March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">
        <v>8317</v>
      </c>
      <c r="R3657" t="s">
        <v>8318</v>
      </c>
      <c r="S3657" s="10">
        <f t="shared" si="344"/>
        <v>42173.594884259255</v>
      </c>
      <c r="T3657" s="10">
        <f t="shared" si="345"/>
        <v>42203.082638888889</v>
      </c>
      <c r="U3657">
        <f t="shared" si="346"/>
        <v>2015</v>
      </c>
      <c r="V3657" t="str">
        <f t="shared" si="347"/>
        <v>June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">
        <v>8317</v>
      </c>
      <c r="R3658" t="s">
        <v>8318</v>
      </c>
      <c r="S3658" s="10">
        <f t="shared" si="344"/>
        <v>42737.70180555556</v>
      </c>
      <c r="T3658" s="10">
        <f t="shared" si="345"/>
        <v>42767.749305555553</v>
      </c>
      <c r="U3658">
        <f t="shared" si="346"/>
        <v>2017</v>
      </c>
      <c r="V3658" t="str">
        <f t="shared" si="347"/>
        <v>January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">
        <v>8317</v>
      </c>
      <c r="R3659" t="s">
        <v>8318</v>
      </c>
      <c r="S3659" s="10">
        <f t="shared" si="344"/>
        <v>42499.421516203707</v>
      </c>
      <c r="T3659" s="10">
        <f t="shared" si="345"/>
        <v>42522.695833333331</v>
      </c>
      <c r="U3659">
        <f t="shared" si="346"/>
        <v>2016</v>
      </c>
      <c r="V3659" t="str">
        <f t="shared" si="347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">
        <v>8317</v>
      </c>
      <c r="R3660" t="s">
        <v>8318</v>
      </c>
      <c r="S3660" s="10">
        <f t="shared" si="344"/>
        <v>41775.650231481479</v>
      </c>
      <c r="T3660" s="10">
        <f t="shared" si="345"/>
        <v>41821.957638888889</v>
      </c>
      <c r="U3660">
        <f t="shared" si="346"/>
        <v>2014</v>
      </c>
      <c r="V3660" t="str">
        <f t="shared" si="347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">
        <v>8317</v>
      </c>
      <c r="R3661" t="s">
        <v>8318</v>
      </c>
      <c r="S3661" s="10">
        <f t="shared" si="344"/>
        <v>42055.068865740737</v>
      </c>
      <c r="T3661" s="10">
        <f t="shared" si="345"/>
        <v>42082.402083333327</v>
      </c>
      <c r="U3661">
        <f t="shared" si="346"/>
        <v>2015</v>
      </c>
      <c r="V3661" t="str">
        <f t="shared" si="347"/>
        <v>February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">
        <v>8317</v>
      </c>
      <c r="R3662" t="s">
        <v>8318</v>
      </c>
      <c r="S3662" s="10">
        <f t="shared" si="344"/>
        <v>41971.672743055555</v>
      </c>
      <c r="T3662" s="10">
        <f t="shared" si="345"/>
        <v>41996.672743055555</v>
      </c>
      <c r="U3662">
        <f t="shared" si="346"/>
        <v>2014</v>
      </c>
      <c r="V3662" t="str">
        <f t="shared" si="347"/>
        <v>November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">
        <v>8317</v>
      </c>
      <c r="R3663" t="s">
        <v>8318</v>
      </c>
      <c r="S3663" s="10">
        <f t="shared" si="344"/>
        <v>42447.688333333332</v>
      </c>
      <c r="T3663" s="10">
        <f t="shared" si="345"/>
        <v>42469.958333333336</v>
      </c>
      <c r="U3663">
        <f t="shared" si="346"/>
        <v>2016</v>
      </c>
      <c r="V3663" t="str">
        <f t="shared" si="347"/>
        <v>March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">
        <v>8317</v>
      </c>
      <c r="R3664" t="s">
        <v>8318</v>
      </c>
      <c r="S3664" s="10">
        <f t="shared" si="344"/>
        <v>42064.011736111112</v>
      </c>
      <c r="T3664" s="10">
        <f t="shared" si="345"/>
        <v>42093.97006944444</v>
      </c>
      <c r="U3664">
        <f t="shared" si="346"/>
        <v>2015</v>
      </c>
      <c r="V3664" t="str">
        <f t="shared" si="347"/>
        <v>March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">
        <v>8317</v>
      </c>
      <c r="R3665" t="s">
        <v>8318</v>
      </c>
      <c r="S3665" s="10">
        <f t="shared" si="344"/>
        <v>42665.243402777771</v>
      </c>
      <c r="T3665" s="10">
        <f t="shared" si="345"/>
        <v>42725.285069444442</v>
      </c>
      <c r="U3665">
        <f t="shared" si="346"/>
        <v>2016</v>
      </c>
      <c r="V3665" t="str">
        <f t="shared" si="347"/>
        <v>October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">
        <v>8317</v>
      </c>
      <c r="R3666" t="s">
        <v>8318</v>
      </c>
      <c r="S3666" s="10">
        <f t="shared" si="344"/>
        <v>42523.04038194444</v>
      </c>
      <c r="T3666" s="10">
        <f t="shared" si="345"/>
        <v>42537.04038194444</v>
      </c>
      <c r="U3666">
        <f t="shared" si="346"/>
        <v>2016</v>
      </c>
      <c r="V3666" t="str">
        <f t="shared" si="347"/>
        <v>June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">
        <v>8317</v>
      </c>
      <c r="R3667" t="s">
        <v>8318</v>
      </c>
      <c r="S3667" s="10">
        <f t="shared" si="344"/>
        <v>42294.59979166666</v>
      </c>
      <c r="T3667" s="10">
        <f t="shared" si="345"/>
        <v>42305.620833333327</v>
      </c>
      <c r="U3667">
        <f t="shared" si="346"/>
        <v>2015</v>
      </c>
      <c r="V3667" t="str">
        <f t="shared" si="347"/>
        <v>October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">
        <v>8317</v>
      </c>
      <c r="R3668" t="s">
        <v>8318</v>
      </c>
      <c r="S3668" s="10">
        <f t="shared" si="344"/>
        <v>41822.696550925924</v>
      </c>
      <c r="T3668" s="10">
        <f t="shared" si="345"/>
        <v>41844.083333333328</v>
      </c>
      <c r="U3668">
        <f t="shared" si="346"/>
        <v>2014</v>
      </c>
      <c r="V3668" t="str">
        <f t="shared" si="347"/>
        <v>July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">
        <v>8317</v>
      </c>
      <c r="R3669" t="s">
        <v>8318</v>
      </c>
      <c r="S3669" s="10">
        <f t="shared" si="344"/>
        <v>42173.761793981481</v>
      </c>
      <c r="T3669" s="10">
        <f t="shared" si="345"/>
        <v>42203.761793981481</v>
      </c>
      <c r="U3669">
        <f t="shared" si="346"/>
        <v>2015</v>
      </c>
      <c r="V3669" t="str">
        <f t="shared" si="347"/>
        <v>June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">
        <v>8317</v>
      </c>
      <c r="R3670" t="s">
        <v>8318</v>
      </c>
      <c r="S3670" s="10">
        <f t="shared" si="344"/>
        <v>42185.347824074073</v>
      </c>
      <c r="T3670" s="10">
        <f t="shared" si="345"/>
        <v>42208.564583333333</v>
      </c>
      <c r="U3670">
        <f t="shared" si="346"/>
        <v>2015</v>
      </c>
      <c r="V3670" t="str">
        <f t="shared" si="347"/>
        <v>June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">
        <v>8317</v>
      </c>
      <c r="R3671" t="s">
        <v>8318</v>
      </c>
      <c r="S3671" s="10">
        <f t="shared" si="344"/>
        <v>42136.466863425921</v>
      </c>
      <c r="T3671" s="10">
        <f t="shared" si="345"/>
        <v>42166.466863425921</v>
      </c>
      <c r="U3671">
        <f t="shared" si="346"/>
        <v>2015</v>
      </c>
      <c r="V3671" t="str">
        <f t="shared" si="347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">
        <v>8317</v>
      </c>
      <c r="R3672" t="s">
        <v>8318</v>
      </c>
      <c r="S3672" s="10">
        <f t="shared" si="344"/>
        <v>42142.305682870363</v>
      </c>
      <c r="T3672" s="10">
        <f t="shared" si="345"/>
        <v>42155.749999999993</v>
      </c>
      <c r="U3672">
        <f t="shared" si="346"/>
        <v>2015</v>
      </c>
      <c r="V3672" t="str">
        <f t="shared" si="347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">
        <v>8317</v>
      </c>
      <c r="R3673" t="s">
        <v>8318</v>
      </c>
      <c r="S3673" s="10">
        <f t="shared" si="344"/>
        <v>41820.419756944444</v>
      </c>
      <c r="T3673" s="10">
        <f t="shared" si="345"/>
        <v>41840.957638888889</v>
      </c>
      <c r="U3673">
        <f t="shared" si="346"/>
        <v>2014</v>
      </c>
      <c r="V3673" t="str">
        <f t="shared" si="347"/>
        <v>June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">
        <v>8317</v>
      </c>
      <c r="R3674" t="s">
        <v>8318</v>
      </c>
      <c r="S3674" s="10">
        <f t="shared" si="344"/>
        <v>41878.738240740735</v>
      </c>
      <c r="T3674" s="10">
        <f t="shared" si="345"/>
        <v>41908.738240740735</v>
      </c>
      <c r="U3674">
        <f t="shared" si="346"/>
        <v>2014</v>
      </c>
      <c r="V3674" t="str">
        <f t="shared" si="347"/>
        <v>August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">
        <v>8317</v>
      </c>
      <c r="R3675" t="s">
        <v>8318</v>
      </c>
      <c r="S3675" s="10">
        <f t="shared" si="344"/>
        <v>41914.086770833332</v>
      </c>
      <c r="T3675" s="10">
        <f t="shared" si="345"/>
        <v>41948.327777777777</v>
      </c>
      <c r="U3675">
        <f t="shared" si="346"/>
        <v>2014</v>
      </c>
      <c r="V3675" t="str">
        <f t="shared" si="347"/>
        <v>October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">
        <v>8317</v>
      </c>
      <c r="R3676" t="s">
        <v>8318</v>
      </c>
      <c r="S3676" s="10">
        <f t="shared" si="344"/>
        <v>42556.664687499993</v>
      </c>
      <c r="T3676" s="10">
        <f t="shared" si="345"/>
        <v>42616.664687499993</v>
      </c>
      <c r="U3676">
        <f t="shared" si="346"/>
        <v>2016</v>
      </c>
      <c r="V3676" t="str">
        <f t="shared" si="347"/>
        <v>July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">
        <v>8317</v>
      </c>
      <c r="R3677" t="s">
        <v>8318</v>
      </c>
      <c r="S3677" s="10">
        <f t="shared" si="344"/>
        <v>42493.388680555552</v>
      </c>
      <c r="T3677" s="10">
        <f t="shared" si="345"/>
        <v>42505.749999999993</v>
      </c>
      <c r="U3677">
        <f t="shared" si="346"/>
        <v>2016</v>
      </c>
      <c r="V3677" t="str">
        <f t="shared" si="347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">
        <v>8317</v>
      </c>
      <c r="R3678" t="s">
        <v>8318</v>
      </c>
      <c r="S3678" s="10">
        <f t="shared" si="344"/>
        <v>41876.607453703698</v>
      </c>
      <c r="T3678" s="10">
        <f t="shared" si="345"/>
        <v>41894.607453703698</v>
      </c>
      <c r="U3678">
        <f t="shared" si="346"/>
        <v>2014</v>
      </c>
      <c r="V3678" t="str">
        <f t="shared" si="347"/>
        <v>August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">
        <v>8317</v>
      </c>
      <c r="R3679" t="s">
        <v>8318</v>
      </c>
      <c r="S3679" s="10">
        <f t="shared" si="344"/>
        <v>41802.365949074068</v>
      </c>
      <c r="T3679" s="10">
        <f t="shared" si="345"/>
        <v>41822.957638888889</v>
      </c>
      <c r="U3679">
        <f t="shared" si="346"/>
        <v>2014</v>
      </c>
      <c r="V3679" t="str">
        <f t="shared" si="347"/>
        <v>June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">
        <v>8317</v>
      </c>
      <c r="R3680" t="s">
        <v>8318</v>
      </c>
      <c r="S3680" s="10">
        <f t="shared" si="344"/>
        <v>42120.322893518511</v>
      </c>
      <c r="T3680" s="10">
        <f t="shared" si="345"/>
        <v>42155.322893518511</v>
      </c>
      <c r="U3680">
        <f t="shared" si="346"/>
        <v>2015</v>
      </c>
      <c r="V3680" t="str">
        <f t="shared" si="347"/>
        <v>April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">
        <v>8317</v>
      </c>
      <c r="R3681" t="s">
        <v>8318</v>
      </c>
      <c r="S3681" s="10">
        <f t="shared" si="344"/>
        <v>41786.553020833329</v>
      </c>
      <c r="T3681" s="10">
        <f t="shared" si="345"/>
        <v>41820.999305555553</v>
      </c>
      <c r="U3681">
        <f t="shared" si="346"/>
        <v>2014</v>
      </c>
      <c r="V3681" t="str">
        <f t="shared" si="347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">
        <v>8317</v>
      </c>
      <c r="R3682" t="s">
        <v>8318</v>
      </c>
      <c r="S3682" s="10">
        <f t="shared" si="344"/>
        <v>42627.245763888881</v>
      </c>
      <c r="T3682" s="10">
        <f t="shared" si="345"/>
        <v>42648.245763888881</v>
      </c>
      <c r="U3682">
        <f t="shared" si="346"/>
        <v>2016</v>
      </c>
      <c r="V3682" t="str">
        <f t="shared" si="347"/>
        <v>September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">
        <v>8317</v>
      </c>
      <c r="R3683" t="s">
        <v>8318</v>
      </c>
      <c r="S3683" s="10">
        <f t="shared" si="344"/>
        <v>42374.443171296291</v>
      </c>
      <c r="T3683" s="10">
        <f t="shared" si="345"/>
        <v>42384.443171296291</v>
      </c>
      <c r="U3683">
        <f t="shared" si="346"/>
        <v>2016</v>
      </c>
      <c r="V3683" t="str">
        <f t="shared" si="347"/>
        <v>January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">
        <v>8317</v>
      </c>
      <c r="R3684" t="s">
        <v>8318</v>
      </c>
      <c r="S3684" s="10">
        <f t="shared" si="344"/>
        <v>41772.477060185185</v>
      </c>
      <c r="T3684" s="10">
        <f t="shared" si="345"/>
        <v>41806.082638888889</v>
      </c>
      <c r="U3684">
        <f t="shared" si="346"/>
        <v>2014</v>
      </c>
      <c r="V3684" t="str">
        <f t="shared" si="347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">
        <v>8317</v>
      </c>
      <c r="R3685" t="s">
        <v>8318</v>
      </c>
      <c r="S3685" s="10">
        <f t="shared" si="344"/>
        <v>42632.908518518518</v>
      </c>
      <c r="T3685" s="10">
        <f t="shared" si="345"/>
        <v>42662.908518518518</v>
      </c>
      <c r="U3685">
        <f t="shared" si="346"/>
        <v>2016</v>
      </c>
      <c r="V3685" t="str">
        <f t="shared" si="347"/>
        <v>September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">
        <v>8317</v>
      </c>
      <c r="R3686" t="s">
        <v>8318</v>
      </c>
      <c r="S3686" s="10">
        <f t="shared" si="344"/>
        <v>42218.97206018518</v>
      </c>
      <c r="T3686" s="10">
        <f t="shared" si="345"/>
        <v>42248.97206018518</v>
      </c>
      <c r="U3686">
        <f t="shared" si="346"/>
        <v>2015</v>
      </c>
      <c r="V3686" t="str">
        <f t="shared" si="347"/>
        <v>August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">
        <v>8317</v>
      </c>
      <c r="R3687" t="s">
        <v>8318</v>
      </c>
      <c r="S3687" s="10">
        <f t="shared" si="344"/>
        <v>41753.384942129625</v>
      </c>
      <c r="T3687" s="10">
        <f t="shared" si="345"/>
        <v>41778.666666666664</v>
      </c>
      <c r="U3687">
        <f t="shared" si="346"/>
        <v>2014</v>
      </c>
      <c r="V3687" t="str">
        <f t="shared" si="347"/>
        <v>April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">
        <v>8317</v>
      </c>
      <c r="R3688" t="s">
        <v>8318</v>
      </c>
      <c r="S3688" s="10">
        <f t="shared" si="344"/>
        <v>42230.454398148147</v>
      </c>
      <c r="T3688" s="10">
        <f t="shared" si="345"/>
        <v>42244.957638888889</v>
      </c>
      <c r="U3688">
        <f t="shared" si="346"/>
        <v>2015</v>
      </c>
      <c r="V3688" t="str">
        <f t="shared" si="347"/>
        <v>August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">
        <v>8317</v>
      </c>
      <c r="R3689" t="s">
        <v>8318</v>
      </c>
      <c r="S3689" s="10">
        <f t="shared" si="344"/>
        <v>41787.009895833333</v>
      </c>
      <c r="T3689" s="10">
        <f t="shared" si="345"/>
        <v>41817.009895833333</v>
      </c>
      <c r="U3689">
        <f t="shared" si="346"/>
        <v>2014</v>
      </c>
      <c r="V3689" t="str">
        <f t="shared" si="347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">
        <v>8317</v>
      </c>
      <c r="R3690" t="s">
        <v>8318</v>
      </c>
      <c r="S3690" s="10">
        <f t="shared" si="344"/>
        <v>41829.578749999993</v>
      </c>
      <c r="T3690" s="10">
        <f t="shared" si="345"/>
        <v>41859.578749999993</v>
      </c>
      <c r="U3690">
        <f t="shared" si="346"/>
        <v>2014</v>
      </c>
      <c r="V3690" t="str">
        <f t="shared" si="347"/>
        <v>July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">
        <v>8317</v>
      </c>
      <c r="R3691" t="s">
        <v>8318</v>
      </c>
      <c r="S3691" s="10">
        <f t="shared" si="344"/>
        <v>42147.61850694444</v>
      </c>
      <c r="T3691" s="10">
        <f t="shared" si="345"/>
        <v>42176.725694444445</v>
      </c>
      <c r="U3691">
        <f t="shared" si="346"/>
        <v>2015</v>
      </c>
      <c r="V3691" t="str">
        <f t="shared" si="347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">
        <v>8317</v>
      </c>
      <c r="R3692" t="s">
        <v>8318</v>
      </c>
      <c r="S3692" s="10">
        <f t="shared" si="344"/>
        <v>41940.389849537038</v>
      </c>
      <c r="T3692" s="10">
        <f t="shared" si="345"/>
        <v>41970.431516203702</v>
      </c>
      <c r="U3692">
        <f t="shared" si="346"/>
        <v>2014</v>
      </c>
      <c r="V3692" t="str">
        <f t="shared" si="347"/>
        <v>October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">
        <v>8317</v>
      </c>
      <c r="R3693" t="s">
        <v>8318</v>
      </c>
      <c r="S3693" s="10">
        <f t="shared" si="344"/>
        <v>42020.492233796293</v>
      </c>
      <c r="T3693" s="10">
        <f t="shared" si="345"/>
        <v>42064.999305555553</v>
      </c>
      <c r="U3693">
        <f t="shared" si="346"/>
        <v>2015</v>
      </c>
      <c r="V3693" t="str">
        <f t="shared" si="347"/>
        <v>January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">
        <v>8317</v>
      </c>
      <c r="R3694" t="s">
        <v>8318</v>
      </c>
      <c r="S3694" s="10">
        <f t="shared" si="344"/>
        <v>41891.756701388884</v>
      </c>
      <c r="T3694" s="10">
        <f t="shared" si="345"/>
        <v>41900.791666666664</v>
      </c>
      <c r="U3694">
        <f t="shared" si="346"/>
        <v>2014</v>
      </c>
      <c r="V3694" t="str">
        <f t="shared" si="347"/>
        <v>September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">
        <v>8317</v>
      </c>
      <c r="R3695" t="s">
        <v>8318</v>
      </c>
      <c r="S3695" s="10">
        <f t="shared" si="344"/>
        <v>42308.98297453703</v>
      </c>
      <c r="T3695" s="10">
        <f t="shared" si="345"/>
        <v>42338.729166666664</v>
      </c>
      <c r="U3695">
        <f t="shared" si="346"/>
        <v>2015</v>
      </c>
      <c r="V3695" t="str">
        <f t="shared" si="347"/>
        <v>October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">
        <v>8317</v>
      </c>
      <c r="R3696" t="s">
        <v>8318</v>
      </c>
      <c r="S3696" s="10">
        <f t="shared" si="344"/>
        <v>42489.925543981481</v>
      </c>
      <c r="T3696" s="10">
        <f t="shared" si="345"/>
        <v>42526.874999999993</v>
      </c>
      <c r="U3696">
        <f t="shared" si="346"/>
        <v>2016</v>
      </c>
      <c r="V3696" t="str">
        <f t="shared" si="347"/>
        <v>April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">
        <v>8317</v>
      </c>
      <c r="R3697" t="s">
        <v>8318</v>
      </c>
      <c r="S3697" s="10">
        <f t="shared" si="344"/>
        <v>41995.662152777775</v>
      </c>
      <c r="T3697" s="10">
        <f t="shared" si="345"/>
        <v>42015.662152777775</v>
      </c>
      <c r="U3697">
        <f t="shared" si="346"/>
        <v>2014</v>
      </c>
      <c r="V3697" t="str">
        <f t="shared" si="347"/>
        <v>December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">
        <v>8317</v>
      </c>
      <c r="R3698" t="s">
        <v>8318</v>
      </c>
      <c r="S3698" s="10">
        <f t="shared" si="344"/>
        <v>41988.408749999995</v>
      </c>
      <c r="T3698" s="10">
        <f t="shared" si="345"/>
        <v>42048.408749999995</v>
      </c>
      <c r="U3698">
        <f t="shared" si="346"/>
        <v>2014</v>
      </c>
      <c r="V3698" t="str">
        <f t="shared" si="347"/>
        <v>December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">
        <v>8317</v>
      </c>
      <c r="R3699" t="s">
        <v>8318</v>
      </c>
      <c r="S3699" s="10">
        <f t="shared" si="344"/>
        <v>42479.2575</v>
      </c>
      <c r="T3699" s="10">
        <f t="shared" si="345"/>
        <v>42500.2575</v>
      </c>
      <c r="U3699">
        <f t="shared" si="346"/>
        <v>2016</v>
      </c>
      <c r="V3699" t="str">
        <f t="shared" si="347"/>
        <v>April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">
        <v>8317</v>
      </c>
      <c r="R3700" t="s">
        <v>8318</v>
      </c>
      <c r="S3700" s="10">
        <f t="shared" si="344"/>
        <v>42401.598229166666</v>
      </c>
      <c r="T3700" s="10">
        <f t="shared" si="345"/>
        <v>42431.598229166666</v>
      </c>
      <c r="U3700">
        <f t="shared" si="346"/>
        <v>2016</v>
      </c>
      <c r="V3700" t="str">
        <f t="shared" si="347"/>
        <v>February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">
        <v>8317</v>
      </c>
      <c r="R3701" t="s">
        <v>8318</v>
      </c>
      <c r="S3701" s="10">
        <f t="shared" si="344"/>
        <v>41897.393703703703</v>
      </c>
      <c r="T3701" s="10">
        <f t="shared" si="345"/>
        <v>41927.393703703703</v>
      </c>
      <c r="U3701">
        <f t="shared" si="346"/>
        <v>2014</v>
      </c>
      <c r="V3701" t="str">
        <f t="shared" si="347"/>
        <v>September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">
        <v>8317</v>
      </c>
      <c r="R3702" t="s">
        <v>8318</v>
      </c>
      <c r="S3702" s="10">
        <f t="shared" si="344"/>
        <v>41882.37731481481</v>
      </c>
      <c r="T3702" s="10">
        <f t="shared" si="345"/>
        <v>41912.458333333328</v>
      </c>
      <c r="U3702">
        <f t="shared" si="346"/>
        <v>2014</v>
      </c>
      <c r="V3702" t="str">
        <f t="shared" si="347"/>
        <v>August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">
        <v>8317</v>
      </c>
      <c r="R3703" t="s">
        <v>8318</v>
      </c>
      <c r="S3703" s="10">
        <f t="shared" si="344"/>
        <v>42129.333252314813</v>
      </c>
      <c r="T3703" s="10">
        <f t="shared" si="345"/>
        <v>42159.333252314813</v>
      </c>
      <c r="U3703">
        <f t="shared" si="346"/>
        <v>2015</v>
      </c>
      <c r="V3703" t="str">
        <f t="shared" si="347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">
        <v>8317</v>
      </c>
      <c r="R3704" t="s">
        <v>8318</v>
      </c>
      <c r="S3704" s="10">
        <f t="shared" si="344"/>
        <v>42524.329675925925</v>
      </c>
      <c r="T3704" s="10">
        <f t="shared" si="345"/>
        <v>42561.749305555553</v>
      </c>
      <c r="U3704">
        <f t="shared" si="346"/>
        <v>2016</v>
      </c>
      <c r="V3704" t="str">
        <f t="shared" si="347"/>
        <v>June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">
        <v>8317</v>
      </c>
      <c r="R3705" t="s">
        <v>8318</v>
      </c>
      <c r="S3705" s="10">
        <f t="shared" si="344"/>
        <v>42556.296157407407</v>
      </c>
      <c r="T3705" s="10">
        <f t="shared" si="345"/>
        <v>42595.082638888889</v>
      </c>
      <c r="U3705">
        <f t="shared" si="346"/>
        <v>2016</v>
      </c>
      <c r="V3705" t="str">
        <f t="shared" si="347"/>
        <v>July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">
        <v>8317</v>
      </c>
      <c r="R3706" t="s">
        <v>8318</v>
      </c>
      <c r="S3706" s="10">
        <f t="shared" si="344"/>
        <v>42461.481412037036</v>
      </c>
      <c r="T3706" s="10">
        <f t="shared" si="345"/>
        <v>42521.481412037036</v>
      </c>
      <c r="U3706">
        <f t="shared" si="346"/>
        <v>2016</v>
      </c>
      <c r="V3706" t="str">
        <f t="shared" si="347"/>
        <v>April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">
        <v>8317</v>
      </c>
      <c r="R3707" t="s">
        <v>8318</v>
      </c>
      <c r="S3707" s="10">
        <f t="shared" si="344"/>
        <v>41792.334652777776</v>
      </c>
      <c r="T3707" s="10">
        <f t="shared" si="345"/>
        <v>41813.541666666664</v>
      </c>
      <c r="U3707">
        <f t="shared" si="346"/>
        <v>2014</v>
      </c>
      <c r="V3707" t="str">
        <f t="shared" si="347"/>
        <v>June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">
        <v>8317</v>
      </c>
      <c r="R3708" t="s">
        <v>8318</v>
      </c>
      <c r="S3708" s="10">
        <f t="shared" si="344"/>
        <v>41879.705428240741</v>
      </c>
      <c r="T3708" s="10">
        <f t="shared" si="345"/>
        <v>41894.705428240741</v>
      </c>
      <c r="U3708">
        <f t="shared" si="346"/>
        <v>2014</v>
      </c>
      <c r="V3708" t="str">
        <f t="shared" si="347"/>
        <v>August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">
        <v>8317</v>
      </c>
      <c r="R3709" t="s">
        <v>8318</v>
      </c>
      <c r="S3709" s="10">
        <f t="shared" si="344"/>
        <v>42551.840023148143</v>
      </c>
      <c r="T3709" s="10">
        <f t="shared" si="345"/>
        <v>42573.018055555549</v>
      </c>
      <c r="U3709">
        <f t="shared" si="346"/>
        <v>2016</v>
      </c>
      <c r="V3709" t="str">
        <f t="shared" si="347"/>
        <v>June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">
        <v>8317</v>
      </c>
      <c r="R3710" t="s">
        <v>8318</v>
      </c>
      <c r="S3710" s="10">
        <f t="shared" si="344"/>
        <v>41809.933865740735</v>
      </c>
      <c r="T3710" s="10">
        <f t="shared" si="345"/>
        <v>41823.933865740735</v>
      </c>
      <c r="U3710">
        <f t="shared" si="346"/>
        <v>2014</v>
      </c>
      <c r="V3710" t="str">
        <f t="shared" si="347"/>
        <v>June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">
        <v>8317</v>
      </c>
      <c r="R3711" t="s">
        <v>8318</v>
      </c>
      <c r="S3711" s="10">
        <f t="shared" si="344"/>
        <v>41785.499374999999</v>
      </c>
      <c r="T3711" s="10">
        <f t="shared" si="345"/>
        <v>41815.499374999999</v>
      </c>
      <c r="U3711">
        <f t="shared" si="346"/>
        <v>2014</v>
      </c>
      <c r="V3711" t="str">
        <f t="shared" si="347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">
        <v>8317</v>
      </c>
      <c r="R3712" t="s">
        <v>8318</v>
      </c>
      <c r="S3712" s="10">
        <f t="shared" si="344"/>
        <v>42072.367916666662</v>
      </c>
      <c r="T3712" s="10">
        <f t="shared" si="345"/>
        <v>42097.367916666662</v>
      </c>
      <c r="U3712">
        <f t="shared" si="346"/>
        <v>2015</v>
      </c>
      <c r="V3712" t="str">
        <f t="shared" si="347"/>
        <v>March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">
        <v>8317</v>
      </c>
      <c r="R3713" t="s">
        <v>8318</v>
      </c>
      <c r="S3713" s="10">
        <f t="shared" si="344"/>
        <v>41779.5158912037</v>
      </c>
      <c r="T3713" s="10">
        <f t="shared" si="345"/>
        <v>41805.458333333328</v>
      </c>
      <c r="U3713">
        <f t="shared" si="346"/>
        <v>2014</v>
      </c>
      <c r="V3713" t="str">
        <f t="shared" si="347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">
        <v>8317</v>
      </c>
      <c r="R3714" t="s">
        <v>8318</v>
      </c>
      <c r="S3714" s="10">
        <f t="shared" si="344"/>
        <v>42133.963738425926</v>
      </c>
      <c r="T3714" s="10">
        <f t="shared" si="345"/>
        <v>42155.082638888889</v>
      </c>
      <c r="U3714">
        <f t="shared" si="346"/>
        <v>2015</v>
      </c>
      <c r="V3714" t="str">
        <f t="shared" si="347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">
        <v>8317</v>
      </c>
      <c r="R3715" t="s">
        <v>8318</v>
      </c>
      <c r="S3715" s="10">
        <f t="shared" ref="S3715:S3778" si="350">(((J3715/60)/60)/24)+DATE(1970,1,1)+(-5/24)</f>
        <v>42505.529699074068</v>
      </c>
      <c r="T3715" s="10">
        <f t="shared" ref="T3715:T3778" si="351">(((I3715/60)/60)/24)+DATE(1970,1,1)+(-5/24)</f>
        <v>42525.529699074068</v>
      </c>
      <c r="U3715">
        <f t="shared" ref="U3715:U3778" si="352">YEAR(S3715)</f>
        <v>2016</v>
      </c>
      <c r="V3715" t="str">
        <f t="shared" ref="V3715:V3778" si="353">IF(MONTH(S3715) = 1, "January", IF(MONTH(S3715) = 2, "February", IF(MONTH(S3715) = 3, "March", IF(MONTH(S3715) = 4, "April", IF(MONTH(S3715) = 5, "May", IF(MONTH(S3715) = 6, "June", IF(MONTH(S3715) = 7, "July", IF(MONTH(S3715) = 8, "August", IF(MONTH(S3715) = 9, "September", IF(MONTH(S3715) = 10, "October", IF(MONTH(S3715) = 11, "November", "December")))))))))))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">
        <v>8317</v>
      </c>
      <c r="R3716" t="s">
        <v>8318</v>
      </c>
      <c r="S3716" s="10">
        <f t="shared" si="350"/>
        <v>42118.347997685189</v>
      </c>
      <c r="T3716" s="10">
        <f t="shared" si="351"/>
        <v>42149.957638888889</v>
      </c>
      <c r="U3716">
        <f t="shared" si="352"/>
        <v>2015</v>
      </c>
      <c r="V3716" t="str">
        <f t="shared" si="353"/>
        <v>April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">
        <v>8317</v>
      </c>
      <c r="R3717" t="s">
        <v>8318</v>
      </c>
      <c r="S3717" s="10">
        <f t="shared" si="350"/>
        <v>42036.787256944437</v>
      </c>
      <c r="T3717" s="10">
        <f t="shared" si="351"/>
        <v>42094.327777777777</v>
      </c>
      <c r="U3717">
        <f t="shared" si="352"/>
        <v>2015</v>
      </c>
      <c r="V3717" t="str">
        <f t="shared" si="353"/>
        <v>February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">
        <v>8317</v>
      </c>
      <c r="R3718" t="s">
        <v>8318</v>
      </c>
      <c r="S3718" s="10">
        <f t="shared" si="350"/>
        <v>42360.679502314808</v>
      </c>
      <c r="T3718" s="10">
        <f t="shared" si="351"/>
        <v>42390.679502314808</v>
      </c>
      <c r="U3718">
        <f t="shared" si="352"/>
        <v>2015</v>
      </c>
      <c r="V3718" t="str">
        <f t="shared" si="353"/>
        <v>December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">
        <v>8317</v>
      </c>
      <c r="R3719" t="s">
        <v>8318</v>
      </c>
      <c r="S3719" s="10">
        <f t="shared" si="350"/>
        <v>42102.657974537033</v>
      </c>
      <c r="T3719" s="10">
        <f t="shared" si="351"/>
        <v>42133.657974537033</v>
      </c>
      <c r="U3719">
        <f t="shared" si="352"/>
        <v>2015</v>
      </c>
      <c r="V3719" t="str">
        <f t="shared" si="353"/>
        <v>April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">
        <v>8317</v>
      </c>
      <c r="R3720" t="s">
        <v>8318</v>
      </c>
      <c r="S3720" s="10">
        <f t="shared" si="350"/>
        <v>42032.507812499993</v>
      </c>
      <c r="T3720" s="10">
        <f t="shared" si="351"/>
        <v>42062.507812499993</v>
      </c>
      <c r="U3720">
        <f t="shared" si="352"/>
        <v>2015</v>
      </c>
      <c r="V3720" t="str">
        <f t="shared" si="353"/>
        <v>January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">
        <v>8317</v>
      </c>
      <c r="R3721" t="s">
        <v>8318</v>
      </c>
      <c r="S3721" s="10">
        <f t="shared" si="350"/>
        <v>42147.521597222221</v>
      </c>
      <c r="T3721" s="10">
        <f t="shared" si="351"/>
        <v>42177.521597222221</v>
      </c>
      <c r="U3721">
        <f t="shared" si="352"/>
        <v>2015</v>
      </c>
      <c r="V3721" t="str">
        <f t="shared" si="353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">
        <v>8317</v>
      </c>
      <c r="R3722" t="s">
        <v>8318</v>
      </c>
      <c r="S3722" s="10">
        <f t="shared" si="350"/>
        <v>42165.784791666665</v>
      </c>
      <c r="T3722" s="10">
        <f t="shared" si="351"/>
        <v>42187.784791666665</v>
      </c>
      <c r="U3722">
        <f t="shared" si="352"/>
        <v>2015</v>
      </c>
      <c r="V3722" t="str">
        <f t="shared" si="353"/>
        <v>June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">
        <v>8317</v>
      </c>
      <c r="R3723" t="s">
        <v>8318</v>
      </c>
      <c r="S3723" s="10">
        <f t="shared" si="350"/>
        <v>41927.727824074071</v>
      </c>
      <c r="T3723" s="10">
        <f t="shared" si="351"/>
        <v>41948.769490740735</v>
      </c>
      <c r="U3723">
        <f t="shared" si="352"/>
        <v>2014</v>
      </c>
      <c r="V3723" t="str">
        <f t="shared" si="353"/>
        <v>October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">
        <v>8317</v>
      </c>
      <c r="R3724" t="s">
        <v>8318</v>
      </c>
      <c r="S3724" s="10">
        <f t="shared" si="350"/>
        <v>42381.463506944441</v>
      </c>
      <c r="T3724" s="10">
        <f t="shared" si="351"/>
        <v>42411.749305555553</v>
      </c>
      <c r="U3724">
        <f t="shared" si="352"/>
        <v>2016</v>
      </c>
      <c r="V3724" t="str">
        <f t="shared" si="353"/>
        <v>January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">
        <v>8317</v>
      </c>
      <c r="R3725" t="s">
        <v>8318</v>
      </c>
      <c r="S3725" s="10">
        <f t="shared" si="350"/>
        <v>41943.544699074075</v>
      </c>
      <c r="T3725" s="10">
        <f t="shared" si="351"/>
        <v>41973.586365740739</v>
      </c>
      <c r="U3725">
        <f t="shared" si="352"/>
        <v>2014</v>
      </c>
      <c r="V3725" t="str">
        <f t="shared" si="353"/>
        <v>October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">
        <v>8317</v>
      </c>
      <c r="R3726" t="s">
        <v>8318</v>
      </c>
      <c r="S3726" s="10">
        <f t="shared" si="350"/>
        <v>42465.283101851855</v>
      </c>
      <c r="T3726" s="10">
        <f t="shared" si="351"/>
        <v>42494.749999999993</v>
      </c>
      <c r="U3726">
        <f t="shared" si="352"/>
        <v>2016</v>
      </c>
      <c r="V3726" t="str">
        <f t="shared" si="353"/>
        <v>April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">
        <v>8317</v>
      </c>
      <c r="R3727" t="s">
        <v>8318</v>
      </c>
      <c r="S3727" s="10">
        <f t="shared" si="350"/>
        <v>42401.736886574072</v>
      </c>
      <c r="T3727" s="10">
        <f t="shared" si="351"/>
        <v>42418.687499999993</v>
      </c>
      <c r="U3727">
        <f t="shared" si="352"/>
        <v>2016</v>
      </c>
      <c r="V3727" t="str">
        <f t="shared" si="353"/>
        <v>February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">
        <v>8317</v>
      </c>
      <c r="R3728" t="s">
        <v>8318</v>
      </c>
      <c r="S3728" s="10">
        <f t="shared" si="350"/>
        <v>42461.932534722226</v>
      </c>
      <c r="T3728" s="10">
        <f t="shared" si="351"/>
        <v>42489.666666666664</v>
      </c>
      <c r="U3728">
        <f t="shared" si="352"/>
        <v>2016</v>
      </c>
      <c r="V3728" t="str">
        <f t="shared" si="353"/>
        <v>April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">
        <v>8317</v>
      </c>
      <c r="R3729" t="s">
        <v>8318</v>
      </c>
      <c r="S3729" s="10">
        <f t="shared" si="350"/>
        <v>42632.139976851853</v>
      </c>
      <c r="T3729" s="10">
        <f t="shared" si="351"/>
        <v>42662.996527777774</v>
      </c>
      <c r="U3729">
        <f t="shared" si="352"/>
        <v>2016</v>
      </c>
      <c r="V3729" t="str">
        <f t="shared" si="353"/>
        <v>September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">
        <v>8317</v>
      </c>
      <c r="R3730" t="s">
        <v>8318</v>
      </c>
      <c r="S3730" s="10">
        <f t="shared" si="350"/>
        <v>42204.962685185186</v>
      </c>
      <c r="T3730" s="10">
        <f t="shared" si="351"/>
        <v>42234.962685185186</v>
      </c>
      <c r="U3730">
        <f t="shared" si="352"/>
        <v>2015</v>
      </c>
      <c r="V3730" t="str">
        <f t="shared" si="353"/>
        <v>July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">
        <v>8317</v>
      </c>
      <c r="R3731" t="s">
        <v>8318</v>
      </c>
      <c r="S3731" s="10">
        <f t="shared" si="350"/>
        <v>42040.996666666666</v>
      </c>
      <c r="T3731" s="10">
        <f t="shared" si="351"/>
        <v>42085.954999999994</v>
      </c>
      <c r="U3731">
        <f t="shared" si="352"/>
        <v>2015</v>
      </c>
      <c r="V3731" t="str">
        <f t="shared" si="353"/>
        <v>February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">
        <v>8317</v>
      </c>
      <c r="R3732" t="s">
        <v>8318</v>
      </c>
      <c r="S3732" s="10">
        <f t="shared" si="350"/>
        <v>42203.46943287037</v>
      </c>
      <c r="T3732" s="10">
        <f t="shared" si="351"/>
        <v>42233.46943287037</v>
      </c>
      <c r="U3732">
        <f t="shared" si="352"/>
        <v>2015</v>
      </c>
      <c r="V3732" t="str">
        <f t="shared" si="353"/>
        <v>July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">
        <v>8317</v>
      </c>
      <c r="R3733" t="s">
        <v>8318</v>
      </c>
      <c r="S3733" s="10">
        <f t="shared" si="350"/>
        <v>41983.544513888883</v>
      </c>
      <c r="T3733" s="10">
        <f t="shared" si="351"/>
        <v>42013.932638888888</v>
      </c>
      <c r="U3733">
        <f t="shared" si="352"/>
        <v>2014</v>
      </c>
      <c r="V3733" t="str">
        <f t="shared" si="353"/>
        <v>December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">
        <v>8317</v>
      </c>
      <c r="R3734" t="s">
        <v>8318</v>
      </c>
      <c r="S3734" s="10">
        <f t="shared" si="350"/>
        <v>41968.469131944446</v>
      </c>
      <c r="T3734" s="10">
        <f t="shared" si="351"/>
        <v>42028.291666666664</v>
      </c>
      <c r="U3734">
        <f t="shared" si="352"/>
        <v>2014</v>
      </c>
      <c r="V3734" t="str">
        <f t="shared" si="353"/>
        <v>November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">
        <v>8317</v>
      </c>
      <c r="R3735" t="s">
        <v>8318</v>
      </c>
      <c r="S3735" s="10">
        <f t="shared" si="350"/>
        <v>42102.816064814811</v>
      </c>
      <c r="T3735" s="10">
        <f t="shared" si="351"/>
        <v>42112.729166666664</v>
      </c>
      <c r="U3735">
        <f t="shared" si="352"/>
        <v>2015</v>
      </c>
      <c r="V3735" t="str">
        <f t="shared" si="353"/>
        <v>April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">
        <v>8317</v>
      </c>
      <c r="R3736" t="s">
        <v>8318</v>
      </c>
      <c r="S3736" s="10">
        <f t="shared" si="350"/>
        <v>42089.693240740737</v>
      </c>
      <c r="T3736" s="10">
        <f t="shared" si="351"/>
        <v>42149.693240740737</v>
      </c>
      <c r="U3736">
        <f t="shared" si="352"/>
        <v>2015</v>
      </c>
      <c r="V3736" t="str">
        <f t="shared" si="353"/>
        <v>March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">
        <v>8317</v>
      </c>
      <c r="R3737" t="s">
        <v>8318</v>
      </c>
      <c r="S3737" s="10">
        <f t="shared" si="350"/>
        <v>42122.484826388885</v>
      </c>
      <c r="T3737" s="10">
        <f t="shared" si="351"/>
        <v>42152.484826388885</v>
      </c>
      <c r="U3737">
        <f t="shared" si="352"/>
        <v>2015</v>
      </c>
      <c r="V3737" t="str">
        <f t="shared" si="353"/>
        <v>April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">
        <v>8317</v>
      </c>
      <c r="R3738" t="s">
        <v>8318</v>
      </c>
      <c r="S3738" s="10">
        <f t="shared" si="350"/>
        <v>42048.503391203696</v>
      </c>
      <c r="T3738" s="10">
        <f t="shared" si="351"/>
        <v>42086.541666666664</v>
      </c>
      <c r="U3738">
        <f t="shared" si="352"/>
        <v>2015</v>
      </c>
      <c r="V3738" t="str">
        <f t="shared" si="353"/>
        <v>February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">
        <v>8317</v>
      </c>
      <c r="R3739" t="s">
        <v>8318</v>
      </c>
      <c r="S3739" s="10">
        <f t="shared" si="350"/>
        <v>42297.482673611106</v>
      </c>
      <c r="T3739" s="10">
        <f t="shared" si="351"/>
        <v>42320.082638888889</v>
      </c>
      <c r="U3739">
        <f t="shared" si="352"/>
        <v>2015</v>
      </c>
      <c r="V3739" t="str">
        <f t="shared" si="353"/>
        <v>October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">
        <v>8317</v>
      </c>
      <c r="R3740" t="s">
        <v>8318</v>
      </c>
      <c r="S3740" s="10">
        <f t="shared" si="350"/>
        <v>41813.730381944442</v>
      </c>
      <c r="T3740" s="10">
        <f t="shared" si="351"/>
        <v>41835.708333333328</v>
      </c>
      <c r="U3740">
        <f t="shared" si="352"/>
        <v>2014</v>
      </c>
      <c r="V3740" t="str">
        <f t="shared" si="353"/>
        <v>June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">
        <v>8317</v>
      </c>
      <c r="R3741" t="s">
        <v>8318</v>
      </c>
      <c r="S3741" s="10">
        <f t="shared" si="350"/>
        <v>42548.241527777776</v>
      </c>
      <c r="T3741" s="10">
        <f t="shared" si="351"/>
        <v>42568.241527777776</v>
      </c>
      <c r="U3741">
        <f t="shared" si="352"/>
        <v>2016</v>
      </c>
      <c r="V3741" t="str">
        <f t="shared" si="353"/>
        <v>June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">
        <v>8317</v>
      </c>
      <c r="R3742" t="s">
        <v>8318</v>
      </c>
      <c r="S3742" s="10">
        <f t="shared" si="350"/>
        <v>41832.881423611107</v>
      </c>
      <c r="T3742" s="10">
        <f t="shared" si="351"/>
        <v>41862.870810185181</v>
      </c>
      <c r="U3742">
        <f t="shared" si="352"/>
        <v>2014</v>
      </c>
      <c r="V3742" t="str">
        <f t="shared" si="353"/>
        <v>July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">
        <v>8317</v>
      </c>
      <c r="R3743" t="s">
        <v>8318</v>
      </c>
      <c r="S3743" s="10">
        <f t="shared" si="350"/>
        <v>42325.712384259255</v>
      </c>
      <c r="T3743" s="10">
        <f t="shared" si="351"/>
        <v>42355.712384259255</v>
      </c>
      <c r="U3743">
        <f t="shared" si="352"/>
        <v>2015</v>
      </c>
      <c r="V3743" t="str">
        <f t="shared" si="353"/>
        <v>November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">
        <v>8317</v>
      </c>
      <c r="R3744" t="s">
        <v>8318</v>
      </c>
      <c r="S3744" s="10">
        <f t="shared" si="350"/>
        <v>41858.006296296291</v>
      </c>
      <c r="T3744" s="10">
        <f t="shared" si="351"/>
        <v>41888.006296296291</v>
      </c>
      <c r="U3744">
        <f t="shared" si="352"/>
        <v>2014</v>
      </c>
      <c r="V3744" t="str">
        <f t="shared" si="353"/>
        <v>August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">
        <v>8317</v>
      </c>
      <c r="R3745" t="s">
        <v>8318</v>
      </c>
      <c r="S3745" s="10">
        <f t="shared" si="350"/>
        <v>41793.501898148148</v>
      </c>
      <c r="T3745" s="10">
        <f t="shared" si="351"/>
        <v>41823.501898148148</v>
      </c>
      <c r="U3745">
        <f t="shared" si="352"/>
        <v>2014</v>
      </c>
      <c r="V3745" t="str">
        <f t="shared" si="353"/>
        <v>June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">
        <v>8317</v>
      </c>
      <c r="R3746" t="s">
        <v>8318</v>
      </c>
      <c r="S3746" s="10">
        <f t="shared" si="350"/>
        <v>41793.605925925927</v>
      </c>
      <c r="T3746" s="10">
        <f t="shared" si="351"/>
        <v>41824.957638888889</v>
      </c>
      <c r="U3746">
        <f t="shared" si="352"/>
        <v>2014</v>
      </c>
      <c r="V3746" t="str">
        <f t="shared" si="353"/>
        <v>June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">
        <v>8317</v>
      </c>
      <c r="R3747" t="s">
        <v>8318</v>
      </c>
      <c r="S3747" s="10">
        <f t="shared" si="350"/>
        <v>41831.489606481482</v>
      </c>
      <c r="T3747" s="10">
        <f t="shared" si="351"/>
        <v>41861.489606481482</v>
      </c>
      <c r="U3747">
        <f t="shared" si="352"/>
        <v>2014</v>
      </c>
      <c r="V3747" t="str">
        <f t="shared" si="353"/>
        <v>July</v>
      </c>
    </row>
    <row r="3748" spans="1:22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">
        <v>8317</v>
      </c>
      <c r="R3748" t="s">
        <v>8318</v>
      </c>
      <c r="S3748" s="10">
        <f t="shared" si="350"/>
        <v>42621.18100694444</v>
      </c>
      <c r="T3748" s="10">
        <f t="shared" si="351"/>
        <v>42651.18100694444</v>
      </c>
      <c r="U3748">
        <f t="shared" si="352"/>
        <v>2016</v>
      </c>
      <c r="V3748" t="str">
        <f t="shared" si="353"/>
        <v>September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">
        <v>8317</v>
      </c>
      <c r="R3749" t="s">
        <v>8359</v>
      </c>
      <c r="S3749" s="10">
        <f t="shared" si="350"/>
        <v>42164.091388888883</v>
      </c>
      <c r="T3749" s="10">
        <f t="shared" si="351"/>
        <v>42190.749305555553</v>
      </c>
      <c r="U3749">
        <f t="shared" si="352"/>
        <v>2015</v>
      </c>
      <c r="V3749" t="str">
        <f t="shared" si="353"/>
        <v>June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">
        <v>8317</v>
      </c>
      <c r="R3750" t="s">
        <v>8359</v>
      </c>
      <c r="S3750" s="10">
        <f t="shared" si="350"/>
        <v>42395.498101851852</v>
      </c>
      <c r="T3750" s="10">
        <f t="shared" si="351"/>
        <v>42416.040972222218</v>
      </c>
      <c r="U3750">
        <f t="shared" si="352"/>
        <v>2016</v>
      </c>
      <c r="V3750" t="str">
        <f t="shared" si="353"/>
        <v>January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">
        <v>8317</v>
      </c>
      <c r="R3751" t="s">
        <v>8359</v>
      </c>
      <c r="S3751" s="10">
        <f t="shared" si="350"/>
        <v>42457.918842592589</v>
      </c>
      <c r="T3751" s="10">
        <f t="shared" si="351"/>
        <v>42488.957638888889</v>
      </c>
      <c r="U3751">
        <f t="shared" si="352"/>
        <v>2016</v>
      </c>
      <c r="V3751" t="str">
        <f t="shared" si="353"/>
        <v>March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">
        <v>8317</v>
      </c>
      <c r="R3752" t="s">
        <v>8359</v>
      </c>
      <c r="S3752" s="10">
        <f t="shared" si="350"/>
        <v>42016.773240740738</v>
      </c>
      <c r="T3752" s="10">
        <f t="shared" si="351"/>
        <v>42045.124305555553</v>
      </c>
      <c r="U3752">
        <f t="shared" si="352"/>
        <v>2015</v>
      </c>
      <c r="V3752" t="str">
        <f t="shared" si="353"/>
        <v>January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">
        <v>8317</v>
      </c>
      <c r="R3753" t="s">
        <v>8359</v>
      </c>
      <c r="S3753" s="10">
        <f t="shared" si="350"/>
        <v>42402.827233796292</v>
      </c>
      <c r="T3753" s="10">
        <f t="shared" si="351"/>
        <v>42462.78556712962</v>
      </c>
      <c r="U3753">
        <f t="shared" si="352"/>
        <v>2016</v>
      </c>
      <c r="V3753" t="str">
        <f t="shared" si="353"/>
        <v>February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">
        <v>8317</v>
      </c>
      <c r="R3754" t="s">
        <v>8359</v>
      </c>
      <c r="S3754" s="10">
        <f t="shared" si="350"/>
        <v>42619.594155092585</v>
      </c>
      <c r="T3754" s="10">
        <f t="shared" si="351"/>
        <v>42659.666666666664</v>
      </c>
      <c r="U3754">
        <f t="shared" si="352"/>
        <v>2016</v>
      </c>
      <c r="V3754" t="str">
        <f t="shared" si="353"/>
        <v>September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">
        <v>8317</v>
      </c>
      <c r="R3755" t="s">
        <v>8359</v>
      </c>
      <c r="S3755" s="10">
        <f t="shared" si="350"/>
        <v>42128.615740740737</v>
      </c>
      <c r="T3755" s="10">
        <f t="shared" si="351"/>
        <v>42157.791666666664</v>
      </c>
      <c r="U3755">
        <f t="shared" si="352"/>
        <v>2015</v>
      </c>
      <c r="V3755" t="str">
        <f t="shared" si="353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">
        <v>8317</v>
      </c>
      <c r="R3756" t="s">
        <v>8359</v>
      </c>
      <c r="S3756" s="10">
        <f t="shared" si="350"/>
        <v>41808.67288194444</v>
      </c>
      <c r="T3756" s="10">
        <f t="shared" si="351"/>
        <v>41845.999305555553</v>
      </c>
      <c r="U3756">
        <f t="shared" si="352"/>
        <v>2014</v>
      </c>
      <c r="V3756" t="str">
        <f t="shared" si="353"/>
        <v>June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">
        <v>8317</v>
      </c>
      <c r="R3757" t="s">
        <v>8359</v>
      </c>
      <c r="S3757" s="10">
        <f t="shared" si="350"/>
        <v>42445.658645833326</v>
      </c>
      <c r="T3757" s="10">
        <f t="shared" si="351"/>
        <v>42475.658645833326</v>
      </c>
      <c r="U3757">
        <f t="shared" si="352"/>
        <v>2016</v>
      </c>
      <c r="V3757" t="str">
        <f t="shared" si="353"/>
        <v>March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">
        <v>8317</v>
      </c>
      <c r="R3758" t="s">
        <v>8359</v>
      </c>
      <c r="S3758" s="10">
        <f t="shared" si="350"/>
        <v>41771.606458333328</v>
      </c>
      <c r="T3758" s="10">
        <f t="shared" si="351"/>
        <v>41801.606458333328</v>
      </c>
      <c r="U3758">
        <f t="shared" si="352"/>
        <v>2014</v>
      </c>
      <c r="V3758" t="str">
        <f t="shared" si="353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">
        <v>8317</v>
      </c>
      <c r="R3759" t="s">
        <v>8359</v>
      </c>
      <c r="S3759" s="10">
        <f t="shared" si="350"/>
        <v>41954.642534722218</v>
      </c>
      <c r="T3759" s="10">
        <f t="shared" si="351"/>
        <v>41974.642534722218</v>
      </c>
      <c r="U3759">
        <f t="shared" si="352"/>
        <v>2014</v>
      </c>
      <c r="V3759" t="str">
        <f t="shared" si="353"/>
        <v>November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">
        <v>8317</v>
      </c>
      <c r="R3760" t="s">
        <v>8359</v>
      </c>
      <c r="S3760" s="10">
        <f t="shared" si="350"/>
        <v>41747.26317129629</v>
      </c>
      <c r="T3760" s="10">
        <f t="shared" si="351"/>
        <v>41778</v>
      </c>
      <c r="U3760">
        <f t="shared" si="352"/>
        <v>2014</v>
      </c>
      <c r="V3760" t="str">
        <f t="shared" si="353"/>
        <v>April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">
        <v>8317</v>
      </c>
      <c r="R3761" t="s">
        <v>8359</v>
      </c>
      <c r="S3761" s="10">
        <f t="shared" si="350"/>
        <v>42181.899918981479</v>
      </c>
      <c r="T3761" s="10">
        <f t="shared" si="351"/>
        <v>42241.899918981479</v>
      </c>
      <c r="U3761">
        <f t="shared" si="352"/>
        <v>2015</v>
      </c>
      <c r="V3761" t="str">
        <f t="shared" si="353"/>
        <v>June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">
        <v>8317</v>
      </c>
      <c r="R3762" t="s">
        <v>8359</v>
      </c>
      <c r="S3762" s="10">
        <f t="shared" si="350"/>
        <v>41739.316967592589</v>
      </c>
      <c r="T3762" s="10">
        <f t="shared" si="351"/>
        <v>41764.316967592589</v>
      </c>
      <c r="U3762">
        <f t="shared" si="352"/>
        <v>2014</v>
      </c>
      <c r="V3762" t="str">
        <f t="shared" si="353"/>
        <v>April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">
        <v>8317</v>
      </c>
      <c r="R3763" t="s">
        <v>8359</v>
      </c>
      <c r="S3763" s="10">
        <f t="shared" si="350"/>
        <v>42173.258530092593</v>
      </c>
      <c r="T3763" s="10">
        <f t="shared" si="351"/>
        <v>42226.749999999993</v>
      </c>
      <c r="U3763">
        <f t="shared" si="352"/>
        <v>2015</v>
      </c>
      <c r="V3763" t="str">
        <f t="shared" si="353"/>
        <v>June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">
        <v>8317</v>
      </c>
      <c r="R3764" t="s">
        <v>8359</v>
      </c>
      <c r="S3764" s="10">
        <f t="shared" si="350"/>
        <v>42193.605196759258</v>
      </c>
      <c r="T3764" s="10">
        <f t="shared" si="351"/>
        <v>42218.605196759258</v>
      </c>
      <c r="U3764">
        <f t="shared" si="352"/>
        <v>2015</v>
      </c>
      <c r="V3764" t="str">
        <f t="shared" si="353"/>
        <v>July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">
        <v>8317</v>
      </c>
      <c r="R3765" t="s">
        <v>8359</v>
      </c>
      <c r="S3765" s="10">
        <f t="shared" si="350"/>
        <v>42065.541967592588</v>
      </c>
      <c r="T3765" s="10">
        <f t="shared" si="351"/>
        <v>42095.500300925924</v>
      </c>
      <c r="U3765">
        <f t="shared" si="352"/>
        <v>2015</v>
      </c>
      <c r="V3765" t="str">
        <f t="shared" si="353"/>
        <v>March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">
        <v>8317</v>
      </c>
      <c r="R3766" t="s">
        <v>8359</v>
      </c>
      <c r="S3766" s="10">
        <f t="shared" si="350"/>
        <v>42499.634629629632</v>
      </c>
      <c r="T3766" s="10">
        <f t="shared" si="351"/>
        <v>42518.816666666658</v>
      </c>
      <c r="U3766">
        <f t="shared" si="352"/>
        <v>2016</v>
      </c>
      <c r="V3766" t="str">
        <f t="shared" si="353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">
        <v>8317</v>
      </c>
      <c r="R3767" t="s">
        <v>8359</v>
      </c>
      <c r="S3767" s="10">
        <f t="shared" si="350"/>
        <v>41820.568078703705</v>
      </c>
      <c r="T3767" s="10">
        <f t="shared" si="351"/>
        <v>41850.568078703705</v>
      </c>
      <c r="U3767">
        <f t="shared" si="352"/>
        <v>2014</v>
      </c>
      <c r="V3767" t="str">
        <f t="shared" si="353"/>
        <v>June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">
        <v>8317</v>
      </c>
      <c r="R3768" t="s">
        <v>8359</v>
      </c>
      <c r="S3768" s="10">
        <f t="shared" si="350"/>
        <v>41787.958854166667</v>
      </c>
      <c r="T3768" s="10">
        <f t="shared" si="351"/>
        <v>41822.958854166667</v>
      </c>
      <c r="U3768">
        <f t="shared" si="352"/>
        <v>2014</v>
      </c>
      <c r="V3768" t="str">
        <f t="shared" si="353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">
        <v>8317</v>
      </c>
      <c r="R3769" t="s">
        <v>8359</v>
      </c>
      <c r="S3769" s="10">
        <f t="shared" si="350"/>
        <v>42049.811307870368</v>
      </c>
      <c r="T3769" s="10">
        <f t="shared" si="351"/>
        <v>42063.999305555553</v>
      </c>
      <c r="U3769">
        <f t="shared" si="352"/>
        <v>2015</v>
      </c>
      <c r="V3769" t="str">
        <f t="shared" si="353"/>
        <v>February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">
        <v>8317</v>
      </c>
      <c r="R3770" t="s">
        <v>8359</v>
      </c>
      <c r="S3770" s="10">
        <f t="shared" si="350"/>
        <v>41772.519560185181</v>
      </c>
      <c r="T3770" s="10">
        <f t="shared" si="351"/>
        <v>41802.519560185181</v>
      </c>
      <c r="U3770">
        <f t="shared" si="352"/>
        <v>2014</v>
      </c>
      <c r="V3770" t="str">
        <f t="shared" si="353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">
        <v>8317</v>
      </c>
      <c r="R3771" t="s">
        <v>8359</v>
      </c>
      <c r="S3771" s="10">
        <f t="shared" si="350"/>
        <v>42445.389803240738</v>
      </c>
      <c r="T3771" s="10">
        <f t="shared" si="351"/>
        <v>42475.389803240738</v>
      </c>
      <c r="U3771">
        <f t="shared" si="352"/>
        <v>2016</v>
      </c>
      <c r="V3771" t="str">
        <f t="shared" si="353"/>
        <v>March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">
        <v>8317</v>
      </c>
      <c r="R3772" t="s">
        <v>8359</v>
      </c>
      <c r="S3772" s="10">
        <f t="shared" si="350"/>
        <v>42138.722337962965</v>
      </c>
      <c r="T3772" s="10">
        <f t="shared" si="351"/>
        <v>42168.722337962965</v>
      </c>
      <c r="U3772">
        <f t="shared" si="352"/>
        <v>2015</v>
      </c>
      <c r="V3772" t="str">
        <f t="shared" si="353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">
        <v>8317</v>
      </c>
      <c r="R3773" t="s">
        <v>8359</v>
      </c>
      <c r="S3773" s="10">
        <f t="shared" si="350"/>
        <v>42493.64875</v>
      </c>
      <c r="T3773" s="10">
        <f t="shared" si="351"/>
        <v>42507.791666666664</v>
      </c>
      <c r="U3773">
        <f t="shared" si="352"/>
        <v>2016</v>
      </c>
      <c r="V3773" t="str">
        <f t="shared" si="353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">
        <v>8317</v>
      </c>
      <c r="R3774" t="s">
        <v>8359</v>
      </c>
      <c r="S3774" s="10">
        <f t="shared" si="350"/>
        <v>42682.408634259256</v>
      </c>
      <c r="T3774" s="10">
        <f t="shared" si="351"/>
        <v>42703.041666666664</v>
      </c>
      <c r="U3774">
        <f t="shared" si="352"/>
        <v>2016</v>
      </c>
      <c r="V3774" t="str">
        <f t="shared" si="353"/>
        <v>November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">
        <v>8317</v>
      </c>
      <c r="R3775" t="s">
        <v>8359</v>
      </c>
      <c r="S3775" s="10">
        <f t="shared" si="350"/>
        <v>42655.79684027777</v>
      </c>
      <c r="T3775" s="10">
        <f t="shared" si="351"/>
        <v>42688.880555555552</v>
      </c>
      <c r="U3775">
        <f t="shared" si="352"/>
        <v>2016</v>
      </c>
      <c r="V3775" t="str">
        <f t="shared" si="353"/>
        <v>October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">
        <v>8317</v>
      </c>
      <c r="R3776" t="s">
        <v>8359</v>
      </c>
      <c r="S3776" s="10">
        <f t="shared" si="350"/>
        <v>42087.583969907406</v>
      </c>
      <c r="T3776" s="10">
        <f t="shared" si="351"/>
        <v>42103.583969907406</v>
      </c>
      <c r="U3776">
        <f t="shared" si="352"/>
        <v>2015</v>
      </c>
      <c r="V3776" t="str">
        <f t="shared" si="353"/>
        <v>March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">
        <v>8317</v>
      </c>
      <c r="R3777" t="s">
        <v>8359</v>
      </c>
      <c r="S3777" s="10">
        <f t="shared" si="350"/>
        <v>42075.734293981477</v>
      </c>
      <c r="T3777" s="10">
        <f t="shared" si="351"/>
        <v>42102.958333333336</v>
      </c>
      <c r="U3777">
        <f t="shared" si="352"/>
        <v>2015</v>
      </c>
      <c r="V3777" t="str">
        <f t="shared" si="353"/>
        <v>March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">
        <v>8317</v>
      </c>
      <c r="R3778" t="s">
        <v>8359</v>
      </c>
      <c r="S3778" s="10">
        <f t="shared" si="350"/>
        <v>41814.159467592588</v>
      </c>
      <c r="T3778" s="10">
        <f t="shared" si="351"/>
        <v>41851.833333333328</v>
      </c>
      <c r="U3778">
        <f t="shared" si="352"/>
        <v>2014</v>
      </c>
      <c r="V3778" t="str">
        <f t="shared" si="353"/>
        <v>June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">
        <v>8317</v>
      </c>
      <c r="R3779" t="s">
        <v>8359</v>
      </c>
      <c r="S3779" s="10">
        <f t="shared" ref="S3779:S3842" si="356">(((J3779/60)/60)/24)+DATE(1970,1,1)+(-5/24)</f>
        <v>41886.903020833335</v>
      </c>
      <c r="T3779" s="10">
        <f t="shared" ref="T3779:T3842" si="357">(((I3779/60)/60)/24)+DATE(1970,1,1)+(-5/24)</f>
        <v>41908.958333333328</v>
      </c>
      <c r="U3779">
        <f t="shared" ref="U3779:U3842" si="358">YEAR(S3779)</f>
        <v>2014</v>
      </c>
      <c r="V3779" t="str">
        <f t="shared" ref="V3779:V3842" si="359">IF(MONTH(S3779) = 1, "January", IF(MONTH(S3779) = 2, "February", IF(MONTH(S3779) = 3, "March", IF(MONTH(S3779) = 4, "April", IF(MONTH(S3779) = 5, "May", IF(MONTH(S3779) = 6, "June", IF(MONTH(S3779) = 7, "July", IF(MONTH(S3779) = 8, "August", IF(MONTH(S3779) = 9, "September", IF(MONTH(S3779) = 10, "October", IF(MONTH(S3779) = 11, "November", "December")))))))))))</f>
        <v>September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">
        <v>8317</v>
      </c>
      <c r="R3780" t="s">
        <v>8359</v>
      </c>
      <c r="S3780" s="10">
        <f t="shared" si="356"/>
        <v>41989.610879629625</v>
      </c>
      <c r="T3780" s="10">
        <f t="shared" si="357"/>
        <v>42049.610879629625</v>
      </c>
      <c r="U3780">
        <f t="shared" si="358"/>
        <v>2014</v>
      </c>
      <c r="V3780" t="str">
        <f t="shared" si="359"/>
        <v>December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">
        <v>8317</v>
      </c>
      <c r="R3781" t="s">
        <v>8359</v>
      </c>
      <c r="S3781" s="10">
        <f t="shared" si="356"/>
        <v>42425.527083333327</v>
      </c>
      <c r="T3781" s="10">
        <f t="shared" si="357"/>
        <v>42455.48541666667</v>
      </c>
      <c r="U3781">
        <f t="shared" si="358"/>
        <v>2016</v>
      </c>
      <c r="V3781" t="str">
        <f t="shared" si="359"/>
        <v>February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">
        <v>8317</v>
      </c>
      <c r="R3782" t="s">
        <v>8359</v>
      </c>
      <c r="S3782" s="10">
        <f t="shared" si="356"/>
        <v>42166.011400462965</v>
      </c>
      <c r="T3782" s="10">
        <f t="shared" si="357"/>
        <v>42198.629166666658</v>
      </c>
      <c r="U3782">
        <f t="shared" si="358"/>
        <v>2015</v>
      </c>
      <c r="V3782" t="str">
        <f t="shared" si="359"/>
        <v>June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">
        <v>8317</v>
      </c>
      <c r="R3783" t="s">
        <v>8359</v>
      </c>
      <c r="S3783" s="10">
        <f t="shared" si="356"/>
        <v>41865.674594907403</v>
      </c>
      <c r="T3783" s="10">
        <f t="shared" si="357"/>
        <v>41890.674594907403</v>
      </c>
      <c r="U3783">
        <f t="shared" si="358"/>
        <v>2014</v>
      </c>
      <c r="V3783" t="str">
        <f t="shared" si="359"/>
        <v>August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">
        <v>8317</v>
      </c>
      <c r="R3784" t="s">
        <v>8359</v>
      </c>
      <c r="S3784" s="10">
        <f t="shared" si="356"/>
        <v>42546.653900462967</v>
      </c>
      <c r="T3784" s="10">
        <f t="shared" si="357"/>
        <v>42575.749999999993</v>
      </c>
      <c r="U3784">
        <f t="shared" si="358"/>
        <v>2016</v>
      </c>
      <c r="V3784" t="str">
        <f t="shared" si="359"/>
        <v>June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">
        <v>8317</v>
      </c>
      <c r="R3785" t="s">
        <v>8359</v>
      </c>
      <c r="S3785" s="10">
        <f t="shared" si="356"/>
        <v>42419.931944444441</v>
      </c>
      <c r="T3785" s="10">
        <f t="shared" si="357"/>
        <v>42444.458333333336</v>
      </c>
      <c r="U3785">
        <f t="shared" si="358"/>
        <v>2016</v>
      </c>
      <c r="V3785" t="str">
        <f t="shared" si="359"/>
        <v>February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">
        <v>8317</v>
      </c>
      <c r="R3786" t="s">
        <v>8359</v>
      </c>
      <c r="S3786" s="10">
        <f t="shared" si="356"/>
        <v>42531.772361111107</v>
      </c>
      <c r="T3786" s="10">
        <f t="shared" si="357"/>
        <v>42561.772361111107</v>
      </c>
      <c r="U3786">
        <f t="shared" si="358"/>
        <v>2016</v>
      </c>
      <c r="V3786" t="str">
        <f t="shared" si="359"/>
        <v>June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">
        <v>8317</v>
      </c>
      <c r="R3787" t="s">
        <v>8359</v>
      </c>
      <c r="S3787" s="10">
        <f t="shared" si="356"/>
        <v>42548.430196759255</v>
      </c>
      <c r="T3787" s="10">
        <f t="shared" si="357"/>
        <v>42584.210416666661</v>
      </c>
      <c r="U3787">
        <f t="shared" si="358"/>
        <v>2016</v>
      </c>
      <c r="V3787" t="str">
        <f t="shared" si="359"/>
        <v>June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">
        <v>8317</v>
      </c>
      <c r="R3788" t="s">
        <v>8359</v>
      </c>
      <c r="S3788" s="10">
        <f t="shared" si="356"/>
        <v>42486.829571759255</v>
      </c>
      <c r="T3788" s="10">
        <f t="shared" si="357"/>
        <v>42516.829571759255</v>
      </c>
      <c r="U3788">
        <f t="shared" si="358"/>
        <v>2016</v>
      </c>
      <c r="V3788" t="str">
        <f t="shared" si="359"/>
        <v>April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">
        <v>8317</v>
      </c>
      <c r="R3789" t="s">
        <v>8359</v>
      </c>
      <c r="S3789" s="10">
        <f t="shared" si="356"/>
        <v>42167.326458333329</v>
      </c>
      <c r="T3789" s="10">
        <f t="shared" si="357"/>
        <v>42195.957638888889</v>
      </c>
      <c r="U3789">
        <f t="shared" si="358"/>
        <v>2015</v>
      </c>
      <c r="V3789" t="str">
        <f t="shared" si="359"/>
        <v>June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">
        <v>8317</v>
      </c>
      <c r="R3790" t="s">
        <v>8359</v>
      </c>
      <c r="S3790" s="10">
        <f t="shared" si="356"/>
        <v>42333.487488425926</v>
      </c>
      <c r="T3790" s="10">
        <f t="shared" si="357"/>
        <v>42361.470833333333</v>
      </c>
      <c r="U3790">
        <f t="shared" si="358"/>
        <v>2015</v>
      </c>
      <c r="V3790" t="str">
        <f t="shared" si="359"/>
        <v>November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">
        <v>8317</v>
      </c>
      <c r="R3791" t="s">
        <v>8359</v>
      </c>
      <c r="S3791" s="10">
        <f t="shared" si="356"/>
        <v>42138.590486111112</v>
      </c>
      <c r="T3791" s="10">
        <f t="shared" si="357"/>
        <v>42170.590486111112</v>
      </c>
      <c r="U3791">
        <f t="shared" si="358"/>
        <v>2015</v>
      </c>
      <c r="V3791" t="str">
        <f t="shared" si="35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">
        <v>8317</v>
      </c>
      <c r="R3792" t="s">
        <v>8359</v>
      </c>
      <c r="S3792" s="10">
        <f t="shared" si="356"/>
        <v>42666.458599537036</v>
      </c>
      <c r="T3792" s="10">
        <f t="shared" si="357"/>
        <v>42696.5002662037</v>
      </c>
      <c r="U3792">
        <f t="shared" si="358"/>
        <v>2016</v>
      </c>
      <c r="V3792" t="str">
        <f t="shared" si="359"/>
        <v>October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">
        <v>8317</v>
      </c>
      <c r="R3793" t="s">
        <v>8359</v>
      </c>
      <c r="S3793" s="10">
        <f t="shared" si="356"/>
        <v>41766.4837037037</v>
      </c>
      <c r="T3793" s="10">
        <f t="shared" si="357"/>
        <v>41826.4837037037</v>
      </c>
      <c r="U3793">
        <f t="shared" si="358"/>
        <v>2014</v>
      </c>
      <c r="V3793" t="str">
        <f t="shared" si="35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">
        <v>8317</v>
      </c>
      <c r="R3794" t="s">
        <v>8359</v>
      </c>
      <c r="S3794" s="10">
        <f t="shared" si="356"/>
        <v>42170.238680555551</v>
      </c>
      <c r="T3794" s="10">
        <f t="shared" si="357"/>
        <v>42200.238680555551</v>
      </c>
      <c r="U3794">
        <f t="shared" si="358"/>
        <v>2015</v>
      </c>
      <c r="V3794" t="str">
        <f t="shared" si="359"/>
        <v>June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">
        <v>8317</v>
      </c>
      <c r="R3795" t="s">
        <v>8359</v>
      </c>
      <c r="S3795" s="10">
        <f t="shared" si="356"/>
        <v>41968.73065972222</v>
      </c>
      <c r="T3795" s="10">
        <f t="shared" si="357"/>
        <v>41989.73065972222</v>
      </c>
      <c r="U3795">
        <f t="shared" si="358"/>
        <v>2014</v>
      </c>
      <c r="V3795" t="str">
        <f t="shared" si="359"/>
        <v>November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">
        <v>8317</v>
      </c>
      <c r="R3796" t="s">
        <v>8359</v>
      </c>
      <c r="S3796" s="10">
        <f t="shared" si="356"/>
        <v>42132.372152777774</v>
      </c>
      <c r="T3796" s="10">
        <f t="shared" si="357"/>
        <v>42162.372152777774</v>
      </c>
      <c r="U3796">
        <f t="shared" si="358"/>
        <v>2015</v>
      </c>
      <c r="V3796" t="str">
        <f t="shared" si="35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">
        <v>8317</v>
      </c>
      <c r="R3797" t="s">
        <v>8359</v>
      </c>
      <c r="S3797" s="10">
        <f t="shared" si="356"/>
        <v>42201.227893518517</v>
      </c>
      <c r="T3797" s="10">
        <f t="shared" si="357"/>
        <v>42244.729166666664</v>
      </c>
      <c r="U3797">
        <f t="shared" si="358"/>
        <v>2015</v>
      </c>
      <c r="V3797" t="str">
        <f t="shared" si="359"/>
        <v>July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">
        <v>8317</v>
      </c>
      <c r="R3798" t="s">
        <v>8359</v>
      </c>
      <c r="S3798" s="10">
        <f t="shared" si="356"/>
        <v>42688.821250000001</v>
      </c>
      <c r="T3798" s="10">
        <f t="shared" si="357"/>
        <v>42748.821250000001</v>
      </c>
      <c r="U3798">
        <f t="shared" si="358"/>
        <v>2016</v>
      </c>
      <c r="V3798" t="str">
        <f t="shared" si="359"/>
        <v>November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">
        <v>8317</v>
      </c>
      <c r="R3799" t="s">
        <v>8359</v>
      </c>
      <c r="S3799" s="10">
        <f t="shared" si="356"/>
        <v>42084.673206018517</v>
      </c>
      <c r="T3799" s="10">
        <f t="shared" si="357"/>
        <v>42114.673206018517</v>
      </c>
      <c r="U3799">
        <f t="shared" si="358"/>
        <v>2015</v>
      </c>
      <c r="V3799" t="str">
        <f t="shared" si="359"/>
        <v>March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">
        <v>8317</v>
      </c>
      <c r="R3800" t="s">
        <v>8359</v>
      </c>
      <c r="S3800" s="10">
        <f t="shared" si="356"/>
        <v>41831.514444444445</v>
      </c>
      <c r="T3800" s="10">
        <f t="shared" si="357"/>
        <v>41861.514444444445</v>
      </c>
      <c r="U3800">
        <f t="shared" si="358"/>
        <v>2014</v>
      </c>
      <c r="V3800" t="str">
        <f t="shared" si="359"/>
        <v>July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">
        <v>8317</v>
      </c>
      <c r="R3801" t="s">
        <v>8359</v>
      </c>
      <c r="S3801" s="10">
        <f t="shared" si="356"/>
        <v>42410.722719907404</v>
      </c>
      <c r="T3801" s="10">
        <f t="shared" si="357"/>
        <v>42440.722719907404</v>
      </c>
      <c r="U3801">
        <f t="shared" si="358"/>
        <v>2016</v>
      </c>
      <c r="V3801" t="str">
        <f t="shared" si="359"/>
        <v>February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">
        <v>8317</v>
      </c>
      <c r="R3802" t="s">
        <v>8359</v>
      </c>
      <c r="S3802" s="10">
        <f t="shared" si="356"/>
        <v>41982.528738425921</v>
      </c>
      <c r="T3802" s="10">
        <f t="shared" si="357"/>
        <v>42014.999305555553</v>
      </c>
      <c r="U3802">
        <f t="shared" si="358"/>
        <v>2014</v>
      </c>
      <c r="V3802" t="str">
        <f t="shared" si="359"/>
        <v>December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">
        <v>8317</v>
      </c>
      <c r="R3803" t="s">
        <v>8359</v>
      </c>
      <c r="S3803" s="10">
        <f t="shared" si="356"/>
        <v>41975.467777777776</v>
      </c>
      <c r="T3803" s="10">
        <f t="shared" si="357"/>
        <v>42006.467777777776</v>
      </c>
      <c r="U3803">
        <f t="shared" si="358"/>
        <v>2014</v>
      </c>
      <c r="V3803" t="str">
        <f t="shared" si="359"/>
        <v>December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">
        <v>8317</v>
      </c>
      <c r="R3804" t="s">
        <v>8359</v>
      </c>
      <c r="S3804" s="10">
        <f t="shared" si="356"/>
        <v>42268.917893518512</v>
      </c>
      <c r="T3804" s="10">
        <f t="shared" si="357"/>
        <v>42298.917893518512</v>
      </c>
      <c r="U3804">
        <f t="shared" si="358"/>
        <v>2015</v>
      </c>
      <c r="V3804" t="str">
        <f t="shared" si="359"/>
        <v>September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">
        <v>8317</v>
      </c>
      <c r="R3805" t="s">
        <v>8359</v>
      </c>
      <c r="S3805" s="10">
        <f t="shared" si="356"/>
        <v>42403.763518518514</v>
      </c>
      <c r="T3805" s="10">
        <f t="shared" si="357"/>
        <v>42433.763518518514</v>
      </c>
      <c r="U3805">
        <f t="shared" si="358"/>
        <v>2016</v>
      </c>
      <c r="V3805" t="str">
        <f t="shared" si="359"/>
        <v>February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">
        <v>8317</v>
      </c>
      <c r="R3806" t="s">
        <v>8359</v>
      </c>
      <c r="S3806" s="10">
        <f t="shared" si="356"/>
        <v>42526.801203703704</v>
      </c>
      <c r="T3806" s="10">
        <f t="shared" si="357"/>
        <v>42582.083333333336</v>
      </c>
      <c r="U3806">
        <f t="shared" si="358"/>
        <v>2016</v>
      </c>
      <c r="V3806" t="str">
        <f t="shared" si="359"/>
        <v>June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">
        <v>8317</v>
      </c>
      <c r="R3807" t="s">
        <v>8359</v>
      </c>
      <c r="S3807" s="10">
        <f t="shared" si="356"/>
        <v>41849.678703703699</v>
      </c>
      <c r="T3807" s="10">
        <f t="shared" si="357"/>
        <v>41909.678703703699</v>
      </c>
      <c r="U3807">
        <f t="shared" si="358"/>
        <v>2014</v>
      </c>
      <c r="V3807" t="str">
        <f t="shared" si="359"/>
        <v>July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">
        <v>8317</v>
      </c>
      <c r="R3808" t="s">
        <v>8359</v>
      </c>
      <c r="S3808" s="10">
        <f t="shared" si="356"/>
        <v>41799.050706018512</v>
      </c>
      <c r="T3808" s="10">
        <f t="shared" si="357"/>
        <v>41819.050706018512</v>
      </c>
      <c r="U3808">
        <f t="shared" si="358"/>
        <v>2014</v>
      </c>
      <c r="V3808" t="str">
        <f t="shared" si="359"/>
        <v>June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">
        <v>8317</v>
      </c>
      <c r="R3809" t="s">
        <v>8318</v>
      </c>
      <c r="S3809" s="10">
        <f t="shared" si="356"/>
        <v>42090.700682870367</v>
      </c>
      <c r="T3809" s="10">
        <f t="shared" si="357"/>
        <v>42097.700682870367</v>
      </c>
      <c r="U3809">
        <f t="shared" si="358"/>
        <v>2015</v>
      </c>
      <c r="V3809" t="str">
        <f t="shared" si="359"/>
        <v>March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">
        <v>8317</v>
      </c>
      <c r="R3810" t="s">
        <v>8318</v>
      </c>
      <c r="S3810" s="10">
        <f t="shared" si="356"/>
        <v>42059.24559027778</v>
      </c>
      <c r="T3810" s="10">
        <f t="shared" si="357"/>
        <v>42119.203923611109</v>
      </c>
      <c r="U3810">
        <f t="shared" si="358"/>
        <v>2015</v>
      </c>
      <c r="V3810" t="str">
        <f t="shared" si="359"/>
        <v>February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">
        <v>8317</v>
      </c>
      <c r="R3811" t="s">
        <v>8318</v>
      </c>
      <c r="S3811" s="10">
        <f t="shared" si="356"/>
        <v>41800.318368055552</v>
      </c>
      <c r="T3811" s="10">
        <f t="shared" si="357"/>
        <v>41850.75</v>
      </c>
      <c r="U3811">
        <f t="shared" si="358"/>
        <v>2014</v>
      </c>
      <c r="V3811" t="str">
        <f t="shared" si="359"/>
        <v>June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">
        <v>8317</v>
      </c>
      <c r="R3812" t="s">
        <v>8318</v>
      </c>
      <c r="S3812" s="10">
        <f t="shared" si="356"/>
        <v>42054.640717592592</v>
      </c>
      <c r="T3812" s="10">
        <f t="shared" si="357"/>
        <v>42084.599050925921</v>
      </c>
      <c r="U3812">
        <f t="shared" si="358"/>
        <v>2015</v>
      </c>
      <c r="V3812" t="str">
        <f t="shared" si="359"/>
        <v>February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">
        <v>8317</v>
      </c>
      <c r="R3813" t="s">
        <v>8318</v>
      </c>
      <c r="S3813" s="10">
        <f t="shared" si="356"/>
        <v>42487.418668981474</v>
      </c>
      <c r="T3813" s="10">
        <f t="shared" si="357"/>
        <v>42521.249999999993</v>
      </c>
      <c r="U3813">
        <f t="shared" si="358"/>
        <v>2016</v>
      </c>
      <c r="V3813" t="str">
        <f t="shared" si="359"/>
        <v>April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">
        <v>8317</v>
      </c>
      <c r="R3814" t="s">
        <v>8318</v>
      </c>
      <c r="S3814" s="10">
        <f t="shared" si="356"/>
        <v>42109.542916666665</v>
      </c>
      <c r="T3814" s="10">
        <f t="shared" si="357"/>
        <v>42155.957638888889</v>
      </c>
      <c r="U3814">
        <f t="shared" si="358"/>
        <v>2015</v>
      </c>
      <c r="V3814" t="str">
        <f t="shared" si="359"/>
        <v>April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">
        <v>8317</v>
      </c>
      <c r="R3815" t="s">
        <v>8318</v>
      </c>
      <c r="S3815" s="10">
        <f t="shared" si="356"/>
        <v>42497.067372685182</v>
      </c>
      <c r="T3815" s="10">
        <f t="shared" si="357"/>
        <v>42535.696527777771</v>
      </c>
      <c r="U3815">
        <f t="shared" si="358"/>
        <v>2016</v>
      </c>
      <c r="V3815" t="str">
        <f t="shared" si="35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">
        <v>8317</v>
      </c>
      <c r="R3816" t="s">
        <v>8318</v>
      </c>
      <c r="S3816" s="10">
        <f t="shared" si="356"/>
        <v>42058.695740740739</v>
      </c>
      <c r="T3816" s="10">
        <f t="shared" si="357"/>
        <v>42094.957638888889</v>
      </c>
      <c r="U3816">
        <f t="shared" si="358"/>
        <v>2015</v>
      </c>
      <c r="V3816" t="str">
        <f t="shared" si="359"/>
        <v>February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">
        <v>8317</v>
      </c>
      <c r="R3817" t="s">
        <v>8318</v>
      </c>
      <c r="S3817" s="10">
        <f t="shared" si="356"/>
        <v>42207.051585648143</v>
      </c>
      <c r="T3817" s="10">
        <f t="shared" si="357"/>
        <v>42236.749999999993</v>
      </c>
      <c r="U3817">
        <f t="shared" si="358"/>
        <v>2015</v>
      </c>
      <c r="V3817" t="str">
        <f t="shared" si="359"/>
        <v>July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">
        <v>8317</v>
      </c>
      <c r="R3818" t="s">
        <v>8318</v>
      </c>
      <c r="S3818" s="10">
        <f t="shared" si="356"/>
        <v>41807.481747685182</v>
      </c>
      <c r="T3818" s="10">
        <f t="shared" si="357"/>
        <v>41837.481747685182</v>
      </c>
      <c r="U3818">
        <f t="shared" si="358"/>
        <v>2014</v>
      </c>
      <c r="V3818" t="str">
        <f t="shared" si="359"/>
        <v>June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">
        <v>8317</v>
      </c>
      <c r="R3819" t="s">
        <v>8318</v>
      </c>
      <c r="S3819" s="10">
        <f t="shared" si="356"/>
        <v>42284.488611111105</v>
      </c>
      <c r="T3819" s="10">
        <f t="shared" si="357"/>
        <v>42300.957638888889</v>
      </c>
      <c r="U3819">
        <f t="shared" si="358"/>
        <v>2015</v>
      </c>
      <c r="V3819" t="str">
        <f t="shared" si="359"/>
        <v>October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">
        <v>8317</v>
      </c>
      <c r="R3820" t="s">
        <v>8318</v>
      </c>
      <c r="S3820" s="10">
        <f t="shared" si="356"/>
        <v>42045.634050925924</v>
      </c>
      <c r="T3820" s="10">
        <f t="shared" si="357"/>
        <v>42075.592384259253</v>
      </c>
      <c r="U3820">
        <f t="shared" si="358"/>
        <v>2015</v>
      </c>
      <c r="V3820" t="str">
        <f t="shared" si="359"/>
        <v>February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">
        <v>8317</v>
      </c>
      <c r="R3821" t="s">
        <v>8318</v>
      </c>
      <c r="S3821" s="10">
        <f t="shared" si="356"/>
        <v>42184.001203703701</v>
      </c>
      <c r="T3821" s="10">
        <f t="shared" si="357"/>
        <v>42202.668055555558</v>
      </c>
      <c r="U3821">
        <f t="shared" si="358"/>
        <v>2015</v>
      </c>
      <c r="V3821" t="str">
        <f t="shared" si="359"/>
        <v>June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">
        <v>8317</v>
      </c>
      <c r="R3822" t="s">
        <v>8318</v>
      </c>
      <c r="S3822" s="10">
        <f t="shared" si="356"/>
        <v>42160.443483796298</v>
      </c>
      <c r="T3822" s="10">
        <f t="shared" si="357"/>
        <v>42190.443483796298</v>
      </c>
      <c r="U3822">
        <f t="shared" si="358"/>
        <v>2015</v>
      </c>
      <c r="V3822" t="str">
        <f t="shared" si="359"/>
        <v>June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">
        <v>8317</v>
      </c>
      <c r="R3823" t="s">
        <v>8318</v>
      </c>
      <c r="S3823" s="10">
        <f t="shared" si="356"/>
        <v>42340.972303240742</v>
      </c>
      <c r="T3823" s="10">
        <f t="shared" si="357"/>
        <v>42372.972303240742</v>
      </c>
      <c r="U3823">
        <f t="shared" si="358"/>
        <v>2015</v>
      </c>
      <c r="V3823" t="str">
        <f t="shared" si="359"/>
        <v>December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">
        <v>8317</v>
      </c>
      <c r="R3824" t="s">
        <v>8318</v>
      </c>
      <c r="S3824" s="10">
        <f t="shared" si="356"/>
        <v>42329.629826388882</v>
      </c>
      <c r="T3824" s="10">
        <f t="shared" si="357"/>
        <v>42388.749305555553</v>
      </c>
      <c r="U3824">
        <f t="shared" si="358"/>
        <v>2015</v>
      </c>
      <c r="V3824" t="str">
        <f t="shared" si="359"/>
        <v>November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">
        <v>8317</v>
      </c>
      <c r="R3825" t="s">
        <v>8318</v>
      </c>
      <c r="S3825" s="10">
        <f t="shared" si="356"/>
        <v>42170.701898148145</v>
      </c>
      <c r="T3825" s="10">
        <f t="shared" si="357"/>
        <v>42204.957638888889</v>
      </c>
      <c r="U3825">
        <f t="shared" si="358"/>
        <v>2015</v>
      </c>
      <c r="V3825" t="str">
        <f t="shared" si="359"/>
        <v>June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">
        <v>8317</v>
      </c>
      <c r="R3826" t="s">
        <v>8318</v>
      </c>
      <c r="S3826" s="10">
        <f t="shared" si="356"/>
        <v>42571.417858796289</v>
      </c>
      <c r="T3826" s="10">
        <f t="shared" si="357"/>
        <v>42583.361805555549</v>
      </c>
      <c r="U3826">
        <f t="shared" si="358"/>
        <v>2016</v>
      </c>
      <c r="V3826" t="str">
        <f t="shared" si="359"/>
        <v>July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">
        <v>8317</v>
      </c>
      <c r="R3827" t="s">
        <v>8318</v>
      </c>
      <c r="S3827" s="10">
        <f t="shared" si="356"/>
        <v>42150.861273148148</v>
      </c>
      <c r="T3827" s="10">
        <f t="shared" si="357"/>
        <v>42171.861273148148</v>
      </c>
      <c r="U3827">
        <f t="shared" si="358"/>
        <v>2015</v>
      </c>
      <c r="V3827" t="str">
        <f t="shared" si="35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">
        <v>8317</v>
      </c>
      <c r="R3828" t="s">
        <v>8318</v>
      </c>
      <c r="S3828" s="10">
        <f t="shared" si="356"/>
        <v>42101.215208333328</v>
      </c>
      <c r="T3828" s="10">
        <f t="shared" si="357"/>
        <v>42131.215208333328</v>
      </c>
      <c r="U3828">
        <f t="shared" si="358"/>
        <v>2015</v>
      </c>
      <c r="V3828" t="str">
        <f t="shared" si="359"/>
        <v>April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">
        <v>8317</v>
      </c>
      <c r="R3829" t="s">
        <v>8318</v>
      </c>
      <c r="S3829" s="10">
        <f t="shared" si="356"/>
        <v>42034.719918981478</v>
      </c>
      <c r="T3829" s="10">
        <f t="shared" si="357"/>
        <v>42089.791666666664</v>
      </c>
      <c r="U3829">
        <f t="shared" si="358"/>
        <v>2015</v>
      </c>
      <c r="V3829" t="str">
        <f t="shared" si="359"/>
        <v>January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">
        <v>8317</v>
      </c>
      <c r="R3830" t="s">
        <v>8318</v>
      </c>
      <c r="S3830" s="10">
        <f t="shared" si="356"/>
        <v>41944.319293981483</v>
      </c>
      <c r="T3830" s="10">
        <f t="shared" si="357"/>
        <v>42004.360960648148</v>
      </c>
      <c r="U3830">
        <f t="shared" si="358"/>
        <v>2014</v>
      </c>
      <c r="V3830" t="str">
        <f t="shared" si="359"/>
        <v>November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">
        <v>8317</v>
      </c>
      <c r="R3831" t="s">
        <v>8318</v>
      </c>
      <c r="S3831" s="10">
        <f t="shared" si="356"/>
        <v>42593.657071759262</v>
      </c>
      <c r="T3831" s="10">
        <f t="shared" si="357"/>
        <v>42613.657071759262</v>
      </c>
      <c r="U3831">
        <f t="shared" si="358"/>
        <v>2016</v>
      </c>
      <c r="V3831" t="str">
        <f t="shared" si="359"/>
        <v>August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">
        <v>8317</v>
      </c>
      <c r="R3832" t="s">
        <v>8318</v>
      </c>
      <c r="S3832" s="10">
        <f t="shared" si="356"/>
        <v>42503.532534722217</v>
      </c>
      <c r="T3832" s="10">
        <f t="shared" si="357"/>
        <v>42517.532534722217</v>
      </c>
      <c r="U3832">
        <f t="shared" si="358"/>
        <v>2016</v>
      </c>
      <c r="V3832" t="str">
        <f t="shared" si="35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">
        <v>8317</v>
      </c>
      <c r="R3833" t="s">
        <v>8318</v>
      </c>
      <c r="S3833" s="10">
        <f t="shared" si="356"/>
        <v>41927.640567129631</v>
      </c>
      <c r="T3833" s="10">
        <f t="shared" si="357"/>
        <v>41948.682233796295</v>
      </c>
      <c r="U3833">
        <f t="shared" si="358"/>
        <v>2014</v>
      </c>
      <c r="V3833" t="str">
        <f t="shared" si="359"/>
        <v>October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">
        <v>8317</v>
      </c>
      <c r="R3834" t="s">
        <v>8318</v>
      </c>
      <c r="S3834" s="10">
        <f t="shared" si="356"/>
        <v>42374.906655092585</v>
      </c>
      <c r="T3834" s="10">
        <f t="shared" si="357"/>
        <v>42419.906655092585</v>
      </c>
      <c r="U3834">
        <f t="shared" si="358"/>
        <v>2016</v>
      </c>
      <c r="V3834" t="str">
        <f t="shared" si="359"/>
        <v>January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">
        <v>8317</v>
      </c>
      <c r="R3835" t="s">
        <v>8318</v>
      </c>
      <c r="S3835" s="10">
        <f t="shared" si="356"/>
        <v>41963.66402777777</v>
      </c>
      <c r="T3835" s="10">
        <f t="shared" si="357"/>
        <v>41974.589583333327</v>
      </c>
      <c r="U3835">
        <f t="shared" si="358"/>
        <v>2014</v>
      </c>
      <c r="V3835" t="str">
        <f t="shared" si="359"/>
        <v>November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">
        <v>8317</v>
      </c>
      <c r="R3836" t="s">
        <v>8318</v>
      </c>
      <c r="S3836" s="10">
        <f t="shared" si="356"/>
        <v>42143.236886574072</v>
      </c>
      <c r="T3836" s="10">
        <f t="shared" si="357"/>
        <v>42173.236886574072</v>
      </c>
      <c r="U3836">
        <f t="shared" si="358"/>
        <v>2015</v>
      </c>
      <c r="V3836" t="str">
        <f t="shared" si="35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">
        <v>8317</v>
      </c>
      <c r="R3837" t="s">
        <v>8318</v>
      </c>
      <c r="S3837" s="10">
        <f t="shared" si="356"/>
        <v>42460.733888888884</v>
      </c>
      <c r="T3837" s="10">
        <f t="shared" si="357"/>
        <v>42481.733888888884</v>
      </c>
      <c r="U3837">
        <f t="shared" si="358"/>
        <v>2016</v>
      </c>
      <c r="V3837" t="str">
        <f t="shared" si="359"/>
        <v>March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">
        <v>8317</v>
      </c>
      <c r="R3838" t="s">
        <v>8318</v>
      </c>
      <c r="S3838" s="10">
        <f t="shared" si="356"/>
        <v>42553.718194444438</v>
      </c>
      <c r="T3838" s="10">
        <f t="shared" si="357"/>
        <v>42584.964583333327</v>
      </c>
      <c r="U3838">
        <f t="shared" si="358"/>
        <v>2016</v>
      </c>
      <c r="V3838" t="str">
        <f t="shared" si="359"/>
        <v>July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">
        <v>8317</v>
      </c>
      <c r="R3839" t="s">
        <v>8318</v>
      </c>
      <c r="S3839" s="10">
        <f t="shared" si="356"/>
        <v>42152.557384259257</v>
      </c>
      <c r="T3839" s="10">
        <f t="shared" si="357"/>
        <v>42188.557384259257</v>
      </c>
      <c r="U3839">
        <f t="shared" si="358"/>
        <v>2015</v>
      </c>
      <c r="V3839" t="str">
        <f t="shared" si="35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">
        <v>8317</v>
      </c>
      <c r="R3840" t="s">
        <v>8318</v>
      </c>
      <c r="S3840" s="10">
        <f t="shared" si="356"/>
        <v>42116.502418981479</v>
      </c>
      <c r="T3840" s="10">
        <f t="shared" si="357"/>
        <v>42146.502418981479</v>
      </c>
      <c r="U3840">
        <f t="shared" si="358"/>
        <v>2015</v>
      </c>
      <c r="V3840" t="str">
        <f t="shared" si="359"/>
        <v>April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">
        <v>8317</v>
      </c>
      <c r="R3841" t="s">
        <v>8318</v>
      </c>
      <c r="S3841" s="10">
        <f t="shared" si="356"/>
        <v>42154.934305555551</v>
      </c>
      <c r="T3841" s="10">
        <f t="shared" si="357"/>
        <v>42214.934305555551</v>
      </c>
      <c r="U3841">
        <f t="shared" si="358"/>
        <v>2015</v>
      </c>
      <c r="V3841" t="str">
        <f t="shared" si="35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">
        <v>8317</v>
      </c>
      <c r="R3842" t="s">
        <v>8318</v>
      </c>
      <c r="S3842" s="10">
        <f t="shared" si="356"/>
        <v>42432.493391203701</v>
      </c>
      <c r="T3842" s="10">
        <f t="shared" si="357"/>
        <v>42457.45172453703</v>
      </c>
      <c r="U3842">
        <f t="shared" si="358"/>
        <v>2016</v>
      </c>
      <c r="V3842" t="str">
        <f t="shared" si="359"/>
        <v>March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">
        <v>8317</v>
      </c>
      <c r="R3843" t="s">
        <v>8318</v>
      </c>
      <c r="S3843" s="10">
        <f t="shared" ref="S3843:S3906" si="362">(((J3843/60)/60)/24)+DATE(1970,1,1)+(-5/24)</f>
        <v>41780.57739583333</v>
      </c>
      <c r="T3843" s="10">
        <f t="shared" ref="T3843:T3906" si="363">(((I3843/60)/60)/24)+DATE(1970,1,1)+(-5/24)</f>
        <v>41840.57739583333</v>
      </c>
      <c r="U3843">
        <f t="shared" ref="U3843:U3906" si="364">YEAR(S3843)</f>
        <v>2014</v>
      </c>
      <c r="V3843" t="str">
        <f t="shared" ref="V3843:V3906" si="365">IF(MONTH(S3843) = 1, "January", IF(MONTH(S3843) = 2, "February", IF(MONTH(S3843) = 3, "March", IF(MONTH(S3843) = 4, "April", IF(MONTH(S3843) = 5, "May", IF(MONTH(S3843) = 6, "June", IF(MONTH(S3843) = 7, "July", IF(MONTH(S3843) = 8, "August", IF(MONTH(S3843) = 9, "September", IF(MONTH(S3843) = 10, "October", IF(MONTH(S3843) = 11, "November", "December")))))))))))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">
        <v>8317</v>
      </c>
      <c r="R3844" t="s">
        <v>8318</v>
      </c>
      <c r="S3844" s="10">
        <f t="shared" si="362"/>
        <v>41740.285324074073</v>
      </c>
      <c r="T3844" s="10">
        <f t="shared" si="363"/>
        <v>41770.285324074073</v>
      </c>
      <c r="U3844">
        <f t="shared" si="364"/>
        <v>2014</v>
      </c>
      <c r="V3844" t="str">
        <f t="shared" si="365"/>
        <v>April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">
        <v>8317</v>
      </c>
      <c r="R3845" t="s">
        <v>8318</v>
      </c>
      <c r="S3845" s="10">
        <f t="shared" si="362"/>
        <v>41765.864166666666</v>
      </c>
      <c r="T3845" s="10">
        <f t="shared" si="363"/>
        <v>41790.864166666666</v>
      </c>
      <c r="U3845">
        <f t="shared" si="364"/>
        <v>2014</v>
      </c>
      <c r="V3845" t="str">
        <f t="shared" si="365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">
        <v>8317</v>
      </c>
      <c r="R3846" t="s">
        <v>8318</v>
      </c>
      <c r="S3846" s="10">
        <f t="shared" si="362"/>
        <v>41766.408958333333</v>
      </c>
      <c r="T3846" s="10">
        <f t="shared" si="363"/>
        <v>41793.082638888889</v>
      </c>
      <c r="U3846">
        <f t="shared" si="364"/>
        <v>2014</v>
      </c>
      <c r="V3846" t="str">
        <f t="shared" si="365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">
        <v>8317</v>
      </c>
      <c r="R3847" t="s">
        <v>8318</v>
      </c>
      <c r="S3847" s="10">
        <f t="shared" si="362"/>
        <v>42248.418680555551</v>
      </c>
      <c r="T3847" s="10">
        <f t="shared" si="363"/>
        <v>42278.418680555551</v>
      </c>
      <c r="U3847">
        <f t="shared" si="364"/>
        <v>2015</v>
      </c>
      <c r="V3847" t="str">
        <f t="shared" si="365"/>
        <v>September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">
        <v>8317</v>
      </c>
      <c r="R3848" t="s">
        <v>8318</v>
      </c>
      <c r="S3848" s="10">
        <f t="shared" si="362"/>
        <v>41885.01321759259</v>
      </c>
      <c r="T3848" s="10">
        <f t="shared" si="363"/>
        <v>41916.082638888889</v>
      </c>
      <c r="U3848">
        <f t="shared" si="364"/>
        <v>2014</v>
      </c>
      <c r="V3848" t="str">
        <f t="shared" si="365"/>
        <v>September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">
        <v>8317</v>
      </c>
      <c r="R3849" t="s">
        <v>8318</v>
      </c>
      <c r="S3849" s="10">
        <f t="shared" si="362"/>
        <v>42159.016099537032</v>
      </c>
      <c r="T3849" s="10">
        <f t="shared" si="363"/>
        <v>42204.016099537032</v>
      </c>
      <c r="U3849">
        <f t="shared" si="364"/>
        <v>2015</v>
      </c>
      <c r="V3849" t="str">
        <f t="shared" si="365"/>
        <v>June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">
        <v>8317</v>
      </c>
      <c r="R3850" t="s">
        <v>8318</v>
      </c>
      <c r="S3850" s="10">
        <f t="shared" si="362"/>
        <v>42265.608668981477</v>
      </c>
      <c r="T3850" s="10">
        <f t="shared" si="363"/>
        <v>42295.608668981477</v>
      </c>
      <c r="U3850">
        <f t="shared" si="364"/>
        <v>2015</v>
      </c>
      <c r="V3850" t="str">
        <f t="shared" si="365"/>
        <v>September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">
        <v>8317</v>
      </c>
      <c r="R3851" t="s">
        <v>8318</v>
      </c>
      <c r="S3851" s="10">
        <f t="shared" si="362"/>
        <v>42136.558842592589</v>
      </c>
      <c r="T3851" s="10">
        <f t="shared" si="363"/>
        <v>42166.558842592589</v>
      </c>
      <c r="U3851">
        <f t="shared" si="364"/>
        <v>2015</v>
      </c>
      <c r="V3851" t="str">
        <f t="shared" si="365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">
        <v>8317</v>
      </c>
      <c r="R3852" t="s">
        <v>8318</v>
      </c>
      <c r="S3852" s="10">
        <f t="shared" si="362"/>
        <v>41974.916006944441</v>
      </c>
      <c r="T3852" s="10">
        <f t="shared" si="363"/>
        <v>42004.916006944441</v>
      </c>
      <c r="U3852">
        <f t="shared" si="364"/>
        <v>2014</v>
      </c>
      <c r="V3852" t="str">
        <f t="shared" si="365"/>
        <v>December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">
        <v>8317</v>
      </c>
      <c r="R3853" t="s">
        <v>8318</v>
      </c>
      <c r="S3853" s="10">
        <f t="shared" si="362"/>
        <v>42172.23123842592</v>
      </c>
      <c r="T3853" s="10">
        <f t="shared" si="363"/>
        <v>42202.23123842592</v>
      </c>
      <c r="U3853">
        <f t="shared" si="364"/>
        <v>2015</v>
      </c>
      <c r="V3853" t="str">
        <f t="shared" si="365"/>
        <v>June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">
        <v>8317</v>
      </c>
      <c r="R3854" t="s">
        <v>8318</v>
      </c>
      <c r="S3854" s="10">
        <f t="shared" si="362"/>
        <v>42064.982361111113</v>
      </c>
      <c r="T3854" s="10">
        <f t="shared" si="363"/>
        <v>42089.940694444442</v>
      </c>
      <c r="U3854">
        <f t="shared" si="364"/>
        <v>2015</v>
      </c>
      <c r="V3854" t="str">
        <f t="shared" si="365"/>
        <v>March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">
        <v>8317</v>
      </c>
      <c r="R3855" t="s">
        <v>8318</v>
      </c>
      <c r="S3855" s="10">
        <f t="shared" si="362"/>
        <v>41848.631689814814</v>
      </c>
      <c r="T3855" s="10">
        <f t="shared" si="363"/>
        <v>41883.631689814814</v>
      </c>
      <c r="U3855">
        <f t="shared" si="364"/>
        <v>2014</v>
      </c>
      <c r="V3855" t="str">
        <f t="shared" si="365"/>
        <v>July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">
        <v>8317</v>
      </c>
      <c r="R3856" t="s">
        <v>8318</v>
      </c>
      <c r="S3856" s="10">
        <f t="shared" si="362"/>
        <v>42103.67659722222</v>
      </c>
      <c r="T3856" s="10">
        <f t="shared" si="363"/>
        <v>42133.67659722222</v>
      </c>
      <c r="U3856">
        <f t="shared" si="364"/>
        <v>2015</v>
      </c>
      <c r="V3856" t="str">
        <f t="shared" si="365"/>
        <v>April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">
        <v>8317</v>
      </c>
      <c r="R3857" t="s">
        <v>8318</v>
      </c>
      <c r="S3857" s="10">
        <f t="shared" si="362"/>
        <v>42059.762395833335</v>
      </c>
      <c r="T3857" s="10">
        <f t="shared" si="363"/>
        <v>42089.720729166664</v>
      </c>
      <c r="U3857">
        <f t="shared" si="364"/>
        <v>2015</v>
      </c>
      <c r="V3857" t="str">
        <f t="shared" si="365"/>
        <v>February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">
        <v>8317</v>
      </c>
      <c r="R3858" t="s">
        <v>8318</v>
      </c>
      <c r="S3858" s="10">
        <f t="shared" si="362"/>
        <v>42041.534756944442</v>
      </c>
      <c r="T3858" s="10">
        <f t="shared" si="363"/>
        <v>42071.493090277778</v>
      </c>
      <c r="U3858">
        <f t="shared" si="364"/>
        <v>2015</v>
      </c>
      <c r="V3858" t="str">
        <f t="shared" si="365"/>
        <v>February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">
        <v>8317</v>
      </c>
      <c r="R3859" t="s">
        <v>8318</v>
      </c>
      <c r="S3859" s="10">
        <f t="shared" si="362"/>
        <v>41829.528819444444</v>
      </c>
      <c r="T3859" s="10">
        <f t="shared" si="363"/>
        <v>41852.508333333331</v>
      </c>
      <c r="U3859">
        <f t="shared" si="364"/>
        <v>2014</v>
      </c>
      <c r="V3859" t="str">
        <f t="shared" si="365"/>
        <v>July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">
        <v>8317</v>
      </c>
      <c r="R3860" t="s">
        <v>8318</v>
      </c>
      <c r="S3860" s="10">
        <f t="shared" si="362"/>
        <v>42128.222731481481</v>
      </c>
      <c r="T3860" s="10">
        <f t="shared" si="363"/>
        <v>42146.666666666664</v>
      </c>
      <c r="U3860">
        <f t="shared" si="364"/>
        <v>2015</v>
      </c>
      <c r="V3860" t="str">
        <f t="shared" si="365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">
        <v>8317</v>
      </c>
      <c r="R3861" t="s">
        <v>8318</v>
      </c>
      <c r="S3861" s="10">
        <f t="shared" si="362"/>
        <v>41789.685266203705</v>
      </c>
      <c r="T3861" s="10">
        <f t="shared" si="363"/>
        <v>41815.666666666664</v>
      </c>
      <c r="U3861">
        <f t="shared" si="364"/>
        <v>2014</v>
      </c>
      <c r="V3861" t="str">
        <f t="shared" si="365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">
        <v>8317</v>
      </c>
      <c r="R3862" t="s">
        <v>8318</v>
      </c>
      <c r="S3862" s="10">
        <f t="shared" si="362"/>
        <v>41833.452662037031</v>
      </c>
      <c r="T3862" s="10">
        <f t="shared" si="363"/>
        <v>41863.452662037031</v>
      </c>
      <c r="U3862">
        <f t="shared" si="364"/>
        <v>2014</v>
      </c>
      <c r="V3862" t="str">
        <f t="shared" si="365"/>
        <v>July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">
        <v>8317</v>
      </c>
      <c r="R3863" t="s">
        <v>8318</v>
      </c>
      <c r="S3863" s="10">
        <f t="shared" si="362"/>
        <v>41914.381678240738</v>
      </c>
      <c r="T3863" s="10">
        <f t="shared" si="363"/>
        <v>41955.699305555558</v>
      </c>
      <c r="U3863">
        <f t="shared" si="364"/>
        <v>2014</v>
      </c>
      <c r="V3863" t="str">
        <f t="shared" si="365"/>
        <v>October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">
        <v>8317</v>
      </c>
      <c r="R3864" t="s">
        <v>8318</v>
      </c>
      <c r="S3864" s="10">
        <f t="shared" si="362"/>
        <v>42611.052731481475</v>
      </c>
      <c r="T3864" s="10">
        <f t="shared" si="363"/>
        <v>42625.499305555553</v>
      </c>
      <c r="U3864">
        <f t="shared" si="364"/>
        <v>2016</v>
      </c>
      <c r="V3864" t="str">
        <f t="shared" si="365"/>
        <v>August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">
        <v>8317</v>
      </c>
      <c r="R3865" t="s">
        <v>8318</v>
      </c>
      <c r="S3865" s="10">
        <f t="shared" si="362"/>
        <v>42253.424826388888</v>
      </c>
      <c r="T3865" s="10">
        <f t="shared" si="363"/>
        <v>42313.466493055552</v>
      </c>
      <c r="U3865">
        <f t="shared" si="364"/>
        <v>2015</v>
      </c>
      <c r="V3865" t="str">
        <f t="shared" si="365"/>
        <v>September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">
        <v>8317</v>
      </c>
      <c r="R3866" t="s">
        <v>8318</v>
      </c>
      <c r="S3866" s="10">
        <f t="shared" si="362"/>
        <v>42295.683495370373</v>
      </c>
      <c r="T3866" s="10">
        <f t="shared" si="363"/>
        <v>42325.72516203703</v>
      </c>
      <c r="U3866">
        <f t="shared" si="364"/>
        <v>2015</v>
      </c>
      <c r="V3866" t="str">
        <f t="shared" si="365"/>
        <v>October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">
        <v>8317</v>
      </c>
      <c r="R3867" t="s">
        <v>8318</v>
      </c>
      <c r="S3867" s="10">
        <f t="shared" si="362"/>
        <v>41841.44326388889</v>
      </c>
      <c r="T3867" s="10">
        <f t="shared" si="363"/>
        <v>41881.020833333328</v>
      </c>
      <c r="U3867">
        <f t="shared" si="364"/>
        <v>2014</v>
      </c>
      <c r="V3867" t="str">
        <f t="shared" si="365"/>
        <v>July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">
        <v>8317</v>
      </c>
      <c r="R3868" t="s">
        <v>8318</v>
      </c>
      <c r="S3868" s="10">
        <f t="shared" si="362"/>
        <v>42402.738668981481</v>
      </c>
      <c r="T3868" s="10">
        <f t="shared" si="363"/>
        <v>42451.936805555553</v>
      </c>
      <c r="U3868">
        <f t="shared" si="364"/>
        <v>2016</v>
      </c>
      <c r="V3868" t="str">
        <f t="shared" si="365"/>
        <v>February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">
        <v>8317</v>
      </c>
      <c r="R3869" t="s">
        <v>8359</v>
      </c>
      <c r="S3869" s="10">
        <f t="shared" si="362"/>
        <v>42509.605775462966</v>
      </c>
      <c r="T3869" s="10">
        <f t="shared" si="363"/>
        <v>42539.605775462966</v>
      </c>
      <c r="U3869">
        <f t="shared" si="364"/>
        <v>2016</v>
      </c>
      <c r="V3869" t="str">
        <f t="shared" si="365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">
        <v>8317</v>
      </c>
      <c r="R3870" t="s">
        <v>8359</v>
      </c>
      <c r="S3870" s="10">
        <f t="shared" si="362"/>
        <v>41865.451446759253</v>
      </c>
      <c r="T3870" s="10">
        <f t="shared" si="363"/>
        <v>41890.451446759253</v>
      </c>
      <c r="U3870">
        <f t="shared" si="364"/>
        <v>2014</v>
      </c>
      <c r="V3870" t="str">
        <f t="shared" si="365"/>
        <v>August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">
        <v>8317</v>
      </c>
      <c r="R3871" t="s">
        <v>8359</v>
      </c>
      <c r="S3871" s="10">
        <f t="shared" si="362"/>
        <v>42047.516111111108</v>
      </c>
      <c r="T3871" s="10">
        <f t="shared" si="363"/>
        <v>42076.924305555549</v>
      </c>
      <c r="U3871">
        <f t="shared" si="364"/>
        <v>2015</v>
      </c>
      <c r="V3871" t="str">
        <f t="shared" si="365"/>
        <v>February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">
        <v>8317</v>
      </c>
      <c r="R3872" t="s">
        <v>8359</v>
      </c>
      <c r="S3872" s="10">
        <f t="shared" si="362"/>
        <v>41792.963865740734</v>
      </c>
      <c r="T3872" s="10">
        <f t="shared" si="363"/>
        <v>41822.963865740734</v>
      </c>
      <c r="U3872">
        <f t="shared" si="364"/>
        <v>2014</v>
      </c>
      <c r="V3872" t="str">
        <f t="shared" si="365"/>
        <v>June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">
        <v>8317</v>
      </c>
      <c r="R3873" t="s">
        <v>8359</v>
      </c>
      <c r="S3873" s="10">
        <f t="shared" si="362"/>
        <v>42763.572337962956</v>
      </c>
      <c r="T3873" s="10">
        <f t="shared" si="363"/>
        <v>42823.530671296299</v>
      </c>
      <c r="U3873">
        <f t="shared" si="364"/>
        <v>2017</v>
      </c>
      <c r="V3873" t="str">
        <f t="shared" si="365"/>
        <v>January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">
        <v>8317</v>
      </c>
      <c r="R3874" t="s">
        <v>8359</v>
      </c>
      <c r="S3874" s="10">
        <f t="shared" si="362"/>
        <v>42179.9374537037</v>
      </c>
      <c r="T3874" s="10">
        <f t="shared" si="363"/>
        <v>42229.9374537037</v>
      </c>
      <c r="U3874">
        <f t="shared" si="364"/>
        <v>2015</v>
      </c>
      <c r="V3874" t="str">
        <f t="shared" si="365"/>
        <v>June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">
        <v>8317</v>
      </c>
      <c r="R3875" t="s">
        <v>8359</v>
      </c>
      <c r="S3875" s="10">
        <f t="shared" si="362"/>
        <v>42255.487673611111</v>
      </c>
      <c r="T3875" s="10">
        <f t="shared" si="363"/>
        <v>42285.487673611111</v>
      </c>
      <c r="U3875">
        <f t="shared" si="364"/>
        <v>2015</v>
      </c>
      <c r="V3875" t="str">
        <f t="shared" si="365"/>
        <v>September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">
        <v>8317</v>
      </c>
      <c r="R3876" t="s">
        <v>8359</v>
      </c>
      <c r="S3876" s="10">
        <f t="shared" si="362"/>
        <v>42006.808124999996</v>
      </c>
      <c r="T3876" s="10">
        <f t="shared" si="363"/>
        <v>42027.833333333336</v>
      </c>
      <c r="U3876">
        <f t="shared" si="364"/>
        <v>2015</v>
      </c>
      <c r="V3876" t="str">
        <f t="shared" si="365"/>
        <v>January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">
        <v>8317</v>
      </c>
      <c r="R3877" t="s">
        <v>8359</v>
      </c>
      <c r="S3877" s="10">
        <f t="shared" si="362"/>
        <v>42615.138483796291</v>
      </c>
      <c r="T3877" s="10">
        <f t="shared" si="363"/>
        <v>42616.208333333336</v>
      </c>
      <c r="U3877">
        <f t="shared" si="364"/>
        <v>2016</v>
      </c>
      <c r="V3877" t="str">
        <f t="shared" si="365"/>
        <v>September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">
        <v>8317</v>
      </c>
      <c r="R3878" t="s">
        <v>8359</v>
      </c>
      <c r="S3878" s="10">
        <f t="shared" si="362"/>
        <v>42372.415833333333</v>
      </c>
      <c r="T3878" s="10">
        <f t="shared" si="363"/>
        <v>42402.415833333333</v>
      </c>
      <c r="U3878">
        <f t="shared" si="364"/>
        <v>2016</v>
      </c>
      <c r="V3878" t="str">
        <f t="shared" si="365"/>
        <v>January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">
        <v>8317</v>
      </c>
      <c r="R3879" t="s">
        <v>8359</v>
      </c>
      <c r="S3879" s="10">
        <f t="shared" si="362"/>
        <v>42682.469351851854</v>
      </c>
      <c r="T3879" s="10">
        <f t="shared" si="363"/>
        <v>42712.469351851854</v>
      </c>
      <c r="U3879">
        <f t="shared" si="364"/>
        <v>2016</v>
      </c>
      <c r="V3879" t="str">
        <f t="shared" si="365"/>
        <v>November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">
        <v>8317</v>
      </c>
      <c r="R3880" t="s">
        <v>8359</v>
      </c>
      <c r="S3880" s="10">
        <f t="shared" si="362"/>
        <v>42154.610486111109</v>
      </c>
      <c r="T3880" s="10">
        <f t="shared" si="363"/>
        <v>42184.957638888889</v>
      </c>
      <c r="U3880">
        <f t="shared" si="364"/>
        <v>2015</v>
      </c>
      <c r="V3880" t="str">
        <f t="shared" si="365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">
        <v>8317</v>
      </c>
      <c r="R3881" t="s">
        <v>8359</v>
      </c>
      <c r="S3881" s="10">
        <f t="shared" si="362"/>
        <v>41999.652731481481</v>
      </c>
      <c r="T3881" s="10">
        <f t="shared" si="363"/>
        <v>42029.652731481481</v>
      </c>
      <c r="U3881">
        <f t="shared" si="364"/>
        <v>2014</v>
      </c>
      <c r="V3881" t="str">
        <f t="shared" si="365"/>
        <v>December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">
        <v>8317</v>
      </c>
      <c r="R3882" t="s">
        <v>8359</v>
      </c>
      <c r="S3882" s="10">
        <f t="shared" si="362"/>
        <v>41815.606712962959</v>
      </c>
      <c r="T3882" s="10">
        <f t="shared" si="363"/>
        <v>41850.75</v>
      </c>
      <c r="U3882">
        <f t="shared" si="364"/>
        <v>2014</v>
      </c>
      <c r="V3882" t="str">
        <f t="shared" si="365"/>
        <v>June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">
        <v>8317</v>
      </c>
      <c r="R3883" t="s">
        <v>8359</v>
      </c>
      <c r="S3883" s="10">
        <f t="shared" si="362"/>
        <v>42755.810173611106</v>
      </c>
      <c r="T3883" s="10">
        <f t="shared" si="363"/>
        <v>42785.810173611106</v>
      </c>
      <c r="U3883">
        <f t="shared" si="364"/>
        <v>2017</v>
      </c>
      <c r="V3883" t="str">
        <f t="shared" si="365"/>
        <v>January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">
        <v>8317</v>
      </c>
      <c r="R3884" t="s">
        <v>8359</v>
      </c>
      <c r="S3884" s="10">
        <f t="shared" si="362"/>
        <v>42373.77511574074</v>
      </c>
      <c r="T3884" s="10">
        <f t="shared" si="363"/>
        <v>42400.752083333333</v>
      </c>
      <c r="U3884">
        <f t="shared" si="364"/>
        <v>2016</v>
      </c>
      <c r="V3884" t="str">
        <f t="shared" si="365"/>
        <v>January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">
        <v>8317</v>
      </c>
      <c r="R3885" t="s">
        <v>8359</v>
      </c>
      <c r="S3885" s="10">
        <f t="shared" si="362"/>
        <v>41854.394317129627</v>
      </c>
      <c r="T3885" s="10">
        <f t="shared" si="363"/>
        <v>41884.394317129627</v>
      </c>
      <c r="U3885">
        <f t="shared" si="364"/>
        <v>2014</v>
      </c>
      <c r="V3885" t="str">
        <f t="shared" si="365"/>
        <v>August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">
        <v>8317</v>
      </c>
      <c r="R3886" t="s">
        <v>8359</v>
      </c>
      <c r="S3886" s="10">
        <f t="shared" si="362"/>
        <v>42065.583240740736</v>
      </c>
      <c r="T3886" s="10">
        <f t="shared" si="363"/>
        <v>42090.541574074072</v>
      </c>
      <c r="U3886">
        <f t="shared" si="364"/>
        <v>2015</v>
      </c>
      <c r="V3886" t="str">
        <f t="shared" si="365"/>
        <v>March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">
        <v>8317</v>
      </c>
      <c r="R3887" t="s">
        <v>8359</v>
      </c>
      <c r="S3887" s="10">
        <f t="shared" si="362"/>
        <v>42469.742951388886</v>
      </c>
      <c r="T3887" s="10">
        <f t="shared" si="363"/>
        <v>42499.742951388886</v>
      </c>
      <c r="U3887">
        <f t="shared" si="364"/>
        <v>2016</v>
      </c>
      <c r="V3887" t="str">
        <f t="shared" si="365"/>
        <v>April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">
        <v>8317</v>
      </c>
      <c r="R3888" t="s">
        <v>8359</v>
      </c>
      <c r="S3888" s="10">
        <f t="shared" si="362"/>
        <v>41954.019699074073</v>
      </c>
      <c r="T3888" s="10">
        <f t="shared" si="363"/>
        <v>41984.019699074073</v>
      </c>
      <c r="U3888">
        <f t="shared" si="364"/>
        <v>2014</v>
      </c>
      <c r="V3888" t="str">
        <f t="shared" si="365"/>
        <v>November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">
        <v>8317</v>
      </c>
      <c r="R3889" t="s">
        <v>8318</v>
      </c>
      <c r="S3889" s="10">
        <f t="shared" si="362"/>
        <v>42079.649641203701</v>
      </c>
      <c r="T3889" s="10">
        <f t="shared" si="363"/>
        <v>42125.708333333336</v>
      </c>
      <c r="U3889">
        <f t="shared" si="364"/>
        <v>2015</v>
      </c>
      <c r="V3889" t="str">
        <f t="shared" si="365"/>
        <v>March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">
        <v>8317</v>
      </c>
      <c r="R3890" t="s">
        <v>8318</v>
      </c>
      <c r="S3890" s="10">
        <f t="shared" si="362"/>
        <v>42762.337476851848</v>
      </c>
      <c r="T3890" s="10">
        <f t="shared" si="363"/>
        <v>42792.337476851848</v>
      </c>
      <c r="U3890">
        <f t="shared" si="364"/>
        <v>2017</v>
      </c>
      <c r="V3890" t="str">
        <f t="shared" si="365"/>
        <v>January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">
        <v>8317</v>
      </c>
      <c r="R3891" t="s">
        <v>8318</v>
      </c>
      <c r="S3891" s="10">
        <f t="shared" si="362"/>
        <v>41976.796643518515</v>
      </c>
      <c r="T3891" s="10">
        <f t="shared" si="363"/>
        <v>42008.768055555549</v>
      </c>
      <c r="U3891">
        <f t="shared" si="364"/>
        <v>2014</v>
      </c>
      <c r="V3891" t="str">
        <f t="shared" si="365"/>
        <v>December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">
        <v>8317</v>
      </c>
      <c r="R3892" t="s">
        <v>8318</v>
      </c>
      <c r="S3892" s="10">
        <f t="shared" si="362"/>
        <v>42171.55027777778</v>
      </c>
      <c r="T3892" s="10">
        <f t="shared" si="363"/>
        <v>42231.55027777778</v>
      </c>
      <c r="U3892">
        <f t="shared" si="364"/>
        <v>2015</v>
      </c>
      <c r="V3892" t="str">
        <f t="shared" si="365"/>
        <v>June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">
        <v>8317</v>
      </c>
      <c r="R3893" t="s">
        <v>8318</v>
      </c>
      <c r="S3893" s="10">
        <f t="shared" si="362"/>
        <v>42055.924120370364</v>
      </c>
      <c r="T3893" s="10">
        <f t="shared" si="363"/>
        <v>42085.999305555553</v>
      </c>
      <c r="U3893">
        <f t="shared" si="364"/>
        <v>2015</v>
      </c>
      <c r="V3893" t="str">
        <f t="shared" si="365"/>
        <v>February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">
        <v>8317</v>
      </c>
      <c r="R3894" t="s">
        <v>8318</v>
      </c>
      <c r="S3894" s="10">
        <f t="shared" si="362"/>
        <v>41867.44394675926</v>
      </c>
      <c r="T3894" s="10">
        <f t="shared" si="363"/>
        <v>41875.083333333328</v>
      </c>
      <c r="U3894">
        <f t="shared" si="364"/>
        <v>2014</v>
      </c>
      <c r="V3894" t="str">
        <f t="shared" si="365"/>
        <v>August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">
        <v>8317</v>
      </c>
      <c r="R3895" t="s">
        <v>8318</v>
      </c>
      <c r="S3895" s="10">
        <f t="shared" si="362"/>
        <v>41779.449537037035</v>
      </c>
      <c r="T3895" s="10">
        <f t="shared" si="363"/>
        <v>41821.041666666664</v>
      </c>
      <c r="U3895">
        <f t="shared" si="364"/>
        <v>2014</v>
      </c>
      <c r="V3895" t="str">
        <f t="shared" si="365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">
        <v>8317</v>
      </c>
      <c r="R3896" t="s">
        <v>8318</v>
      </c>
      <c r="S3896" s="10">
        <f t="shared" si="362"/>
        <v>42679.750138888885</v>
      </c>
      <c r="T3896" s="10">
        <f t="shared" si="363"/>
        <v>42709.999305555553</v>
      </c>
      <c r="U3896">
        <f t="shared" si="364"/>
        <v>2016</v>
      </c>
      <c r="V3896" t="str">
        <f t="shared" si="365"/>
        <v>November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">
        <v>8317</v>
      </c>
      <c r="R3897" t="s">
        <v>8318</v>
      </c>
      <c r="S3897" s="10">
        <f t="shared" si="362"/>
        <v>42032.041875000003</v>
      </c>
      <c r="T3897" s="10">
        <f t="shared" si="363"/>
        <v>42063.041875000003</v>
      </c>
      <c r="U3897">
        <f t="shared" si="364"/>
        <v>2015</v>
      </c>
      <c r="V3897" t="str">
        <f t="shared" si="365"/>
        <v>January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">
        <v>8317</v>
      </c>
      <c r="R3898" t="s">
        <v>8318</v>
      </c>
      <c r="S3898" s="10">
        <f t="shared" si="362"/>
        <v>41792.983541666668</v>
      </c>
      <c r="T3898" s="10">
        <f t="shared" si="363"/>
        <v>41806.983541666668</v>
      </c>
      <c r="U3898">
        <f t="shared" si="364"/>
        <v>2014</v>
      </c>
      <c r="V3898" t="str">
        <f t="shared" si="365"/>
        <v>June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">
        <v>8317</v>
      </c>
      <c r="R3899" t="s">
        <v>8318</v>
      </c>
      <c r="S3899" s="10">
        <f t="shared" si="362"/>
        <v>41982.665312499994</v>
      </c>
      <c r="T3899" s="10">
        <f t="shared" si="363"/>
        <v>42012.665312499994</v>
      </c>
      <c r="U3899">
        <f t="shared" si="364"/>
        <v>2014</v>
      </c>
      <c r="V3899" t="str">
        <f t="shared" si="365"/>
        <v>December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">
        <v>8317</v>
      </c>
      <c r="R3900" t="s">
        <v>8318</v>
      </c>
      <c r="S3900" s="10">
        <f t="shared" si="362"/>
        <v>42193.273958333331</v>
      </c>
      <c r="T3900" s="10">
        <f t="shared" si="363"/>
        <v>42233.458333333336</v>
      </c>
      <c r="U3900">
        <f t="shared" si="364"/>
        <v>2015</v>
      </c>
      <c r="V3900" t="str">
        <f t="shared" si="365"/>
        <v>July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">
        <v>8317</v>
      </c>
      <c r="R3901" t="s">
        <v>8318</v>
      </c>
      <c r="S3901" s="10">
        <f t="shared" si="362"/>
        <v>41843.566678240735</v>
      </c>
      <c r="T3901" s="10">
        <f t="shared" si="363"/>
        <v>41863.566678240735</v>
      </c>
      <c r="U3901">
        <f t="shared" si="364"/>
        <v>2014</v>
      </c>
      <c r="V3901" t="str">
        <f t="shared" si="365"/>
        <v>July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">
        <v>8317</v>
      </c>
      <c r="R3902" t="s">
        <v>8318</v>
      </c>
      <c r="S3902" s="10">
        <f t="shared" si="362"/>
        <v>42135.884155092594</v>
      </c>
      <c r="T3902" s="10">
        <f t="shared" si="363"/>
        <v>42165.884155092594</v>
      </c>
      <c r="U3902">
        <f t="shared" si="364"/>
        <v>2015</v>
      </c>
      <c r="V3902" t="str">
        <f t="shared" si="365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">
        <v>8317</v>
      </c>
      <c r="R3903" t="s">
        <v>8318</v>
      </c>
      <c r="S3903" s="10">
        <f t="shared" si="362"/>
        <v>42317.618043981485</v>
      </c>
      <c r="T3903" s="10">
        <f t="shared" si="363"/>
        <v>42357.618043981485</v>
      </c>
      <c r="U3903">
        <f t="shared" si="364"/>
        <v>2015</v>
      </c>
      <c r="V3903" t="str">
        <f t="shared" si="365"/>
        <v>November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">
        <v>8317</v>
      </c>
      <c r="R3904" t="s">
        <v>8318</v>
      </c>
      <c r="S3904" s="10">
        <f t="shared" si="362"/>
        <v>42663.259745370371</v>
      </c>
      <c r="T3904" s="10">
        <f t="shared" si="363"/>
        <v>42688.301412037035</v>
      </c>
      <c r="U3904">
        <f t="shared" si="364"/>
        <v>2016</v>
      </c>
      <c r="V3904" t="str">
        <f t="shared" si="365"/>
        <v>October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">
        <v>8317</v>
      </c>
      <c r="R3905" t="s">
        <v>8318</v>
      </c>
      <c r="S3905" s="10">
        <f t="shared" si="362"/>
        <v>42185.802835648145</v>
      </c>
      <c r="T3905" s="10">
        <f t="shared" si="363"/>
        <v>42230.609722222223</v>
      </c>
      <c r="U3905">
        <f t="shared" si="364"/>
        <v>2015</v>
      </c>
      <c r="V3905" t="str">
        <f t="shared" si="365"/>
        <v>June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">
        <v>8317</v>
      </c>
      <c r="R3906" t="s">
        <v>8318</v>
      </c>
      <c r="S3906" s="10">
        <f t="shared" si="362"/>
        <v>42095.020833333336</v>
      </c>
      <c r="T3906" s="10">
        <f t="shared" si="363"/>
        <v>42109.00277777778</v>
      </c>
      <c r="U3906">
        <f t="shared" si="364"/>
        <v>2015</v>
      </c>
      <c r="V3906" t="str">
        <f t="shared" si="365"/>
        <v>April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">
        <v>8317</v>
      </c>
      <c r="R3907" t="s">
        <v>8318</v>
      </c>
      <c r="S3907" s="10">
        <f t="shared" ref="S3907:S3970" si="368">(((J3907/60)/60)/24)+DATE(1970,1,1)+(-5/24)</f>
        <v>42124.415543981479</v>
      </c>
      <c r="T3907" s="10">
        <f t="shared" ref="T3907:T3970" si="369">(((I3907/60)/60)/24)+DATE(1970,1,1)+(-5/24)</f>
        <v>42166.749999999993</v>
      </c>
      <c r="U3907">
        <f t="shared" ref="U3907:U3970" si="370">YEAR(S3907)</f>
        <v>2015</v>
      </c>
      <c r="V3907" t="str">
        <f t="shared" ref="V3907:V3970" si="371">IF(MONTH(S3907) = 1, "January", IF(MONTH(S3907) = 2, "February", IF(MONTH(S3907) = 3, "March", IF(MONTH(S3907) = 4, "April", IF(MONTH(S3907) = 5, "May", IF(MONTH(S3907) = 6, "June", IF(MONTH(S3907) = 7, "July", IF(MONTH(S3907) = 8, "August", IF(MONTH(S3907) = 9, "September", IF(MONTH(S3907) = 10, "October", IF(MONTH(S3907) = 11, "November", "December")))))))))))</f>
        <v>April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">
        <v>8317</v>
      </c>
      <c r="R3908" t="s">
        <v>8318</v>
      </c>
      <c r="S3908" s="10">
        <f t="shared" si="368"/>
        <v>42143.709409722222</v>
      </c>
      <c r="T3908" s="10">
        <f t="shared" si="369"/>
        <v>42181.350694444445</v>
      </c>
      <c r="U3908">
        <f t="shared" si="370"/>
        <v>2015</v>
      </c>
      <c r="V3908" t="str">
        <f t="shared" si="371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">
        <v>8317</v>
      </c>
      <c r="R3909" t="s">
        <v>8318</v>
      </c>
      <c r="S3909" s="10">
        <f t="shared" si="368"/>
        <v>41906.611180555556</v>
      </c>
      <c r="T3909" s="10">
        <f t="shared" si="369"/>
        <v>41938.630555555552</v>
      </c>
      <c r="U3909">
        <f t="shared" si="370"/>
        <v>2014</v>
      </c>
      <c r="V3909" t="str">
        <f t="shared" si="371"/>
        <v>September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">
        <v>8317</v>
      </c>
      <c r="R3910" t="s">
        <v>8318</v>
      </c>
      <c r="S3910" s="10">
        <f t="shared" si="368"/>
        <v>41833.927037037036</v>
      </c>
      <c r="T3910" s="10">
        <f t="shared" si="369"/>
        <v>41848.927037037036</v>
      </c>
      <c r="U3910">
        <f t="shared" si="370"/>
        <v>2014</v>
      </c>
      <c r="V3910" t="str">
        <f t="shared" si="371"/>
        <v>July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">
        <v>8317</v>
      </c>
      <c r="R3911" t="s">
        <v>8318</v>
      </c>
      <c r="S3911" s="10">
        <f t="shared" si="368"/>
        <v>41863.150949074072</v>
      </c>
      <c r="T3911" s="10">
        <f t="shared" si="369"/>
        <v>41893.150949074072</v>
      </c>
      <c r="U3911">
        <f t="shared" si="370"/>
        <v>2014</v>
      </c>
      <c r="V3911" t="str">
        <f t="shared" si="371"/>
        <v>August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">
        <v>8317</v>
      </c>
      <c r="R3912" t="s">
        <v>8318</v>
      </c>
      <c r="S3912" s="10">
        <f t="shared" si="368"/>
        <v>42224.548576388886</v>
      </c>
      <c r="T3912" s="10">
        <f t="shared" si="369"/>
        <v>42254.548576388886</v>
      </c>
      <c r="U3912">
        <f t="shared" si="370"/>
        <v>2015</v>
      </c>
      <c r="V3912" t="str">
        <f t="shared" si="371"/>
        <v>August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">
        <v>8317</v>
      </c>
      <c r="R3913" t="s">
        <v>8318</v>
      </c>
      <c r="S3913" s="10">
        <f t="shared" si="368"/>
        <v>41939.603900462964</v>
      </c>
      <c r="T3913" s="10">
        <f t="shared" si="369"/>
        <v>41969.645567129628</v>
      </c>
      <c r="U3913">
        <f t="shared" si="370"/>
        <v>2014</v>
      </c>
      <c r="V3913" t="str">
        <f t="shared" si="371"/>
        <v>October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">
        <v>8317</v>
      </c>
      <c r="R3914" t="s">
        <v>8318</v>
      </c>
      <c r="S3914" s="10">
        <f t="shared" si="368"/>
        <v>42059.061689814807</v>
      </c>
      <c r="T3914" s="10">
        <f t="shared" si="369"/>
        <v>42118.982638888883</v>
      </c>
      <c r="U3914">
        <f t="shared" si="370"/>
        <v>2015</v>
      </c>
      <c r="V3914" t="str">
        <f t="shared" si="371"/>
        <v>February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">
        <v>8317</v>
      </c>
      <c r="R3915" t="s">
        <v>8318</v>
      </c>
      <c r="S3915" s="10">
        <f t="shared" si="368"/>
        <v>42308.002881944441</v>
      </c>
      <c r="T3915" s="10">
        <f t="shared" si="369"/>
        <v>42338.044548611106</v>
      </c>
      <c r="U3915">
        <f t="shared" si="370"/>
        <v>2015</v>
      </c>
      <c r="V3915" t="str">
        <f t="shared" si="371"/>
        <v>October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">
        <v>8317</v>
      </c>
      <c r="R3916" t="s">
        <v>8318</v>
      </c>
      <c r="S3916" s="10">
        <f t="shared" si="368"/>
        <v>42114.610601851848</v>
      </c>
      <c r="T3916" s="10">
        <f t="shared" si="369"/>
        <v>42134.749305555553</v>
      </c>
      <c r="U3916">
        <f t="shared" si="370"/>
        <v>2015</v>
      </c>
      <c r="V3916" t="str">
        <f t="shared" si="371"/>
        <v>April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">
        <v>8317</v>
      </c>
      <c r="R3917" t="s">
        <v>8318</v>
      </c>
      <c r="S3917" s="10">
        <f t="shared" si="368"/>
        <v>42492.776724537034</v>
      </c>
      <c r="T3917" s="10">
        <f t="shared" si="369"/>
        <v>42522.776724537034</v>
      </c>
      <c r="U3917">
        <f t="shared" si="370"/>
        <v>2016</v>
      </c>
      <c r="V3917" t="str">
        <f t="shared" si="371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">
        <v>8317</v>
      </c>
      <c r="R3918" t="s">
        <v>8318</v>
      </c>
      <c r="S3918" s="10">
        <f t="shared" si="368"/>
        <v>42494.263333333329</v>
      </c>
      <c r="T3918" s="10">
        <f t="shared" si="369"/>
        <v>42524.263333333329</v>
      </c>
      <c r="U3918">
        <f t="shared" si="370"/>
        <v>2016</v>
      </c>
      <c r="V3918" t="str">
        <f t="shared" si="371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">
        <v>8317</v>
      </c>
      <c r="R3919" t="s">
        <v>8318</v>
      </c>
      <c r="S3919" s="10">
        <f t="shared" si="368"/>
        <v>41863.318993055553</v>
      </c>
      <c r="T3919" s="10">
        <f t="shared" si="369"/>
        <v>41893.318993055553</v>
      </c>
      <c r="U3919">
        <f t="shared" si="370"/>
        <v>2014</v>
      </c>
      <c r="V3919" t="str">
        <f t="shared" si="371"/>
        <v>August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">
        <v>8317</v>
      </c>
      <c r="R3920" t="s">
        <v>8318</v>
      </c>
      <c r="S3920" s="10">
        <f t="shared" si="368"/>
        <v>41843.456284722219</v>
      </c>
      <c r="T3920" s="10">
        <f t="shared" si="369"/>
        <v>41855.458333333328</v>
      </c>
      <c r="U3920">
        <f t="shared" si="370"/>
        <v>2014</v>
      </c>
      <c r="V3920" t="str">
        <f t="shared" si="371"/>
        <v>July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">
        <v>8317</v>
      </c>
      <c r="R3921" t="s">
        <v>8318</v>
      </c>
      <c r="S3921" s="10">
        <f t="shared" si="368"/>
        <v>42358.476539351854</v>
      </c>
      <c r="T3921" s="10">
        <f t="shared" si="369"/>
        <v>42386.791666666664</v>
      </c>
      <c r="U3921">
        <f t="shared" si="370"/>
        <v>2015</v>
      </c>
      <c r="V3921" t="str">
        <f t="shared" si="371"/>
        <v>December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">
        <v>8317</v>
      </c>
      <c r="R3922" t="s">
        <v>8318</v>
      </c>
      <c r="S3922" s="10">
        <f t="shared" si="368"/>
        <v>42657.178935185184</v>
      </c>
      <c r="T3922" s="10">
        <f t="shared" si="369"/>
        <v>42687.220601851855</v>
      </c>
      <c r="U3922">
        <f t="shared" si="370"/>
        <v>2016</v>
      </c>
      <c r="V3922" t="str">
        <f t="shared" si="371"/>
        <v>October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">
        <v>8317</v>
      </c>
      <c r="R3923" t="s">
        <v>8318</v>
      </c>
      <c r="S3923" s="10">
        <f t="shared" si="368"/>
        <v>41926.333969907406</v>
      </c>
      <c r="T3923" s="10">
        <f t="shared" si="369"/>
        <v>41938.541666666664</v>
      </c>
      <c r="U3923">
        <f t="shared" si="370"/>
        <v>2014</v>
      </c>
      <c r="V3923" t="str">
        <f t="shared" si="371"/>
        <v>October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">
        <v>8317</v>
      </c>
      <c r="R3924" t="s">
        <v>8318</v>
      </c>
      <c r="S3924" s="10">
        <f t="shared" si="368"/>
        <v>42020.560300925928</v>
      </c>
      <c r="T3924" s="10">
        <f t="shared" si="369"/>
        <v>42065.749999999993</v>
      </c>
      <c r="U3924">
        <f t="shared" si="370"/>
        <v>2015</v>
      </c>
      <c r="V3924" t="str">
        <f t="shared" si="371"/>
        <v>January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">
        <v>8317</v>
      </c>
      <c r="R3925" t="s">
        <v>8318</v>
      </c>
      <c r="S3925" s="10">
        <f t="shared" si="368"/>
        <v>42075.771655092591</v>
      </c>
      <c r="T3925" s="10">
        <f t="shared" si="369"/>
        <v>42103.771655092591</v>
      </c>
      <c r="U3925">
        <f t="shared" si="370"/>
        <v>2015</v>
      </c>
      <c r="V3925" t="str">
        <f t="shared" si="371"/>
        <v>March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">
        <v>8317</v>
      </c>
      <c r="R3926" t="s">
        <v>8318</v>
      </c>
      <c r="S3926" s="10">
        <f t="shared" si="368"/>
        <v>41786.751412037032</v>
      </c>
      <c r="T3926" s="10">
        <f t="shared" si="369"/>
        <v>41816.751412037032</v>
      </c>
      <c r="U3926">
        <f t="shared" si="370"/>
        <v>2014</v>
      </c>
      <c r="V3926" t="str">
        <f t="shared" si="371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">
        <v>8317</v>
      </c>
      <c r="R3927" t="s">
        <v>8318</v>
      </c>
      <c r="S3927" s="10">
        <f t="shared" si="368"/>
        <v>41820.662488425922</v>
      </c>
      <c r="T3927" s="10">
        <f t="shared" si="369"/>
        <v>41850.662488425922</v>
      </c>
      <c r="U3927">
        <f t="shared" si="370"/>
        <v>2014</v>
      </c>
      <c r="V3927" t="str">
        <f t="shared" si="371"/>
        <v>June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">
        <v>8317</v>
      </c>
      <c r="R3928" t="s">
        <v>8318</v>
      </c>
      <c r="S3928" s="10">
        <f t="shared" si="368"/>
        <v>41969.876712962963</v>
      </c>
      <c r="T3928" s="10">
        <f t="shared" si="369"/>
        <v>41999.876712962963</v>
      </c>
      <c r="U3928">
        <f t="shared" si="370"/>
        <v>2014</v>
      </c>
      <c r="V3928" t="str">
        <f t="shared" si="371"/>
        <v>November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">
        <v>8317</v>
      </c>
      <c r="R3929" t="s">
        <v>8318</v>
      </c>
      <c r="S3929" s="10">
        <f t="shared" si="368"/>
        <v>41830.059074074074</v>
      </c>
      <c r="T3929" s="10">
        <f t="shared" si="369"/>
        <v>41860.059074074074</v>
      </c>
      <c r="U3929">
        <f t="shared" si="370"/>
        <v>2014</v>
      </c>
      <c r="V3929" t="str">
        <f t="shared" si="371"/>
        <v>July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">
        <v>8317</v>
      </c>
      <c r="R3930" t="s">
        <v>8318</v>
      </c>
      <c r="S3930" s="10">
        <f t="shared" si="368"/>
        <v>42265.474849537037</v>
      </c>
      <c r="T3930" s="10">
        <f t="shared" si="369"/>
        <v>42292.999305555553</v>
      </c>
      <c r="U3930">
        <f t="shared" si="370"/>
        <v>2015</v>
      </c>
      <c r="V3930" t="str">
        <f t="shared" si="371"/>
        <v>September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">
        <v>8317</v>
      </c>
      <c r="R3931" t="s">
        <v>8318</v>
      </c>
      <c r="S3931" s="10">
        <f t="shared" si="368"/>
        <v>42601.618807870364</v>
      </c>
      <c r="T3931" s="10">
        <f t="shared" si="369"/>
        <v>42631.618807870364</v>
      </c>
      <c r="U3931">
        <f t="shared" si="370"/>
        <v>2016</v>
      </c>
      <c r="V3931" t="str">
        <f t="shared" si="371"/>
        <v>August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">
        <v>8317</v>
      </c>
      <c r="R3932" t="s">
        <v>8318</v>
      </c>
      <c r="S3932" s="10">
        <f t="shared" si="368"/>
        <v>42433.13041666666</v>
      </c>
      <c r="T3932" s="10">
        <f t="shared" si="369"/>
        <v>42461.041666666664</v>
      </c>
      <c r="U3932">
        <f t="shared" si="370"/>
        <v>2016</v>
      </c>
      <c r="V3932" t="str">
        <f t="shared" si="371"/>
        <v>March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">
        <v>8317</v>
      </c>
      <c r="R3933" t="s">
        <v>8318</v>
      </c>
      <c r="S3933" s="10">
        <f t="shared" si="368"/>
        <v>42227.943368055552</v>
      </c>
      <c r="T3933" s="10">
        <f t="shared" si="369"/>
        <v>42252.943368055552</v>
      </c>
      <c r="U3933">
        <f t="shared" si="370"/>
        <v>2015</v>
      </c>
      <c r="V3933" t="str">
        <f t="shared" si="371"/>
        <v>August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">
        <v>8317</v>
      </c>
      <c r="R3934" t="s">
        <v>8318</v>
      </c>
      <c r="S3934" s="10">
        <f t="shared" si="368"/>
        <v>42414.960231481477</v>
      </c>
      <c r="T3934" s="10">
        <f t="shared" si="369"/>
        <v>42444.918564814812</v>
      </c>
      <c r="U3934">
        <f t="shared" si="370"/>
        <v>2016</v>
      </c>
      <c r="V3934" t="str">
        <f t="shared" si="371"/>
        <v>February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">
        <v>8317</v>
      </c>
      <c r="R3935" t="s">
        <v>8318</v>
      </c>
      <c r="S3935" s="10">
        <f t="shared" si="368"/>
        <v>42538.759976851848</v>
      </c>
      <c r="T3935" s="10">
        <f t="shared" si="369"/>
        <v>42567.821527777771</v>
      </c>
      <c r="U3935">
        <f t="shared" si="370"/>
        <v>2016</v>
      </c>
      <c r="V3935" t="str">
        <f t="shared" si="371"/>
        <v>June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">
        <v>8317</v>
      </c>
      <c r="R3936" t="s">
        <v>8318</v>
      </c>
      <c r="S3936" s="10">
        <f t="shared" si="368"/>
        <v>42233.463414351849</v>
      </c>
      <c r="T3936" s="10">
        <f t="shared" si="369"/>
        <v>42278.333333333336</v>
      </c>
      <c r="U3936">
        <f t="shared" si="370"/>
        <v>2015</v>
      </c>
      <c r="V3936" t="str">
        <f t="shared" si="371"/>
        <v>August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">
        <v>8317</v>
      </c>
      <c r="R3937" t="s">
        <v>8318</v>
      </c>
      <c r="S3937" s="10">
        <f t="shared" si="368"/>
        <v>42221.448449074065</v>
      </c>
      <c r="T3937" s="10">
        <f t="shared" si="369"/>
        <v>42281.448449074065</v>
      </c>
      <c r="U3937">
        <f t="shared" si="370"/>
        <v>2015</v>
      </c>
      <c r="V3937" t="str">
        <f t="shared" si="371"/>
        <v>August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">
        <v>8317</v>
      </c>
      <c r="R3938" t="s">
        <v>8318</v>
      </c>
      <c r="S3938" s="10">
        <f t="shared" si="368"/>
        <v>42675.054629629631</v>
      </c>
      <c r="T3938" s="10">
        <f t="shared" si="369"/>
        <v>42705.096296296295</v>
      </c>
      <c r="U3938">
        <f t="shared" si="370"/>
        <v>2016</v>
      </c>
      <c r="V3938" t="str">
        <f t="shared" si="371"/>
        <v>November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">
        <v>8317</v>
      </c>
      <c r="R3939" t="s">
        <v>8318</v>
      </c>
      <c r="S3939" s="10">
        <f t="shared" si="368"/>
        <v>42534.423148148147</v>
      </c>
      <c r="T3939" s="10">
        <f t="shared" si="369"/>
        <v>42562.423148148147</v>
      </c>
      <c r="U3939">
        <f t="shared" si="370"/>
        <v>2016</v>
      </c>
      <c r="V3939" t="str">
        <f t="shared" si="371"/>
        <v>June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">
        <v>8317</v>
      </c>
      <c r="R3940" t="s">
        <v>8318</v>
      </c>
      <c r="S3940" s="10">
        <f t="shared" si="368"/>
        <v>42151.697384259263</v>
      </c>
      <c r="T3940" s="10">
        <f t="shared" si="369"/>
        <v>42182.697384259263</v>
      </c>
      <c r="U3940">
        <f t="shared" si="370"/>
        <v>2015</v>
      </c>
      <c r="V3940" t="str">
        <f t="shared" si="371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">
        <v>8317</v>
      </c>
      <c r="R3941" t="s">
        <v>8318</v>
      </c>
      <c r="S3941" s="10">
        <f t="shared" si="368"/>
        <v>41915.191886574074</v>
      </c>
      <c r="T3941" s="10">
        <f t="shared" si="369"/>
        <v>41918.979166666664</v>
      </c>
      <c r="U3941">
        <f t="shared" si="370"/>
        <v>2014</v>
      </c>
      <c r="V3941" t="str">
        <f t="shared" si="371"/>
        <v>October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">
        <v>8317</v>
      </c>
      <c r="R3942" t="s">
        <v>8318</v>
      </c>
      <c r="S3942" s="10">
        <f t="shared" si="368"/>
        <v>41961.284155092588</v>
      </c>
      <c r="T3942" s="10">
        <f t="shared" si="369"/>
        <v>42006.284155092588</v>
      </c>
      <c r="U3942">
        <f t="shared" si="370"/>
        <v>2014</v>
      </c>
      <c r="V3942" t="str">
        <f t="shared" si="371"/>
        <v>November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">
        <v>8317</v>
      </c>
      <c r="R3943" t="s">
        <v>8318</v>
      </c>
      <c r="S3943" s="10">
        <f t="shared" si="368"/>
        <v>41940.378900462958</v>
      </c>
      <c r="T3943" s="10">
        <f t="shared" si="369"/>
        <v>41967.833333333336</v>
      </c>
      <c r="U3943">
        <f t="shared" si="370"/>
        <v>2014</v>
      </c>
      <c r="V3943" t="str">
        <f t="shared" si="371"/>
        <v>October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">
        <v>8317</v>
      </c>
      <c r="R3944" t="s">
        <v>8318</v>
      </c>
      <c r="S3944" s="10">
        <f t="shared" si="368"/>
        <v>42111.695763888885</v>
      </c>
      <c r="T3944" s="10">
        <f t="shared" si="369"/>
        <v>42171.695763888885</v>
      </c>
      <c r="U3944">
        <f t="shared" si="370"/>
        <v>2015</v>
      </c>
      <c r="V3944" t="str">
        <f t="shared" si="371"/>
        <v>April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">
        <v>8317</v>
      </c>
      <c r="R3945" t="s">
        <v>8318</v>
      </c>
      <c r="S3945" s="10">
        <f t="shared" si="368"/>
        <v>42279.570231481477</v>
      </c>
      <c r="T3945" s="10">
        <f t="shared" si="369"/>
        <v>42310.493055555555</v>
      </c>
      <c r="U3945">
        <f t="shared" si="370"/>
        <v>2015</v>
      </c>
      <c r="V3945" t="str">
        <f t="shared" si="371"/>
        <v>October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">
        <v>8317</v>
      </c>
      <c r="R3946" t="s">
        <v>8318</v>
      </c>
      <c r="S3946" s="10">
        <f t="shared" si="368"/>
        <v>42213.454571759255</v>
      </c>
      <c r="T3946" s="10">
        <f t="shared" si="369"/>
        <v>42243.454571759255</v>
      </c>
      <c r="U3946">
        <f t="shared" si="370"/>
        <v>2015</v>
      </c>
      <c r="V3946" t="str">
        <f t="shared" si="371"/>
        <v>July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">
        <v>8317</v>
      </c>
      <c r="R3947" t="s">
        <v>8318</v>
      </c>
      <c r="S3947" s="10">
        <f t="shared" si="368"/>
        <v>42109.593379629623</v>
      </c>
      <c r="T3947" s="10">
        <f t="shared" si="369"/>
        <v>42139.593379629623</v>
      </c>
      <c r="U3947">
        <f t="shared" si="370"/>
        <v>2015</v>
      </c>
      <c r="V3947" t="str">
        <f t="shared" si="371"/>
        <v>April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">
        <v>8317</v>
      </c>
      <c r="R3948" t="s">
        <v>8318</v>
      </c>
      <c r="S3948" s="10">
        <f t="shared" si="368"/>
        <v>42031.625254629624</v>
      </c>
      <c r="T3948" s="10">
        <f t="shared" si="369"/>
        <v>42063.124999999993</v>
      </c>
      <c r="U3948">
        <f t="shared" si="370"/>
        <v>2015</v>
      </c>
      <c r="V3948" t="str">
        <f t="shared" si="371"/>
        <v>January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">
        <v>8317</v>
      </c>
      <c r="R3949" t="s">
        <v>8318</v>
      </c>
      <c r="S3949" s="10">
        <f t="shared" si="368"/>
        <v>42614.934537037036</v>
      </c>
      <c r="T3949" s="10">
        <f t="shared" si="369"/>
        <v>42644.934537037036</v>
      </c>
      <c r="U3949">
        <f t="shared" si="370"/>
        <v>2016</v>
      </c>
      <c r="V3949" t="str">
        <f t="shared" si="371"/>
        <v>September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">
        <v>8317</v>
      </c>
      <c r="R3950" t="s">
        <v>8318</v>
      </c>
      <c r="S3950" s="10">
        <f t="shared" si="368"/>
        <v>41829.117164351846</v>
      </c>
      <c r="T3950" s="10">
        <f t="shared" si="369"/>
        <v>41889.117164351846</v>
      </c>
      <c r="U3950">
        <f t="shared" si="370"/>
        <v>2014</v>
      </c>
      <c r="V3950" t="str">
        <f t="shared" si="371"/>
        <v>July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">
        <v>8317</v>
      </c>
      <c r="R3951" t="s">
        <v>8318</v>
      </c>
      <c r="S3951" s="10">
        <f t="shared" si="368"/>
        <v>42015.912280092591</v>
      </c>
      <c r="T3951" s="10">
        <f t="shared" si="369"/>
        <v>42045.912280092591</v>
      </c>
      <c r="U3951">
        <f t="shared" si="370"/>
        <v>2015</v>
      </c>
      <c r="V3951" t="str">
        <f t="shared" si="371"/>
        <v>January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">
        <v>8317</v>
      </c>
      <c r="R3952" t="s">
        <v>8318</v>
      </c>
      <c r="S3952" s="10">
        <f t="shared" si="368"/>
        <v>42439.493981481479</v>
      </c>
      <c r="T3952" s="10">
        <f t="shared" si="369"/>
        <v>42468.565972222219</v>
      </c>
      <c r="U3952">
        <f t="shared" si="370"/>
        <v>2016</v>
      </c>
      <c r="V3952" t="str">
        <f t="shared" si="371"/>
        <v>March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">
        <v>8317</v>
      </c>
      <c r="R3953" t="s">
        <v>8318</v>
      </c>
      <c r="S3953" s="10">
        <f t="shared" si="368"/>
        <v>42433.617384259262</v>
      </c>
      <c r="T3953" s="10">
        <f t="shared" si="369"/>
        <v>42493.57571759259</v>
      </c>
      <c r="U3953">
        <f t="shared" si="370"/>
        <v>2016</v>
      </c>
      <c r="V3953" t="str">
        <f t="shared" si="371"/>
        <v>March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">
        <v>8317</v>
      </c>
      <c r="R3954" t="s">
        <v>8318</v>
      </c>
      <c r="S3954" s="10">
        <f t="shared" si="368"/>
        <v>42243.582060185181</v>
      </c>
      <c r="T3954" s="10">
        <f t="shared" si="369"/>
        <v>42303.582060185181</v>
      </c>
      <c r="U3954">
        <f t="shared" si="370"/>
        <v>2015</v>
      </c>
      <c r="V3954" t="str">
        <f t="shared" si="371"/>
        <v>August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">
        <v>8317</v>
      </c>
      <c r="R3955" t="s">
        <v>8318</v>
      </c>
      <c r="S3955" s="10">
        <f t="shared" si="368"/>
        <v>42549.840115740742</v>
      </c>
      <c r="T3955" s="10">
        <f t="shared" si="369"/>
        <v>42580.770138888889</v>
      </c>
      <c r="U3955">
        <f t="shared" si="370"/>
        <v>2016</v>
      </c>
      <c r="V3955" t="str">
        <f t="shared" si="371"/>
        <v>June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">
        <v>8317</v>
      </c>
      <c r="R3956" t="s">
        <v>8318</v>
      </c>
      <c r="S3956" s="10">
        <f t="shared" si="368"/>
        <v>41774.442870370367</v>
      </c>
      <c r="T3956" s="10">
        <f t="shared" si="369"/>
        <v>41834.442870370367</v>
      </c>
      <c r="U3956">
        <f t="shared" si="370"/>
        <v>2014</v>
      </c>
      <c r="V3956" t="str">
        <f t="shared" si="371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">
        <v>8317</v>
      </c>
      <c r="R3957" t="s">
        <v>8318</v>
      </c>
      <c r="S3957" s="10">
        <f t="shared" si="368"/>
        <v>42306.640520833331</v>
      </c>
      <c r="T3957" s="10">
        <f t="shared" si="369"/>
        <v>42336.682187499995</v>
      </c>
      <c r="U3957">
        <f t="shared" si="370"/>
        <v>2015</v>
      </c>
      <c r="V3957" t="str">
        <f t="shared" si="371"/>
        <v>October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">
        <v>8317</v>
      </c>
      <c r="R3958" t="s">
        <v>8318</v>
      </c>
      <c r="S3958" s="10">
        <f t="shared" si="368"/>
        <v>42457.723692129628</v>
      </c>
      <c r="T3958" s="10">
        <f t="shared" si="369"/>
        <v>42484.805555555555</v>
      </c>
      <c r="U3958">
        <f t="shared" si="370"/>
        <v>2016</v>
      </c>
      <c r="V3958" t="str">
        <f t="shared" si="371"/>
        <v>March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">
        <v>8317</v>
      </c>
      <c r="R3959" t="s">
        <v>8318</v>
      </c>
      <c r="S3959" s="10">
        <f t="shared" si="368"/>
        <v>42513.767986111103</v>
      </c>
      <c r="T3959" s="10">
        <f t="shared" si="369"/>
        <v>42559.767986111103</v>
      </c>
      <c r="U3959">
        <f t="shared" si="370"/>
        <v>2016</v>
      </c>
      <c r="V3959" t="str">
        <f t="shared" si="371"/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">
        <v>8317</v>
      </c>
      <c r="R3960" t="s">
        <v>8318</v>
      </c>
      <c r="S3960" s="10">
        <f t="shared" si="368"/>
        <v>41816.742037037038</v>
      </c>
      <c r="T3960" s="10">
        <f t="shared" si="369"/>
        <v>41853.375</v>
      </c>
      <c r="U3960">
        <f t="shared" si="370"/>
        <v>2014</v>
      </c>
      <c r="V3960" t="str">
        <f t="shared" si="371"/>
        <v>June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">
        <v>8317</v>
      </c>
      <c r="R3961" t="s">
        <v>8318</v>
      </c>
      <c r="S3961" s="10">
        <f t="shared" si="368"/>
        <v>41880.580509259256</v>
      </c>
      <c r="T3961" s="10">
        <f t="shared" si="369"/>
        <v>41910.580509259256</v>
      </c>
      <c r="U3961">
        <f t="shared" si="370"/>
        <v>2014</v>
      </c>
      <c r="V3961" t="str">
        <f t="shared" si="371"/>
        <v>August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">
        <v>8317</v>
      </c>
      <c r="R3962" t="s">
        <v>8318</v>
      </c>
      <c r="S3962" s="10">
        <f t="shared" si="368"/>
        <v>42342.63722222222</v>
      </c>
      <c r="T3962" s="10">
        <f t="shared" si="369"/>
        <v>42372.63722222222</v>
      </c>
      <c r="U3962">
        <f t="shared" si="370"/>
        <v>2015</v>
      </c>
      <c r="V3962" t="str">
        <f t="shared" si="371"/>
        <v>December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">
        <v>8317</v>
      </c>
      <c r="R3963" t="s">
        <v>8318</v>
      </c>
      <c r="S3963" s="10">
        <f t="shared" si="368"/>
        <v>41745.682986111111</v>
      </c>
      <c r="T3963" s="10">
        <f t="shared" si="369"/>
        <v>41767.682986111111</v>
      </c>
      <c r="U3963">
        <f t="shared" si="370"/>
        <v>2014</v>
      </c>
      <c r="V3963" t="str">
        <f t="shared" si="371"/>
        <v>April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">
        <v>8317</v>
      </c>
      <c r="R3964" t="s">
        <v>8318</v>
      </c>
      <c r="S3964" s="10">
        <f t="shared" si="368"/>
        <v>42311.413124999999</v>
      </c>
      <c r="T3964" s="10">
        <f t="shared" si="369"/>
        <v>42336.413124999999</v>
      </c>
      <c r="U3964">
        <f t="shared" si="370"/>
        <v>2015</v>
      </c>
      <c r="V3964" t="str">
        <f t="shared" si="371"/>
        <v>November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">
        <v>8317</v>
      </c>
      <c r="R3965" t="s">
        <v>8318</v>
      </c>
      <c r="S3965" s="10">
        <f t="shared" si="368"/>
        <v>42295.945798611108</v>
      </c>
      <c r="T3965" s="10">
        <f t="shared" si="369"/>
        <v>42325.987465277773</v>
      </c>
      <c r="U3965">
        <f t="shared" si="370"/>
        <v>2015</v>
      </c>
      <c r="V3965" t="str">
        <f t="shared" si="371"/>
        <v>October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">
        <v>8317</v>
      </c>
      <c r="R3966" t="s">
        <v>8318</v>
      </c>
      <c r="S3966" s="10">
        <f t="shared" si="368"/>
        <v>42053.513726851852</v>
      </c>
      <c r="T3966" s="10">
        <f t="shared" si="369"/>
        <v>42113.47206018518</v>
      </c>
      <c r="U3966">
        <f t="shared" si="370"/>
        <v>2015</v>
      </c>
      <c r="V3966" t="str">
        <f t="shared" si="371"/>
        <v>February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">
        <v>8317</v>
      </c>
      <c r="R3967" t="s">
        <v>8318</v>
      </c>
      <c r="S3967" s="10">
        <f t="shared" si="368"/>
        <v>42414.027546296296</v>
      </c>
      <c r="T3967" s="10">
        <f t="shared" si="369"/>
        <v>42473.985879629625</v>
      </c>
      <c r="U3967">
        <f t="shared" si="370"/>
        <v>2016</v>
      </c>
      <c r="V3967" t="str">
        <f t="shared" si="371"/>
        <v>February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">
        <v>8317</v>
      </c>
      <c r="R3968" t="s">
        <v>8318</v>
      </c>
      <c r="S3968" s="10">
        <f t="shared" si="368"/>
        <v>41801.503217592588</v>
      </c>
      <c r="T3968" s="10">
        <f t="shared" si="369"/>
        <v>41843.915972222218</v>
      </c>
      <c r="U3968">
        <f t="shared" si="370"/>
        <v>2014</v>
      </c>
      <c r="V3968" t="str">
        <f t="shared" si="371"/>
        <v>June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">
        <v>8317</v>
      </c>
      <c r="R3969" t="s">
        <v>8318</v>
      </c>
      <c r="S3969" s="10">
        <f t="shared" si="368"/>
        <v>42770.082256944443</v>
      </c>
      <c r="T3969" s="10">
        <f t="shared" si="369"/>
        <v>42800.082256944443</v>
      </c>
      <c r="U3969">
        <f t="shared" si="370"/>
        <v>2017</v>
      </c>
      <c r="V3969" t="str">
        <f t="shared" si="371"/>
        <v>February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">
        <v>8317</v>
      </c>
      <c r="R3970" t="s">
        <v>8318</v>
      </c>
      <c r="S3970" s="10">
        <f t="shared" si="368"/>
        <v>42452.60732638889</v>
      </c>
      <c r="T3970" s="10">
        <f t="shared" si="369"/>
        <v>42512.60732638889</v>
      </c>
      <c r="U3970">
        <f t="shared" si="370"/>
        <v>2016</v>
      </c>
      <c r="V3970" t="str">
        <f t="shared" si="371"/>
        <v>March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">
        <v>8317</v>
      </c>
      <c r="R3971" t="s">
        <v>8318</v>
      </c>
      <c r="S3971" s="10">
        <f t="shared" ref="S3971:S4034" si="374">(((J3971/60)/60)/24)+DATE(1970,1,1)+(-5/24)</f>
        <v>42601.646365740737</v>
      </c>
      <c r="T3971" s="10">
        <f t="shared" ref="T3971:T4034" si="375">(((I3971/60)/60)/24)+DATE(1970,1,1)+(-5/24)</f>
        <v>42610.954861111109</v>
      </c>
      <c r="U3971">
        <f t="shared" ref="U3971:U4034" si="376">YEAR(S3971)</f>
        <v>2016</v>
      </c>
      <c r="V3971" t="str">
        <f t="shared" ref="V3971:V4034" si="377">IF(MONTH(S3971) = 1, "January", IF(MONTH(S3971) = 2, "February", IF(MONTH(S3971) = 3, "March", IF(MONTH(S3971) = 4, "April", IF(MONTH(S3971) = 5, "May", IF(MONTH(S3971) = 6, "June", IF(MONTH(S3971) = 7, "July", IF(MONTH(S3971) = 8, "August", IF(MONTH(S3971) = 9, "September", IF(MONTH(S3971) = 10, "October", IF(MONTH(S3971) = 11, "November", "December")))))))))))</f>
        <v>August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">
        <v>8317</v>
      </c>
      <c r="R3972" t="s">
        <v>8318</v>
      </c>
      <c r="S3972" s="10">
        <f t="shared" si="374"/>
        <v>42447.655219907399</v>
      </c>
      <c r="T3972" s="10">
        <f t="shared" si="375"/>
        <v>42477.655219907399</v>
      </c>
      <c r="U3972">
        <f t="shared" si="376"/>
        <v>2016</v>
      </c>
      <c r="V3972" t="str">
        <f t="shared" si="377"/>
        <v>March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">
        <v>8317</v>
      </c>
      <c r="R3973" t="s">
        <v>8318</v>
      </c>
      <c r="S3973" s="10">
        <f t="shared" si="374"/>
        <v>41811.327847222223</v>
      </c>
      <c r="T3973" s="10">
        <f t="shared" si="375"/>
        <v>41841.327847222223</v>
      </c>
      <c r="U3973">
        <f t="shared" si="376"/>
        <v>2014</v>
      </c>
      <c r="V3973" t="str">
        <f t="shared" si="377"/>
        <v>June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">
        <v>8317</v>
      </c>
      <c r="R3974" t="s">
        <v>8318</v>
      </c>
      <c r="S3974" s="10">
        <f t="shared" si="374"/>
        <v>41980.859189814808</v>
      </c>
      <c r="T3974" s="10">
        <f t="shared" si="375"/>
        <v>42040.859189814808</v>
      </c>
      <c r="U3974">
        <f t="shared" si="376"/>
        <v>2014</v>
      </c>
      <c r="V3974" t="str">
        <f t="shared" si="377"/>
        <v>December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">
        <v>8317</v>
      </c>
      <c r="R3975" t="s">
        <v>8318</v>
      </c>
      <c r="S3975" s="10">
        <f t="shared" si="374"/>
        <v>42469.475810185184</v>
      </c>
      <c r="T3975" s="10">
        <f t="shared" si="375"/>
        <v>42498.958333333336</v>
      </c>
      <c r="U3975">
        <f t="shared" si="376"/>
        <v>2016</v>
      </c>
      <c r="V3975" t="str">
        <f t="shared" si="377"/>
        <v>April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">
        <v>8317</v>
      </c>
      <c r="R3976" t="s">
        <v>8318</v>
      </c>
      <c r="S3976" s="10">
        <f t="shared" si="374"/>
        <v>42493.338518518511</v>
      </c>
      <c r="T3976" s="10">
        <f t="shared" si="375"/>
        <v>42523.338518518511</v>
      </c>
      <c r="U3976">
        <f t="shared" si="376"/>
        <v>2016</v>
      </c>
      <c r="V3976" t="str">
        <f t="shared" si="377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">
        <v>8317</v>
      </c>
      <c r="R3977" t="s">
        <v>8318</v>
      </c>
      <c r="S3977" s="10">
        <f t="shared" si="374"/>
        <v>42534.658541666664</v>
      </c>
      <c r="T3977" s="10">
        <f t="shared" si="375"/>
        <v>42564.658541666664</v>
      </c>
      <c r="U3977">
        <f t="shared" si="376"/>
        <v>2016</v>
      </c>
      <c r="V3977" t="str">
        <f t="shared" si="377"/>
        <v>June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">
        <v>8317</v>
      </c>
      <c r="R3978" t="s">
        <v>8318</v>
      </c>
      <c r="S3978" s="10">
        <f t="shared" si="374"/>
        <v>41830.650011574071</v>
      </c>
      <c r="T3978" s="10">
        <f t="shared" si="375"/>
        <v>41852.083333333328</v>
      </c>
      <c r="U3978">
        <f t="shared" si="376"/>
        <v>2014</v>
      </c>
      <c r="V3978" t="str">
        <f t="shared" si="377"/>
        <v>July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">
        <v>8317</v>
      </c>
      <c r="R3979" t="s">
        <v>8318</v>
      </c>
      <c r="S3979" s="10">
        <f t="shared" si="374"/>
        <v>42543.580231481479</v>
      </c>
      <c r="T3979" s="10">
        <f t="shared" si="375"/>
        <v>42573.580231481479</v>
      </c>
      <c r="U3979">
        <f t="shared" si="376"/>
        <v>2016</v>
      </c>
      <c r="V3979" t="str">
        <f t="shared" si="377"/>
        <v>June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">
        <v>8317</v>
      </c>
      <c r="R3980" t="s">
        <v>8318</v>
      </c>
      <c r="S3980" s="10">
        <f t="shared" si="374"/>
        <v>41975.434641203705</v>
      </c>
      <c r="T3980" s="10">
        <f t="shared" si="375"/>
        <v>42035.434641203705</v>
      </c>
      <c r="U3980">
        <f t="shared" si="376"/>
        <v>2014</v>
      </c>
      <c r="V3980" t="str">
        <f t="shared" si="377"/>
        <v>December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">
        <v>8317</v>
      </c>
      <c r="R3981" t="s">
        <v>8318</v>
      </c>
      <c r="S3981" s="10">
        <f t="shared" si="374"/>
        <v>42069.695104166669</v>
      </c>
      <c r="T3981" s="10">
        <f t="shared" si="375"/>
        <v>42092.624999999993</v>
      </c>
      <c r="U3981">
        <f t="shared" si="376"/>
        <v>2015</v>
      </c>
      <c r="V3981" t="str">
        <f t="shared" si="377"/>
        <v>March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">
        <v>8317</v>
      </c>
      <c r="R3982" t="s">
        <v>8318</v>
      </c>
      <c r="S3982" s="10">
        <f t="shared" si="374"/>
        <v>41795.390590277777</v>
      </c>
      <c r="T3982" s="10">
        <f t="shared" si="375"/>
        <v>41825.390590277777</v>
      </c>
      <c r="U3982">
        <f t="shared" si="376"/>
        <v>2014</v>
      </c>
      <c r="V3982" t="str">
        <f t="shared" si="377"/>
        <v>June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">
        <v>8317</v>
      </c>
      <c r="R3983" t="s">
        <v>8318</v>
      </c>
      <c r="S3983" s="10">
        <f t="shared" si="374"/>
        <v>42507.971631944441</v>
      </c>
      <c r="T3983" s="10">
        <f t="shared" si="375"/>
        <v>42567.971631944441</v>
      </c>
      <c r="U3983">
        <f t="shared" si="376"/>
        <v>2016</v>
      </c>
      <c r="V3983" t="str">
        <f t="shared" si="377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">
        <v>8317</v>
      </c>
      <c r="R3984" t="s">
        <v>8318</v>
      </c>
      <c r="S3984" s="10">
        <f t="shared" si="374"/>
        <v>42132.601620370369</v>
      </c>
      <c r="T3984" s="10">
        <f t="shared" si="375"/>
        <v>42192.601620370369</v>
      </c>
      <c r="U3984">
        <f t="shared" si="376"/>
        <v>2015</v>
      </c>
      <c r="V3984" t="str">
        <f t="shared" si="377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">
        <v>8317</v>
      </c>
      <c r="R3985" t="s">
        <v>8318</v>
      </c>
      <c r="S3985" s="10">
        <f t="shared" si="374"/>
        <v>41747.661527777775</v>
      </c>
      <c r="T3985" s="10">
        <f t="shared" si="375"/>
        <v>41779.082638888889</v>
      </c>
      <c r="U3985">
        <f t="shared" si="376"/>
        <v>2014</v>
      </c>
      <c r="V3985" t="str">
        <f t="shared" si="377"/>
        <v>April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">
        <v>8317</v>
      </c>
      <c r="R3986" t="s">
        <v>8318</v>
      </c>
      <c r="S3986" s="10">
        <f t="shared" si="374"/>
        <v>41920.755138888882</v>
      </c>
      <c r="T3986" s="10">
        <f t="shared" si="375"/>
        <v>41950.791666666664</v>
      </c>
      <c r="U3986">
        <f t="shared" si="376"/>
        <v>2014</v>
      </c>
      <c r="V3986" t="str">
        <f t="shared" si="377"/>
        <v>October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">
        <v>8317</v>
      </c>
      <c r="R3987" t="s">
        <v>8318</v>
      </c>
      <c r="S3987" s="10">
        <f t="shared" si="374"/>
        <v>42399.499074074069</v>
      </c>
      <c r="T3987" s="10">
        <f t="shared" si="375"/>
        <v>42420.670138888883</v>
      </c>
      <c r="U3987">
        <f t="shared" si="376"/>
        <v>2016</v>
      </c>
      <c r="V3987" t="str">
        <f t="shared" si="377"/>
        <v>January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">
        <v>8317</v>
      </c>
      <c r="R3988" t="s">
        <v>8318</v>
      </c>
      <c r="S3988" s="10">
        <f t="shared" si="374"/>
        <v>42467.340208333328</v>
      </c>
      <c r="T3988" s="10">
        <f t="shared" si="375"/>
        <v>42496.336111111108</v>
      </c>
      <c r="U3988">
        <f t="shared" si="376"/>
        <v>2016</v>
      </c>
      <c r="V3988" t="str">
        <f t="shared" si="377"/>
        <v>April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">
        <v>8317</v>
      </c>
      <c r="R3989" t="s">
        <v>8318</v>
      </c>
      <c r="S3989" s="10">
        <f t="shared" si="374"/>
        <v>41765.716319444444</v>
      </c>
      <c r="T3989" s="10">
        <f t="shared" si="375"/>
        <v>41775.716319444444</v>
      </c>
      <c r="U3989">
        <f t="shared" si="376"/>
        <v>2014</v>
      </c>
      <c r="V3989" t="str">
        <f t="shared" si="377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">
        <v>8317</v>
      </c>
      <c r="R3990" t="s">
        <v>8318</v>
      </c>
      <c r="S3990" s="10">
        <f t="shared" si="374"/>
        <v>42229.872835648144</v>
      </c>
      <c r="T3990" s="10">
        <f t="shared" si="375"/>
        <v>42244.872835648144</v>
      </c>
      <c r="U3990">
        <f t="shared" si="376"/>
        <v>2015</v>
      </c>
      <c r="V3990" t="str">
        <f t="shared" si="377"/>
        <v>August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">
        <v>8317</v>
      </c>
      <c r="R3991" t="s">
        <v>8318</v>
      </c>
      <c r="S3991" s="10">
        <f t="shared" si="374"/>
        <v>42286.541446759256</v>
      </c>
      <c r="T3991" s="10">
        <f t="shared" si="375"/>
        <v>42316.583113425928</v>
      </c>
      <c r="U3991">
        <f t="shared" si="376"/>
        <v>2015</v>
      </c>
      <c r="V3991" t="str">
        <f t="shared" si="377"/>
        <v>October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">
        <v>8317</v>
      </c>
      <c r="R3992" t="s">
        <v>8318</v>
      </c>
      <c r="S3992" s="10">
        <f t="shared" si="374"/>
        <v>42401.464039351849</v>
      </c>
      <c r="T3992" s="10">
        <f t="shared" si="375"/>
        <v>42431.464039351849</v>
      </c>
      <c r="U3992">
        <f t="shared" si="376"/>
        <v>2016</v>
      </c>
      <c r="V3992" t="str">
        <f t="shared" si="377"/>
        <v>February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">
        <v>8317</v>
      </c>
      <c r="R3993" t="s">
        <v>8318</v>
      </c>
      <c r="S3993" s="10">
        <f t="shared" si="374"/>
        <v>42125.436134259253</v>
      </c>
      <c r="T3993" s="10">
        <f t="shared" si="375"/>
        <v>42155.436134259253</v>
      </c>
      <c r="U3993">
        <f t="shared" si="376"/>
        <v>2015</v>
      </c>
      <c r="V3993" t="str">
        <f t="shared" si="377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">
        <v>8317</v>
      </c>
      <c r="R3994" t="s">
        <v>8318</v>
      </c>
      <c r="S3994" s="10">
        <f t="shared" si="374"/>
        <v>42289.732164351844</v>
      </c>
      <c r="T3994" s="10">
        <f t="shared" si="375"/>
        <v>42349.773831018516</v>
      </c>
      <c r="U3994">
        <f t="shared" si="376"/>
        <v>2015</v>
      </c>
      <c r="V3994" t="str">
        <f t="shared" si="377"/>
        <v>October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">
        <v>8317</v>
      </c>
      <c r="R3995" t="s">
        <v>8318</v>
      </c>
      <c r="S3995" s="10">
        <f t="shared" si="374"/>
        <v>42107.656388888885</v>
      </c>
      <c r="T3995" s="10">
        <f t="shared" si="375"/>
        <v>42137.656388888885</v>
      </c>
      <c r="U3995">
        <f t="shared" si="376"/>
        <v>2015</v>
      </c>
      <c r="V3995" t="str">
        <f t="shared" si="377"/>
        <v>April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">
        <v>8317</v>
      </c>
      <c r="R3996" t="s">
        <v>8318</v>
      </c>
      <c r="S3996" s="10">
        <f t="shared" si="374"/>
        <v>41809.181597222218</v>
      </c>
      <c r="T3996" s="10">
        <f t="shared" si="375"/>
        <v>41839.181597222218</v>
      </c>
      <c r="U3996">
        <f t="shared" si="376"/>
        <v>2014</v>
      </c>
      <c r="V3996" t="str">
        <f t="shared" si="377"/>
        <v>June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">
        <v>8317</v>
      </c>
      <c r="R3997" t="s">
        <v>8318</v>
      </c>
      <c r="S3997" s="10">
        <f t="shared" si="374"/>
        <v>42019.475428240738</v>
      </c>
      <c r="T3997" s="10">
        <f t="shared" si="375"/>
        <v>42049.268749999996</v>
      </c>
      <c r="U3997">
        <f t="shared" si="376"/>
        <v>2015</v>
      </c>
      <c r="V3997" t="str">
        <f t="shared" si="377"/>
        <v>January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">
        <v>8317</v>
      </c>
      <c r="R3998" t="s">
        <v>8318</v>
      </c>
      <c r="S3998" s="10">
        <f t="shared" si="374"/>
        <v>41950.058611111104</v>
      </c>
      <c r="T3998" s="10">
        <f t="shared" si="375"/>
        <v>41963.461111111108</v>
      </c>
      <c r="U3998">
        <f t="shared" si="376"/>
        <v>2014</v>
      </c>
      <c r="V3998" t="str">
        <f t="shared" si="377"/>
        <v>November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">
        <v>8317</v>
      </c>
      <c r="R3999" t="s">
        <v>8318</v>
      </c>
      <c r="S3999" s="10">
        <f t="shared" si="374"/>
        <v>42069.183113425919</v>
      </c>
      <c r="T3999" s="10">
        <f t="shared" si="375"/>
        <v>42099.141446759262</v>
      </c>
      <c r="U3999">
        <f t="shared" si="376"/>
        <v>2015</v>
      </c>
      <c r="V3999" t="str">
        <f t="shared" si="377"/>
        <v>March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">
        <v>8317</v>
      </c>
      <c r="R4000" t="s">
        <v>8318</v>
      </c>
      <c r="S4000" s="10">
        <f t="shared" si="374"/>
        <v>42061.754930555551</v>
      </c>
      <c r="T4000" s="10">
        <f t="shared" si="375"/>
        <v>42091.713263888887</v>
      </c>
      <c r="U4000">
        <f t="shared" si="376"/>
        <v>2015</v>
      </c>
      <c r="V4000" t="str">
        <f t="shared" si="377"/>
        <v>February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">
        <v>8317</v>
      </c>
      <c r="R4001" t="s">
        <v>8318</v>
      </c>
      <c r="S4001" s="10">
        <f t="shared" si="374"/>
        <v>41842.620347222219</v>
      </c>
      <c r="T4001" s="10">
        <f t="shared" si="375"/>
        <v>41882.619317129625</v>
      </c>
      <c r="U4001">
        <f t="shared" si="376"/>
        <v>2014</v>
      </c>
      <c r="V4001" t="str">
        <f t="shared" si="377"/>
        <v>July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">
        <v>8317</v>
      </c>
      <c r="R4002" t="s">
        <v>8318</v>
      </c>
      <c r="S4002" s="10">
        <f t="shared" si="374"/>
        <v>42437.437013888884</v>
      </c>
      <c r="T4002" s="10">
        <f t="shared" si="375"/>
        <v>42497.39534722222</v>
      </c>
      <c r="U4002">
        <f t="shared" si="376"/>
        <v>2016</v>
      </c>
      <c r="V4002" t="str">
        <f t="shared" si="377"/>
        <v>March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">
        <v>8317</v>
      </c>
      <c r="R4003" t="s">
        <v>8318</v>
      </c>
      <c r="S4003" s="10">
        <f t="shared" si="374"/>
        <v>42775.755879629629</v>
      </c>
      <c r="T4003" s="10">
        <f t="shared" si="375"/>
        <v>42795.583333333336</v>
      </c>
      <c r="U4003">
        <f t="shared" si="376"/>
        <v>2017</v>
      </c>
      <c r="V4003" t="str">
        <f t="shared" si="377"/>
        <v>February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">
        <v>8317</v>
      </c>
      <c r="R4004" t="s">
        <v>8318</v>
      </c>
      <c r="S4004" s="10">
        <f t="shared" si="374"/>
        <v>41878.835196759253</v>
      </c>
      <c r="T4004" s="10">
        <f t="shared" si="375"/>
        <v>41908.835196759253</v>
      </c>
      <c r="U4004">
        <f t="shared" si="376"/>
        <v>2014</v>
      </c>
      <c r="V4004" t="str">
        <f t="shared" si="377"/>
        <v>August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">
        <v>8317</v>
      </c>
      <c r="R4005" t="s">
        <v>8318</v>
      </c>
      <c r="S4005" s="10">
        <f t="shared" si="374"/>
        <v>42020.379016203697</v>
      </c>
      <c r="T4005" s="10">
        <f t="shared" si="375"/>
        <v>42050.379016203697</v>
      </c>
      <c r="U4005">
        <f t="shared" si="376"/>
        <v>2015</v>
      </c>
      <c r="V4005" t="str">
        <f t="shared" si="377"/>
        <v>January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">
        <v>8317</v>
      </c>
      <c r="R4006" t="s">
        <v>8318</v>
      </c>
      <c r="S4006" s="10">
        <f t="shared" si="374"/>
        <v>41889.954363425924</v>
      </c>
      <c r="T4006" s="10">
        <f t="shared" si="375"/>
        <v>41919.954363425924</v>
      </c>
      <c r="U4006">
        <f t="shared" si="376"/>
        <v>2014</v>
      </c>
      <c r="V4006" t="str">
        <f t="shared" si="377"/>
        <v>September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">
        <v>8317</v>
      </c>
      <c r="R4007" t="s">
        <v>8318</v>
      </c>
      <c r="S4007" s="10">
        <f t="shared" si="374"/>
        <v>41872.599363425921</v>
      </c>
      <c r="T4007" s="10">
        <f t="shared" si="375"/>
        <v>41932.599363425921</v>
      </c>
      <c r="U4007">
        <f t="shared" si="376"/>
        <v>2014</v>
      </c>
      <c r="V4007" t="str">
        <f t="shared" si="377"/>
        <v>August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">
        <v>8317</v>
      </c>
      <c r="R4008" t="s">
        <v>8318</v>
      </c>
      <c r="S4008" s="10">
        <f t="shared" si="374"/>
        <v>42391.564664351848</v>
      </c>
      <c r="T4008" s="10">
        <f t="shared" si="375"/>
        <v>42416.564664351848</v>
      </c>
      <c r="U4008">
        <f t="shared" si="376"/>
        <v>2016</v>
      </c>
      <c r="V4008" t="str">
        <f t="shared" si="377"/>
        <v>January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">
        <v>8317</v>
      </c>
      <c r="R4009" t="s">
        <v>8318</v>
      </c>
      <c r="S4009" s="10">
        <f t="shared" si="374"/>
        <v>41848.564594907402</v>
      </c>
      <c r="T4009" s="10">
        <f t="shared" si="375"/>
        <v>41877.477777777778</v>
      </c>
      <c r="U4009">
        <f t="shared" si="376"/>
        <v>2014</v>
      </c>
      <c r="V4009" t="str">
        <f t="shared" si="377"/>
        <v>July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">
        <v>8317</v>
      </c>
      <c r="R4010" t="s">
        <v>8318</v>
      </c>
      <c r="S4010" s="10">
        <f t="shared" si="374"/>
        <v>42177.755868055552</v>
      </c>
      <c r="T4010" s="10">
        <f t="shared" si="375"/>
        <v>42207.755868055552</v>
      </c>
      <c r="U4010">
        <f t="shared" si="376"/>
        <v>2015</v>
      </c>
      <c r="V4010" t="str">
        <f t="shared" si="377"/>
        <v>June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">
        <v>8317</v>
      </c>
      <c r="R4011" t="s">
        <v>8318</v>
      </c>
      <c r="S4011" s="10">
        <f t="shared" si="374"/>
        <v>41851.492592592593</v>
      </c>
      <c r="T4011" s="10">
        <f t="shared" si="375"/>
        <v>41891.492592592593</v>
      </c>
      <c r="U4011">
        <f t="shared" si="376"/>
        <v>2014</v>
      </c>
      <c r="V4011" t="str">
        <f t="shared" si="377"/>
        <v>July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">
        <v>8317</v>
      </c>
      <c r="R4012" t="s">
        <v>8318</v>
      </c>
      <c r="S4012" s="10">
        <f t="shared" si="374"/>
        <v>41921.562106481477</v>
      </c>
      <c r="T4012" s="10">
        <f t="shared" si="375"/>
        <v>41938.562106481477</v>
      </c>
      <c r="U4012">
        <f t="shared" si="376"/>
        <v>2014</v>
      </c>
      <c r="V4012" t="str">
        <f t="shared" si="377"/>
        <v>October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">
        <v>8317</v>
      </c>
      <c r="R4013" t="s">
        <v>8318</v>
      </c>
      <c r="S4013" s="10">
        <f t="shared" si="374"/>
        <v>42002.336550925924</v>
      </c>
      <c r="T4013" s="10">
        <f t="shared" si="375"/>
        <v>42032.336550925924</v>
      </c>
      <c r="U4013">
        <f t="shared" si="376"/>
        <v>2014</v>
      </c>
      <c r="V4013" t="str">
        <f t="shared" si="377"/>
        <v>December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">
        <v>8317</v>
      </c>
      <c r="R4014" t="s">
        <v>8318</v>
      </c>
      <c r="S4014" s="10">
        <f t="shared" si="374"/>
        <v>42096.336215277777</v>
      </c>
      <c r="T4014" s="10">
        <f t="shared" si="375"/>
        <v>42126.336215277777</v>
      </c>
      <c r="U4014">
        <f t="shared" si="376"/>
        <v>2015</v>
      </c>
      <c r="V4014" t="str">
        <f t="shared" si="377"/>
        <v>April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">
        <v>8317</v>
      </c>
      <c r="R4015" t="s">
        <v>8318</v>
      </c>
      <c r="S4015" s="10">
        <f t="shared" si="374"/>
        <v>42021.092858796292</v>
      </c>
      <c r="T4015" s="10">
        <f t="shared" si="375"/>
        <v>42051.092858796292</v>
      </c>
      <c r="U4015">
        <f t="shared" si="376"/>
        <v>2015</v>
      </c>
      <c r="V4015" t="str">
        <f t="shared" si="377"/>
        <v>January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">
        <v>8317</v>
      </c>
      <c r="R4016" t="s">
        <v>8318</v>
      </c>
      <c r="S4016" s="10">
        <f t="shared" si="374"/>
        <v>42419.037835648145</v>
      </c>
      <c r="T4016" s="10">
        <f t="shared" si="375"/>
        <v>42434.037835648145</v>
      </c>
      <c r="U4016">
        <f t="shared" si="376"/>
        <v>2016</v>
      </c>
      <c r="V4016" t="str">
        <f t="shared" si="377"/>
        <v>February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">
        <v>8317</v>
      </c>
      <c r="R4017" t="s">
        <v>8318</v>
      </c>
      <c r="S4017" s="10">
        <f t="shared" si="374"/>
        <v>42174.572488425918</v>
      </c>
      <c r="T4017" s="10">
        <f t="shared" si="375"/>
        <v>42204.572488425918</v>
      </c>
      <c r="U4017">
        <f t="shared" si="376"/>
        <v>2015</v>
      </c>
      <c r="V4017" t="str">
        <f t="shared" si="377"/>
        <v>June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">
        <v>8317</v>
      </c>
      <c r="R4018" t="s">
        <v>8318</v>
      </c>
      <c r="S4018" s="10">
        <f t="shared" si="374"/>
        <v>41869.664351851847</v>
      </c>
      <c r="T4018" s="10">
        <f t="shared" si="375"/>
        <v>41899.664351851847</v>
      </c>
      <c r="U4018">
        <f t="shared" si="376"/>
        <v>2014</v>
      </c>
      <c r="V4018" t="str">
        <f t="shared" si="377"/>
        <v>August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">
        <v>8317</v>
      </c>
      <c r="R4019" t="s">
        <v>8318</v>
      </c>
      <c r="S4019" s="10">
        <f t="shared" si="374"/>
        <v>41856.463819444441</v>
      </c>
      <c r="T4019" s="10">
        <f t="shared" si="375"/>
        <v>41886.463819444441</v>
      </c>
      <c r="U4019">
        <f t="shared" si="376"/>
        <v>2014</v>
      </c>
      <c r="V4019" t="str">
        <f t="shared" si="377"/>
        <v>August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">
        <v>8317</v>
      </c>
      <c r="R4020" t="s">
        <v>8318</v>
      </c>
      <c r="S4020" s="10">
        <f t="shared" si="374"/>
        <v>42620.702638888884</v>
      </c>
      <c r="T4020" s="10">
        <f t="shared" si="375"/>
        <v>42650.702638888884</v>
      </c>
      <c r="U4020">
        <f t="shared" si="376"/>
        <v>2016</v>
      </c>
      <c r="V4020" t="str">
        <f t="shared" si="377"/>
        <v>September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">
        <v>8317</v>
      </c>
      <c r="R4021" t="s">
        <v>8318</v>
      </c>
      <c r="S4021" s="10">
        <f t="shared" si="374"/>
        <v>42417.467546296299</v>
      </c>
      <c r="T4021" s="10">
        <f t="shared" si="375"/>
        <v>42475.477777777771</v>
      </c>
      <c r="U4021">
        <f t="shared" si="376"/>
        <v>2016</v>
      </c>
      <c r="V4021" t="str">
        <f t="shared" si="377"/>
        <v>February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">
        <v>8317</v>
      </c>
      <c r="R4022" t="s">
        <v>8318</v>
      </c>
      <c r="S4022" s="10">
        <f t="shared" si="374"/>
        <v>42056.982627314814</v>
      </c>
      <c r="T4022" s="10">
        <f t="shared" si="375"/>
        <v>42086.940960648142</v>
      </c>
      <c r="U4022">
        <f t="shared" si="376"/>
        <v>2015</v>
      </c>
      <c r="V4022" t="str">
        <f t="shared" si="377"/>
        <v>February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">
        <v>8317</v>
      </c>
      <c r="R4023" t="s">
        <v>8318</v>
      </c>
      <c r="S4023" s="10">
        <f t="shared" si="374"/>
        <v>41878.703217592592</v>
      </c>
      <c r="T4023" s="10">
        <f t="shared" si="375"/>
        <v>41938.703217592592</v>
      </c>
      <c r="U4023">
        <f t="shared" si="376"/>
        <v>2014</v>
      </c>
      <c r="V4023" t="str">
        <f t="shared" si="377"/>
        <v>August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">
        <v>8317</v>
      </c>
      <c r="R4024" t="s">
        <v>8318</v>
      </c>
      <c r="S4024" s="10">
        <f t="shared" si="374"/>
        <v>41990.375775462955</v>
      </c>
      <c r="T4024" s="10">
        <f t="shared" si="375"/>
        <v>42035.912499999999</v>
      </c>
      <c r="U4024">
        <f t="shared" si="376"/>
        <v>2014</v>
      </c>
      <c r="V4024" t="str">
        <f t="shared" si="377"/>
        <v>December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">
        <v>8317</v>
      </c>
      <c r="R4025" t="s">
        <v>8318</v>
      </c>
      <c r="S4025" s="10">
        <f t="shared" si="374"/>
        <v>42408.791238425918</v>
      </c>
      <c r="T4025" s="10">
        <f t="shared" si="375"/>
        <v>42453.749571759261</v>
      </c>
      <c r="U4025">
        <f t="shared" si="376"/>
        <v>2016</v>
      </c>
      <c r="V4025" t="str">
        <f t="shared" si="377"/>
        <v>February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">
        <v>8317</v>
      </c>
      <c r="R4026" t="s">
        <v>8318</v>
      </c>
      <c r="S4026" s="10">
        <f t="shared" si="374"/>
        <v>42217.461770833332</v>
      </c>
      <c r="T4026" s="10">
        <f t="shared" si="375"/>
        <v>42247.461770833332</v>
      </c>
      <c r="U4026">
        <f t="shared" si="376"/>
        <v>2015</v>
      </c>
      <c r="V4026" t="str">
        <f t="shared" si="377"/>
        <v>August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">
        <v>8317</v>
      </c>
      <c r="R4027" t="s">
        <v>8318</v>
      </c>
      <c r="S4027" s="10">
        <f t="shared" si="374"/>
        <v>42151.029351851852</v>
      </c>
      <c r="T4027" s="10">
        <f t="shared" si="375"/>
        <v>42211.029351851852</v>
      </c>
      <c r="U4027">
        <f t="shared" si="376"/>
        <v>2015</v>
      </c>
      <c r="V4027" t="str">
        <f t="shared" si="377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">
        <v>8317</v>
      </c>
      <c r="R4028" t="s">
        <v>8318</v>
      </c>
      <c r="S4028" s="10">
        <f t="shared" si="374"/>
        <v>42282.447210648148</v>
      </c>
      <c r="T4028" s="10">
        <f t="shared" si="375"/>
        <v>42342.488877314812</v>
      </c>
      <c r="U4028">
        <f t="shared" si="376"/>
        <v>2015</v>
      </c>
      <c r="V4028" t="str">
        <f t="shared" si="377"/>
        <v>October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">
        <v>8317</v>
      </c>
      <c r="R4029" t="s">
        <v>8318</v>
      </c>
      <c r="S4029" s="10">
        <f t="shared" si="374"/>
        <v>42768.762511574074</v>
      </c>
      <c r="T4029" s="10">
        <f t="shared" si="375"/>
        <v>42788.833333333336</v>
      </c>
      <c r="U4029">
        <f t="shared" si="376"/>
        <v>2017</v>
      </c>
      <c r="V4029" t="str">
        <f t="shared" si="377"/>
        <v>February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">
        <v>8317</v>
      </c>
      <c r="R4030" t="s">
        <v>8318</v>
      </c>
      <c r="S4030" s="10">
        <f t="shared" si="374"/>
        <v>41765.730324074073</v>
      </c>
      <c r="T4030" s="10">
        <f t="shared" si="375"/>
        <v>41795.730324074073</v>
      </c>
      <c r="U4030">
        <f t="shared" si="376"/>
        <v>2014</v>
      </c>
      <c r="V4030" t="str">
        <f t="shared" si="377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">
        <v>8317</v>
      </c>
      <c r="R4031" t="s">
        <v>8318</v>
      </c>
      <c r="S4031" s="10">
        <f t="shared" si="374"/>
        <v>42321.816782407412</v>
      </c>
      <c r="T4031" s="10">
        <f t="shared" si="375"/>
        <v>42351.816782407412</v>
      </c>
      <c r="U4031">
        <f t="shared" si="376"/>
        <v>2015</v>
      </c>
      <c r="V4031" t="str">
        <f t="shared" si="377"/>
        <v>November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">
        <v>8317</v>
      </c>
      <c r="R4032" t="s">
        <v>8318</v>
      </c>
      <c r="S4032" s="10">
        <f t="shared" si="374"/>
        <v>42374.446747685179</v>
      </c>
      <c r="T4032" s="10">
        <f t="shared" si="375"/>
        <v>42403.575694444437</v>
      </c>
      <c r="U4032">
        <f t="shared" si="376"/>
        <v>2016</v>
      </c>
      <c r="V4032" t="str">
        <f t="shared" si="377"/>
        <v>January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">
        <v>8317</v>
      </c>
      <c r="R4033" t="s">
        <v>8318</v>
      </c>
      <c r="S4033" s="10">
        <f t="shared" si="374"/>
        <v>41941.376898148148</v>
      </c>
      <c r="T4033" s="10">
        <f t="shared" si="375"/>
        <v>41991.418564814812</v>
      </c>
      <c r="U4033">
        <f t="shared" si="376"/>
        <v>2014</v>
      </c>
      <c r="V4033" t="str">
        <f t="shared" si="377"/>
        <v>October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">
        <v>8317</v>
      </c>
      <c r="R4034" t="s">
        <v>8318</v>
      </c>
      <c r="S4034" s="10">
        <f t="shared" si="374"/>
        <v>42293.60087962963</v>
      </c>
      <c r="T4034" s="10">
        <f t="shared" si="375"/>
        <v>42353.642546296294</v>
      </c>
      <c r="U4034">
        <f t="shared" si="376"/>
        <v>2015</v>
      </c>
      <c r="V4034" t="str">
        <f t="shared" si="377"/>
        <v>October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">
        <v>8317</v>
      </c>
      <c r="R4035" t="s">
        <v>8318</v>
      </c>
      <c r="S4035" s="10">
        <f t="shared" ref="S4035:S4098" si="380">(((J4035/60)/60)/24)+DATE(1970,1,1)+(-5/24)</f>
        <v>42614.06046296296</v>
      </c>
      <c r="T4035" s="10">
        <f t="shared" ref="T4035:T4098" si="381">(((I4035/60)/60)/24)+DATE(1970,1,1)+(-5/24)</f>
        <v>42645.166666666664</v>
      </c>
      <c r="U4035">
        <f t="shared" ref="U4035:U4098" si="382">YEAR(S4035)</f>
        <v>2016</v>
      </c>
      <c r="V4035" t="str">
        <f t="shared" ref="V4035:V4098" si="383">IF(MONTH(S4035) = 1, "January", IF(MONTH(S4035) = 2, "February", IF(MONTH(S4035) = 3, "March", IF(MONTH(S4035) = 4, "April", IF(MONTH(S4035) = 5, "May", IF(MONTH(S4035) = 6, "June", IF(MONTH(S4035) = 7, "July", IF(MONTH(S4035) = 8, "August", IF(MONTH(S4035) = 9, "September", IF(MONTH(S4035) = 10, "October", IF(MONTH(S4035) = 11, "November", "December")))))))))))</f>
        <v>September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">
        <v>8317</v>
      </c>
      <c r="R4036" t="s">
        <v>8318</v>
      </c>
      <c r="S4036" s="10">
        <f t="shared" si="380"/>
        <v>42067.739004629628</v>
      </c>
      <c r="T4036" s="10">
        <f t="shared" si="381"/>
        <v>42097.697337962956</v>
      </c>
      <c r="U4036">
        <f t="shared" si="382"/>
        <v>2015</v>
      </c>
      <c r="V4036" t="str">
        <f t="shared" si="383"/>
        <v>March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">
        <v>8317</v>
      </c>
      <c r="R4037" t="s">
        <v>8318</v>
      </c>
      <c r="S4037" s="10">
        <f t="shared" si="380"/>
        <v>41903.674618055549</v>
      </c>
      <c r="T4037" s="10">
        <f t="shared" si="381"/>
        <v>41933.674618055549</v>
      </c>
      <c r="U4037">
        <f t="shared" si="382"/>
        <v>2014</v>
      </c>
      <c r="V4037" t="str">
        <f t="shared" si="383"/>
        <v>September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">
        <v>8317</v>
      </c>
      <c r="R4038" t="s">
        <v>8318</v>
      </c>
      <c r="S4038" s="10">
        <f t="shared" si="380"/>
        <v>41804.728749999995</v>
      </c>
      <c r="T4038" s="10">
        <f t="shared" si="381"/>
        <v>41821.729166666664</v>
      </c>
      <c r="U4038">
        <f t="shared" si="382"/>
        <v>2014</v>
      </c>
      <c r="V4038" t="str">
        <f t="shared" si="383"/>
        <v>June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">
        <v>8317</v>
      </c>
      <c r="R4039" t="s">
        <v>8318</v>
      </c>
      <c r="S4039" s="10">
        <f t="shared" si="380"/>
        <v>42496.862442129634</v>
      </c>
      <c r="T4039" s="10">
        <f t="shared" si="381"/>
        <v>42514.392361111109</v>
      </c>
      <c r="U4039">
        <f t="shared" si="382"/>
        <v>2016</v>
      </c>
      <c r="V4039" t="str">
        <f t="shared" si="383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">
        <v>8317</v>
      </c>
      <c r="R4040" t="s">
        <v>8318</v>
      </c>
      <c r="S4040" s="10">
        <f t="shared" si="380"/>
        <v>41869.59039351852</v>
      </c>
      <c r="T4040" s="10">
        <f t="shared" si="381"/>
        <v>41929.59039351852</v>
      </c>
      <c r="U4040">
        <f t="shared" si="382"/>
        <v>2014</v>
      </c>
      <c r="V4040" t="str">
        <f t="shared" si="383"/>
        <v>August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">
        <v>8317</v>
      </c>
      <c r="R4041" t="s">
        <v>8318</v>
      </c>
      <c r="S4041" s="10">
        <f t="shared" si="380"/>
        <v>42305.462581018517</v>
      </c>
      <c r="T4041" s="10">
        <f t="shared" si="381"/>
        <v>42339.040972222218</v>
      </c>
      <c r="U4041">
        <f t="shared" si="382"/>
        <v>2015</v>
      </c>
      <c r="V4041" t="str">
        <f t="shared" si="383"/>
        <v>October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">
        <v>8317</v>
      </c>
      <c r="R4042" t="s">
        <v>8318</v>
      </c>
      <c r="S4042" s="10">
        <f t="shared" si="380"/>
        <v>42144.023194444446</v>
      </c>
      <c r="T4042" s="10">
        <f t="shared" si="381"/>
        <v>42202.916666666664</v>
      </c>
      <c r="U4042">
        <f t="shared" si="382"/>
        <v>2015</v>
      </c>
      <c r="V4042" t="str">
        <f t="shared" si="383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">
        <v>8317</v>
      </c>
      <c r="R4043" t="s">
        <v>8318</v>
      </c>
      <c r="S4043" s="10">
        <f t="shared" si="380"/>
        <v>42559.265671296293</v>
      </c>
      <c r="T4043" s="10">
        <f t="shared" si="381"/>
        <v>42619.265671296293</v>
      </c>
      <c r="U4043">
        <f t="shared" si="382"/>
        <v>2016</v>
      </c>
      <c r="V4043" t="str">
        <f t="shared" si="383"/>
        <v>July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">
        <v>8317</v>
      </c>
      <c r="R4044" t="s">
        <v>8318</v>
      </c>
      <c r="S4044" s="10">
        <f t="shared" si="380"/>
        <v>41994.875740740739</v>
      </c>
      <c r="T4044" s="10">
        <f t="shared" si="381"/>
        <v>42024.594444444439</v>
      </c>
      <c r="U4044">
        <f t="shared" si="382"/>
        <v>2014</v>
      </c>
      <c r="V4044" t="str">
        <f t="shared" si="383"/>
        <v>December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">
        <v>8317</v>
      </c>
      <c r="R4045" t="s">
        <v>8318</v>
      </c>
      <c r="S4045" s="10">
        <f t="shared" si="380"/>
        <v>41948.749131944445</v>
      </c>
      <c r="T4045" s="10">
        <f t="shared" si="381"/>
        <v>41963.749131944445</v>
      </c>
      <c r="U4045">
        <f t="shared" si="382"/>
        <v>2014</v>
      </c>
      <c r="V4045" t="str">
        <f t="shared" si="383"/>
        <v>November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">
        <v>8317</v>
      </c>
      <c r="R4046" t="s">
        <v>8318</v>
      </c>
      <c r="S4046" s="10">
        <f t="shared" si="380"/>
        <v>42074.011365740742</v>
      </c>
      <c r="T4046" s="10">
        <f t="shared" si="381"/>
        <v>42103.999999999993</v>
      </c>
      <c r="U4046">
        <f t="shared" si="382"/>
        <v>2015</v>
      </c>
      <c r="V4046" t="str">
        <f t="shared" si="383"/>
        <v>March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">
        <v>8317</v>
      </c>
      <c r="R4047" t="s">
        <v>8318</v>
      </c>
      <c r="S4047" s="10">
        <f t="shared" si="380"/>
        <v>41841.992928240739</v>
      </c>
      <c r="T4047" s="10">
        <f t="shared" si="381"/>
        <v>41871.992928240739</v>
      </c>
      <c r="U4047">
        <f t="shared" si="382"/>
        <v>2014</v>
      </c>
      <c r="V4047" t="str">
        <f t="shared" si="383"/>
        <v>July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">
        <v>8317</v>
      </c>
      <c r="R4048" t="s">
        <v>8318</v>
      </c>
      <c r="S4048" s="10">
        <f t="shared" si="380"/>
        <v>41904.442245370366</v>
      </c>
      <c r="T4048" s="10">
        <f t="shared" si="381"/>
        <v>41934.442245370366</v>
      </c>
      <c r="U4048">
        <f t="shared" si="382"/>
        <v>2014</v>
      </c>
      <c r="V4048" t="str">
        <f t="shared" si="383"/>
        <v>September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">
        <v>8317</v>
      </c>
      <c r="R4049" t="s">
        <v>8318</v>
      </c>
      <c r="S4049" s="10">
        <f t="shared" si="380"/>
        <v>41990.814155092587</v>
      </c>
      <c r="T4049" s="10">
        <f t="shared" si="381"/>
        <v>42014.833333333336</v>
      </c>
      <c r="U4049">
        <f t="shared" si="382"/>
        <v>2014</v>
      </c>
      <c r="V4049" t="str">
        <f t="shared" si="383"/>
        <v>December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">
        <v>8317</v>
      </c>
      <c r="R4050" t="s">
        <v>8318</v>
      </c>
      <c r="S4050" s="10">
        <f t="shared" si="380"/>
        <v>42436.300775462958</v>
      </c>
      <c r="T4050" s="10">
        <f t="shared" si="381"/>
        <v>42471.259108796294</v>
      </c>
      <c r="U4050">
        <f t="shared" si="382"/>
        <v>2016</v>
      </c>
      <c r="V4050" t="str">
        <f t="shared" si="383"/>
        <v>March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">
        <v>8317</v>
      </c>
      <c r="R4051" t="s">
        <v>8318</v>
      </c>
      <c r="S4051" s="10">
        <f t="shared" si="380"/>
        <v>42169.750173611108</v>
      </c>
      <c r="T4051" s="10">
        <f t="shared" si="381"/>
        <v>42199.750173611108</v>
      </c>
      <c r="U4051">
        <f t="shared" si="382"/>
        <v>2015</v>
      </c>
      <c r="V4051" t="str">
        <f t="shared" si="383"/>
        <v>June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">
        <v>8317</v>
      </c>
      <c r="R4052" t="s">
        <v>8318</v>
      </c>
      <c r="S4052" s="10">
        <f t="shared" si="380"/>
        <v>41905.428136574068</v>
      </c>
      <c r="T4052" s="10">
        <f t="shared" si="381"/>
        <v>41935.428136574068</v>
      </c>
      <c r="U4052">
        <f t="shared" si="382"/>
        <v>2014</v>
      </c>
      <c r="V4052" t="str">
        <f t="shared" si="383"/>
        <v>September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">
        <v>8317</v>
      </c>
      <c r="R4053" t="s">
        <v>8318</v>
      </c>
      <c r="S4053" s="10">
        <f t="shared" si="380"/>
        <v>41761.601817129631</v>
      </c>
      <c r="T4053" s="10">
        <f t="shared" si="381"/>
        <v>41768.078472222223</v>
      </c>
      <c r="U4053">
        <f t="shared" si="382"/>
        <v>2014</v>
      </c>
      <c r="V4053" t="str">
        <f t="shared" si="383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">
        <v>8317</v>
      </c>
      <c r="R4054" t="s">
        <v>8318</v>
      </c>
      <c r="S4054" s="10">
        <f t="shared" si="380"/>
        <v>41865.670324074068</v>
      </c>
      <c r="T4054" s="10">
        <f t="shared" si="381"/>
        <v>41925.670324074068</v>
      </c>
      <c r="U4054">
        <f t="shared" si="382"/>
        <v>2014</v>
      </c>
      <c r="V4054" t="str">
        <f t="shared" si="383"/>
        <v>August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">
        <v>8317</v>
      </c>
      <c r="R4055" t="s">
        <v>8318</v>
      </c>
      <c r="S4055" s="10">
        <f t="shared" si="380"/>
        <v>41928.481805555552</v>
      </c>
      <c r="T4055" s="10">
        <f t="shared" si="381"/>
        <v>41958.624999999993</v>
      </c>
      <c r="U4055">
        <f t="shared" si="382"/>
        <v>2014</v>
      </c>
      <c r="V4055" t="str">
        <f t="shared" si="383"/>
        <v>October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">
        <v>8317</v>
      </c>
      <c r="R4056" t="s">
        <v>8318</v>
      </c>
      <c r="S4056" s="10">
        <f t="shared" si="380"/>
        <v>42613.632928240739</v>
      </c>
      <c r="T4056" s="10">
        <f t="shared" si="381"/>
        <v>42643.958333333336</v>
      </c>
      <c r="U4056">
        <f t="shared" si="382"/>
        <v>2016</v>
      </c>
      <c r="V4056" t="str">
        <f t="shared" si="383"/>
        <v>August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">
        <v>8317</v>
      </c>
      <c r="R4057" t="s">
        <v>8318</v>
      </c>
      <c r="S4057" s="10">
        <f t="shared" si="380"/>
        <v>41779.44017361111</v>
      </c>
      <c r="T4057" s="10">
        <f t="shared" si="381"/>
        <v>41809.44017361111</v>
      </c>
      <c r="U4057">
        <f t="shared" si="382"/>
        <v>2014</v>
      </c>
      <c r="V4057" t="str">
        <f t="shared" si="383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">
        <v>8317</v>
      </c>
      <c r="R4058" t="s">
        <v>8318</v>
      </c>
      <c r="S4058" s="10">
        <f t="shared" si="380"/>
        <v>42534.724988425929</v>
      </c>
      <c r="T4058" s="10">
        <f t="shared" si="381"/>
        <v>42554.624305555553</v>
      </c>
      <c r="U4058">
        <f t="shared" si="382"/>
        <v>2016</v>
      </c>
      <c r="V4058" t="str">
        <f t="shared" si="383"/>
        <v>June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">
        <v>8317</v>
      </c>
      <c r="R4059" t="s">
        <v>8318</v>
      </c>
      <c r="S4059" s="10">
        <f t="shared" si="380"/>
        <v>42310.760185185187</v>
      </c>
      <c r="T4059" s="10">
        <f t="shared" si="381"/>
        <v>42333.749999999993</v>
      </c>
      <c r="U4059">
        <f t="shared" si="382"/>
        <v>2015</v>
      </c>
      <c r="V4059" t="str">
        <f t="shared" si="383"/>
        <v>November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">
        <v>8317</v>
      </c>
      <c r="R4060" t="s">
        <v>8318</v>
      </c>
      <c r="S4060" s="10">
        <f t="shared" si="380"/>
        <v>42445.852361111109</v>
      </c>
      <c r="T4060" s="10">
        <f t="shared" si="381"/>
        <v>42460.957638888889</v>
      </c>
      <c r="U4060">
        <f t="shared" si="382"/>
        <v>2016</v>
      </c>
      <c r="V4060" t="str">
        <f t="shared" si="383"/>
        <v>March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">
        <v>8317</v>
      </c>
      <c r="R4061" t="s">
        <v>8318</v>
      </c>
      <c r="S4061" s="10">
        <f t="shared" si="380"/>
        <v>41866.432314814811</v>
      </c>
      <c r="T4061" s="10">
        <f t="shared" si="381"/>
        <v>41897.916666666664</v>
      </c>
      <c r="U4061">
        <f t="shared" si="382"/>
        <v>2014</v>
      </c>
      <c r="V4061" t="str">
        <f t="shared" si="383"/>
        <v>August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">
        <v>8317</v>
      </c>
      <c r="R4062" t="s">
        <v>8318</v>
      </c>
      <c r="S4062" s="10">
        <f t="shared" si="380"/>
        <v>41779.486759259256</v>
      </c>
      <c r="T4062" s="10">
        <f t="shared" si="381"/>
        <v>41813.458333333328</v>
      </c>
      <c r="U4062">
        <f t="shared" si="382"/>
        <v>2014</v>
      </c>
      <c r="V4062" t="str">
        <f t="shared" si="383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">
        <v>8317</v>
      </c>
      <c r="R4063" t="s">
        <v>8318</v>
      </c>
      <c r="S4063" s="10">
        <f t="shared" si="380"/>
        <v>42420.933136574073</v>
      </c>
      <c r="T4063" s="10">
        <f t="shared" si="381"/>
        <v>42480.891469907401</v>
      </c>
      <c r="U4063">
        <f t="shared" si="382"/>
        <v>2016</v>
      </c>
      <c r="V4063" t="str">
        <f t="shared" si="383"/>
        <v>February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">
        <v>8317</v>
      </c>
      <c r="R4064" t="s">
        <v>8318</v>
      </c>
      <c r="S4064" s="10">
        <f t="shared" si="380"/>
        <v>42523.530879629623</v>
      </c>
      <c r="T4064" s="10">
        <f t="shared" si="381"/>
        <v>42553.530879629623</v>
      </c>
      <c r="U4064">
        <f t="shared" si="382"/>
        <v>2016</v>
      </c>
      <c r="V4064" t="str">
        <f t="shared" si="383"/>
        <v>June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">
        <v>8317</v>
      </c>
      <c r="R4065" t="s">
        <v>8318</v>
      </c>
      <c r="S4065" s="10">
        <f t="shared" si="380"/>
        <v>41787.473194444443</v>
      </c>
      <c r="T4065" s="10">
        <f t="shared" si="381"/>
        <v>41817.473194444443</v>
      </c>
      <c r="U4065">
        <f t="shared" si="382"/>
        <v>2014</v>
      </c>
      <c r="V4065" t="str">
        <f t="shared" si="383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">
        <v>8317</v>
      </c>
      <c r="R4066" t="s">
        <v>8318</v>
      </c>
      <c r="S4066" s="10">
        <f t="shared" si="380"/>
        <v>42093.379930555551</v>
      </c>
      <c r="T4066" s="10">
        <f t="shared" si="381"/>
        <v>42123.379930555551</v>
      </c>
      <c r="U4066">
        <f t="shared" si="382"/>
        <v>2015</v>
      </c>
      <c r="V4066" t="str">
        <f t="shared" si="383"/>
        <v>March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">
        <v>8317</v>
      </c>
      <c r="R4067" t="s">
        <v>8318</v>
      </c>
      <c r="S4067" s="10">
        <f t="shared" si="380"/>
        <v>41833.74318287037</v>
      </c>
      <c r="T4067" s="10">
        <f t="shared" si="381"/>
        <v>41863.74318287037</v>
      </c>
      <c r="U4067">
        <f t="shared" si="382"/>
        <v>2014</v>
      </c>
      <c r="V4067" t="str">
        <f t="shared" si="383"/>
        <v>July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">
        <v>8317</v>
      </c>
      <c r="R4068" t="s">
        <v>8318</v>
      </c>
      <c r="S4068" s="10">
        <f t="shared" si="380"/>
        <v>42478.830879629626</v>
      </c>
      <c r="T4068" s="10">
        <f t="shared" si="381"/>
        <v>42508.830879629626</v>
      </c>
      <c r="U4068">
        <f t="shared" si="382"/>
        <v>2016</v>
      </c>
      <c r="V4068" t="str">
        <f t="shared" si="383"/>
        <v>April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">
        <v>8317</v>
      </c>
      <c r="R4069" t="s">
        <v>8318</v>
      </c>
      <c r="S4069" s="10">
        <f t="shared" si="380"/>
        <v>42234.909143518518</v>
      </c>
      <c r="T4069" s="10">
        <f t="shared" si="381"/>
        <v>42274.909143518518</v>
      </c>
      <c r="U4069">
        <f t="shared" si="382"/>
        <v>2015</v>
      </c>
      <c r="V4069" t="str">
        <f t="shared" si="383"/>
        <v>August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">
        <v>8317</v>
      </c>
      <c r="R4070" t="s">
        <v>8318</v>
      </c>
      <c r="S4070" s="10">
        <f t="shared" si="380"/>
        <v>42718.755266203698</v>
      </c>
      <c r="T4070" s="10">
        <f t="shared" si="381"/>
        <v>42748.753472222219</v>
      </c>
      <c r="U4070">
        <f t="shared" si="382"/>
        <v>2016</v>
      </c>
      <c r="V4070" t="str">
        <f t="shared" si="383"/>
        <v>December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">
        <v>8317</v>
      </c>
      <c r="R4071" t="s">
        <v>8318</v>
      </c>
      <c r="S4071" s="10">
        <f t="shared" si="380"/>
        <v>42022.453194444439</v>
      </c>
      <c r="T4071" s="10">
        <f t="shared" si="381"/>
        <v>42063.291666666664</v>
      </c>
      <c r="U4071">
        <f t="shared" si="382"/>
        <v>2015</v>
      </c>
      <c r="V4071" t="str">
        <f t="shared" si="383"/>
        <v>January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">
        <v>8317</v>
      </c>
      <c r="R4072" t="s">
        <v>8318</v>
      </c>
      <c r="S4072" s="10">
        <f t="shared" si="380"/>
        <v>42031.458564814813</v>
      </c>
      <c r="T4072" s="10">
        <f t="shared" si="381"/>
        <v>42063.916666666664</v>
      </c>
      <c r="U4072">
        <f t="shared" si="382"/>
        <v>2015</v>
      </c>
      <c r="V4072" t="str">
        <f t="shared" si="383"/>
        <v>January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">
        <v>8317</v>
      </c>
      <c r="R4073" t="s">
        <v>8318</v>
      </c>
      <c r="S4073" s="10">
        <f t="shared" si="380"/>
        <v>42700.59642361111</v>
      </c>
      <c r="T4073" s="10">
        <f t="shared" si="381"/>
        <v>42730.59642361111</v>
      </c>
      <c r="U4073">
        <f t="shared" si="382"/>
        <v>2016</v>
      </c>
      <c r="V4073" t="str">
        <f t="shared" si="383"/>
        <v>November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">
        <v>8317</v>
      </c>
      <c r="R4074" t="s">
        <v>8318</v>
      </c>
      <c r="S4074" s="10">
        <f t="shared" si="380"/>
        <v>41812.566099537034</v>
      </c>
      <c r="T4074" s="10">
        <f t="shared" si="381"/>
        <v>41872.566099537034</v>
      </c>
      <c r="U4074">
        <f t="shared" si="382"/>
        <v>2014</v>
      </c>
      <c r="V4074" t="str">
        <f t="shared" si="383"/>
        <v>June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">
        <v>8317</v>
      </c>
      <c r="R4075" t="s">
        <v>8318</v>
      </c>
      <c r="S4075" s="10">
        <f t="shared" si="380"/>
        <v>42078.136875000004</v>
      </c>
      <c r="T4075" s="10">
        <f t="shared" si="381"/>
        <v>42132.958333333336</v>
      </c>
      <c r="U4075">
        <f t="shared" si="382"/>
        <v>2015</v>
      </c>
      <c r="V4075" t="str">
        <f t="shared" si="383"/>
        <v>March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">
        <v>8317</v>
      </c>
      <c r="R4076" t="s">
        <v>8318</v>
      </c>
      <c r="S4076" s="10">
        <f t="shared" si="380"/>
        <v>42283.344618055555</v>
      </c>
      <c r="T4076" s="10">
        <f t="shared" si="381"/>
        <v>42313.386284722219</v>
      </c>
      <c r="U4076">
        <f t="shared" si="382"/>
        <v>2015</v>
      </c>
      <c r="V4076" t="str">
        <f t="shared" si="383"/>
        <v>October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">
        <v>8317</v>
      </c>
      <c r="R4077" t="s">
        <v>8318</v>
      </c>
      <c r="S4077" s="10">
        <f t="shared" si="380"/>
        <v>41778.837604166663</v>
      </c>
      <c r="T4077" s="10">
        <f t="shared" si="381"/>
        <v>41820.519444444442</v>
      </c>
      <c r="U4077">
        <f t="shared" si="382"/>
        <v>2014</v>
      </c>
      <c r="V4077" t="str">
        <f t="shared" si="383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">
        <v>8317</v>
      </c>
      <c r="R4078" t="s">
        <v>8318</v>
      </c>
      <c r="S4078" s="10">
        <f t="shared" si="380"/>
        <v>41905.587372685186</v>
      </c>
      <c r="T4078" s="10">
        <f t="shared" si="381"/>
        <v>41933.618749999994</v>
      </c>
      <c r="U4078">
        <f t="shared" si="382"/>
        <v>2014</v>
      </c>
      <c r="V4078" t="str">
        <f t="shared" si="383"/>
        <v>September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">
        <v>8317</v>
      </c>
      <c r="R4079" t="s">
        <v>8318</v>
      </c>
      <c r="S4079" s="10">
        <f t="shared" si="380"/>
        <v>42695.502245370364</v>
      </c>
      <c r="T4079" s="10">
        <f t="shared" si="381"/>
        <v>42725.502245370364</v>
      </c>
      <c r="U4079">
        <f t="shared" si="382"/>
        <v>2016</v>
      </c>
      <c r="V4079" t="str">
        <f t="shared" si="383"/>
        <v>November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">
        <v>8317</v>
      </c>
      <c r="R4080" t="s">
        <v>8318</v>
      </c>
      <c r="S4080" s="10">
        <f t="shared" si="380"/>
        <v>42732.579189814809</v>
      </c>
      <c r="T4080" s="10">
        <f t="shared" si="381"/>
        <v>42762.579189814809</v>
      </c>
      <c r="U4080">
        <f t="shared" si="382"/>
        <v>2016</v>
      </c>
      <c r="V4080" t="str">
        <f t="shared" si="383"/>
        <v>December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">
        <v>8317</v>
      </c>
      <c r="R4081" t="s">
        <v>8318</v>
      </c>
      <c r="S4081" s="10">
        <f t="shared" si="380"/>
        <v>42510.730567129627</v>
      </c>
      <c r="T4081" s="10">
        <f t="shared" si="381"/>
        <v>42540.730567129627</v>
      </c>
      <c r="U4081">
        <f t="shared" si="382"/>
        <v>2016</v>
      </c>
      <c r="V4081" t="str">
        <f t="shared" si="383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">
        <v>8317</v>
      </c>
      <c r="R4082" t="s">
        <v>8318</v>
      </c>
      <c r="S4082" s="10">
        <f t="shared" si="380"/>
        <v>42511.489768518521</v>
      </c>
      <c r="T4082" s="10">
        <f t="shared" si="381"/>
        <v>42535.57916666667</v>
      </c>
      <c r="U4082">
        <f t="shared" si="382"/>
        <v>2016</v>
      </c>
      <c r="V4082" t="str">
        <f t="shared" si="383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">
        <v>8317</v>
      </c>
      <c r="R4083" t="s">
        <v>8318</v>
      </c>
      <c r="S4083" s="10">
        <f t="shared" si="380"/>
        <v>42041.372974537029</v>
      </c>
      <c r="T4083" s="10">
        <f t="shared" si="381"/>
        <v>42071.331307870372</v>
      </c>
      <c r="U4083">
        <f t="shared" si="382"/>
        <v>2015</v>
      </c>
      <c r="V4083" t="str">
        <f t="shared" si="383"/>
        <v>February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">
        <v>8317</v>
      </c>
      <c r="R4084" t="s">
        <v>8318</v>
      </c>
      <c r="S4084" s="10">
        <f t="shared" si="380"/>
        <v>42306.980937499997</v>
      </c>
      <c r="T4084" s="10">
        <f t="shared" si="381"/>
        <v>42322.749999999993</v>
      </c>
      <c r="U4084">
        <f t="shared" si="382"/>
        <v>2015</v>
      </c>
      <c r="V4084" t="str">
        <f t="shared" si="383"/>
        <v>October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">
        <v>8317</v>
      </c>
      <c r="R4085" t="s">
        <v>8318</v>
      </c>
      <c r="S4085" s="10">
        <f t="shared" si="380"/>
        <v>42353.553425925922</v>
      </c>
      <c r="T4085" s="10">
        <f t="shared" si="381"/>
        <v>42383.553425925922</v>
      </c>
      <c r="U4085">
        <f t="shared" si="382"/>
        <v>2015</v>
      </c>
      <c r="V4085" t="str">
        <f t="shared" si="383"/>
        <v>December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">
        <v>8317</v>
      </c>
      <c r="R4086" t="s">
        <v>8318</v>
      </c>
      <c r="S4086" s="10">
        <f t="shared" si="380"/>
        <v>42622.228078703702</v>
      </c>
      <c r="T4086" s="10">
        <f t="shared" si="381"/>
        <v>42652.228078703702</v>
      </c>
      <c r="U4086">
        <f t="shared" si="382"/>
        <v>2016</v>
      </c>
      <c r="V4086" t="str">
        <f t="shared" si="383"/>
        <v>September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">
        <v>8317</v>
      </c>
      <c r="R4087" t="s">
        <v>8318</v>
      </c>
      <c r="S4087" s="10">
        <f t="shared" si="380"/>
        <v>42058.395543981482</v>
      </c>
      <c r="T4087" s="10">
        <f t="shared" si="381"/>
        <v>42086.957638888889</v>
      </c>
      <c r="U4087">
        <f t="shared" si="382"/>
        <v>2015</v>
      </c>
      <c r="V4087" t="str">
        <f t="shared" si="383"/>
        <v>February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">
        <v>8317</v>
      </c>
      <c r="R4088" t="s">
        <v>8318</v>
      </c>
      <c r="S4088" s="10">
        <f t="shared" si="380"/>
        <v>42304.732627314814</v>
      </c>
      <c r="T4088" s="10">
        <f t="shared" si="381"/>
        <v>42328.958333333336</v>
      </c>
      <c r="U4088">
        <f t="shared" si="382"/>
        <v>2015</v>
      </c>
      <c r="V4088" t="str">
        <f t="shared" si="383"/>
        <v>October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">
        <v>8317</v>
      </c>
      <c r="R4089" t="s">
        <v>8318</v>
      </c>
      <c r="S4089" s="10">
        <f t="shared" si="380"/>
        <v>42538.53456018518</v>
      </c>
      <c r="T4089" s="10">
        <f t="shared" si="381"/>
        <v>42568.53456018518</v>
      </c>
      <c r="U4089">
        <f t="shared" si="382"/>
        <v>2016</v>
      </c>
      <c r="V4089" t="str">
        <f t="shared" si="383"/>
        <v>June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">
        <v>8317</v>
      </c>
      <c r="R4090" t="s">
        <v>8318</v>
      </c>
      <c r="S4090" s="10">
        <f t="shared" si="380"/>
        <v>41990.40421296296</v>
      </c>
      <c r="T4090" s="10">
        <f t="shared" si="381"/>
        <v>42020.226388888892</v>
      </c>
      <c r="U4090">
        <f t="shared" si="382"/>
        <v>2014</v>
      </c>
      <c r="V4090" t="str">
        <f t="shared" si="383"/>
        <v>December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">
        <v>8317</v>
      </c>
      <c r="R4091" t="s">
        <v>8318</v>
      </c>
      <c r="S4091" s="10">
        <f t="shared" si="380"/>
        <v>42122.524166666662</v>
      </c>
      <c r="T4091" s="10">
        <f t="shared" si="381"/>
        <v>42155.524305555555</v>
      </c>
      <c r="U4091">
        <f t="shared" si="382"/>
        <v>2015</v>
      </c>
      <c r="V4091" t="str">
        <f t="shared" si="383"/>
        <v>April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">
        <v>8317</v>
      </c>
      <c r="R4092" t="s">
        <v>8318</v>
      </c>
      <c r="S4092" s="10">
        <f t="shared" si="380"/>
        <v>42209.464548611104</v>
      </c>
      <c r="T4092" s="10">
        <f t="shared" si="381"/>
        <v>42223.416666666664</v>
      </c>
      <c r="U4092">
        <f t="shared" si="382"/>
        <v>2015</v>
      </c>
      <c r="V4092" t="str">
        <f t="shared" si="383"/>
        <v>July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">
        <v>8317</v>
      </c>
      <c r="R4093" t="s">
        <v>8318</v>
      </c>
      <c r="S4093" s="10">
        <f t="shared" si="380"/>
        <v>41990.298043981478</v>
      </c>
      <c r="T4093" s="10">
        <f t="shared" si="381"/>
        <v>42020.298043981478</v>
      </c>
      <c r="U4093">
        <f t="shared" si="382"/>
        <v>2014</v>
      </c>
      <c r="V4093" t="str">
        <f t="shared" si="383"/>
        <v>December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">
        <v>8317</v>
      </c>
      <c r="R4094" t="s">
        <v>8318</v>
      </c>
      <c r="S4094" s="10">
        <f t="shared" si="380"/>
        <v>42038.986655092587</v>
      </c>
      <c r="T4094" s="10">
        <f t="shared" si="381"/>
        <v>42098.94498842593</v>
      </c>
      <c r="U4094">
        <f t="shared" si="382"/>
        <v>2015</v>
      </c>
      <c r="V4094" t="str">
        <f t="shared" si="383"/>
        <v>February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">
        <v>8317</v>
      </c>
      <c r="R4095" t="s">
        <v>8318</v>
      </c>
      <c r="S4095" s="10">
        <f t="shared" si="380"/>
        <v>42178.607557870368</v>
      </c>
      <c r="T4095" s="10">
        <f t="shared" si="381"/>
        <v>42238.607557870368</v>
      </c>
      <c r="U4095">
        <f t="shared" si="382"/>
        <v>2015</v>
      </c>
      <c r="V4095" t="str">
        <f t="shared" si="383"/>
        <v>June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">
        <v>8317</v>
      </c>
      <c r="R4096" t="s">
        <v>8318</v>
      </c>
      <c r="S4096" s="10">
        <f t="shared" si="380"/>
        <v>41889.878472222219</v>
      </c>
      <c r="T4096" s="10">
        <f t="shared" si="381"/>
        <v>41933.999305555553</v>
      </c>
      <c r="U4096">
        <f t="shared" si="382"/>
        <v>2014</v>
      </c>
      <c r="V4096" t="str">
        <f t="shared" si="383"/>
        <v>September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">
        <v>8317</v>
      </c>
      <c r="R4097" t="s">
        <v>8318</v>
      </c>
      <c r="S4097" s="10">
        <f t="shared" si="380"/>
        <v>42692.823495370372</v>
      </c>
      <c r="T4097" s="10">
        <f t="shared" si="381"/>
        <v>42722.823495370372</v>
      </c>
      <c r="U4097">
        <f t="shared" si="382"/>
        <v>2016</v>
      </c>
      <c r="V4097" t="str">
        <f t="shared" si="383"/>
        <v>November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">
        <v>8317</v>
      </c>
      <c r="R4098" t="s">
        <v>8318</v>
      </c>
      <c r="S4098" s="10">
        <f t="shared" si="380"/>
        <v>42750.321979166663</v>
      </c>
      <c r="T4098" s="10">
        <f t="shared" si="381"/>
        <v>42794.160416666658</v>
      </c>
      <c r="U4098">
        <f t="shared" si="382"/>
        <v>2017</v>
      </c>
      <c r="V4098" t="str">
        <f t="shared" si="383"/>
        <v>January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">
        <v>8317</v>
      </c>
      <c r="R4099" t="s">
        <v>8318</v>
      </c>
      <c r="S4099" s="10">
        <f t="shared" ref="S4099:S4115" si="386">(((J4099/60)/60)/24)+DATE(1970,1,1)+(-5/24)</f>
        <v>42344.616168981483</v>
      </c>
      <c r="T4099" s="10">
        <f t="shared" ref="T4099:T4115" si="387">(((I4099/60)/60)/24)+DATE(1970,1,1)+(-5/24)</f>
        <v>42400.788194444445</v>
      </c>
      <c r="U4099">
        <f t="shared" ref="U4099:U4115" si="388">YEAR(S4099)</f>
        <v>2015</v>
      </c>
      <c r="V4099" t="str">
        <f t="shared" ref="V4099:V4115" si="389">IF(MONTH(S4099) = 1, "January", IF(MONTH(S4099) = 2, "February", IF(MONTH(S4099) = 3, "March", IF(MONTH(S4099) = 4, "April", IF(MONTH(S4099) = 5, "May", IF(MONTH(S4099) = 6, "June", IF(MONTH(S4099) = 7, "July", IF(MONTH(S4099) = 8, "August", IF(MONTH(S4099) = 9, "September", IF(MONTH(S4099) = 10, "October", IF(MONTH(S4099) = 11, "November", "December")))))))))))</f>
        <v>December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">
        <v>8317</v>
      </c>
      <c r="R4100" t="s">
        <v>8318</v>
      </c>
      <c r="S4100" s="10">
        <f t="shared" si="386"/>
        <v>42495.51385416666</v>
      </c>
      <c r="T4100" s="10">
        <f t="shared" si="387"/>
        <v>42525.51385416666</v>
      </c>
      <c r="U4100">
        <f t="shared" si="388"/>
        <v>2016</v>
      </c>
      <c r="V4100" t="str">
        <f t="shared" si="38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">
        <v>8317</v>
      </c>
      <c r="R4101" t="s">
        <v>8318</v>
      </c>
      <c r="S4101" s="10">
        <f t="shared" si="386"/>
        <v>42570.642048611109</v>
      </c>
      <c r="T4101" s="10">
        <f t="shared" si="387"/>
        <v>42615.642048611109</v>
      </c>
      <c r="U4101">
        <f t="shared" si="388"/>
        <v>2016</v>
      </c>
      <c r="V4101" t="str">
        <f t="shared" si="389"/>
        <v>July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">
        <v>8317</v>
      </c>
      <c r="R4102" t="s">
        <v>8318</v>
      </c>
      <c r="S4102" s="10">
        <f t="shared" si="386"/>
        <v>41926.916550925926</v>
      </c>
      <c r="T4102" s="10">
        <f t="shared" si="387"/>
        <v>41936.916550925926</v>
      </c>
      <c r="U4102">
        <f t="shared" si="388"/>
        <v>2014</v>
      </c>
      <c r="V4102" t="str">
        <f t="shared" si="389"/>
        <v>October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">
        <v>8317</v>
      </c>
      <c r="R4103" t="s">
        <v>8318</v>
      </c>
      <c r="S4103" s="10">
        <f t="shared" si="386"/>
        <v>42730.695393518516</v>
      </c>
      <c r="T4103" s="10">
        <f t="shared" si="387"/>
        <v>42760.695393518516</v>
      </c>
      <c r="U4103">
        <f t="shared" si="388"/>
        <v>2016</v>
      </c>
      <c r="V4103" t="str">
        <f t="shared" si="389"/>
        <v>December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">
        <v>8317</v>
      </c>
      <c r="R4104" t="s">
        <v>8318</v>
      </c>
      <c r="S4104" s="10">
        <f t="shared" si="386"/>
        <v>42475.639733796292</v>
      </c>
      <c r="T4104" s="10">
        <f t="shared" si="387"/>
        <v>42505.639733796292</v>
      </c>
      <c r="U4104">
        <f t="shared" si="388"/>
        <v>2016</v>
      </c>
      <c r="V4104" t="str">
        <f t="shared" si="389"/>
        <v>April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">
        <v>8317</v>
      </c>
      <c r="R4105" t="s">
        <v>8318</v>
      </c>
      <c r="S4105" s="10">
        <f t="shared" si="386"/>
        <v>42188.624606481484</v>
      </c>
      <c r="T4105" s="10">
        <f t="shared" si="387"/>
        <v>42242.563888888886</v>
      </c>
      <c r="U4105">
        <f t="shared" si="388"/>
        <v>2015</v>
      </c>
      <c r="V4105" t="str">
        <f t="shared" si="389"/>
        <v>July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">
        <v>8317</v>
      </c>
      <c r="R4106" t="s">
        <v>8318</v>
      </c>
      <c r="S4106" s="10">
        <f t="shared" si="386"/>
        <v>42640.069837962961</v>
      </c>
      <c r="T4106" s="10">
        <f t="shared" si="387"/>
        <v>42670.069837962961</v>
      </c>
      <c r="U4106">
        <f t="shared" si="388"/>
        <v>2016</v>
      </c>
      <c r="V4106" t="str">
        <f t="shared" si="389"/>
        <v>September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">
        <v>8317</v>
      </c>
      <c r="R4107" t="s">
        <v>8318</v>
      </c>
      <c r="S4107" s="10">
        <f t="shared" si="386"/>
        <v>42696.802187499998</v>
      </c>
      <c r="T4107" s="10">
        <f t="shared" si="387"/>
        <v>42729.802187499998</v>
      </c>
      <c r="U4107">
        <f t="shared" si="388"/>
        <v>2016</v>
      </c>
      <c r="V4107" t="str">
        <f t="shared" si="389"/>
        <v>November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">
        <v>8317</v>
      </c>
      <c r="R4108" t="s">
        <v>8318</v>
      </c>
      <c r="S4108" s="10">
        <f t="shared" si="386"/>
        <v>42052.841041666667</v>
      </c>
      <c r="T4108" s="10">
        <f t="shared" si="387"/>
        <v>42095.833333333336</v>
      </c>
      <c r="U4108">
        <f t="shared" si="388"/>
        <v>2015</v>
      </c>
      <c r="V4108" t="str">
        <f t="shared" si="389"/>
        <v>February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">
        <v>8317</v>
      </c>
      <c r="R4109" t="s">
        <v>8318</v>
      </c>
      <c r="S4109" s="10">
        <f t="shared" si="386"/>
        <v>41883.708344907405</v>
      </c>
      <c r="T4109" s="10">
        <f t="shared" si="387"/>
        <v>41906.708344907405</v>
      </c>
      <c r="U4109">
        <f t="shared" si="388"/>
        <v>2014</v>
      </c>
      <c r="V4109" t="str">
        <f t="shared" si="389"/>
        <v>September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">
        <v>8317</v>
      </c>
      <c r="R4110" t="s">
        <v>8318</v>
      </c>
      <c r="S4110" s="10">
        <f t="shared" si="386"/>
        <v>42766.823344907411</v>
      </c>
      <c r="T4110" s="10">
        <f t="shared" si="387"/>
        <v>42796.999999999993</v>
      </c>
      <c r="U4110">
        <f t="shared" si="388"/>
        <v>2017</v>
      </c>
      <c r="V4110" t="str">
        <f t="shared" si="389"/>
        <v>January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">
        <v>8317</v>
      </c>
      <c r="R4111" t="s">
        <v>8318</v>
      </c>
      <c r="S4111" s="10">
        <f t="shared" si="386"/>
        <v>42307.331064814811</v>
      </c>
      <c r="T4111" s="10">
        <f t="shared" si="387"/>
        <v>42337.372731481482</v>
      </c>
      <c r="U4111">
        <f t="shared" si="388"/>
        <v>2015</v>
      </c>
      <c r="V4111" t="str">
        <f t="shared" si="389"/>
        <v>October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">
        <v>8317</v>
      </c>
      <c r="R4112" t="s">
        <v>8318</v>
      </c>
      <c r="S4112" s="10">
        <f t="shared" si="386"/>
        <v>42512.418414351843</v>
      </c>
      <c r="T4112" s="10">
        <f t="shared" si="387"/>
        <v>42572.418414351843</v>
      </c>
      <c r="U4112">
        <f t="shared" si="388"/>
        <v>2016</v>
      </c>
      <c r="V4112" t="str">
        <f t="shared" si="38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">
        <v>8317</v>
      </c>
      <c r="R4113" t="s">
        <v>8318</v>
      </c>
      <c r="S4113" s="10">
        <f t="shared" si="386"/>
        <v>42028.927546296291</v>
      </c>
      <c r="T4113" s="10">
        <f t="shared" si="387"/>
        <v>42058.927546296291</v>
      </c>
      <c r="U4113">
        <f t="shared" si="388"/>
        <v>2015</v>
      </c>
      <c r="V4113" t="str">
        <f t="shared" si="389"/>
        <v>January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">
        <v>8317</v>
      </c>
      <c r="R4114" t="s">
        <v>8318</v>
      </c>
      <c r="S4114" s="10">
        <f t="shared" si="386"/>
        <v>42400.738263888888</v>
      </c>
      <c r="T4114" s="10">
        <f t="shared" si="387"/>
        <v>42427.791666666664</v>
      </c>
      <c r="U4114">
        <f t="shared" si="388"/>
        <v>2016</v>
      </c>
      <c r="V4114" t="str">
        <f t="shared" si="389"/>
        <v>January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">
        <v>8317</v>
      </c>
      <c r="R4115" t="s">
        <v>8318</v>
      </c>
      <c r="S4115" s="10">
        <f t="shared" si="386"/>
        <v>42358.364849537036</v>
      </c>
      <c r="T4115" s="10">
        <f t="shared" si="387"/>
        <v>42377.06527777778</v>
      </c>
      <c r="U4115">
        <f t="shared" si="388"/>
        <v>2015</v>
      </c>
      <c r="V4115" t="str">
        <f t="shared" si="389"/>
        <v>December</v>
      </c>
    </row>
  </sheetData>
  <conditionalFormatting sqref="F2:F4115">
    <cfRule type="cellIs" dxfId="3" priority="5" operator="equal">
      <formula>"failed"</formula>
    </cfRule>
  </conditionalFormatting>
  <conditionalFormatting sqref="F1:F1048576">
    <cfRule type="cellIs" dxfId="2" priority="2" operator="equal">
      <formula>"live"</formula>
    </cfRule>
    <cfRule type="cellIs" dxfId="1" priority="3" operator="equal">
      <formula>"cancelled"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AFA1-EDB0-4B7B-862D-E4FF53C3C89E}">
  <dimension ref="A1:F14"/>
  <sheetViews>
    <sheetView topLeftCell="A4"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8305</v>
      </c>
      <c r="C4" t="s">
        <v>8220</v>
      </c>
      <c r="D4" t="s">
        <v>8221</v>
      </c>
      <c r="E4" t="s">
        <v>8219</v>
      </c>
      <c r="F4" t="s">
        <v>8362</v>
      </c>
    </row>
    <row r="5" spans="1:6" x14ac:dyDescent="0.35">
      <c r="A5" s="8" t="s">
        <v>8310</v>
      </c>
      <c r="B5">
        <v>40</v>
      </c>
      <c r="C5">
        <v>179</v>
      </c>
      <c r="E5">
        <v>300</v>
      </c>
      <c r="F5">
        <v>519</v>
      </c>
    </row>
    <row r="6" spans="1:6" x14ac:dyDescent="0.35">
      <c r="A6" s="8" t="s">
        <v>8336</v>
      </c>
      <c r="B6">
        <v>21</v>
      </c>
      <c r="C6">
        <v>138</v>
      </c>
      <c r="D6">
        <v>6</v>
      </c>
      <c r="E6">
        <v>35</v>
      </c>
      <c r="F6">
        <v>200</v>
      </c>
    </row>
    <row r="7" spans="1:6" x14ac:dyDescent="0.35">
      <c r="A7" s="8" t="s">
        <v>8333</v>
      </c>
      <c r="B7">
        <v>1</v>
      </c>
      <c r="C7">
        <v>137</v>
      </c>
      <c r="E7">
        <v>82</v>
      </c>
      <c r="F7">
        <v>220</v>
      </c>
    </row>
    <row r="8" spans="1:6" x14ac:dyDescent="0.35">
      <c r="A8" s="8" t="s">
        <v>8331</v>
      </c>
      <c r="B8">
        <v>23</v>
      </c>
      <c r="E8">
        <v>1</v>
      </c>
      <c r="F8">
        <v>24</v>
      </c>
    </row>
    <row r="9" spans="1:6" x14ac:dyDescent="0.35">
      <c r="A9" s="8" t="s">
        <v>8325</v>
      </c>
      <c r="B9">
        <v>21</v>
      </c>
      <c r="C9">
        <v>125</v>
      </c>
      <c r="D9">
        <v>20</v>
      </c>
      <c r="E9">
        <v>534</v>
      </c>
      <c r="F9">
        <v>700</v>
      </c>
    </row>
    <row r="10" spans="1:6" x14ac:dyDescent="0.35">
      <c r="A10" s="8" t="s">
        <v>8338</v>
      </c>
      <c r="B10">
        <v>1</v>
      </c>
      <c r="C10">
        <v>116</v>
      </c>
      <c r="E10">
        <v>103</v>
      </c>
      <c r="F10">
        <v>220</v>
      </c>
    </row>
    <row r="11" spans="1:6" x14ac:dyDescent="0.35">
      <c r="A11" s="8" t="s">
        <v>8322</v>
      </c>
      <c r="B11">
        <v>30</v>
      </c>
      <c r="C11">
        <v>126</v>
      </c>
      <c r="E11">
        <v>81</v>
      </c>
      <c r="F11">
        <v>237</v>
      </c>
    </row>
    <row r="12" spans="1:6" x14ac:dyDescent="0.35">
      <c r="A12" s="8" t="s">
        <v>8319</v>
      </c>
      <c r="B12">
        <v>175</v>
      </c>
      <c r="C12">
        <v>213</v>
      </c>
      <c r="E12">
        <v>212</v>
      </c>
      <c r="F12">
        <v>600</v>
      </c>
    </row>
    <row r="13" spans="1:6" x14ac:dyDescent="0.35">
      <c r="A13" s="8" t="s">
        <v>8317</v>
      </c>
      <c r="B13">
        <v>37</v>
      </c>
      <c r="C13">
        <v>496</v>
      </c>
      <c r="D13">
        <v>24</v>
      </c>
      <c r="E13">
        <v>837</v>
      </c>
      <c r="F13">
        <v>1394</v>
      </c>
    </row>
    <row r="14" spans="1:6" x14ac:dyDescent="0.35">
      <c r="A14" s="8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63389-A11F-4DBE-979F-6610D7B72ACA}">
  <dimension ref="A1:F47"/>
  <sheetViews>
    <sheetView topLeftCell="A20" workbookViewId="0">
      <selection activeCell="F19" sqref="F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54296875" bestFit="1" customWidth="1"/>
    <col min="5" max="5" width="3.632812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8308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8305</v>
      </c>
      <c r="E5" t="s">
        <v>8221</v>
      </c>
      <c r="F5" t="s">
        <v>8362</v>
      </c>
    </row>
    <row r="6" spans="1:6" x14ac:dyDescent="0.35">
      <c r="A6" s="8" t="s">
        <v>8316</v>
      </c>
      <c r="B6">
        <v>1</v>
      </c>
      <c r="C6">
        <v>99</v>
      </c>
      <c r="F6">
        <v>100</v>
      </c>
    </row>
    <row r="7" spans="1:6" x14ac:dyDescent="0.35">
      <c r="A7" s="8" t="s">
        <v>8344</v>
      </c>
      <c r="C7">
        <v>1</v>
      </c>
      <c r="D7">
        <v>19</v>
      </c>
      <c r="F7">
        <v>20</v>
      </c>
    </row>
    <row r="8" spans="1:6" x14ac:dyDescent="0.35">
      <c r="A8" s="8" t="s">
        <v>8332</v>
      </c>
      <c r="B8">
        <v>1</v>
      </c>
      <c r="D8">
        <v>23</v>
      </c>
      <c r="F8">
        <v>24</v>
      </c>
    </row>
    <row r="9" spans="1:6" x14ac:dyDescent="0.35">
      <c r="A9" s="8" t="s">
        <v>8358</v>
      </c>
      <c r="B9">
        <v>1</v>
      </c>
      <c r="C9">
        <v>39</v>
      </c>
      <c r="F9">
        <v>40</v>
      </c>
    </row>
    <row r="10" spans="1:6" x14ac:dyDescent="0.35">
      <c r="A10" s="8" t="s">
        <v>8354</v>
      </c>
      <c r="B10">
        <v>39</v>
      </c>
      <c r="C10">
        <v>1</v>
      </c>
      <c r="F10">
        <v>40</v>
      </c>
    </row>
    <row r="11" spans="1:6" x14ac:dyDescent="0.35">
      <c r="A11" s="8" t="s">
        <v>8315</v>
      </c>
      <c r="B11">
        <v>179</v>
      </c>
      <c r="C11">
        <v>1</v>
      </c>
      <c r="F11">
        <v>180</v>
      </c>
    </row>
    <row r="12" spans="1:6" x14ac:dyDescent="0.35">
      <c r="A12" s="8" t="s">
        <v>8314</v>
      </c>
      <c r="C12">
        <v>79</v>
      </c>
      <c r="D12">
        <v>1</v>
      </c>
      <c r="F12">
        <v>80</v>
      </c>
    </row>
    <row r="13" spans="1:6" x14ac:dyDescent="0.35">
      <c r="A13" s="8" t="s">
        <v>8330</v>
      </c>
      <c r="B13">
        <v>39</v>
      </c>
      <c r="D13">
        <v>1</v>
      </c>
      <c r="F13">
        <v>40</v>
      </c>
    </row>
    <row r="14" spans="1:6" x14ac:dyDescent="0.35">
      <c r="A14" s="8" t="s">
        <v>8347</v>
      </c>
      <c r="B14">
        <v>1</v>
      </c>
      <c r="C14">
        <v>39</v>
      </c>
      <c r="E14">
        <v>20</v>
      </c>
      <c r="F14">
        <v>60</v>
      </c>
    </row>
    <row r="15" spans="1:6" x14ac:dyDescent="0.35">
      <c r="A15" s="8" t="s">
        <v>8324</v>
      </c>
      <c r="B15">
        <v>2</v>
      </c>
      <c r="C15">
        <v>38</v>
      </c>
      <c r="F15">
        <v>40</v>
      </c>
    </row>
    <row r="16" spans="1:6" x14ac:dyDescent="0.35">
      <c r="A16" s="8" t="s">
        <v>8337</v>
      </c>
      <c r="B16">
        <v>1</v>
      </c>
      <c r="C16">
        <v>118</v>
      </c>
      <c r="D16">
        <v>21</v>
      </c>
      <c r="F16">
        <v>140</v>
      </c>
    </row>
    <row r="17" spans="1:6" x14ac:dyDescent="0.35">
      <c r="A17" s="8" t="s">
        <v>8348</v>
      </c>
      <c r="B17">
        <v>1</v>
      </c>
      <c r="C17">
        <v>19</v>
      </c>
      <c r="F17">
        <v>20</v>
      </c>
    </row>
    <row r="18" spans="1:6" x14ac:dyDescent="0.35">
      <c r="A18" s="8" t="s">
        <v>8349</v>
      </c>
      <c r="B18">
        <v>139</v>
      </c>
      <c r="C18">
        <v>1</v>
      </c>
      <c r="F18">
        <v>140</v>
      </c>
    </row>
    <row r="19" spans="1:6" x14ac:dyDescent="0.35">
      <c r="A19" s="8" t="s">
        <v>8329</v>
      </c>
      <c r="B19">
        <v>138</v>
      </c>
      <c r="C19">
        <v>22</v>
      </c>
      <c r="F19">
        <v>160</v>
      </c>
    </row>
    <row r="20" spans="1:6" x14ac:dyDescent="0.35">
      <c r="A20" s="8" t="s">
        <v>8328</v>
      </c>
      <c r="B20">
        <v>1</v>
      </c>
      <c r="C20">
        <v>59</v>
      </c>
      <c r="F20">
        <v>60</v>
      </c>
    </row>
    <row r="21" spans="1:6" x14ac:dyDescent="0.35">
      <c r="A21" s="8" t="s">
        <v>8356</v>
      </c>
      <c r="B21">
        <v>9</v>
      </c>
      <c r="C21">
        <v>10</v>
      </c>
      <c r="D21">
        <v>1</v>
      </c>
      <c r="F21">
        <v>20</v>
      </c>
    </row>
    <row r="22" spans="1:6" x14ac:dyDescent="0.35">
      <c r="A22" s="8" t="s">
        <v>8327</v>
      </c>
      <c r="B22">
        <v>20</v>
      </c>
      <c r="F22">
        <v>20</v>
      </c>
    </row>
    <row r="23" spans="1:6" x14ac:dyDescent="0.35">
      <c r="A23" s="8" t="s">
        <v>8335</v>
      </c>
      <c r="B23">
        <v>1</v>
      </c>
      <c r="C23">
        <v>39</v>
      </c>
      <c r="F23">
        <v>40</v>
      </c>
    </row>
    <row r="24" spans="1:6" x14ac:dyDescent="0.35">
      <c r="A24" s="8" t="s">
        <v>8359</v>
      </c>
      <c r="B24">
        <v>61</v>
      </c>
      <c r="C24">
        <v>60</v>
      </c>
      <c r="D24">
        <v>19</v>
      </c>
      <c r="F24">
        <v>140</v>
      </c>
    </row>
    <row r="25" spans="1:6" x14ac:dyDescent="0.35">
      <c r="A25" s="8" t="s">
        <v>8343</v>
      </c>
      <c r="B25">
        <v>1</v>
      </c>
      <c r="C25">
        <v>19</v>
      </c>
      <c r="F25">
        <v>20</v>
      </c>
    </row>
    <row r="26" spans="1:6" x14ac:dyDescent="0.35">
      <c r="A26" s="8" t="s">
        <v>8323</v>
      </c>
      <c r="B26">
        <v>58</v>
      </c>
      <c r="C26">
        <v>1</v>
      </c>
      <c r="D26">
        <v>1</v>
      </c>
      <c r="F26">
        <v>60</v>
      </c>
    </row>
    <row r="27" spans="1:6" x14ac:dyDescent="0.35">
      <c r="A27" s="8" t="s">
        <v>8350</v>
      </c>
      <c r="B27">
        <v>1</v>
      </c>
      <c r="C27">
        <v>19</v>
      </c>
      <c r="F27">
        <v>20</v>
      </c>
    </row>
    <row r="28" spans="1:6" x14ac:dyDescent="0.35">
      <c r="A28" s="8" t="s">
        <v>8339</v>
      </c>
      <c r="B28">
        <v>101</v>
      </c>
      <c r="C28">
        <v>59</v>
      </c>
      <c r="F28">
        <v>160</v>
      </c>
    </row>
    <row r="29" spans="1:6" x14ac:dyDescent="0.35">
      <c r="A29" s="8" t="s">
        <v>8345</v>
      </c>
      <c r="C29">
        <v>19</v>
      </c>
      <c r="D29">
        <v>1</v>
      </c>
      <c r="F29">
        <v>20</v>
      </c>
    </row>
    <row r="30" spans="1:6" x14ac:dyDescent="0.35">
      <c r="A30" s="8" t="s">
        <v>8318</v>
      </c>
      <c r="B30">
        <v>690</v>
      </c>
      <c r="C30">
        <v>355</v>
      </c>
      <c r="D30">
        <v>3</v>
      </c>
      <c r="E30">
        <v>19</v>
      </c>
      <c r="F30">
        <v>1067</v>
      </c>
    </row>
    <row r="31" spans="1:6" x14ac:dyDescent="0.35">
      <c r="A31" s="8" t="s">
        <v>8346</v>
      </c>
      <c r="B31">
        <v>40</v>
      </c>
      <c r="F31">
        <v>40</v>
      </c>
    </row>
    <row r="32" spans="1:6" x14ac:dyDescent="0.35">
      <c r="A32" s="8" t="s">
        <v>8342</v>
      </c>
      <c r="B32">
        <v>19</v>
      </c>
      <c r="D32">
        <v>1</v>
      </c>
      <c r="F32">
        <v>20</v>
      </c>
    </row>
    <row r="33" spans="1:6" x14ac:dyDescent="0.35">
      <c r="A33" s="8" t="s">
        <v>8353</v>
      </c>
      <c r="B33">
        <v>1</v>
      </c>
      <c r="C33">
        <v>19</v>
      </c>
      <c r="F33">
        <v>20</v>
      </c>
    </row>
    <row r="34" spans="1:6" x14ac:dyDescent="0.35">
      <c r="A34" s="8" t="s">
        <v>8326</v>
      </c>
      <c r="B34">
        <v>255</v>
      </c>
      <c r="C34">
        <v>4</v>
      </c>
      <c r="D34">
        <v>1</v>
      </c>
      <c r="F34">
        <v>260</v>
      </c>
    </row>
    <row r="35" spans="1:6" x14ac:dyDescent="0.35">
      <c r="A35" s="8" t="s">
        <v>8313</v>
      </c>
      <c r="B35">
        <v>1</v>
      </c>
      <c r="D35">
        <v>39</v>
      </c>
      <c r="F35">
        <v>40</v>
      </c>
    </row>
    <row r="36" spans="1:6" x14ac:dyDescent="0.35">
      <c r="A36" s="8" t="s">
        <v>8312</v>
      </c>
      <c r="B36">
        <v>60</v>
      </c>
      <c r="F36">
        <v>60</v>
      </c>
    </row>
    <row r="37" spans="1:6" x14ac:dyDescent="0.35">
      <c r="A37" s="8" t="s">
        <v>8352</v>
      </c>
      <c r="B37">
        <v>33</v>
      </c>
      <c r="C37">
        <v>1</v>
      </c>
      <c r="E37">
        <v>6</v>
      </c>
      <c r="F37">
        <v>40</v>
      </c>
    </row>
    <row r="38" spans="1:6" x14ac:dyDescent="0.35">
      <c r="A38" s="8" t="s">
        <v>8355</v>
      </c>
      <c r="B38">
        <v>40</v>
      </c>
      <c r="C38">
        <v>3</v>
      </c>
      <c r="D38">
        <v>17</v>
      </c>
      <c r="F38">
        <v>60</v>
      </c>
    </row>
    <row r="39" spans="1:6" x14ac:dyDescent="0.35">
      <c r="A39" s="8" t="s">
        <v>8357</v>
      </c>
      <c r="B39">
        <v>86</v>
      </c>
      <c r="C39">
        <v>81</v>
      </c>
      <c r="D39">
        <v>15</v>
      </c>
      <c r="E39">
        <v>5</v>
      </c>
      <c r="F39">
        <v>187</v>
      </c>
    </row>
    <row r="40" spans="1:6" x14ac:dyDescent="0.35">
      <c r="A40" s="8" t="s">
        <v>8351</v>
      </c>
      <c r="B40">
        <v>80</v>
      </c>
      <c r="F40">
        <v>80</v>
      </c>
    </row>
    <row r="41" spans="1:6" x14ac:dyDescent="0.35">
      <c r="A41" s="8" t="s">
        <v>8311</v>
      </c>
      <c r="B41">
        <v>59</v>
      </c>
      <c r="F41">
        <v>59</v>
      </c>
    </row>
    <row r="42" spans="1:6" x14ac:dyDescent="0.35">
      <c r="A42" s="8" t="s">
        <v>8341</v>
      </c>
      <c r="B42">
        <v>1</v>
      </c>
      <c r="C42">
        <v>47</v>
      </c>
      <c r="D42">
        <v>9</v>
      </c>
      <c r="F42">
        <v>57</v>
      </c>
    </row>
    <row r="43" spans="1:6" x14ac:dyDescent="0.35">
      <c r="A43" s="8" t="s">
        <v>8334</v>
      </c>
      <c r="B43">
        <v>1</v>
      </c>
      <c r="C43">
        <v>98</v>
      </c>
      <c r="D43">
        <v>1</v>
      </c>
      <c r="F43">
        <v>100</v>
      </c>
    </row>
    <row r="44" spans="1:6" x14ac:dyDescent="0.35">
      <c r="A44" s="8" t="s">
        <v>8321</v>
      </c>
      <c r="B44">
        <v>21</v>
      </c>
      <c r="C44">
        <v>120</v>
      </c>
      <c r="D44">
        <v>59</v>
      </c>
      <c r="F44">
        <v>200</v>
      </c>
    </row>
    <row r="45" spans="1:6" x14ac:dyDescent="0.35">
      <c r="A45" s="8" t="s">
        <v>8320</v>
      </c>
      <c r="B45">
        <v>2</v>
      </c>
      <c r="C45">
        <v>60</v>
      </c>
      <c r="D45">
        <v>98</v>
      </c>
      <c r="F45">
        <v>160</v>
      </c>
    </row>
    <row r="46" spans="1:6" x14ac:dyDescent="0.35">
      <c r="A46" s="8" t="s">
        <v>8340</v>
      </c>
      <c r="B46">
        <v>1</v>
      </c>
      <c r="D46">
        <v>19</v>
      </c>
      <c r="F46">
        <v>20</v>
      </c>
    </row>
    <row r="47" spans="1:6" x14ac:dyDescent="0.35">
      <c r="A47" s="8" t="s">
        <v>8362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F1F6E-224C-4F8C-8FBB-EA821DDEC026}">
  <sheetPr codeName="Sheet6"/>
  <dimension ref="A1:I13"/>
  <sheetViews>
    <sheetView workbookViewId="0">
      <selection activeCell="F19" sqref="F19"/>
    </sheetView>
  </sheetViews>
  <sheetFormatPr defaultRowHeight="14.5" x14ac:dyDescent="0.35"/>
  <cols>
    <col min="1" max="1" width="22.453125" bestFit="1" customWidth="1"/>
    <col min="2" max="2" width="18.54296875" customWidth="1"/>
    <col min="3" max="3" width="15" customWidth="1"/>
    <col min="4" max="4" width="18.54296875" customWidth="1"/>
    <col min="5" max="5" width="14" hidden="1" customWidth="1"/>
    <col min="6" max="6" width="14" customWidth="1"/>
    <col min="7" max="7" width="20.90625" customWidth="1"/>
    <col min="8" max="8" width="17.36328125" customWidth="1"/>
    <col min="9" max="9" width="20" customWidth="1"/>
  </cols>
  <sheetData>
    <row r="1" spans="1:9" x14ac:dyDescent="0.35">
      <c r="A1" t="s">
        <v>8393</v>
      </c>
      <c r="B1" t="s">
        <v>8406</v>
      </c>
      <c r="C1" t="s">
        <v>8407</v>
      </c>
      <c r="D1" t="s">
        <v>8412</v>
      </c>
      <c r="E1" t="s">
        <v>8408</v>
      </c>
      <c r="F1" t="s">
        <v>8413</v>
      </c>
      <c r="G1" t="s">
        <v>8409</v>
      </c>
      <c r="H1" t="s">
        <v>8410</v>
      </c>
      <c r="I1" t="s">
        <v>8411</v>
      </c>
    </row>
    <row r="2" spans="1:9" x14ac:dyDescent="0.35">
      <c r="A2" t="s">
        <v>8394</v>
      </c>
      <c r="B2">
        <f>COUNTIFS('Data Table'!$D$2:$D$4115, "&lt;1000",'Data Table'!$F$2:$F$4115, "successful")</f>
        <v>322</v>
      </c>
      <c r="C2">
        <f>COUNTIFS('Data Table'!$D$2:$D$4115, "&lt;1000",'Data Table'!$F$2:$F$4115, "failed")</f>
        <v>113</v>
      </c>
      <c r="D2">
        <f>COUNTIFS('Data Table'!$D$2:$D$4115, "&lt;1000",'Data Table'!$F$2:$F$4115, "cancelled")</f>
        <v>18</v>
      </c>
      <c r="E2">
        <f>COUNTIF('Data Table'!$D$2:$D$4115, "&lt;1000")</f>
        <v>461</v>
      </c>
      <c r="F2">
        <f>Table1[[#This Row],[Number Cancelled ]]+Table1[[#This Row],[Number Failed]]+Table1[[#This Row],[Number Successful]]</f>
        <v>453</v>
      </c>
      <c r="G2" s="12">
        <f t="shared" ref="G2:G13" si="0">B2*100/$F2</f>
        <v>71.081677704194263</v>
      </c>
      <c r="H2" s="12">
        <f t="shared" ref="H2:H13" si="1">C2*100/$F2</f>
        <v>24.944812362030905</v>
      </c>
      <c r="I2" s="12">
        <f t="shared" ref="I2:I13" si="2">D2*100/$F2</f>
        <v>3.9735099337748343</v>
      </c>
    </row>
    <row r="3" spans="1:9" x14ac:dyDescent="0.35">
      <c r="A3" t="s">
        <v>8396</v>
      </c>
      <c r="B3">
        <f>COUNTIFS('Data Table'!$D$2:$D$4115, "&gt;=1000", 'Data Table'!$D$2:$D$4115, "&lt;5000",'Data Table'!$F$2:$F$4115, "successful")</f>
        <v>932</v>
      </c>
      <c r="C3">
        <f>COUNTIFS('Data Table'!$D$2:$D$4115, "&gt;=1000", 'Data Table'!$D$2:$D$4115, "&lt;5000",'Data Table'!$F$2:$F$4115, "failed")</f>
        <v>420</v>
      </c>
      <c r="D3">
        <f>COUNTIFS('Data Table'!$D$2:$D$4115, "&gt;=1000", 'Data Table'!$D$2:$D$4115, "&lt;5000",'Data Table'!$F$2:$F$4115, "cancelled")</f>
        <v>60</v>
      </c>
      <c r="E3">
        <f>COUNTIFS('Data Table'!$D$2:$D$4115, "&gt;=1000", 'Data Table'!$D$2:$D$4115, "&lt;5000")</f>
        <v>1425</v>
      </c>
      <c r="F3">
        <f>Table1[[#This Row],[Number Cancelled ]]+Table1[[#This Row],[Number Failed]]+Table1[[#This Row],[Number Successful]]</f>
        <v>1412</v>
      </c>
      <c r="G3" s="12">
        <f t="shared" si="0"/>
        <v>66.005665722379604</v>
      </c>
      <c r="H3" s="12">
        <f t="shared" si="1"/>
        <v>29.745042492917847</v>
      </c>
      <c r="I3" s="12">
        <f t="shared" si="2"/>
        <v>4.2492917847025495</v>
      </c>
    </row>
    <row r="4" spans="1:9" x14ac:dyDescent="0.35">
      <c r="A4" t="s">
        <v>8395</v>
      </c>
      <c r="B4">
        <f>COUNTIFS('Data Table'!$D$2:$D$4115, "&gt;=5000", 'Data Table'!$D$2:$D$4115, "&lt;10000",'Data Table'!$F$2:$F$4115, "successful")</f>
        <v>381</v>
      </c>
      <c r="C4">
        <f>COUNTIFS('Data Table'!$D$2:$D$4115, "&gt;=5000", 'Data Table'!$D$2:$D$4115, "&lt;10000",'Data Table'!$F$2:$F$4115, "failed")</f>
        <v>283</v>
      </c>
      <c r="D4">
        <f>COUNTIFS('Data Table'!$D$2:$D$4115, "&gt;=5000", 'Data Table'!$D$2:$D$4115, "&lt;10000",'Data Table'!$F$2:$F$4115, "cancelled")</f>
        <v>52</v>
      </c>
      <c r="E4">
        <f>COUNTIFS('Data Table'!$D$2:$D$4115, "&gt;=5000", 'Data Table'!$D$2:$D$4115, "&lt;10000")</f>
        <v>722</v>
      </c>
      <c r="F4">
        <f>Table1[[#This Row],[Number Cancelled ]]+Table1[[#This Row],[Number Failed]]+Table1[[#This Row],[Number Successful]]</f>
        <v>716</v>
      </c>
      <c r="G4" s="12">
        <f t="shared" si="0"/>
        <v>53.212290502793294</v>
      </c>
      <c r="H4" s="12">
        <f t="shared" si="1"/>
        <v>39.52513966480447</v>
      </c>
      <c r="I4" s="12">
        <f t="shared" si="2"/>
        <v>7.2625698324022343</v>
      </c>
    </row>
    <row r="5" spans="1:9" x14ac:dyDescent="0.35">
      <c r="A5" t="s">
        <v>8398</v>
      </c>
      <c r="B5">
        <f>COUNTIFS('Data Table'!$D$2:$D$4115, "&gt;=10000", 'Data Table'!$D$2:$D$4115, "&lt;15000",'Data Table'!$F$2:$F$4115, "successful")</f>
        <v>168</v>
      </c>
      <c r="C5">
        <f>COUNTIFS('Data Table'!$D$2:$D$4115, "&gt;=10000", 'Data Table'!$D$2:$D$4115, "&lt;15000",'Data Table'!$F$2:$F$4115, "failed")</f>
        <v>144</v>
      </c>
      <c r="D5">
        <f>COUNTIFS('Data Table'!$D$2:$D$4115, "&gt;=10000", 'Data Table'!$D$2:$D$4115, "&lt;15000",'Data Table'!$F$2:$F$4115, "cancelled")</f>
        <v>40</v>
      </c>
      <c r="E5">
        <f>COUNTIFS('Data Table'!$D$2:$D$4115, "&gt;=10000", 'Data Table'!$D$2:$D$4115, "&lt;15000")</f>
        <v>361</v>
      </c>
      <c r="F5">
        <f>Table1[[#This Row],[Number Cancelled ]]+Table1[[#This Row],[Number Failed]]+Table1[[#This Row],[Number Successful]]</f>
        <v>352</v>
      </c>
      <c r="G5" s="12">
        <f t="shared" si="0"/>
        <v>47.727272727272727</v>
      </c>
      <c r="H5" s="12">
        <f t="shared" si="1"/>
        <v>40.909090909090907</v>
      </c>
      <c r="I5" s="12">
        <f t="shared" si="2"/>
        <v>11.363636363636363</v>
      </c>
    </row>
    <row r="6" spans="1:9" x14ac:dyDescent="0.35">
      <c r="A6" t="s">
        <v>8399</v>
      </c>
      <c r="B6">
        <f>COUNTIFS('Data Table'!$D$2:$D$4115, "&gt;=15000", 'Data Table'!$D$2:$D$4115, "&lt;20000",'Data Table'!$F$2:$F$4115, "successful")</f>
        <v>94</v>
      </c>
      <c r="C6">
        <f>COUNTIFS('Data Table'!$D$2:$D$4115, "&gt;=15000", 'Data Table'!$D$2:$D$4115, "&lt;20000",'Data Table'!$F$2:$F$4115, "failed")</f>
        <v>90</v>
      </c>
      <c r="D6">
        <f>COUNTIFS('Data Table'!$D$2:$D$4115, "&gt;=15000", 'Data Table'!$D$2:$D$4115, "&lt;20000",'Data Table'!$F$2:$F$4115, "cancelled")</f>
        <v>17</v>
      </c>
      <c r="E6">
        <f>COUNTIFS('Data Table'!$D$2:$D$4115, "&gt;=15000", 'Data Table'!$D$2:$D$4115, "&lt;20000")</f>
        <v>205</v>
      </c>
      <c r="F6">
        <f>Table1[[#This Row],[Number Cancelled ]]+Table1[[#This Row],[Number Failed]]+Table1[[#This Row],[Number Successful]]</f>
        <v>201</v>
      </c>
      <c r="G6" s="12">
        <f t="shared" si="0"/>
        <v>46.766169154228855</v>
      </c>
      <c r="H6" s="12">
        <f t="shared" si="1"/>
        <v>44.776119402985074</v>
      </c>
      <c r="I6" s="12">
        <f t="shared" si="2"/>
        <v>8.4577114427860689</v>
      </c>
    </row>
    <row r="7" spans="1:9" x14ac:dyDescent="0.35">
      <c r="A7" t="s">
        <v>8400</v>
      </c>
      <c r="B7">
        <f>COUNTIFS('Data Table'!$D$2:$D$4115, "&gt;=20000", 'Data Table'!$D$2:$D$4115, "&lt;25000",'Data Table'!$F$2:$F$4115, "successful")</f>
        <v>62</v>
      </c>
      <c r="C7">
        <f>COUNTIFS('Data Table'!$D$2:$D$4115, "&gt;=20000", 'Data Table'!$D$2:$D$4115, "&lt;25000",'Data Table'!$F$2:$F$4115, "failed")</f>
        <v>72</v>
      </c>
      <c r="D7">
        <f>COUNTIFS('Data Table'!$D$2:$D$4115, "&gt;=20000", 'Data Table'!$D$2:$D$4115, "&lt;25000",'Data Table'!$F$2:$F$4115, "cancelled")</f>
        <v>14</v>
      </c>
      <c r="E7">
        <f>COUNTIFS('Data Table'!$D$2:$D$4115, "&gt;=20000", 'Data Table'!$D$2:$D$4115, "&lt;25000")</f>
        <v>149</v>
      </c>
      <c r="F7">
        <f>Table1[[#This Row],[Number Cancelled ]]+Table1[[#This Row],[Number Failed]]+Table1[[#This Row],[Number Successful]]</f>
        <v>148</v>
      </c>
      <c r="G7" s="12">
        <f t="shared" si="0"/>
        <v>41.891891891891895</v>
      </c>
      <c r="H7" s="12">
        <f t="shared" si="1"/>
        <v>48.648648648648646</v>
      </c>
      <c r="I7" s="12">
        <f t="shared" si="2"/>
        <v>9.4594594594594597</v>
      </c>
    </row>
    <row r="8" spans="1:9" x14ac:dyDescent="0.35">
      <c r="A8" t="s">
        <v>8401</v>
      </c>
      <c r="B8">
        <f>COUNTIFS('Data Table'!$D$2:$D$4115, "&gt;=25000", 'Data Table'!$D$2:$D$4115, "&lt;30000",'Data Table'!$F$2:$F$4115, "successful")</f>
        <v>55</v>
      </c>
      <c r="C8">
        <f>COUNTIFS('Data Table'!$D$2:$D$4115, "&gt;=25000", 'Data Table'!$D$2:$D$4115, "&lt;30000",'Data Table'!$F$2:$F$4115, "failed")</f>
        <v>64</v>
      </c>
      <c r="D8">
        <f>COUNTIFS('Data Table'!$D$2:$D$4115, "&gt;=25000", 'Data Table'!$D$2:$D$4115, "&lt;30000",'Data Table'!$F$2:$F$4115, "cancelled")</f>
        <v>18</v>
      </c>
      <c r="E8">
        <f>COUNTIFS('Data Table'!$D$2:$D$4115, "&gt;=25000", 'Data Table'!$D$2:$D$4115, "&lt;30000")</f>
        <v>138</v>
      </c>
      <c r="F8">
        <f>Table1[[#This Row],[Number Cancelled ]]+Table1[[#This Row],[Number Failed]]+Table1[[#This Row],[Number Successful]]</f>
        <v>137</v>
      </c>
      <c r="G8" s="12">
        <f t="shared" si="0"/>
        <v>40.145985401459853</v>
      </c>
      <c r="H8" s="12">
        <f t="shared" si="1"/>
        <v>46.715328467153284</v>
      </c>
      <c r="I8" s="12">
        <f t="shared" si="2"/>
        <v>13.138686131386862</v>
      </c>
    </row>
    <row r="9" spans="1:9" x14ac:dyDescent="0.35">
      <c r="A9" t="s">
        <v>8402</v>
      </c>
      <c r="B9">
        <f>COUNTIFS('Data Table'!$D$2:$D$4115, "&gt;=30000", 'Data Table'!$D$2:$D$4115, "&lt;35000",'Data Table'!$F$2:$F$4115, "successful")</f>
        <v>32</v>
      </c>
      <c r="C9">
        <f>COUNTIFS('Data Table'!$D$2:$D$4115, "&gt;=30000", 'Data Table'!$D$2:$D$4115, "&lt;35000",'Data Table'!$F$2:$F$4115, "failed")</f>
        <v>37</v>
      </c>
      <c r="D9">
        <f>COUNTIFS('Data Table'!$D$2:$D$4115, "&gt;=30000", 'Data Table'!$D$2:$D$4115, "&lt;35000",'Data Table'!$F$2:$F$4115, "cancelled")</f>
        <v>13</v>
      </c>
      <c r="E9">
        <f>COUNTIFS('Data Table'!$D$2:$D$4115, "&gt;=30000", 'Data Table'!$D$2:$D$4115, "&lt;35000")</f>
        <v>84</v>
      </c>
      <c r="F9">
        <f>Table1[[#This Row],[Number Cancelled ]]+Table1[[#This Row],[Number Failed]]+Table1[[#This Row],[Number Successful]]</f>
        <v>82</v>
      </c>
      <c r="G9" s="12">
        <f t="shared" si="0"/>
        <v>39.024390243902438</v>
      </c>
      <c r="H9" s="12">
        <f t="shared" si="1"/>
        <v>45.121951219512198</v>
      </c>
      <c r="I9" s="12">
        <f t="shared" si="2"/>
        <v>15.853658536585366</v>
      </c>
    </row>
    <row r="10" spans="1:9" x14ac:dyDescent="0.35">
      <c r="A10" t="s">
        <v>8403</v>
      </c>
      <c r="B10">
        <f>COUNTIFS('Data Table'!$D$2:$D$4115, "&gt;=35000", 'Data Table'!$D$2:$D$4115, "&lt;40000",'Data Table'!$F$2:$F$4115, "successful")</f>
        <v>26</v>
      </c>
      <c r="C10">
        <f>COUNTIFS('Data Table'!$D$2:$D$4115, "&gt;=35000", 'Data Table'!$D$2:$D$4115, "&lt;40000",'Data Table'!$F$2:$F$4115, "failed")</f>
        <v>22</v>
      </c>
      <c r="D10">
        <f>COUNTIFS('Data Table'!$D$2:$D$4115, "&gt;=35000", 'Data Table'!$D$2:$D$4115, "&lt;40000",'Data Table'!$F$2:$F$4115, "cancelled")</f>
        <v>7</v>
      </c>
      <c r="E10">
        <f>COUNTIFS('Data Table'!$D$2:$D$4115, "&gt;=35000", 'Data Table'!$D$2:$D$4115, "&lt;40000")</f>
        <v>55</v>
      </c>
      <c r="F10">
        <f>Table1[[#This Row],[Number Cancelled ]]+Table1[[#This Row],[Number Failed]]+Table1[[#This Row],[Number Successful]]</f>
        <v>55</v>
      </c>
      <c r="G10" s="12">
        <f t="shared" si="0"/>
        <v>47.272727272727273</v>
      </c>
      <c r="H10" s="12">
        <f t="shared" si="1"/>
        <v>40</v>
      </c>
      <c r="I10" s="12">
        <f t="shared" si="2"/>
        <v>12.727272727272727</v>
      </c>
    </row>
    <row r="11" spans="1:9" x14ac:dyDescent="0.35">
      <c r="A11" t="s">
        <v>8404</v>
      </c>
      <c r="B11">
        <f>COUNTIFS('Data Table'!$D$2:$D$4115, "&gt;=40000", 'Data Table'!$D$2:$D$4115, "&lt;45000",'Data Table'!$F$2:$F$4115, "successful")</f>
        <v>21</v>
      </c>
      <c r="C11">
        <f>COUNTIFS('Data Table'!$D$2:$D$4115, "&gt;=40000", 'Data Table'!$D$2:$D$4115, "&lt;45000",'Data Table'!$F$2:$F$4115, "failed")</f>
        <v>16</v>
      </c>
      <c r="D11">
        <f>COUNTIFS('Data Table'!$D$2:$D$4115, "&gt;=40000", 'Data Table'!$D$2:$D$4115, "&lt;45000",'Data Table'!$F$2:$F$4115, "cancelled")</f>
        <v>6</v>
      </c>
      <c r="E11">
        <f>COUNTIFS('Data Table'!$D$2:$D$4115, "&gt;=40000", 'Data Table'!$D$2:$D$4115, "&lt;45000")</f>
        <v>44</v>
      </c>
      <c r="F11">
        <f>Table1[[#This Row],[Number Cancelled ]]+Table1[[#This Row],[Number Failed]]+Table1[[#This Row],[Number Successful]]</f>
        <v>43</v>
      </c>
      <c r="G11" s="12">
        <f t="shared" si="0"/>
        <v>48.837209302325583</v>
      </c>
      <c r="H11" s="12">
        <f t="shared" si="1"/>
        <v>37.209302325581397</v>
      </c>
      <c r="I11" s="12">
        <f t="shared" si="2"/>
        <v>13.953488372093023</v>
      </c>
    </row>
    <row r="12" spans="1:9" x14ac:dyDescent="0.35">
      <c r="A12" t="s">
        <v>8405</v>
      </c>
      <c r="B12">
        <f>COUNTIFS('Data Table'!$D$2:$D$4115, "&gt;=45000", 'Data Table'!$D$2:$D$4115, "&lt;50000",'Data Table'!$F$2:$F$4115, "successful")</f>
        <v>6</v>
      </c>
      <c r="C12">
        <f>COUNTIFS('Data Table'!$D$2:$D$4115, "&gt;=45000", 'Data Table'!$D$2:$D$4115, "&lt;50000",'Data Table'!$F$2:$F$4115, "failed")</f>
        <v>11</v>
      </c>
      <c r="D12">
        <f>COUNTIFS('Data Table'!$D$2:$D$4115, "&gt;=45000", 'Data Table'!$D$2:$D$4115, "&lt;50000",'Data Table'!$F$2:$F$4115, "cancelled")</f>
        <v>4</v>
      </c>
      <c r="E12">
        <f>COUNTIFS('Data Table'!$D$2:$D$4115, "&gt;=45000", 'Data Table'!$D$2:$D$4115, "&lt;50000")</f>
        <v>21</v>
      </c>
      <c r="F12">
        <f>Table1[[#This Row],[Number Cancelled ]]+Table1[[#This Row],[Number Failed]]+Table1[[#This Row],[Number Successful]]</f>
        <v>21</v>
      </c>
      <c r="G12" s="12">
        <f t="shared" si="0"/>
        <v>28.571428571428573</v>
      </c>
      <c r="H12" s="12">
        <f t="shared" si="1"/>
        <v>52.38095238095238</v>
      </c>
      <c r="I12" s="12">
        <f t="shared" si="2"/>
        <v>19.047619047619047</v>
      </c>
    </row>
    <row r="13" spans="1:9" x14ac:dyDescent="0.35">
      <c r="A13" t="s">
        <v>8397</v>
      </c>
      <c r="B13">
        <f>COUNTIFS('Data Table'!$D$2:$D$4115, "&gt;=50000",'Data Table'!$F$2:$F$4115, "successful")</f>
        <v>86</v>
      </c>
      <c r="C13">
        <f>COUNTIFS('Data Table'!$D$2:$D$4115, "&gt;=50000",'Data Table'!$F$2:$F$4115, "failed")</f>
        <v>258</v>
      </c>
      <c r="D13">
        <f>COUNTIFS('Data Table'!$D$2:$D$4115, "&gt;=50000",'Data Table'!$F$2:$F$4115, "cancelled")</f>
        <v>100</v>
      </c>
      <c r="E13">
        <f>COUNTIFS('Data Table'!$D$2:$D$4115, "&gt;=50000")</f>
        <v>449</v>
      </c>
      <c r="F13">
        <f>Table1[[#This Row],[Number Cancelled ]]+Table1[[#This Row],[Number Failed]]+Table1[[#This Row],[Number Successful]]</f>
        <v>444</v>
      </c>
      <c r="G13" s="12">
        <f t="shared" si="0"/>
        <v>19.36936936936937</v>
      </c>
      <c r="H13" s="12">
        <f t="shared" si="1"/>
        <v>58.108108108108105</v>
      </c>
      <c r="I13" s="12">
        <f t="shared" si="2"/>
        <v>22.522522522522522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AB759-6D92-4D11-8802-DDA17122FE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Years</vt:lpstr>
      <vt:lpstr>Years2</vt:lpstr>
      <vt:lpstr>Data Table</vt:lpstr>
      <vt:lpstr>Category</vt:lpstr>
      <vt:lpstr>Sub-Category</vt:lpstr>
      <vt:lpstr>Bonus</vt:lpstr>
      <vt:lpstr>Average_Donation</vt:lpstr>
      <vt:lpstr>Complete_Data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Osli &amp; Ivan</cp:lastModifiedBy>
  <dcterms:created xsi:type="dcterms:W3CDTF">2017-04-20T15:17:24Z</dcterms:created>
  <dcterms:modified xsi:type="dcterms:W3CDTF">2019-03-02T03:30:41Z</dcterms:modified>
</cp:coreProperties>
</file>