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uarios\CASA\Desktop\"/>
    </mc:Choice>
  </mc:AlternateContent>
  <bookViews>
    <workbookView xWindow="0" yWindow="0" windowWidth="21570" windowHeight="8085" firstSheet="1" activeTab="3"/>
  </bookViews>
  <sheets>
    <sheet name="Normal Box Muller" sheetId="1" r:id="rId1"/>
    <sheet name="MonteCarloAlmacen" sheetId="2" r:id="rId2"/>
    <sheet name="Bañeras" sheetId="3" r:id="rId3"/>
    <sheet name="TP4" sheetId="4" r:id="rId4"/>
  </sheets>
  <definedNames>
    <definedName name="desviacion" localSheetId="0">'Normal Box Muller'!$B$2</definedName>
    <definedName name="Media" localSheetId="0">'Normal Box Muller'!$B$1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8" i="4" l="1"/>
  <c r="C158" i="4"/>
  <c r="D158" i="4"/>
  <c r="E158" i="4"/>
  <c r="F158" i="4"/>
  <c r="G158" i="4"/>
  <c r="H158" i="4"/>
  <c r="I158" i="4"/>
  <c r="J158" i="4"/>
  <c r="K158" i="4"/>
  <c r="L158" i="4"/>
  <c r="B157" i="4"/>
  <c r="C157" i="4"/>
  <c r="D157" i="4"/>
  <c r="E157" i="4"/>
  <c r="F157" i="4"/>
  <c r="G157" i="4"/>
  <c r="H157" i="4"/>
  <c r="I157" i="4"/>
  <c r="J157" i="4"/>
  <c r="K157" i="4"/>
  <c r="L157" i="4"/>
  <c r="B156" i="4"/>
  <c r="C156" i="4"/>
  <c r="D156" i="4"/>
  <c r="E156" i="4"/>
  <c r="F156" i="4"/>
  <c r="G156" i="4"/>
  <c r="H156" i="4"/>
  <c r="I156" i="4"/>
  <c r="J156" i="4"/>
  <c r="K156" i="4"/>
  <c r="L156" i="4"/>
  <c r="B155" i="4"/>
  <c r="C155" i="4"/>
  <c r="D155" i="4"/>
  <c r="E155" i="4"/>
  <c r="F155" i="4"/>
  <c r="G155" i="4"/>
  <c r="H155" i="4"/>
  <c r="I155" i="4"/>
  <c r="J155" i="4"/>
  <c r="K155" i="4"/>
  <c r="L155" i="4"/>
  <c r="B154" i="4"/>
  <c r="C154" i="4"/>
  <c r="D154" i="4"/>
  <c r="E154" i="4"/>
  <c r="F154" i="4"/>
  <c r="G154" i="4"/>
  <c r="H154" i="4"/>
  <c r="I154" i="4"/>
  <c r="J154" i="4"/>
  <c r="K154" i="4"/>
  <c r="L154" i="4"/>
  <c r="B153" i="4"/>
  <c r="C153" i="4"/>
  <c r="D153" i="4"/>
  <c r="E153" i="4"/>
  <c r="F153" i="4"/>
  <c r="G153" i="4"/>
  <c r="H153" i="4"/>
  <c r="I153" i="4"/>
  <c r="J153" i="4"/>
  <c r="K153" i="4"/>
  <c r="L153" i="4"/>
  <c r="B152" i="4"/>
  <c r="C152" i="4"/>
  <c r="D152" i="4"/>
  <c r="E152" i="4"/>
  <c r="F152" i="4"/>
  <c r="G152" i="4"/>
  <c r="H152" i="4"/>
  <c r="I152" i="4"/>
  <c r="J152" i="4"/>
  <c r="K152" i="4"/>
  <c r="L152" i="4"/>
  <c r="B151" i="4"/>
  <c r="C151" i="4"/>
  <c r="D151" i="4"/>
  <c r="E151" i="4"/>
  <c r="F151" i="4"/>
  <c r="G151" i="4"/>
  <c r="H151" i="4"/>
  <c r="I151" i="4"/>
  <c r="J151" i="4"/>
  <c r="K151" i="4"/>
  <c r="L151" i="4"/>
  <c r="B150" i="4"/>
  <c r="C150" i="4"/>
  <c r="D150" i="4"/>
  <c r="E150" i="4"/>
  <c r="F150" i="4"/>
  <c r="G150" i="4"/>
  <c r="H150" i="4"/>
  <c r="I150" i="4"/>
  <c r="J150" i="4"/>
  <c r="K150" i="4"/>
  <c r="L150" i="4"/>
  <c r="B149" i="4"/>
  <c r="C149" i="4"/>
  <c r="D149" i="4"/>
  <c r="E149" i="4"/>
  <c r="F149" i="4"/>
  <c r="G149" i="4"/>
  <c r="H149" i="4"/>
  <c r="I149" i="4"/>
  <c r="J149" i="4"/>
  <c r="K149" i="4"/>
  <c r="L149" i="4"/>
  <c r="B148" i="4"/>
  <c r="C148" i="4"/>
  <c r="D148" i="4"/>
  <c r="E148" i="4"/>
  <c r="F148" i="4"/>
  <c r="G148" i="4"/>
  <c r="H148" i="4"/>
  <c r="I148" i="4"/>
  <c r="J148" i="4"/>
  <c r="K148" i="4"/>
  <c r="L148" i="4"/>
  <c r="B147" i="4"/>
  <c r="C147" i="4"/>
  <c r="D147" i="4"/>
  <c r="E147" i="4"/>
  <c r="F147" i="4"/>
  <c r="G147" i="4"/>
  <c r="H147" i="4"/>
  <c r="I147" i="4"/>
  <c r="J147" i="4"/>
  <c r="K147" i="4"/>
  <c r="L147" i="4"/>
  <c r="B146" i="4"/>
  <c r="C146" i="4"/>
  <c r="D146" i="4"/>
  <c r="E146" i="4"/>
  <c r="F146" i="4"/>
  <c r="G146" i="4"/>
  <c r="H146" i="4"/>
  <c r="I146" i="4"/>
  <c r="J146" i="4"/>
  <c r="K146" i="4"/>
  <c r="L146" i="4"/>
  <c r="B145" i="4"/>
  <c r="C145" i="4"/>
  <c r="D145" i="4"/>
  <c r="E145" i="4"/>
  <c r="F145" i="4"/>
  <c r="G145" i="4"/>
  <c r="H145" i="4"/>
  <c r="I145" i="4"/>
  <c r="J145" i="4"/>
  <c r="K145" i="4"/>
  <c r="L145" i="4"/>
  <c r="B144" i="4"/>
  <c r="C144" i="4"/>
  <c r="D144" i="4"/>
  <c r="E144" i="4"/>
  <c r="F144" i="4"/>
  <c r="G144" i="4"/>
  <c r="H144" i="4"/>
  <c r="I144" i="4"/>
  <c r="J144" i="4"/>
  <c r="K144" i="4"/>
  <c r="L144" i="4"/>
  <c r="B143" i="4"/>
  <c r="C143" i="4"/>
  <c r="D143" i="4"/>
  <c r="E143" i="4"/>
  <c r="F143" i="4"/>
  <c r="G143" i="4"/>
  <c r="H143" i="4"/>
  <c r="I143" i="4"/>
  <c r="J143" i="4"/>
  <c r="K143" i="4"/>
  <c r="L143" i="4"/>
  <c r="B142" i="4"/>
  <c r="C142" i="4"/>
  <c r="D142" i="4"/>
  <c r="E142" i="4"/>
  <c r="F142" i="4"/>
  <c r="G142" i="4"/>
  <c r="H142" i="4"/>
  <c r="I142" i="4"/>
  <c r="J142" i="4"/>
  <c r="K142" i="4"/>
  <c r="L142" i="4"/>
  <c r="B141" i="4"/>
  <c r="C141" i="4"/>
  <c r="D141" i="4"/>
  <c r="E141" i="4"/>
  <c r="F141" i="4"/>
  <c r="G141" i="4"/>
  <c r="H141" i="4"/>
  <c r="I141" i="4"/>
  <c r="J141" i="4"/>
  <c r="K141" i="4"/>
  <c r="L141" i="4"/>
  <c r="B140" i="4"/>
  <c r="C140" i="4"/>
  <c r="D140" i="4"/>
  <c r="E140" i="4"/>
  <c r="F140" i="4"/>
  <c r="G140" i="4"/>
  <c r="H140" i="4"/>
  <c r="I140" i="4"/>
  <c r="J140" i="4"/>
  <c r="K140" i="4"/>
  <c r="L140" i="4"/>
  <c r="B139" i="4"/>
  <c r="C139" i="4"/>
  <c r="D139" i="4"/>
  <c r="E139" i="4"/>
  <c r="F139" i="4"/>
  <c r="G139" i="4"/>
  <c r="H139" i="4"/>
  <c r="I139" i="4"/>
  <c r="J139" i="4"/>
  <c r="K139" i="4"/>
  <c r="L139" i="4"/>
  <c r="B138" i="4"/>
  <c r="C138" i="4"/>
  <c r="D138" i="4"/>
  <c r="E138" i="4"/>
  <c r="F138" i="4"/>
  <c r="G138" i="4"/>
  <c r="H138" i="4"/>
  <c r="I138" i="4"/>
  <c r="J138" i="4"/>
  <c r="K138" i="4"/>
  <c r="L138" i="4"/>
  <c r="B137" i="4"/>
  <c r="C137" i="4"/>
  <c r="D137" i="4"/>
  <c r="E137" i="4"/>
  <c r="F137" i="4"/>
  <c r="G137" i="4"/>
  <c r="H137" i="4"/>
  <c r="I137" i="4"/>
  <c r="J137" i="4"/>
  <c r="K137" i="4"/>
  <c r="L137" i="4"/>
  <c r="B136" i="4"/>
  <c r="C136" i="4"/>
  <c r="D136" i="4"/>
  <c r="E136" i="4"/>
  <c r="F136" i="4"/>
  <c r="G136" i="4"/>
  <c r="H136" i="4"/>
  <c r="I136" i="4"/>
  <c r="J136" i="4"/>
  <c r="K136" i="4"/>
  <c r="L136" i="4"/>
  <c r="B135" i="4"/>
  <c r="C135" i="4"/>
  <c r="D135" i="4"/>
  <c r="E135" i="4"/>
  <c r="F135" i="4"/>
  <c r="G135" i="4"/>
  <c r="H135" i="4"/>
  <c r="I135" i="4"/>
  <c r="J135" i="4"/>
  <c r="K135" i="4"/>
  <c r="L135" i="4"/>
  <c r="B134" i="4"/>
  <c r="C134" i="4"/>
  <c r="D134" i="4"/>
  <c r="E134" i="4"/>
  <c r="F134" i="4"/>
  <c r="G134" i="4"/>
  <c r="H134" i="4"/>
  <c r="I134" i="4"/>
  <c r="J134" i="4"/>
  <c r="K134" i="4"/>
  <c r="L134" i="4"/>
  <c r="B133" i="4"/>
  <c r="C133" i="4"/>
  <c r="D133" i="4"/>
  <c r="E133" i="4"/>
  <c r="F133" i="4"/>
  <c r="G133" i="4"/>
  <c r="H133" i="4"/>
  <c r="I133" i="4"/>
  <c r="J133" i="4"/>
  <c r="K133" i="4"/>
  <c r="L133" i="4"/>
  <c r="B132" i="4"/>
  <c r="C132" i="4"/>
  <c r="D132" i="4"/>
  <c r="E132" i="4"/>
  <c r="F132" i="4"/>
  <c r="G132" i="4"/>
  <c r="H132" i="4"/>
  <c r="I132" i="4"/>
  <c r="J132" i="4"/>
  <c r="K132" i="4"/>
  <c r="L132" i="4"/>
  <c r="B131" i="4"/>
  <c r="C131" i="4"/>
  <c r="D131" i="4"/>
  <c r="E131" i="4"/>
  <c r="F131" i="4"/>
  <c r="G131" i="4"/>
  <c r="H131" i="4"/>
  <c r="I131" i="4"/>
  <c r="J131" i="4"/>
  <c r="K131" i="4"/>
  <c r="L131" i="4"/>
  <c r="B130" i="4"/>
  <c r="C130" i="4"/>
  <c r="D130" i="4"/>
  <c r="E130" i="4"/>
  <c r="F130" i="4"/>
  <c r="G130" i="4"/>
  <c r="H130" i="4"/>
  <c r="I130" i="4"/>
  <c r="J130" i="4"/>
  <c r="K130" i="4"/>
  <c r="L130" i="4"/>
  <c r="B129" i="4"/>
  <c r="C129" i="4"/>
  <c r="D129" i="4"/>
  <c r="E129" i="4"/>
  <c r="F129" i="4"/>
  <c r="G129" i="4"/>
  <c r="H129" i="4"/>
  <c r="I129" i="4"/>
  <c r="J129" i="4"/>
  <c r="K129" i="4"/>
  <c r="L129" i="4"/>
  <c r="B128" i="4"/>
  <c r="C128" i="4"/>
  <c r="D128" i="4"/>
  <c r="E128" i="4"/>
  <c r="F128" i="4"/>
  <c r="G128" i="4"/>
  <c r="H128" i="4"/>
  <c r="I128" i="4"/>
  <c r="J128" i="4"/>
  <c r="K128" i="4"/>
  <c r="L128" i="4"/>
  <c r="B127" i="4"/>
  <c r="C127" i="4"/>
  <c r="D127" i="4"/>
  <c r="E127" i="4"/>
  <c r="F127" i="4"/>
  <c r="G127" i="4"/>
  <c r="H127" i="4"/>
  <c r="I127" i="4"/>
  <c r="J127" i="4"/>
  <c r="K127" i="4"/>
  <c r="L127" i="4"/>
  <c r="B126" i="4"/>
  <c r="C126" i="4"/>
  <c r="D126" i="4"/>
  <c r="E126" i="4"/>
  <c r="F126" i="4"/>
  <c r="G126" i="4"/>
  <c r="H126" i="4"/>
  <c r="I126" i="4"/>
  <c r="J126" i="4"/>
  <c r="K126" i="4"/>
  <c r="L126" i="4"/>
  <c r="B125" i="4"/>
  <c r="C125" i="4"/>
  <c r="D125" i="4"/>
  <c r="E125" i="4"/>
  <c r="F125" i="4"/>
  <c r="G125" i="4"/>
  <c r="H125" i="4"/>
  <c r="I125" i="4"/>
  <c r="J125" i="4"/>
  <c r="K125" i="4"/>
  <c r="L125" i="4"/>
  <c r="B124" i="4"/>
  <c r="C124" i="4"/>
  <c r="D124" i="4"/>
  <c r="E124" i="4"/>
  <c r="F124" i="4"/>
  <c r="G124" i="4"/>
  <c r="H124" i="4"/>
  <c r="I124" i="4"/>
  <c r="J124" i="4"/>
  <c r="K124" i="4"/>
  <c r="L124" i="4"/>
  <c r="B123" i="4"/>
  <c r="C123" i="4"/>
  <c r="D123" i="4"/>
  <c r="E123" i="4"/>
  <c r="F123" i="4"/>
  <c r="G123" i="4"/>
  <c r="H123" i="4"/>
  <c r="I123" i="4"/>
  <c r="J123" i="4"/>
  <c r="K123" i="4"/>
  <c r="L123" i="4"/>
  <c r="B122" i="4"/>
  <c r="C122" i="4"/>
  <c r="D122" i="4"/>
  <c r="E122" i="4"/>
  <c r="F122" i="4"/>
  <c r="G122" i="4"/>
  <c r="H122" i="4"/>
  <c r="I122" i="4"/>
  <c r="J122" i="4"/>
  <c r="K122" i="4"/>
  <c r="L122" i="4"/>
  <c r="B121" i="4"/>
  <c r="C121" i="4"/>
  <c r="D121" i="4"/>
  <c r="E121" i="4"/>
  <c r="F121" i="4"/>
  <c r="G121" i="4"/>
  <c r="H121" i="4"/>
  <c r="I121" i="4"/>
  <c r="J121" i="4"/>
  <c r="K121" i="4"/>
  <c r="L121" i="4"/>
  <c r="B120" i="4"/>
  <c r="C120" i="4"/>
  <c r="D120" i="4"/>
  <c r="E120" i="4"/>
  <c r="F120" i="4"/>
  <c r="G120" i="4"/>
  <c r="H120" i="4"/>
  <c r="I120" i="4"/>
  <c r="J120" i="4"/>
  <c r="K120" i="4"/>
  <c r="L120" i="4"/>
  <c r="B119" i="4"/>
  <c r="C119" i="4"/>
  <c r="D119" i="4"/>
  <c r="E119" i="4"/>
  <c r="F119" i="4"/>
  <c r="G119" i="4"/>
  <c r="H119" i="4"/>
  <c r="I119" i="4"/>
  <c r="J119" i="4"/>
  <c r="K119" i="4"/>
  <c r="L119" i="4"/>
  <c r="B118" i="4"/>
  <c r="C118" i="4"/>
  <c r="D118" i="4"/>
  <c r="E118" i="4"/>
  <c r="F118" i="4"/>
  <c r="G118" i="4"/>
  <c r="H118" i="4"/>
  <c r="I118" i="4"/>
  <c r="J118" i="4"/>
  <c r="K118" i="4"/>
  <c r="L118" i="4"/>
  <c r="B117" i="4"/>
  <c r="C117" i="4"/>
  <c r="D117" i="4"/>
  <c r="E117" i="4"/>
  <c r="F117" i="4"/>
  <c r="G117" i="4"/>
  <c r="H117" i="4"/>
  <c r="I117" i="4"/>
  <c r="J117" i="4"/>
  <c r="K117" i="4"/>
  <c r="L117" i="4"/>
  <c r="B116" i="4"/>
  <c r="C116" i="4"/>
  <c r="D116" i="4"/>
  <c r="E116" i="4"/>
  <c r="F116" i="4"/>
  <c r="G116" i="4"/>
  <c r="H116" i="4"/>
  <c r="I116" i="4"/>
  <c r="J116" i="4"/>
  <c r="K116" i="4"/>
  <c r="L116" i="4"/>
  <c r="B115" i="4"/>
  <c r="C115" i="4"/>
  <c r="D115" i="4"/>
  <c r="E115" i="4"/>
  <c r="F115" i="4"/>
  <c r="G115" i="4"/>
  <c r="H115" i="4"/>
  <c r="I115" i="4"/>
  <c r="J115" i="4"/>
  <c r="K115" i="4"/>
  <c r="L115" i="4"/>
  <c r="B114" i="4"/>
  <c r="C114" i="4"/>
  <c r="D114" i="4"/>
  <c r="E114" i="4"/>
  <c r="F114" i="4"/>
  <c r="G114" i="4"/>
  <c r="H114" i="4"/>
  <c r="I114" i="4"/>
  <c r="J114" i="4"/>
  <c r="K114" i="4"/>
  <c r="L114" i="4"/>
  <c r="B113" i="4"/>
  <c r="C113" i="4"/>
  <c r="D113" i="4"/>
  <c r="E113" i="4"/>
  <c r="F113" i="4"/>
  <c r="G113" i="4"/>
  <c r="H113" i="4"/>
  <c r="I113" i="4"/>
  <c r="J113" i="4"/>
  <c r="K113" i="4"/>
  <c r="L113" i="4"/>
  <c r="B112" i="4"/>
  <c r="C112" i="4"/>
  <c r="D112" i="4"/>
  <c r="E112" i="4"/>
  <c r="F112" i="4"/>
  <c r="G112" i="4"/>
  <c r="H112" i="4"/>
  <c r="I112" i="4"/>
  <c r="J112" i="4"/>
  <c r="K112" i="4"/>
  <c r="L112" i="4"/>
  <c r="B111" i="4"/>
  <c r="C111" i="4"/>
  <c r="D111" i="4"/>
  <c r="E111" i="4"/>
  <c r="F111" i="4"/>
  <c r="G111" i="4"/>
  <c r="H111" i="4"/>
  <c r="I111" i="4"/>
  <c r="J111" i="4"/>
  <c r="K111" i="4"/>
  <c r="L111" i="4"/>
  <c r="B110" i="4"/>
  <c r="C110" i="4"/>
  <c r="D110" i="4"/>
  <c r="E110" i="4"/>
  <c r="F110" i="4"/>
  <c r="G110" i="4"/>
  <c r="H110" i="4"/>
  <c r="I110" i="4"/>
  <c r="J110" i="4"/>
  <c r="K110" i="4"/>
  <c r="L110" i="4"/>
  <c r="B109" i="4"/>
  <c r="C109" i="4"/>
  <c r="D109" i="4"/>
  <c r="E109" i="4"/>
  <c r="F109" i="4"/>
  <c r="G109" i="4"/>
  <c r="H109" i="4"/>
  <c r="I109" i="4"/>
  <c r="J109" i="4"/>
  <c r="K109" i="4"/>
  <c r="L109" i="4"/>
  <c r="B108" i="4"/>
  <c r="C108" i="4"/>
  <c r="D108" i="4"/>
  <c r="E108" i="4"/>
  <c r="F108" i="4"/>
  <c r="G108" i="4"/>
  <c r="H108" i="4"/>
  <c r="I108" i="4"/>
  <c r="J108" i="4"/>
  <c r="K108" i="4"/>
  <c r="L108" i="4"/>
  <c r="B107" i="4"/>
  <c r="C107" i="4"/>
  <c r="D107" i="4"/>
  <c r="E107" i="4"/>
  <c r="F107" i="4"/>
  <c r="G107" i="4"/>
  <c r="H107" i="4"/>
  <c r="I107" i="4"/>
  <c r="J107" i="4"/>
  <c r="K107" i="4"/>
  <c r="L107" i="4"/>
  <c r="B106" i="4"/>
  <c r="C106" i="4"/>
  <c r="D106" i="4"/>
  <c r="E106" i="4"/>
  <c r="F106" i="4"/>
  <c r="G106" i="4"/>
  <c r="H106" i="4"/>
  <c r="I106" i="4"/>
  <c r="J106" i="4"/>
  <c r="K106" i="4"/>
  <c r="L106" i="4"/>
  <c r="B105" i="4"/>
  <c r="C105" i="4"/>
  <c r="D105" i="4"/>
  <c r="E105" i="4"/>
  <c r="F105" i="4"/>
  <c r="G105" i="4"/>
  <c r="H105" i="4"/>
  <c r="I105" i="4"/>
  <c r="J105" i="4"/>
  <c r="K105" i="4"/>
  <c r="L105" i="4"/>
  <c r="B104" i="4"/>
  <c r="C104" i="4"/>
  <c r="D104" i="4"/>
  <c r="E104" i="4"/>
  <c r="F104" i="4"/>
  <c r="G104" i="4"/>
  <c r="H104" i="4"/>
  <c r="I104" i="4"/>
  <c r="J104" i="4"/>
  <c r="K104" i="4"/>
  <c r="L104" i="4"/>
  <c r="B103" i="4"/>
  <c r="C103" i="4"/>
  <c r="D103" i="4"/>
  <c r="E103" i="4"/>
  <c r="F103" i="4"/>
  <c r="G103" i="4"/>
  <c r="H103" i="4"/>
  <c r="I103" i="4"/>
  <c r="J103" i="4"/>
  <c r="K103" i="4"/>
  <c r="L103" i="4"/>
  <c r="B102" i="4"/>
  <c r="C102" i="4"/>
  <c r="D102" i="4"/>
  <c r="E102" i="4"/>
  <c r="F102" i="4"/>
  <c r="G102" i="4"/>
  <c r="H102" i="4"/>
  <c r="I102" i="4"/>
  <c r="J102" i="4"/>
  <c r="K102" i="4"/>
  <c r="L102" i="4"/>
  <c r="B101" i="4"/>
  <c r="C101" i="4"/>
  <c r="D101" i="4"/>
  <c r="E101" i="4"/>
  <c r="F101" i="4"/>
  <c r="G101" i="4"/>
  <c r="H101" i="4"/>
  <c r="I101" i="4"/>
  <c r="J101" i="4"/>
  <c r="K101" i="4"/>
  <c r="L101" i="4"/>
  <c r="B100" i="4"/>
  <c r="C100" i="4"/>
  <c r="D100" i="4"/>
  <c r="E100" i="4"/>
  <c r="F100" i="4"/>
  <c r="G100" i="4"/>
  <c r="H100" i="4"/>
  <c r="I100" i="4"/>
  <c r="J100" i="4"/>
  <c r="K100" i="4"/>
  <c r="L100" i="4"/>
  <c r="B99" i="4"/>
  <c r="C99" i="4"/>
  <c r="D99" i="4"/>
  <c r="E99" i="4"/>
  <c r="F99" i="4"/>
  <c r="G99" i="4"/>
  <c r="H99" i="4"/>
  <c r="I99" i="4"/>
  <c r="J99" i="4"/>
  <c r="K99" i="4"/>
  <c r="L99" i="4"/>
  <c r="B98" i="4"/>
  <c r="C98" i="4"/>
  <c r="D98" i="4"/>
  <c r="E98" i="4"/>
  <c r="F98" i="4"/>
  <c r="G98" i="4"/>
  <c r="H98" i="4"/>
  <c r="I98" i="4"/>
  <c r="J98" i="4"/>
  <c r="K98" i="4"/>
  <c r="L98" i="4"/>
  <c r="B97" i="4"/>
  <c r="C97" i="4"/>
  <c r="D97" i="4"/>
  <c r="E97" i="4"/>
  <c r="F97" i="4"/>
  <c r="G97" i="4"/>
  <c r="H97" i="4"/>
  <c r="I97" i="4"/>
  <c r="J97" i="4"/>
  <c r="K97" i="4"/>
  <c r="L97" i="4"/>
  <c r="B96" i="4"/>
  <c r="C96" i="4"/>
  <c r="D96" i="4"/>
  <c r="E96" i="4"/>
  <c r="F96" i="4"/>
  <c r="G96" i="4"/>
  <c r="H96" i="4"/>
  <c r="I96" i="4"/>
  <c r="J96" i="4"/>
  <c r="K96" i="4"/>
  <c r="L96" i="4"/>
  <c r="B95" i="4"/>
  <c r="C95" i="4"/>
  <c r="D95" i="4"/>
  <c r="E95" i="4"/>
  <c r="F95" i="4"/>
  <c r="G95" i="4"/>
  <c r="H95" i="4"/>
  <c r="I95" i="4"/>
  <c r="J95" i="4"/>
  <c r="K95" i="4"/>
  <c r="L95" i="4"/>
  <c r="B94" i="4"/>
  <c r="C94" i="4"/>
  <c r="D94" i="4"/>
  <c r="E94" i="4"/>
  <c r="F94" i="4"/>
  <c r="G94" i="4"/>
  <c r="H94" i="4"/>
  <c r="I94" i="4"/>
  <c r="J94" i="4"/>
  <c r="K94" i="4"/>
  <c r="L94" i="4"/>
  <c r="B93" i="4"/>
  <c r="C93" i="4"/>
  <c r="D93" i="4"/>
  <c r="E93" i="4"/>
  <c r="F93" i="4"/>
  <c r="G93" i="4"/>
  <c r="H93" i="4"/>
  <c r="I93" i="4"/>
  <c r="J93" i="4"/>
  <c r="K93" i="4"/>
  <c r="L93" i="4"/>
  <c r="B92" i="4"/>
  <c r="C92" i="4"/>
  <c r="D92" i="4"/>
  <c r="E92" i="4"/>
  <c r="F92" i="4"/>
  <c r="G92" i="4"/>
  <c r="H92" i="4"/>
  <c r="I92" i="4"/>
  <c r="J92" i="4"/>
  <c r="K92" i="4"/>
  <c r="L92" i="4"/>
  <c r="B91" i="4"/>
  <c r="C91" i="4"/>
  <c r="D91" i="4"/>
  <c r="E91" i="4"/>
  <c r="F91" i="4"/>
  <c r="G91" i="4"/>
  <c r="H91" i="4"/>
  <c r="I91" i="4"/>
  <c r="J91" i="4"/>
  <c r="K91" i="4"/>
  <c r="L91" i="4"/>
  <c r="B90" i="4"/>
  <c r="C90" i="4"/>
  <c r="D90" i="4"/>
  <c r="E90" i="4"/>
  <c r="F90" i="4"/>
  <c r="G90" i="4"/>
  <c r="H90" i="4"/>
  <c r="I90" i="4"/>
  <c r="J90" i="4"/>
  <c r="K90" i="4"/>
  <c r="L90" i="4"/>
  <c r="B89" i="4"/>
  <c r="C89" i="4"/>
  <c r="D89" i="4"/>
  <c r="E89" i="4"/>
  <c r="F89" i="4"/>
  <c r="G89" i="4"/>
  <c r="H89" i="4"/>
  <c r="I89" i="4"/>
  <c r="J89" i="4"/>
  <c r="K89" i="4"/>
  <c r="L89" i="4"/>
  <c r="B88" i="4"/>
  <c r="C88" i="4"/>
  <c r="D88" i="4"/>
  <c r="E88" i="4"/>
  <c r="F88" i="4"/>
  <c r="G88" i="4"/>
  <c r="H88" i="4"/>
  <c r="I88" i="4"/>
  <c r="J88" i="4"/>
  <c r="K88" i="4"/>
  <c r="L88" i="4"/>
  <c r="B87" i="4"/>
  <c r="C87" i="4"/>
  <c r="D87" i="4"/>
  <c r="E87" i="4"/>
  <c r="F87" i="4"/>
  <c r="G87" i="4"/>
  <c r="H87" i="4"/>
  <c r="I87" i="4"/>
  <c r="J87" i="4"/>
  <c r="K87" i="4"/>
  <c r="L87" i="4"/>
  <c r="B86" i="4"/>
  <c r="C86" i="4"/>
  <c r="D86" i="4"/>
  <c r="E86" i="4"/>
  <c r="F86" i="4"/>
  <c r="G86" i="4"/>
  <c r="H86" i="4"/>
  <c r="I86" i="4"/>
  <c r="J86" i="4"/>
  <c r="K86" i="4"/>
  <c r="L86" i="4"/>
  <c r="B85" i="4"/>
  <c r="C85" i="4"/>
  <c r="D85" i="4"/>
  <c r="E85" i="4"/>
  <c r="F85" i="4"/>
  <c r="G85" i="4"/>
  <c r="H85" i="4"/>
  <c r="I85" i="4"/>
  <c r="J85" i="4"/>
  <c r="K85" i="4"/>
  <c r="L85" i="4"/>
  <c r="B84" i="4"/>
  <c r="C84" i="4"/>
  <c r="D84" i="4"/>
  <c r="E84" i="4"/>
  <c r="F84" i="4"/>
  <c r="G84" i="4"/>
  <c r="H84" i="4"/>
  <c r="I84" i="4"/>
  <c r="J84" i="4"/>
  <c r="K84" i="4"/>
  <c r="L84" i="4"/>
  <c r="B83" i="4"/>
  <c r="C83" i="4"/>
  <c r="D83" i="4"/>
  <c r="E83" i="4"/>
  <c r="F83" i="4"/>
  <c r="G83" i="4"/>
  <c r="H83" i="4"/>
  <c r="I83" i="4"/>
  <c r="J83" i="4"/>
  <c r="K83" i="4"/>
  <c r="L83" i="4"/>
  <c r="B82" i="4"/>
  <c r="C82" i="4"/>
  <c r="D82" i="4"/>
  <c r="E82" i="4"/>
  <c r="F82" i="4"/>
  <c r="G82" i="4"/>
  <c r="H82" i="4"/>
  <c r="I82" i="4"/>
  <c r="J82" i="4"/>
  <c r="K82" i="4"/>
  <c r="L82" i="4"/>
  <c r="B81" i="4"/>
  <c r="C81" i="4"/>
  <c r="D81" i="4"/>
  <c r="E81" i="4"/>
  <c r="F81" i="4"/>
  <c r="G81" i="4"/>
  <c r="H81" i="4"/>
  <c r="I81" i="4"/>
  <c r="J81" i="4"/>
  <c r="K81" i="4"/>
  <c r="L81" i="4"/>
  <c r="B80" i="4"/>
  <c r="C80" i="4"/>
  <c r="D80" i="4"/>
  <c r="E80" i="4"/>
  <c r="F80" i="4"/>
  <c r="G80" i="4"/>
  <c r="H80" i="4"/>
  <c r="I80" i="4"/>
  <c r="J80" i="4"/>
  <c r="K80" i="4"/>
  <c r="L80" i="4"/>
  <c r="B79" i="4"/>
  <c r="C79" i="4"/>
  <c r="D79" i="4"/>
  <c r="E79" i="4"/>
  <c r="F79" i="4"/>
  <c r="G79" i="4"/>
  <c r="H79" i="4"/>
  <c r="I79" i="4"/>
  <c r="J79" i="4"/>
  <c r="K79" i="4"/>
  <c r="L79" i="4"/>
  <c r="B78" i="4"/>
  <c r="C78" i="4"/>
  <c r="D78" i="4"/>
  <c r="E78" i="4"/>
  <c r="F78" i="4"/>
  <c r="G78" i="4"/>
  <c r="H78" i="4"/>
  <c r="I78" i="4"/>
  <c r="J78" i="4"/>
  <c r="K78" i="4"/>
  <c r="L78" i="4"/>
  <c r="B77" i="4"/>
  <c r="C77" i="4"/>
  <c r="D77" i="4"/>
  <c r="E77" i="4"/>
  <c r="F77" i="4"/>
  <c r="G77" i="4"/>
  <c r="H77" i="4"/>
  <c r="I77" i="4"/>
  <c r="J77" i="4"/>
  <c r="K77" i="4"/>
  <c r="L77" i="4"/>
  <c r="B76" i="4"/>
  <c r="C76" i="4"/>
  <c r="D76" i="4"/>
  <c r="E76" i="4"/>
  <c r="F76" i="4"/>
  <c r="G76" i="4"/>
  <c r="H76" i="4"/>
  <c r="I76" i="4"/>
  <c r="J76" i="4"/>
  <c r="K76" i="4"/>
  <c r="L76" i="4"/>
  <c r="B75" i="4"/>
  <c r="C75" i="4"/>
  <c r="D75" i="4"/>
  <c r="E75" i="4"/>
  <c r="F75" i="4"/>
  <c r="G75" i="4"/>
  <c r="H75" i="4"/>
  <c r="I75" i="4"/>
  <c r="J75" i="4"/>
  <c r="K75" i="4"/>
  <c r="L75" i="4"/>
  <c r="B74" i="4"/>
  <c r="C74" i="4"/>
  <c r="D74" i="4"/>
  <c r="E74" i="4"/>
  <c r="F74" i="4"/>
  <c r="G74" i="4"/>
  <c r="H74" i="4"/>
  <c r="I74" i="4"/>
  <c r="J74" i="4"/>
  <c r="K74" i="4"/>
  <c r="L74" i="4"/>
  <c r="B73" i="4"/>
  <c r="C73" i="4"/>
  <c r="D73" i="4"/>
  <c r="E73" i="4"/>
  <c r="F73" i="4"/>
  <c r="G73" i="4"/>
  <c r="H73" i="4"/>
  <c r="I73" i="4"/>
  <c r="J73" i="4"/>
  <c r="K73" i="4"/>
  <c r="L73" i="4"/>
  <c r="B72" i="4"/>
  <c r="C72" i="4"/>
  <c r="D72" i="4"/>
  <c r="E72" i="4"/>
  <c r="F72" i="4"/>
  <c r="G72" i="4"/>
  <c r="H72" i="4"/>
  <c r="I72" i="4"/>
  <c r="J72" i="4"/>
  <c r="K72" i="4"/>
  <c r="L72" i="4"/>
  <c r="B71" i="4"/>
  <c r="C71" i="4"/>
  <c r="D71" i="4"/>
  <c r="E71" i="4"/>
  <c r="F71" i="4"/>
  <c r="G71" i="4"/>
  <c r="H71" i="4"/>
  <c r="I71" i="4"/>
  <c r="J71" i="4"/>
  <c r="K71" i="4"/>
  <c r="L71" i="4"/>
  <c r="B70" i="4"/>
  <c r="C70" i="4"/>
  <c r="D70" i="4"/>
  <c r="E70" i="4"/>
  <c r="F70" i="4"/>
  <c r="G70" i="4"/>
  <c r="H70" i="4"/>
  <c r="I70" i="4"/>
  <c r="J70" i="4"/>
  <c r="K70" i="4"/>
  <c r="L70" i="4"/>
  <c r="B69" i="4"/>
  <c r="C69" i="4"/>
  <c r="D69" i="4"/>
  <c r="E69" i="4"/>
  <c r="F69" i="4"/>
  <c r="G69" i="4"/>
  <c r="H69" i="4"/>
  <c r="I69" i="4"/>
  <c r="J69" i="4"/>
  <c r="K69" i="4"/>
  <c r="L69" i="4"/>
  <c r="B68" i="4"/>
  <c r="C68" i="4"/>
  <c r="D68" i="4"/>
  <c r="E68" i="4"/>
  <c r="F68" i="4"/>
  <c r="G68" i="4"/>
  <c r="H68" i="4"/>
  <c r="I68" i="4"/>
  <c r="J68" i="4"/>
  <c r="K68" i="4"/>
  <c r="L68" i="4"/>
  <c r="B67" i="4"/>
  <c r="C67" i="4"/>
  <c r="D67" i="4"/>
  <c r="E67" i="4"/>
  <c r="F67" i="4"/>
  <c r="G67" i="4"/>
  <c r="H67" i="4"/>
  <c r="I67" i="4"/>
  <c r="J67" i="4"/>
  <c r="K67" i="4"/>
  <c r="L67" i="4"/>
  <c r="B66" i="4"/>
  <c r="C66" i="4"/>
  <c r="D66" i="4"/>
  <c r="E66" i="4"/>
  <c r="F66" i="4"/>
  <c r="G66" i="4"/>
  <c r="H66" i="4"/>
  <c r="I66" i="4"/>
  <c r="J66" i="4"/>
  <c r="K66" i="4"/>
  <c r="L66" i="4"/>
  <c r="B65" i="4"/>
  <c r="C65" i="4"/>
  <c r="D65" i="4"/>
  <c r="E65" i="4"/>
  <c r="F65" i="4"/>
  <c r="G65" i="4"/>
  <c r="H65" i="4"/>
  <c r="I65" i="4"/>
  <c r="J65" i="4"/>
  <c r="K65" i="4"/>
  <c r="L65" i="4"/>
  <c r="B64" i="4"/>
  <c r="C64" i="4"/>
  <c r="D64" i="4"/>
  <c r="E64" i="4"/>
  <c r="F64" i="4"/>
  <c r="G64" i="4"/>
  <c r="H64" i="4"/>
  <c r="I64" i="4"/>
  <c r="J64" i="4"/>
  <c r="K64" i="4"/>
  <c r="L64" i="4"/>
  <c r="B63" i="4"/>
  <c r="C63" i="4"/>
  <c r="D63" i="4"/>
  <c r="E63" i="4"/>
  <c r="F63" i="4"/>
  <c r="G63" i="4"/>
  <c r="H63" i="4"/>
  <c r="I63" i="4"/>
  <c r="J63" i="4"/>
  <c r="K63" i="4"/>
  <c r="L63" i="4"/>
  <c r="B62" i="4"/>
  <c r="C62" i="4"/>
  <c r="D62" i="4"/>
  <c r="E62" i="4"/>
  <c r="F62" i="4"/>
  <c r="G62" i="4"/>
  <c r="H62" i="4"/>
  <c r="I62" i="4"/>
  <c r="J62" i="4"/>
  <c r="K62" i="4"/>
  <c r="L62" i="4"/>
  <c r="B61" i="4"/>
  <c r="C61" i="4"/>
  <c r="D61" i="4"/>
  <c r="E61" i="4"/>
  <c r="F61" i="4"/>
  <c r="G61" i="4"/>
  <c r="H61" i="4"/>
  <c r="I61" i="4"/>
  <c r="J61" i="4"/>
  <c r="K61" i="4"/>
  <c r="L61" i="4"/>
  <c r="B60" i="4"/>
  <c r="C60" i="4"/>
  <c r="D60" i="4"/>
  <c r="E60" i="4"/>
  <c r="F60" i="4"/>
  <c r="G60" i="4"/>
  <c r="H60" i="4"/>
  <c r="I60" i="4"/>
  <c r="J60" i="4"/>
  <c r="K60" i="4"/>
  <c r="L60" i="4"/>
  <c r="B59" i="4"/>
  <c r="C59" i="4"/>
  <c r="D59" i="4"/>
  <c r="E59" i="4"/>
  <c r="F59" i="4"/>
  <c r="G59" i="4"/>
  <c r="H59" i="4"/>
  <c r="I59" i="4"/>
  <c r="J59" i="4"/>
  <c r="K59" i="4"/>
  <c r="L59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A82" i="4"/>
  <c r="M82" i="4"/>
  <c r="O82" i="4"/>
  <c r="A83" i="4"/>
  <c r="M83" i="4"/>
  <c r="O83" i="4"/>
  <c r="A84" i="4"/>
  <c r="M84" i="4"/>
  <c r="O84" i="4"/>
  <c r="A85" i="4"/>
  <c r="M85" i="4"/>
  <c r="O85" i="4"/>
  <c r="A86" i="4"/>
  <c r="M86" i="4"/>
  <c r="O86" i="4"/>
  <c r="A87" i="4"/>
  <c r="M87" i="4"/>
  <c r="O87" i="4"/>
  <c r="A88" i="4"/>
  <c r="M88" i="4"/>
  <c r="O88" i="4"/>
  <c r="A89" i="4"/>
  <c r="M89" i="4"/>
  <c r="O89" i="4"/>
  <c r="A90" i="4"/>
  <c r="M90" i="4"/>
  <c r="O90" i="4"/>
  <c r="A91" i="4"/>
  <c r="M91" i="4"/>
  <c r="O91" i="4"/>
  <c r="A92" i="4"/>
  <c r="M92" i="4"/>
  <c r="O92" i="4"/>
  <c r="A93" i="4"/>
  <c r="M93" i="4"/>
  <c r="O93" i="4"/>
  <c r="A94" i="4"/>
  <c r="M94" i="4"/>
  <c r="O94" i="4"/>
  <c r="A95" i="4"/>
  <c r="M95" i="4"/>
  <c r="O95" i="4"/>
  <c r="A96" i="4"/>
  <c r="M96" i="4"/>
  <c r="O96" i="4"/>
  <c r="A97" i="4"/>
  <c r="M97" i="4"/>
  <c r="O97" i="4"/>
  <c r="A98" i="4"/>
  <c r="M98" i="4"/>
  <c r="O98" i="4"/>
  <c r="A99" i="4"/>
  <c r="M99" i="4"/>
  <c r="O99" i="4"/>
  <c r="A100" i="4"/>
  <c r="M100" i="4"/>
  <c r="O100" i="4"/>
  <c r="A101" i="4"/>
  <c r="M101" i="4"/>
  <c r="O101" i="4"/>
  <c r="A102" i="4"/>
  <c r="M102" i="4"/>
  <c r="O102" i="4"/>
  <c r="A103" i="4"/>
  <c r="M103" i="4"/>
  <c r="O103" i="4"/>
  <c r="A104" i="4"/>
  <c r="M104" i="4"/>
  <c r="O104" i="4"/>
  <c r="A105" i="4"/>
  <c r="M105" i="4"/>
  <c r="O105" i="4"/>
  <c r="A106" i="4"/>
  <c r="M106" i="4"/>
  <c r="O106" i="4"/>
  <c r="A107" i="4"/>
  <c r="M107" i="4"/>
  <c r="O107" i="4"/>
  <c r="A108" i="4"/>
  <c r="M108" i="4"/>
  <c r="O108" i="4"/>
  <c r="A109" i="4"/>
  <c r="M109" i="4"/>
  <c r="O109" i="4"/>
  <c r="A110" i="4"/>
  <c r="M110" i="4"/>
  <c r="O110" i="4"/>
  <c r="A111" i="4"/>
  <c r="M111" i="4"/>
  <c r="O111" i="4"/>
  <c r="A112" i="4"/>
  <c r="M112" i="4"/>
  <c r="O112" i="4"/>
  <c r="A113" i="4"/>
  <c r="M113" i="4"/>
  <c r="O113" i="4"/>
  <c r="A114" i="4"/>
  <c r="M114" i="4"/>
  <c r="O114" i="4"/>
  <c r="A115" i="4"/>
  <c r="M115" i="4"/>
  <c r="O115" i="4"/>
  <c r="A116" i="4"/>
  <c r="M116" i="4"/>
  <c r="O116" i="4"/>
  <c r="A117" i="4"/>
  <c r="M117" i="4"/>
  <c r="O117" i="4"/>
  <c r="A118" i="4"/>
  <c r="M118" i="4"/>
  <c r="O118" i="4"/>
  <c r="A119" i="4"/>
  <c r="M119" i="4"/>
  <c r="O119" i="4"/>
  <c r="A120" i="4"/>
  <c r="M120" i="4"/>
  <c r="O120" i="4"/>
  <c r="A121" i="4"/>
  <c r="M121" i="4"/>
  <c r="O121" i="4"/>
  <c r="A122" i="4"/>
  <c r="M122" i="4"/>
  <c r="O122" i="4"/>
  <c r="A123" i="4"/>
  <c r="M123" i="4"/>
  <c r="O123" i="4"/>
  <c r="A124" i="4"/>
  <c r="M124" i="4"/>
  <c r="O124" i="4"/>
  <c r="A125" i="4"/>
  <c r="M125" i="4"/>
  <c r="O125" i="4"/>
  <c r="A126" i="4"/>
  <c r="M126" i="4"/>
  <c r="O126" i="4"/>
  <c r="A127" i="4"/>
  <c r="M127" i="4"/>
  <c r="O127" i="4"/>
  <c r="A128" i="4"/>
  <c r="M128" i="4"/>
  <c r="O128" i="4"/>
  <c r="A129" i="4"/>
  <c r="M129" i="4"/>
  <c r="O129" i="4"/>
  <c r="A130" i="4"/>
  <c r="M130" i="4"/>
  <c r="O130" i="4"/>
  <c r="A131" i="4"/>
  <c r="M131" i="4"/>
  <c r="O131" i="4"/>
  <c r="A132" i="4"/>
  <c r="M132" i="4"/>
  <c r="O132" i="4"/>
  <c r="A133" i="4"/>
  <c r="M133" i="4"/>
  <c r="O133" i="4"/>
  <c r="A134" i="4"/>
  <c r="M134" i="4"/>
  <c r="O134" i="4"/>
  <c r="A135" i="4"/>
  <c r="M135" i="4"/>
  <c r="O135" i="4"/>
  <c r="A136" i="4"/>
  <c r="M136" i="4"/>
  <c r="O136" i="4"/>
  <c r="A137" i="4"/>
  <c r="M137" i="4"/>
  <c r="O137" i="4"/>
  <c r="A138" i="4"/>
  <c r="M138" i="4"/>
  <c r="O138" i="4"/>
  <c r="A139" i="4"/>
  <c r="M139" i="4"/>
  <c r="O139" i="4"/>
  <c r="A140" i="4"/>
  <c r="M140" i="4"/>
  <c r="O140" i="4"/>
  <c r="A141" i="4"/>
  <c r="M141" i="4"/>
  <c r="O141" i="4"/>
  <c r="A142" i="4"/>
  <c r="M142" i="4"/>
  <c r="O142" i="4"/>
  <c r="A143" i="4"/>
  <c r="M143" i="4"/>
  <c r="O143" i="4"/>
  <c r="A144" i="4"/>
  <c r="M144" i="4"/>
  <c r="O144" i="4"/>
  <c r="A145" i="4"/>
  <c r="M145" i="4"/>
  <c r="O145" i="4"/>
  <c r="A146" i="4"/>
  <c r="M146" i="4"/>
  <c r="O146" i="4"/>
  <c r="A147" i="4"/>
  <c r="M147" i="4"/>
  <c r="O147" i="4"/>
  <c r="A148" i="4"/>
  <c r="M148" i="4"/>
  <c r="O148" i="4"/>
  <c r="A149" i="4"/>
  <c r="M149" i="4"/>
  <c r="O149" i="4"/>
  <c r="A150" i="4"/>
  <c r="M150" i="4"/>
  <c r="O150" i="4"/>
  <c r="A151" i="4"/>
  <c r="M151" i="4"/>
  <c r="O151" i="4"/>
  <c r="A152" i="4"/>
  <c r="M152" i="4"/>
  <c r="O152" i="4"/>
  <c r="A153" i="4"/>
  <c r="M153" i="4"/>
  <c r="O153" i="4"/>
  <c r="A154" i="4"/>
  <c r="M154" i="4"/>
  <c r="O154" i="4"/>
  <c r="A155" i="4"/>
  <c r="M155" i="4"/>
  <c r="O155" i="4"/>
  <c r="A156" i="4"/>
  <c r="M156" i="4"/>
  <c r="O156" i="4"/>
  <c r="A157" i="4"/>
  <c r="M157" i="4"/>
  <c r="O157" i="4"/>
  <c r="A158" i="4"/>
  <c r="M158" i="4"/>
  <c r="O158" i="4"/>
  <c r="A60" i="4"/>
  <c r="M60" i="4"/>
  <c r="O60" i="4"/>
  <c r="A61" i="4"/>
  <c r="M61" i="4"/>
  <c r="O61" i="4"/>
  <c r="A62" i="4"/>
  <c r="M62" i="4"/>
  <c r="O62" i="4"/>
  <c r="A63" i="4"/>
  <c r="M63" i="4"/>
  <c r="O63" i="4"/>
  <c r="A64" i="4"/>
  <c r="M64" i="4"/>
  <c r="O64" i="4"/>
  <c r="A65" i="4"/>
  <c r="M65" i="4"/>
  <c r="O65" i="4"/>
  <c r="A66" i="4"/>
  <c r="M66" i="4"/>
  <c r="O66" i="4"/>
  <c r="A67" i="4"/>
  <c r="M67" i="4"/>
  <c r="O67" i="4"/>
  <c r="A68" i="4"/>
  <c r="M68" i="4"/>
  <c r="O68" i="4"/>
  <c r="A69" i="4"/>
  <c r="M69" i="4"/>
  <c r="O69" i="4"/>
  <c r="A70" i="4"/>
  <c r="M70" i="4"/>
  <c r="O70" i="4"/>
  <c r="A71" i="4"/>
  <c r="M71" i="4"/>
  <c r="O71" i="4"/>
  <c r="A72" i="4"/>
  <c r="M72" i="4"/>
  <c r="O72" i="4"/>
  <c r="A73" i="4"/>
  <c r="M73" i="4"/>
  <c r="O73" i="4"/>
  <c r="A74" i="4"/>
  <c r="M74" i="4"/>
  <c r="O74" i="4"/>
  <c r="A75" i="4"/>
  <c r="M75" i="4"/>
  <c r="O75" i="4"/>
  <c r="A76" i="4"/>
  <c r="M76" i="4"/>
  <c r="O76" i="4"/>
  <c r="A77" i="4"/>
  <c r="M77" i="4"/>
  <c r="O77" i="4"/>
  <c r="A78" i="4"/>
  <c r="M78" i="4"/>
  <c r="O78" i="4"/>
  <c r="A79" i="4"/>
  <c r="M79" i="4"/>
  <c r="O79" i="4"/>
  <c r="A80" i="4"/>
  <c r="M80" i="4"/>
  <c r="O80" i="4"/>
  <c r="A81" i="4"/>
  <c r="M81" i="4"/>
  <c r="O81" i="4"/>
  <c r="O59" i="4"/>
  <c r="M59" i="4"/>
  <c r="A59" i="4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B28" i="3"/>
  <c r="G28" i="3"/>
  <c r="C28" i="3"/>
  <c r="H28" i="3"/>
  <c r="D28" i="3"/>
  <c r="I28" i="3"/>
  <c r="E28" i="3"/>
  <c r="J28" i="3"/>
  <c r="F28" i="3"/>
  <c r="K28" i="3"/>
  <c r="L28" i="3"/>
  <c r="M28" i="3"/>
  <c r="N28" i="3"/>
  <c r="N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A28" i="3"/>
  <c r="D42" i="2"/>
  <c r="E42" i="2"/>
  <c r="B42" i="2"/>
  <c r="C42" i="2"/>
  <c r="F42" i="2"/>
  <c r="G42" i="2"/>
  <c r="H42" i="2"/>
  <c r="K42" i="2"/>
  <c r="N42" i="2"/>
  <c r="D41" i="2"/>
  <c r="E41" i="2"/>
  <c r="B41" i="2"/>
  <c r="C41" i="2"/>
  <c r="F41" i="2"/>
  <c r="G41" i="2"/>
  <c r="H41" i="2"/>
  <c r="K41" i="2"/>
  <c r="N41" i="2"/>
  <c r="D40" i="2"/>
  <c r="E40" i="2"/>
  <c r="B40" i="2"/>
  <c r="C40" i="2"/>
  <c r="F40" i="2"/>
  <c r="G40" i="2"/>
  <c r="H40" i="2"/>
  <c r="K40" i="2"/>
  <c r="N40" i="2"/>
  <c r="D39" i="2"/>
  <c r="E39" i="2"/>
  <c r="B39" i="2"/>
  <c r="C39" i="2"/>
  <c r="F39" i="2"/>
  <c r="G39" i="2"/>
  <c r="H39" i="2"/>
  <c r="K39" i="2"/>
  <c r="N39" i="2"/>
  <c r="D38" i="2"/>
  <c r="E38" i="2"/>
  <c r="B38" i="2"/>
  <c r="C38" i="2"/>
  <c r="F38" i="2"/>
  <c r="G38" i="2"/>
  <c r="H38" i="2"/>
  <c r="K38" i="2"/>
  <c r="N38" i="2"/>
  <c r="D37" i="2"/>
  <c r="E37" i="2"/>
  <c r="B37" i="2"/>
  <c r="C37" i="2"/>
  <c r="F37" i="2"/>
  <c r="G37" i="2"/>
  <c r="H37" i="2"/>
  <c r="K37" i="2"/>
  <c r="N37" i="2"/>
  <c r="D36" i="2"/>
  <c r="E36" i="2"/>
  <c r="B36" i="2"/>
  <c r="C36" i="2"/>
  <c r="F36" i="2"/>
  <c r="G36" i="2"/>
  <c r="H36" i="2"/>
  <c r="K36" i="2"/>
  <c r="N36" i="2"/>
  <c r="D35" i="2"/>
  <c r="E35" i="2"/>
  <c r="B35" i="2"/>
  <c r="C35" i="2"/>
  <c r="F35" i="2"/>
  <c r="G35" i="2"/>
  <c r="H35" i="2"/>
  <c r="K35" i="2"/>
  <c r="N35" i="2"/>
  <c r="D34" i="2"/>
  <c r="E34" i="2"/>
  <c r="B34" i="2"/>
  <c r="C34" i="2"/>
  <c r="F34" i="2"/>
  <c r="G34" i="2"/>
  <c r="H34" i="2"/>
  <c r="K34" i="2"/>
  <c r="N34" i="2"/>
  <c r="D33" i="2"/>
  <c r="E33" i="2"/>
  <c r="B33" i="2"/>
  <c r="C33" i="2"/>
  <c r="F33" i="2"/>
  <c r="G33" i="2"/>
  <c r="H33" i="2"/>
  <c r="K33" i="2"/>
  <c r="N33" i="2"/>
  <c r="T33" i="2"/>
  <c r="T34" i="2"/>
  <c r="T35" i="2"/>
  <c r="T36" i="2"/>
  <c r="T37" i="2"/>
  <c r="T38" i="2"/>
  <c r="T39" i="2"/>
  <c r="T40" i="2"/>
  <c r="T41" i="2"/>
  <c r="T42" i="2"/>
  <c r="I42" i="2"/>
  <c r="L42" i="2"/>
  <c r="O42" i="2"/>
  <c r="I41" i="2"/>
  <c r="L41" i="2"/>
  <c r="O41" i="2"/>
  <c r="I40" i="2"/>
  <c r="L40" i="2"/>
  <c r="O40" i="2"/>
  <c r="I39" i="2"/>
  <c r="L39" i="2"/>
  <c r="O39" i="2"/>
  <c r="I38" i="2"/>
  <c r="L38" i="2"/>
  <c r="O38" i="2"/>
  <c r="I37" i="2"/>
  <c r="L37" i="2"/>
  <c r="O37" i="2"/>
  <c r="I36" i="2"/>
  <c r="L36" i="2"/>
  <c r="O36" i="2"/>
  <c r="I35" i="2"/>
  <c r="L35" i="2"/>
  <c r="O35" i="2"/>
  <c r="I34" i="2"/>
  <c r="L34" i="2"/>
  <c r="O34" i="2"/>
  <c r="I33" i="2"/>
  <c r="L33" i="2"/>
  <c r="O33" i="2"/>
  <c r="U33" i="2"/>
  <c r="U34" i="2"/>
  <c r="U35" i="2"/>
  <c r="U36" i="2"/>
  <c r="U37" i="2"/>
  <c r="U38" i="2"/>
  <c r="U39" i="2"/>
  <c r="U40" i="2"/>
  <c r="U41" i="2"/>
  <c r="U42" i="2"/>
  <c r="J42" i="2"/>
  <c r="M42" i="2"/>
  <c r="P42" i="2"/>
  <c r="J41" i="2"/>
  <c r="M41" i="2"/>
  <c r="P41" i="2"/>
  <c r="J40" i="2"/>
  <c r="M40" i="2"/>
  <c r="P40" i="2"/>
  <c r="J39" i="2"/>
  <c r="M39" i="2"/>
  <c r="P39" i="2"/>
  <c r="J38" i="2"/>
  <c r="M38" i="2"/>
  <c r="P38" i="2"/>
  <c r="J37" i="2"/>
  <c r="M37" i="2"/>
  <c r="P37" i="2"/>
  <c r="J36" i="2"/>
  <c r="M36" i="2"/>
  <c r="P36" i="2"/>
  <c r="J35" i="2"/>
  <c r="M35" i="2"/>
  <c r="P35" i="2"/>
  <c r="J34" i="2"/>
  <c r="M34" i="2"/>
  <c r="P34" i="2"/>
  <c r="J33" i="2"/>
  <c r="M33" i="2"/>
  <c r="P33" i="2"/>
  <c r="V33" i="2"/>
  <c r="V34" i="2"/>
  <c r="V35" i="2"/>
  <c r="V36" i="2"/>
  <c r="V37" i="2"/>
  <c r="V38" i="2"/>
  <c r="V39" i="2"/>
  <c r="V40" i="2"/>
  <c r="V41" i="2"/>
  <c r="V42" i="2"/>
  <c r="V44" i="2"/>
  <c r="Q33" i="2"/>
  <c r="Q34" i="2"/>
  <c r="Q35" i="2"/>
  <c r="Q36" i="2"/>
  <c r="Q37" i="2"/>
  <c r="Q38" i="2"/>
  <c r="R33" i="2"/>
  <c r="R34" i="2"/>
  <c r="R35" i="2"/>
  <c r="R36" i="2"/>
  <c r="R37" i="2"/>
  <c r="R38" i="2"/>
  <c r="S33" i="2"/>
  <c r="S34" i="2"/>
  <c r="S35" i="2"/>
  <c r="S36" i="2"/>
  <c r="S37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Q27" i="2"/>
  <c r="Q26" i="2"/>
  <c r="S26" i="2"/>
  <c r="S27" i="2"/>
  <c r="M27" i="2"/>
  <c r="M26" i="2"/>
  <c r="O26" i="2"/>
  <c r="O27" i="2"/>
  <c r="K26" i="2"/>
  <c r="K27" i="2"/>
  <c r="I27" i="2"/>
  <c r="I26" i="2"/>
  <c r="E28" i="2"/>
  <c r="E27" i="2"/>
  <c r="E26" i="2"/>
  <c r="G26" i="2"/>
  <c r="G27" i="2"/>
  <c r="G28" i="2"/>
  <c r="C26" i="2"/>
  <c r="C27" i="2"/>
  <c r="E7" i="1"/>
  <c r="F7" i="1"/>
  <c r="E8" i="1"/>
  <c r="F8" i="1"/>
  <c r="E9" i="1"/>
  <c r="F9" i="1"/>
  <c r="E10" i="1"/>
  <c r="F10" i="1"/>
  <c r="E11" i="1"/>
  <c r="F11" i="1"/>
  <c r="F6" i="1"/>
  <c r="E6" i="1"/>
</calcChain>
</file>

<file path=xl/comments1.xml><?xml version="1.0" encoding="utf-8"?>
<comments xmlns="http://schemas.openxmlformats.org/spreadsheetml/2006/main">
  <authors>
    <author>Casa</author>
  </authors>
  <commentList>
    <comment ref="C20" authorId="0" shapeId="0">
      <text>
        <r>
          <rPr>
            <b/>
            <sz val="9"/>
            <color indexed="81"/>
            <rFont val="Tahoma"/>
            <charset val="1"/>
          </rPr>
          <t>Casa:</t>
        </r>
        <r>
          <rPr>
            <sz val="9"/>
            <color indexed="81"/>
            <rFont val="Tahoma"/>
            <charset val="1"/>
          </rPr>
          <t xml:space="preserve">
Para poder usar la random (a,b) en todos los casos y simplificar
</t>
        </r>
      </text>
    </comment>
  </commentList>
</comments>
</file>

<file path=xl/comments2.xml><?xml version="1.0" encoding="utf-8"?>
<comments xmlns="http://schemas.openxmlformats.org/spreadsheetml/2006/main">
  <authors>
    <author>Casa</author>
  </authors>
  <commentList>
    <comment ref="A47" authorId="0" shape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Interpreto que T4 va estar dado por el tiempo que haya demandado T1, mas el tiempo propio de A4
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>Casa:</t>
        </r>
        <r>
          <rPr>
            <sz val="9"/>
            <color indexed="81"/>
            <rFont val="Tahoma"/>
            <family val="2"/>
          </rPr>
          <t xml:space="preserve">
Interpreto que la duracion de T5 va estar dado por el Maximo entre T2 y T4, mas la propia duracion de T5
</t>
        </r>
      </text>
    </comment>
  </commentList>
</comments>
</file>

<file path=xl/sharedStrings.xml><?xml version="1.0" encoding="utf-8"?>
<sst xmlns="http://schemas.openxmlformats.org/spreadsheetml/2006/main" count="85" uniqueCount="65">
  <si>
    <t>Media</t>
  </si>
  <si>
    <t>desviacion</t>
  </si>
  <si>
    <t>RND 1</t>
  </si>
  <si>
    <t>RND 2</t>
  </si>
  <si>
    <t>N1</t>
  </si>
  <si>
    <t>N2</t>
  </si>
  <si>
    <t>Cantidad de articulos</t>
  </si>
  <si>
    <t>P(x)</t>
  </si>
  <si>
    <t>Acu</t>
  </si>
  <si>
    <t>Compro 1 articulo</t>
  </si>
  <si>
    <t>Rubro</t>
  </si>
  <si>
    <t>Alimentos</t>
  </si>
  <si>
    <t>P(X)</t>
  </si>
  <si>
    <t>ACU</t>
  </si>
  <si>
    <t xml:space="preserve">Rubros </t>
  </si>
  <si>
    <t>Limpieza</t>
  </si>
  <si>
    <t>Desde</t>
  </si>
  <si>
    <t>Hasta</t>
  </si>
  <si>
    <t>Perfumería</t>
  </si>
  <si>
    <t>Lleva 2 articulos, llevando Alimento</t>
  </si>
  <si>
    <t>Lleva 2 articulos, llevando Perfumeria</t>
  </si>
  <si>
    <t>Lleva 2 articulos, llevando Limpieza</t>
  </si>
  <si>
    <t>Nro experimento</t>
  </si>
  <si>
    <t>Rnd cantidad</t>
  </si>
  <si>
    <t>Cantidad</t>
  </si>
  <si>
    <t>Rnd 1er Articulo</t>
  </si>
  <si>
    <t>Rubro 1er articulo</t>
  </si>
  <si>
    <t>Rnd 2do Articulo</t>
  </si>
  <si>
    <t>Rubro 2do articulo</t>
  </si>
  <si>
    <t>Cantidades vendidas</t>
  </si>
  <si>
    <t>Rnd precios</t>
  </si>
  <si>
    <t>Recaudado</t>
  </si>
  <si>
    <t>Contadores de cantidades</t>
  </si>
  <si>
    <t>Acumuladores recaudacion</t>
  </si>
  <si>
    <t>Recaudado Total</t>
  </si>
  <si>
    <t>Nro Experimento</t>
  </si>
  <si>
    <t>Rnd1</t>
  </si>
  <si>
    <t>Rnd5</t>
  </si>
  <si>
    <t>Rnd4</t>
  </si>
  <si>
    <t>Rnd3</t>
  </si>
  <si>
    <t>Rnd2</t>
  </si>
  <si>
    <t>Peso bañera 1</t>
  </si>
  <si>
    <t>Peso bañera 2</t>
  </si>
  <si>
    <t>Peso bañera 3</t>
  </si>
  <si>
    <t>Peso bañera 4</t>
  </si>
  <si>
    <t>Peso bañera 5</t>
  </si>
  <si>
    <t>Total peso</t>
  </si>
  <si>
    <t>Resultado</t>
  </si>
  <si>
    <t>Cantidad exitos</t>
  </si>
  <si>
    <t>Nro Simulacion</t>
  </si>
  <si>
    <t>T1</t>
  </si>
  <si>
    <t>T2</t>
  </si>
  <si>
    <t>T3</t>
  </si>
  <si>
    <t>T5</t>
  </si>
  <si>
    <t>T4</t>
  </si>
  <si>
    <t>Tiempo total</t>
  </si>
  <si>
    <t>Tiempo Acumulado</t>
  </si>
  <si>
    <t>Exp</t>
  </si>
  <si>
    <t>media3</t>
  </si>
  <si>
    <t>Uniforme1</t>
  </si>
  <si>
    <t>Uniforme2</t>
  </si>
  <si>
    <t>Uniforme4</t>
  </si>
  <si>
    <t>media5</t>
  </si>
  <si>
    <t>Promedio con anterior</t>
  </si>
  <si>
    <t>Menos de 45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</si>
</sst>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2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3" fillId="9" borderId="0" xfId="0" applyFont="1" applyFill="1" applyAlignment="1">
      <alignment wrapText="1"/>
    </xf>
    <xf numFmtId="0" fontId="4" fillId="8" borderId="0" xfId="0" applyFont="1" applyFill="1" applyAlignment="1">
      <alignment horizontal="center"/>
    </xf>
    <xf numFmtId="0" fontId="0" fillId="9" borderId="0" xfId="0" applyFill="1"/>
    <xf numFmtId="2" fontId="0" fillId="0" borderId="0" xfId="0" applyNumberFormat="1"/>
    <xf numFmtId="0" fontId="2" fillId="3" borderId="1" xfId="2" applyAlignment="1">
      <alignment wrapText="1"/>
    </xf>
    <xf numFmtId="0" fontId="1" fillId="2" borderId="2" xfId="1" applyBorder="1" applyAlignment="1">
      <alignment horizontal="center"/>
    </xf>
    <xf numFmtId="0" fontId="1" fillId="2" borderId="2" xfId="1" applyBorder="1" applyAlignment="1">
      <alignment horizontal="center" wrapText="1"/>
    </xf>
  </cellXfs>
  <cellStyles count="3">
    <cellStyle name="Bueno" xfId="1" builtinId="26"/>
    <cellStyle name="Entrada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</a:t>
            </a:r>
            <a:r>
              <a:rPr lang="en-US" baseline="0"/>
              <a:t> promedio diaria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'TP4'!$M$58:$M$158</c:f>
              <c:numCache>
                <c:formatCode>0.00</c:formatCode>
                <c:ptCount val="101"/>
                <c:pt idx="0" formatCode="General">
                  <c:v>0</c:v>
                </c:pt>
                <c:pt idx="1">
                  <c:v>58.680345081422175</c:v>
                </c:pt>
                <c:pt idx="2">
                  <c:v>82.252001642726199</c:v>
                </c:pt>
                <c:pt idx="3">
                  <c:v>51.153110220674805</c:v>
                </c:pt>
                <c:pt idx="4">
                  <c:v>75.864591032393776</c:v>
                </c:pt>
                <c:pt idx="5">
                  <c:v>69.469020840884937</c:v>
                </c:pt>
                <c:pt idx="6">
                  <c:v>49.642683241150166</c:v>
                </c:pt>
                <c:pt idx="7">
                  <c:v>59.290326565188309</c:v>
                </c:pt>
                <c:pt idx="8">
                  <c:v>59.934185632400322</c:v>
                </c:pt>
                <c:pt idx="9">
                  <c:v>71.301819591900767</c:v>
                </c:pt>
                <c:pt idx="10">
                  <c:v>73.115482362171178</c:v>
                </c:pt>
                <c:pt idx="11">
                  <c:v>58.403652294655615</c:v>
                </c:pt>
                <c:pt idx="12">
                  <c:v>53.674961367244642</c:v>
                </c:pt>
                <c:pt idx="13">
                  <c:v>46.32441929326383</c:v>
                </c:pt>
                <c:pt idx="14">
                  <c:v>41.321656561304032</c:v>
                </c:pt>
                <c:pt idx="15">
                  <c:v>51.272198635284838</c:v>
                </c:pt>
                <c:pt idx="16">
                  <c:v>50.135458030694572</c:v>
                </c:pt>
                <c:pt idx="17">
                  <c:v>42.758043336256236</c:v>
                </c:pt>
                <c:pt idx="18">
                  <c:v>48.715937339092747</c:v>
                </c:pt>
                <c:pt idx="19">
                  <c:v>70.940005452955958</c:v>
                </c:pt>
                <c:pt idx="20">
                  <c:v>69.845909279046168</c:v>
                </c:pt>
                <c:pt idx="21">
                  <c:v>51.157114737906824</c:v>
                </c:pt>
                <c:pt idx="22">
                  <c:v>51.129603751702717</c:v>
                </c:pt>
                <c:pt idx="23">
                  <c:v>47.273736163279708</c:v>
                </c:pt>
                <c:pt idx="24">
                  <c:v>62.28022252773917</c:v>
                </c:pt>
                <c:pt idx="25">
                  <c:v>64.690519924653358</c:v>
                </c:pt>
                <c:pt idx="26">
                  <c:v>50.19234620034706</c:v>
                </c:pt>
                <c:pt idx="27">
                  <c:v>42.554128118829951</c:v>
                </c:pt>
                <c:pt idx="28">
                  <c:v>45.510590851315058</c:v>
                </c:pt>
                <c:pt idx="29">
                  <c:v>62.727247075740863</c:v>
                </c:pt>
                <c:pt idx="30">
                  <c:v>58.514873682087028</c:v>
                </c:pt>
                <c:pt idx="31">
                  <c:v>93.212368958338033</c:v>
                </c:pt>
                <c:pt idx="32">
                  <c:v>89.485411668106892</c:v>
                </c:pt>
                <c:pt idx="33">
                  <c:v>56.527043008063615</c:v>
                </c:pt>
                <c:pt idx="34">
                  <c:v>63.607906086002735</c:v>
                </c:pt>
                <c:pt idx="35">
                  <c:v>48.024605424086602</c:v>
                </c:pt>
                <c:pt idx="36">
                  <c:v>44.840011586691901</c:v>
                </c:pt>
                <c:pt idx="37">
                  <c:v>49.725281517076205</c:v>
                </c:pt>
                <c:pt idx="38">
                  <c:v>50.740235253452184</c:v>
                </c:pt>
                <c:pt idx="39">
                  <c:v>50.198973960035616</c:v>
                </c:pt>
                <c:pt idx="40">
                  <c:v>51.203486885914934</c:v>
                </c:pt>
                <c:pt idx="41">
                  <c:v>45.328892076469103</c:v>
                </c:pt>
                <c:pt idx="42">
                  <c:v>42.238824087283945</c:v>
                </c:pt>
                <c:pt idx="43">
                  <c:v>51.547848402670731</c:v>
                </c:pt>
                <c:pt idx="44">
                  <c:v>53.201098472869894</c:v>
                </c:pt>
                <c:pt idx="45">
                  <c:v>48.136323100231607</c:v>
                </c:pt>
                <c:pt idx="46">
                  <c:v>45.136741919222274</c:v>
                </c:pt>
                <c:pt idx="47">
                  <c:v>43.112321520723675</c:v>
                </c:pt>
                <c:pt idx="48">
                  <c:v>51.828438267532071</c:v>
                </c:pt>
                <c:pt idx="49">
                  <c:v>56.846112390113021</c:v>
                </c:pt>
                <c:pt idx="50">
                  <c:v>51.435599924429404</c:v>
                </c:pt>
                <c:pt idx="51">
                  <c:v>70.128784065524542</c:v>
                </c:pt>
                <c:pt idx="52">
                  <c:v>69.101808048788584</c:v>
                </c:pt>
                <c:pt idx="53">
                  <c:v>49.449198665172389</c:v>
                </c:pt>
                <c:pt idx="54">
                  <c:v>47.018190888210327</c:v>
                </c:pt>
                <c:pt idx="55">
                  <c:v>74.333184628316374</c:v>
                </c:pt>
                <c:pt idx="56">
                  <c:v>74.664086216370762</c:v>
                </c:pt>
                <c:pt idx="57">
                  <c:v>48.756444586256436</c:v>
                </c:pt>
                <c:pt idx="58">
                  <c:v>54.210590851315061</c:v>
                </c:pt>
                <c:pt idx="59">
                  <c:v>48.70664088372893</c:v>
                </c:pt>
                <c:pt idx="60">
                  <c:v>50.104964145073552</c:v>
                </c:pt>
                <c:pt idx="61">
                  <c:v>54.903817966333968</c:v>
                </c:pt>
                <c:pt idx="62">
                  <c:v>50.122407545458913</c:v>
                </c:pt>
                <c:pt idx="63">
                  <c:v>44.281866364456747</c:v>
                </c:pt>
                <c:pt idx="64">
                  <c:v>42.394635740489854</c:v>
                </c:pt>
                <c:pt idx="65">
                  <c:v>46.015263994703403</c:v>
                </c:pt>
                <c:pt idx="66">
                  <c:v>72.048855129594045</c:v>
                </c:pt>
                <c:pt idx="67">
                  <c:v>70.519020840884934</c:v>
                </c:pt>
                <c:pt idx="68">
                  <c:v>44.342180791606381</c:v>
                </c:pt>
                <c:pt idx="69">
                  <c:v>47.054452492078212</c:v>
                </c:pt>
                <c:pt idx="70">
                  <c:v>51.283474499908209</c:v>
                </c:pt>
                <c:pt idx="71">
                  <c:v>46.727006691421266</c:v>
                </c:pt>
                <c:pt idx="72">
                  <c:v>42.378883040936756</c:v>
                </c:pt>
                <c:pt idx="73">
                  <c:v>48.081881571093966</c:v>
                </c:pt>
                <c:pt idx="74">
                  <c:v>48.806601879450682</c:v>
                </c:pt>
                <c:pt idx="75">
                  <c:v>55.821039687292455</c:v>
                </c:pt>
                <c:pt idx="76">
                  <c:v>58.682456997805225</c:v>
                </c:pt>
                <c:pt idx="77">
                  <c:v>45.9945934673895</c:v>
                </c:pt>
                <c:pt idx="78">
                  <c:v>40.592413565676338</c:v>
                </c:pt>
                <c:pt idx="79">
                  <c:v>43.992809959550279</c:v>
                </c:pt>
                <c:pt idx="80">
                  <c:v>45.812991101943908</c:v>
                </c:pt>
                <c:pt idx="81">
                  <c:v>47.96552446578724</c:v>
                </c:pt>
                <c:pt idx="82">
                  <c:v>48.578318043977312</c:v>
                </c:pt>
                <c:pt idx="83">
                  <c:v>43.468284320859915</c:v>
                </c:pt>
                <c:pt idx="84">
                  <c:v>63.065316953430496</c:v>
                </c:pt>
                <c:pt idx="85">
                  <c:v>69.689882707625188</c:v>
                </c:pt>
                <c:pt idx="86">
                  <c:v>51.794019251608503</c:v>
                </c:pt>
                <c:pt idx="87">
                  <c:v>47.88672402747094</c:v>
                </c:pt>
                <c:pt idx="88">
                  <c:v>51.06288039145786</c:v>
                </c:pt>
                <c:pt idx="89">
                  <c:v>49.487750983115205</c:v>
                </c:pt>
                <c:pt idx="90">
                  <c:v>51.087750983115214</c:v>
                </c:pt>
                <c:pt idx="91">
                  <c:v>56.06134576420046</c:v>
                </c:pt>
                <c:pt idx="92">
                  <c:v>45.495716050308417</c:v>
                </c:pt>
                <c:pt idx="93">
                  <c:v>40.835029126608191</c:v>
                </c:pt>
                <c:pt idx="94">
                  <c:v>44.460539721769337</c:v>
                </c:pt>
                <c:pt idx="95">
                  <c:v>51.641886611956267</c:v>
                </c:pt>
                <c:pt idx="96">
                  <c:v>52.141874045063872</c:v>
                </c:pt>
                <c:pt idx="97">
                  <c:v>44.759006093664013</c:v>
                </c:pt>
                <c:pt idx="98">
                  <c:v>46.427616130731359</c:v>
                </c:pt>
                <c:pt idx="99">
                  <c:v>82.990277092237008</c:v>
                </c:pt>
                <c:pt idx="100">
                  <c:v>82.107147659711302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A-40E2-AD6B-6958DC82D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110064"/>
        <c:axId val="1910105072"/>
      </c:lineChart>
      <c:catAx>
        <c:axId val="191011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05072"/>
        <c:crosses val="autoZero"/>
        <c:auto val="1"/>
        <c:lblAlgn val="ctr"/>
        <c:lblOffset val="100"/>
        <c:noMultiLvlLbl val="0"/>
      </c:catAx>
      <c:valAx>
        <c:axId val="19101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142875</xdr:rowOff>
    </xdr:from>
    <xdr:to>
      <xdr:col>7</xdr:col>
      <xdr:colOff>748</xdr:colOff>
      <xdr:row>15</xdr:row>
      <xdr:rowOff>76590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142875"/>
          <a:ext cx="5363323" cy="2791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743692</xdr:colOff>
      <xdr:row>15</xdr:row>
      <xdr:rowOff>19451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15692" cy="28769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114300</xdr:rowOff>
    </xdr:to>
    <xdr:sp macro="" textlink="">
      <xdr:nvSpPr>
        <xdr:cNvPr id="4100" name="AutoShape 4" descr="https://uv.frc.utn.edu.ar/pluginfile.php/772202/mod_resource/content/2/Caso%20de%20Aplicacion%20TP4-Proy%20Red%20Encastre.jpg"/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362851</xdr:colOff>
      <xdr:row>41</xdr:row>
      <xdr:rowOff>153511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58851" cy="7964011"/>
        </a:xfrm>
        <a:prstGeom prst="rect">
          <a:avLst/>
        </a:prstGeom>
      </xdr:spPr>
    </xdr:pic>
    <xdr:clientData/>
  </xdr:twoCellAnchor>
  <xdr:twoCellAnchor>
    <xdr:from>
      <xdr:col>8</xdr:col>
      <xdr:colOff>681037</xdr:colOff>
      <xdr:row>40</xdr:row>
      <xdr:rowOff>171450</xdr:rowOff>
    </xdr:from>
    <xdr:to>
      <xdr:col>14</xdr:col>
      <xdr:colOff>414337</xdr:colOff>
      <xdr:row>55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30" zoomScaleNormal="130" workbookViewId="0">
      <selection activeCell="E6" sqref="E6"/>
    </sheetView>
  </sheetViews>
  <sheetFormatPr baseColWidth="10" defaultRowHeight="15" x14ac:dyDescent="0.25"/>
  <cols>
    <col min="5" max="5" width="11.85546875" bestFit="1" customWidth="1"/>
  </cols>
  <sheetData>
    <row r="1" spans="1:6" x14ac:dyDescent="0.25">
      <c r="A1" t="s">
        <v>0</v>
      </c>
      <c r="B1">
        <v>11</v>
      </c>
    </row>
    <row r="2" spans="1:6" x14ac:dyDescent="0.25">
      <c r="A2" t="s">
        <v>1</v>
      </c>
      <c r="B2">
        <v>0.3</v>
      </c>
    </row>
    <row r="4" spans="1:6" x14ac:dyDescent="0.25">
      <c r="C4" t="s">
        <v>2</v>
      </c>
      <c r="D4" t="s">
        <v>3</v>
      </c>
      <c r="E4" t="s">
        <v>4</v>
      </c>
      <c r="F4" t="s">
        <v>5</v>
      </c>
    </row>
    <row r="6" spans="1:6" x14ac:dyDescent="0.25">
      <c r="C6">
        <v>0.48</v>
      </c>
      <c r="D6">
        <v>0.82</v>
      </c>
      <c r="E6" s="1">
        <f t="shared" ref="E6:E11" si="0">+(SQRT(-2*LN(C6))*COS(2*PI()*D6))*desviacion+Media</f>
        <v>11.154760348162318</v>
      </c>
      <c r="F6">
        <f t="shared" ref="F6:F11" si="1">+(SQRT(-2*LN(C6))*SIN(2*PI()*D6))*desviacion+Media</f>
        <v>10.671117519239601</v>
      </c>
    </row>
    <row r="7" spans="1:6" x14ac:dyDescent="0.25">
      <c r="C7">
        <v>0.69</v>
      </c>
      <c r="D7">
        <v>0.67</v>
      </c>
      <c r="E7" s="1">
        <f t="shared" si="0"/>
        <v>10.875495366980877</v>
      </c>
      <c r="F7">
        <f t="shared" si="1"/>
        <v>10.773526913283007</v>
      </c>
    </row>
    <row r="8" spans="1:6" x14ac:dyDescent="0.25">
      <c r="C8">
        <v>0</v>
      </c>
      <c r="D8">
        <v>0.64</v>
      </c>
      <c r="E8" s="1" t="e">
        <f t="shared" si="0"/>
        <v>#NUM!</v>
      </c>
      <c r="F8" t="e">
        <f t="shared" si="1"/>
        <v>#NUM!</v>
      </c>
    </row>
    <row r="9" spans="1:6" x14ac:dyDescent="0.25">
      <c r="C9">
        <v>0.46</v>
      </c>
      <c r="D9">
        <v>0.16</v>
      </c>
      <c r="E9" s="1">
        <f t="shared" si="0"/>
        <v>11.200326987813327</v>
      </c>
      <c r="F9">
        <f t="shared" si="1"/>
        <v>11.315664822340816</v>
      </c>
    </row>
    <row r="10" spans="1:6" x14ac:dyDescent="0.25">
      <c r="C10">
        <v>0.5</v>
      </c>
      <c r="D10">
        <v>0.21</v>
      </c>
      <c r="E10" s="1">
        <f t="shared" si="0"/>
        <v>11.087842989693844</v>
      </c>
      <c r="F10">
        <f t="shared" si="1"/>
        <v>11.342125856465771</v>
      </c>
    </row>
    <row r="11" spans="1:6" x14ac:dyDescent="0.25">
      <c r="C11">
        <v>0.34</v>
      </c>
      <c r="D11">
        <v>0.75</v>
      </c>
      <c r="E11" s="1">
        <f t="shared" si="0"/>
        <v>11</v>
      </c>
      <c r="F11">
        <f t="shared" si="1"/>
        <v>10.559334890141111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8:V44"/>
  <sheetViews>
    <sheetView topLeftCell="A22" zoomScaleNormal="100" workbookViewId="0">
      <selection activeCell="Q48" sqref="Q48"/>
    </sheetView>
  </sheetViews>
  <sheetFormatPr baseColWidth="10" defaultRowHeight="15" x14ac:dyDescent="0.25"/>
  <cols>
    <col min="1" max="1" width="12.5703125" customWidth="1"/>
  </cols>
  <sheetData>
    <row r="18" spans="1:22" s="2" customFormat="1" x14ac:dyDescent="0.25">
      <c r="A18" s="6" t="s">
        <v>14</v>
      </c>
      <c r="B18" s="6" t="s">
        <v>16</v>
      </c>
      <c r="C18" s="6" t="s">
        <v>17</v>
      </c>
    </row>
    <row r="19" spans="1:22" x14ac:dyDescent="0.25">
      <c r="A19" s="7" t="s">
        <v>11</v>
      </c>
      <c r="B19" s="7">
        <v>15</v>
      </c>
      <c r="C19" s="7">
        <v>85</v>
      </c>
    </row>
    <row r="20" spans="1:22" x14ac:dyDescent="0.25">
      <c r="A20" s="7" t="s">
        <v>15</v>
      </c>
      <c r="B20" s="7">
        <v>35</v>
      </c>
      <c r="C20" s="7">
        <v>35</v>
      </c>
    </row>
    <row r="21" spans="1:22" x14ac:dyDescent="0.25">
      <c r="A21" s="7" t="s">
        <v>18</v>
      </c>
      <c r="B21" s="7">
        <v>55</v>
      </c>
      <c r="C21" s="7">
        <v>55</v>
      </c>
    </row>
    <row r="24" spans="1:22" x14ac:dyDescent="0.25">
      <c r="E24" s="8" t="s">
        <v>9</v>
      </c>
      <c r="F24" s="9"/>
      <c r="G24" s="10"/>
      <c r="I24" s="5" t="s">
        <v>19</v>
      </c>
      <c r="J24" s="5"/>
      <c r="K24" s="5"/>
      <c r="M24" s="5" t="s">
        <v>21</v>
      </c>
      <c r="N24" s="5"/>
      <c r="O24" s="5"/>
      <c r="Q24" s="5" t="s">
        <v>20</v>
      </c>
      <c r="R24" s="5"/>
      <c r="S24" s="5"/>
    </row>
    <row r="25" spans="1:22" ht="30" x14ac:dyDescent="0.25">
      <c r="A25" s="3" t="s">
        <v>6</v>
      </c>
      <c r="B25" s="3" t="s">
        <v>7</v>
      </c>
      <c r="C25" s="3" t="s">
        <v>8</v>
      </c>
      <c r="E25" s="6" t="s">
        <v>10</v>
      </c>
      <c r="F25" s="6" t="s">
        <v>12</v>
      </c>
      <c r="G25" s="6" t="s">
        <v>13</v>
      </c>
      <c r="I25" s="6" t="s">
        <v>10</v>
      </c>
      <c r="J25" s="6" t="s">
        <v>12</v>
      </c>
      <c r="K25" s="6" t="s">
        <v>13</v>
      </c>
      <c r="M25" s="6" t="s">
        <v>10</v>
      </c>
      <c r="N25" s="6" t="s">
        <v>12</v>
      </c>
      <c r="O25" s="6" t="s">
        <v>13</v>
      </c>
      <c r="Q25" s="6" t="s">
        <v>10</v>
      </c>
      <c r="R25" s="6" t="s">
        <v>12</v>
      </c>
      <c r="S25" s="6" t="s">
        <v>13</v>
      </c>
    </row>
    <row r="26" spans="1:22" x14ac:dyDescent="0.25">
      <c r="A26" s="4">
        <v>1</v>
      </c>
      <c r="B26" s="4">
        <v>0.45</v>
      </c>
      <c r="C26" s="4">
        <f>+B26</f>
        <v>0.45</v>
      </c>
      <c r="E26" s="7" t="str">
        <f>+A19</f>
        <v>Alimentos</v>
      </c>
      <c r="F26" s="7">
        <v>0.5</v>
      </c>
      <c r="G26" s="7">
        <f>+F26</f>
        <v>0.5</v>
      </c>
      <c r="H26" s="2"/>
      <c r="I26" s="7" t="str">
        <f>+A20</f>
        <v>Limpieza</v>
      </c>
      <c r="J26" s="7">
        <v>0.5</v>
      </c>
      <c r="K26" s="7">
        <f>+J26</f>
        <v>0.5</v>
      </c>
      <c r="M26" s="7" t="str">
        <f>+A19</f>
        <v>Alimentos</v>
      </c>
      <c r="N26" s="7">
        <v>0.5</v>
      </c>
      <c r="O26" s="7">
        <f>+N26</f>
        <v>0.5</v>
      </c>
      <c r="Q26" s="7" t="str">
        <f>+A19</f>
        <v>Alimentos</v>
      </c>
      <c r="R26" s="7">
        <v>0.5</v>
      </c>
      <c r="S26" s="7">
        <f>+R26</f>
        <v>0.5</v>
      </c>
    </row>
    <row r="27" spans="1:22" x14ac:dyDescent="0.25">
      <c r="A27" s="4">
        <v>2</v>
      </c>
      <c r="B27" s="4">
        <v>0.55000000000000004</v>
      </c>
      <c r="C27" s="4">
        <f>+B27+C26</f>
        <v>1</v>
      </c>
      <c r="E27" s="7" t="str">
        <f>+A20</f>
        <v>Limpieza</v>
      </c>
      <c r="F27" s="7">
        <v>0.25</v>
      </c>
      <c r="G27" s="7">
        <f>+F27+G26</f>
        <v>0.75</v>
      </c>
      <c r="I27" s="7" t="str">
        <f>+A21</f>
        <v>Perfumería</v>
      </c>
      <c r="J27" s="7">
        <v>0.5</v>
      </c>
      <c r="K27" s="7">
        <f>+J27+K26</f>
        <v>1</v>
      </c>
      <c r="M27" s="7" t="str">
        <f>+A21</f>
        <v>Perfumería</v>
      </c>
      <c r="N27" s="7">
        <v>0.5</v>
      </c>
      <c r="O27" s="7">
        <f>+N27+O26</f>
        <v>1</v>
      </c>
      <c r="Q27" s="7" t="str">
        <f>+A20</f>
        <v>Limpieza</v>
      </c>
      <c r="R27" s="7">
        <v>0.5</v>
      </c>
      <c r="S27" s="7">
        <f>+R27+S26</f>
        <v>1</v>
      </c>
    </row>
    <row r="28" spans="1:22" x14ac:dyDescent="0.25">
      <c r="E28" s="7" t="str">
        <f>+A21</f>
        <v>Perfumería</v>
      </c>
      <c r="F28" s="7">
        <v>0.25</v>
      </c>
      <c r="G28" s="7">
        <f>+F28+G27</f>
        <v>1</v>
      </c>
    </row>
    <row r="30" spans="1:22" x14ac:dyDescent="0.25">
      <c r="H30" s="14" t="s">
        <v>29</v>
      </c>
      <c r="I30" s="14"/>
      <c r="J30" s="14"/>
      <c r="K30" s="13" t="s">
        <v>30</v>
      </c>
      <c r="L30" s="13"/>
      <c r="M30" s="13"/>
      <c r="N30" s="12" t="s">
        <v>31</v>
      </c>
      <c r="O30" s="12"/>
      <c r="P30" s="12"/>
      <c r="Q30" s="15" t="s">
        <v>32</v>
      </c>
      <c r="R30" s="15"/>
      <c r="S30" s="15"/>
      <c r="T30" s="17" t="s">
        <v>33</v>
      </c>
      <c r="U30" s="17"/>
      <c r="V30" s="17"/>
    </row>
    <row r="31" spans="1:22" s="11" customFormat="1" ht="30" x14ac:dyDescent="0.25">
      <c r="A31" s="16" t="s">
        <v>22</v>
      </c>
      <c r="B31" s="16" t="s">
        <v>23</v>
      </c>
      <c r="C31" s="16" t="s">
        <v>24</v>
      </c>
      <c r="D31" s="16" t="s">
        <v>25</v>
      </c>
      <c r="E31" s="16" t="s">
        <v>26</v>
      </c>
      <c r="F31" s="16" t="s">
        <v>27</v>
      </c>
      <c r="G31" s="16" t="s">
        <v>28</v>
      </c>
      <c r="H31" s="16" t="str">
        <f>+A19</f>
        <v>Alimentos</v>
      </c>
      <c r="I31" s="16" t="str">
        <f>+A20</f>
        <v>Limpieza</v>
      </c>
      <c r="J31" s="16" t="str">
        <f>+A21</f>
        <v>Perfumería</v>
      </c>
      <c r="K31" s="16" t="str">
        <f>+$A$19</f>
        <v>Alimentos</v>
      </c>
      <c r="L31" s="16" t="str">
        <f>+$A$20</f>
        <v>Limpieza</v>
      </c>
      <c r="M31" s="16" t="str">
        <f>+$A$21</f>
        <v>Perfumería</v>
      </c>
      <c r="N31" s="16" t="str">
        <f>+$A$19</f>
        <v>Alimentos</v>
      </c>
      <c r="O31" s="16" t="str">
        <f>+$A$20</f>
        <v>Limpieza</v>
      </c>
      <c r="P31" s="16" t="str">
        <f>+$A$21</f>
        <v>Perfumería</v>
      </c>
      <c r="Q31" s="16" t="str">
        <f>+$A$19</f>
        <v>Alimentos</v>
      </c>
      <c r="R31" s="16" t="str">
        <f>+$A$20</f>
        <v>Limpieza</v>
      </c>
      <c r="S31" s="16" t="str">
        <f>+$A$21</f>
        <v>Perfumería</v>
      </c>
      <c r="T31" s="16" t="str">
        <f>+$A$19</f>
        <v>Alimentos</v>
      </c>
      <c r="U31" s="16" t="str">
        <f>+$A$20</f>
        <v>Limpieza</v>
      </c>
      <c r="V31" s="16" t="str">
        <f>+$A$21</f>
        <v>Perfumería</v>
      </c>
    </row>
    <row r="32" spans="1:22" x14ac:dyDescent="0.25">
      <c r="A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>
        <v>1</v>
      </c>
      <c r="B33">
        <f ca="1">+TRUNC(RAND(),2)</f>
        <v>0.22</v>
      </c>
      <c r="C33">
        <f ca="1">+IF(B33&lt;$C$26,$A$26,$A$27)</f>
        <v>1</v>
      </c>
      <c r="D33">
        <f ca="1">+TRUNC(RAND(),2)</f>
        <v>0.91</v>
      </c>
      <c r="E33" t="str">
        <f ca="1">+IF(D33&lt;$G$26,$E$26,IF(D33&lt;$G$27,$E$27,$E$28))</f>
        <v>Perfumería</v>
      </c>
      <c r="F33" t="str">
        <f ca="1">+IF(C33=2,TRUNC(RAND(),2),"")</f>
        <v/>
      </c>
      <c r="G33" t="str">
        <f ca="1">+IF(C33=2,  IF(   E33=$A$19,  IF(F33&lt;$K$26,  $I$26,   $I$27),   IF(E33=A20,   IF(F33&lt;$O$26, $M$26, $M$27),  IF(F33&lt;$S$26, $Q$26, $Q$27)     )    ),  "")</f>
        <v/>
      </c>
      <c r="H33">
        <f ca="1">+IF(OR(E33=$H$31,G33=$H$31),1,0)</f>
        <v>0</v>
      </c>
      <c r="I33">
        <f ca="1">+IF(OR(E33=$I$31,G33=$I$31),1,0)</f>
        <v>0</v>
      </c>
      <c r="J33">
        <f ca="1">+IF(OR(E33=$J$31,G33=$J$31),1,0)</f>
        <v>1</v>
      </c>
      <c r="K33" t="str">
        <f ca="1">+IF(H33=1,   TRUNC(RAND(),2),   "")</f>
        <v/>
      </c>
      <c r="L33" t="str">
        <f ca="1">+IF(I33=1,   TRUNC(RAND(),2),   "")</f>
        <v/>
      </c>
      <c r="M33">
        <f ca="1">+IF(J33=1,   TRUNC(RAND(),2),   "")</f>
        <v>0.34</v>
      </c>
      <c r="N33">
        <f ca="1">+IF(K33="",0, $B$19+K33*($C$19-$B$19))</f>
        <v>0</v>
      </c>
      <c r="O33">
        <f ca="1">+IF(L33="",0, $B$20+L33*($C$20-$B$20))</f>
        <v>0</v>
      </c>
      <c r="P33">
        <f ca="1">+IF(M33="",0, $B$21+M33*($C$21-$B$21))</f>
        <v>55</v>
      </c>
      <c r="Q33">
        <f ca="1">+H33+Q32</f>
        <v>0</v>
      </c>
      <c r="R33">
        <f ca="1">+I33+R32</f>
        <v>0</v>
      </c>
      <c r="S33">
        <f ca="1">+J33+S32</f>
        <v>1</v>
      </c>
      <c r="T33">
        <f ca="1">+N33+T32</f>
        <v>0</v>
      </c>
      <c r="U33">
        <f t="shared" ref="U33:V33" ca="1" si="0">+O33+U32</f>
        <v>0</v>
      </c>
      <c r="V33">
        <f t="shared" ca="1" si="0"/>
        <v>55</v>
      </c>
    </row>
    <row r="34" spans="1:22" x14ac:dyDescent="0.25">
      <c r="A34">
        <v>2</v>
      </c>
      <c r="B34">
        <f t="shared" ref="B34:B47" ca="1" si="1">+TRUNC(RAND(),2)</f>
        <v>0.02</v>
      </c>
      <c r="C34">
        <f t="shared" ref="C34:C47" ca="1" si="2">+IF(B34&lt;$C$26,$A$26,$A$27)</f>
        <v>1</v>
      </c>
      <c r="D34">
        <f t="shared" ref="D34:D47" ca="1" si="3">+TRUNC(RAND(),2)</f>
        <v>0.93</v>
      </c>
      <c r="E34" t="str">
        <f t="shared" ref="E34:E47" ca="1" si="4">+IF(D34&lt;$G$26,$E$26,IF(D34&lt;$G$27,$E$27,$E$28))</f>
        <v>Perfumería</v>
      </c>
      <c r="F34" t="str">
        <f t="shared" ref="F34:F40" ca="1" si="5">+IF(C34=2,TRUNC(RAND(),2),"")</f>
        <v/>
      </c>
      <c r="G34" t="str">
        <f t="shared" ref="G34:G40" ca="1" si="6">+IF(C34=2,  IF(   E34=$A$19,  IF(F34&lt;$K$26,  $I$26,   $I$27),   IF(E34=A21,   IF(F34&lt;$O$26, $M$26, $M$27),  IF(F34&lt;$S$26, $Q$26, $Q$27)     )    ),  "")</f>
        <v/>
      </c>
      <c r="H34">
        <f t="shared" ref="H34:H40" ca="1" si="7">+IF(OR(E34=$H$31,G34=$H$31),1,0)</f>
        <v>0</v>
      </c>
      <c r="I34">
        <f t="shared" ref="I34:I40" ca="1" si="8">+IF(OR(E34=$I$31,G34=$I$31),1,0)</f>
        <v>0</v>
      </c>
      <c r="J34">
        <f t="shared" ref="J34:J40" ca="1" si="9">+IF(OR(E34=$J$31,G34=$J$31),1,0)</f>
        <v>1</v>
      </c>
      <c r="K34" t="str">
        <f t="shared" ref="K34:K40" ca="1" si="10">+IF(H34=1,   TRUNC(RAND(),2),   "")</f>
        <v/>
      </c>
      <c r="L34" t="str">
        <f t="shared" ref="L34:L40" ca="1" si="11">+IF(I34=1,   TRUNC(RAND(),2),   "")</f>
        <v/>
      </c>
      <c r="M34">
        <f t="shared" ref="M34:M40" ca="1" si="12">+IF(J34=1,   TRUNC(RAND(),2),   "")</f>
        <v>0.76</v>
      </c>
      <c r="N34">
        <f t="shared" ref="N34:N40" ca="1" si="13">+IF(K34="",0, $B$19+K34*($C$19-$B$19))</f>
        <v>0</v>
      </c>
      <c r="O34">
        <f t="shared" ref="O34:O40" ca="1" si="14">+IF(L34="",0, $B$20+L34*($C$20-$B$20))</f>
        <v>0</v>
      </c>
      <c r="P34">
        <f t="shared" ref="P34:P40" ca="1" si="15">+IF(M34="",0, $B$21+M34*($C$21-$B$21))</f>
        <v>55</v>
      </c>
      <c r="Q34">
        <f t="shared" ref="Q34:Q40" ca="1" si="16">+H34+Q33</f>
        <v>0</v>
      </c>
      <c r="R34">
        <f t="shared" ref="R34:R40" ca="1" si="17">+I34+R33</f>
        <v>0</v>
      </c>
      <c r="S34">
        <f t="shared" ref="S34:S40" ca="1" si="18">+J34+S33</f>
        <v>2</v>
      </c>
      <c r="T34">
        <f t="shared" ref="T34:T40" ca="1" si="19">+N34+T33</f>
        <v>0</v>
      </c>
      <c r="U34">
        <f t="shared" ref="U34:U40" ca="1" si="20">+O34+U33</f>
        <v>0</v>
      </c>
      <c r="V34">
        <f t="shared" ref="V34:V40" ca="1" si="21">+P34+V33</f>
        <v>110</v>
      </c>
    </row>
    <row r="35" spans="1:22" x14ac:dyDescent="0.25">
      <c r="A35">
        <v>3</v>
      </c>
      <c r="B35">
        <f t="shared" ca="1" si="1"/>
        <v>0.16</v>
      </c>
      <c r="C35">
        <f t="shared" ca="1" si="2"/>
        <v>1</v>
      </c>
      <c r="D35">
        <f t="shared" ca="1" si="3"/>
        <v>0.98</v>
      </c>
      <c r="E35" t="str">
        <f t="shared" ca="1" si="4"/>
        <v>Perfumería</v>
      </c>
      <c r="F35" t="str">
        <f t="shared" ca="1" si="5"/>
        <v/>
      </c>
      <c r="G35" t="str">
        <f t="shared" ca="1" si="6"/>
        <v/>
      </c>
      <c r="H35">
        <f t="shared" ca="1" si="7"/>
        <v>0</v>
      </c>
      <c r="I35">
        <f t="shared" ca="1" si="8"/>
        <v>0</v>
      </c>
      <c r="J35">
        <f t="shared" ca="1" si="9"/>
        <v>1</v>
      </c>
      <c r="K35" t="str">
        <f t="shared" ca="1" si="10"/>
        <v/>
      </c>
      <c r="L35" t="str">
        <f t="shared" ca="1" si="11"/>
        <v/>
      </c>
      <c r="M35">
        <f t="shared" ca="1" si="12"/>
        <v>0.51</v>
      </c>
      <c r="N35">
        <f t="shared" ca="1" si="13"/>
        <v>0</v>
      </c>
      <c r="O35">
        <f t="shared" ca="1" si="14"/>
        <v>0</v>
      </c>
      <c r="P35">
        <f t="shared" ca="1" si="15"/>
        <v>55</v>
      </c>
      <c r="Q35">
        <f t="shared" ca="1" si="16"/>
        <v>0</v>
      </c>
      <c r="R35">
        <f t="shared" ca="1" si="17"/>
        <v>0</v>
      </c>
      <c r="S35">
        <f t="shared" ca="1" si="18"/>
        <v>3</v>
      </c>
      <c r="T35">
        <f t="shared" ca="1" si="19"/>
        <v>0</v>
      </c>
      <c r="U35">
        <f t="shared" ca="1" si="20"/>
        <v>0</v>
      </c>
      <c r="V35">
        <f t="shared" ca="1" si="21"/>
        <v>165</v>
      </c>
    </row>
    <row r="36" spans="1:22" x14ac:dyDescent="0.25">
      <c r="A36">
        <v>4</v>
      </c>
      <c r="B36">
        <f t="shared" ca="1" si="1"/>
        <v>0.92</v>
      </c>
      <c r="C36">
        <f t="shared" ca="1" si="2"/>
        <v>2</v>
      </c>
      <c r="D36">
        <f t="shared" ca="1" si="3"/>
        <v>7.0000000000000007E-2</v>
      </c>
      <c r="E36" t="str">
        <f t="shared" ca="1" si="4"/>
        <v>Alimentos</v>
      </c>
      <c r="F36">
        <f t="shared" ca="1" si="5"/>
        <v>0.05</v>
      </c>
      <c r="G36" t="str">
        <f t="shared" ca="1" si="6"/>
        <v>Limpieza</v>
      </c>
      <c r="H36">
        <f t="shared" ca="1" si="7"/>
        <v>1</v>
      </c>
      <c r="I36">
        <f t="shared" ca="1" si="8"/>
        <v>1</v>
      </c>
      <c r="J36">
        <f t="shared" ca="1" si="9"/>
        <v>0</v>
      </c>
      <c r="K36">
        <f t="shared" ca="1" si="10"/>
        <v>0.62</v>
      </c>
      <c r="L36">
        <f t="shared" ca="1" si="11"/>
        <v>0.56999999999999995</v>
      </c>
      <c r="M36" t="str">
        <f t="shared" ca="1" si="12"/>
        <v/>
      </c>
      <c r="N36">
        <f t="shared" ca="1" si="13"/>
        <v>58.4</v>
      </c>
      <c r="O36">
        <f t="shared" ca="1" si="14"/>
        <v>35</v>
      </c>
      <c r="P36">
        <f t="shared" ca="1" si="15"/>
        <v>0</v>
      </c>
      <c r="Q36">
        <f t="shared" ca="1" si="16"/>
        <v>1</v>
      </c>
      <c r="R36">
        <f t="shared" ca="1" si="17"/>
        <v>1</v>
      </c>
      <c r="S36">
        <f t="shared" ca="1" si="18"/>
        <v>3</v>
      </c>
      <c r="T36">
        <f t="shared" ca="1" si="19"/>
        <v>58.4</v>
      </c>
      <c r="U36">
        <f t="shared" ca="1" si="20"/>
        <v>35</v>
      </c>
      <c r="V36">
        <f t="shared" ca="1" si="21"/>
        <v>165</v>
      </c>
    </row>
    <row r="37" spans="1:22" x14ac:dyDescent="0.25">
      <c r="A37">
        <v>5</v>
      </c>
      <c r="B37">
        <f t="shared" ca="1" si="1"/>
        <v>0.02</v>
      </c>
      <c r="C37">
        <f t="shared" ca="1" si="2"/>
        <v>1</v>
      </c>
      <c r="D37">
        <f t="shared" ca="1" si="3"/>
        <v>0.63</v>
      </c>
      <c r="E37" t="str">
        <f t="shared" ca="1" si="4"/>
        <v>Limpieza</v>
      </c>
      <c r="F37" t="str">
        <f t="shared" ca="1" si="5"/>
        <v/>
      </c>
      <c r="G37" t="str">
        <f t="shared" ca="1" si="6"/>
        <v/>
      </c>
      <c r="H37">
        <f t="shared" ca="1" si="7"/>
        <v>0</v>
      </c>
      <c r="I37">
        <f t="shared" ca="1" si="8"/>
        <v>1</v>
      </c>
      <c r="J37">
        <f t="shared" ca="1" si="9"/>
        <v>0</v>
      </c>
      <c r="K37" t="str">
        <f t="shared" ca="1" si="10"/>
        <v/>
      </c>
      <c r="L37">
        <f t="shared" ca="1" si="11"/>
        <v>0.55000000000000004</v>
      </c>
      <c r="M37" t="str">
        <f t="shared" ca="1" si="12"/>
        <v/>
      </c>
      <c r="N37">
        <f t="shared" ca="1" si="13"/>
        <v>0</v>
      </c>
      <c r="O37">
        <f t="shared" ca="1" si="14"/>
        <v>35</v>
      </c>
      <c r="P37">
        <f t="shared" ca="1" si="15"/>
        <v>0</v>
      </c>
      <c r="Q37">
        <f t="shared" ca="1" si="16"/>
        <v>1</v>
      </c>
      <c r="R37">
        <f t="shared" ca="1" si="17"/>
        <v>2</v>
      </c>
      <c r="S37">
        <f t="shared" ca="1" si="18"/>
        <v>3</v>
      </c>
      <c r="T37">
        <f t="shared" ca="1" si="19"/>
        <v>58.4</v>
      </c>
      <c r="U37">
        <f t="shared" ca="1" si="20"/>
        <v>70</v>
      </c>
      <c r="V37">
        <f t="shared" ca="1" si="21"/>
        <v>165</v>
      </c>
    </row>
    <row r="38" spans="1:22" x14ac:dyDescent="0.25">
      <c r="A38">
        <v>6</v>
      </c>
      <c r="B38">
        <f t="shared" ca="1" si="1"/>
        <v>0.63</v>
      </c>
      <c r="C38">
        <f t="shared" ca="1" si="2"/>
        <v>2</v>
      </c>
      <c r="D38">
        <f t="shared" ca="1" si="3"/>
        <v>0.34</v>
      </c>
      <c r="E38" t="str">
        <f t="shared" ca="1" si="4"/>
        <v>Alimentos</v>
      </c>
      <c r="F38">
        <f t="shared" ref="F38:F47" ca="1" si="22">+IF(C38=2,TRUNC(RAND(),2),"")</f>
        <v>0.23</v>
      </c>
      <c r="G38" t="str">
        <f t="shared" ref="G38:G47" ca="1" si="23">+IF(C38=2,  IF(   E38=$A$19,  IF(F38&lt;$K$26,  $I$26,   $I$27),   IF(E38=A25,   IF(F38&lt;$O$26, $M$26, $M$27),  IF(F38&lt;$S$26, $Q$26, $Q$27)     )    ),  "")</f>
        <v>Limpieza</v>
      </c>
      <c r="H38">
        <f t="shared" ref="H38:H47" ca="1" si="24">+IF(OR(E38=$H$31,G38=$H$31),1,0)</f>
        <v>1</v>
      </c>
      <c r="I38">
        <f t="shared" ref="I38:I47" ca="1" si="25">+IF(OR(E38=$I$31,G38=$I$31),1,0)</f>
        <v>1</v>
      </c>
      <c r="J38">
        <f t="shared" ref="J38:J47" ca="1" si="26">+IF(OR(E38=$J$31,G38=$J$31),1,0)</f>
        <v>0</v>
      </c>
      <c r="K38">
        <f t="shared" ref="K38:K47" ca="1" si="27">+IF(H38=1,   TRUNC(RAND(),2),   "")</f>
        <v>0.68</v>
      </c>
      <c r="L38">
        <f t="shared" ref="L38:L47" ca="1" si="28">+IF(I38=1,   TRUNC(RAND(),2),   "")</f>
        <v>0.16</v>
      </c>
      <c r="M38" t="str">
        <f t="shared" ref="M38:M47" ca="1" si="29">+IF(J38=1,   TRUNC(RAND(),2),   "")</f>
        <v/>
      </c>
      <c r="N38">
        <f t="shared" ref="N38:N47" ca="1" si="30">+IF(K38="",0, $B$19+K38*($C$19-$B$19))</f>
        <v>62.6</v>
      </c>
      <c r="O38">
        <f t="shared" ref="O38:O47" ca="1" si="31">+IF(L38="",0, $B$20+L38*($C$20-$B$20))</f>
        <v>35</v>
      </c>
      <c r="P38">
        <f t="shared" ref="P38:P47" ca="1" si="32">+IF(M38="",0, $B$21+M38*($C$21-$B$21))</f>
        <v>0</v>
      </c>
      <c r="Q38">
        <f t="shared" ref="Q38:Q47" ca="1" si="33">+H38+Q37</f>
        <v>2</v>
      </c>
      <c r="R38">
        <f t="shared" ref="R38:R47" ca="1" si="34">+I38+R37</f>
        <v>3</v>
      </c>
      <c r="S38">
        <f t="shared" ref="S38:S47" ca="1" si="35">+J38+S37</f>
        <v>3</v>
      </c>
      <c r="T38">
        <f t="shared" ref="T38:T47" ca="1" si="36">+N38+T37</f>
        <v>121</v>
      </c>
      <c r="U38">
        <f t="shared" ref="U38:U47" ca="1" si="37">+O38+U37</f>
        <v>105</v>
      </c>
      <c r="V38">
        <f t="shared" ref="V38:V47" ca="1" si="38">+P38+V37</f>
        <v>165</v>
      </c>
    </row>
    <row r="39" spans="1:22" x14ac:dyDescent="0.25">
      <c r="A39">
        <v>7</v>
      </c>
      <c r="B39">
        <f t="shared" ca="1" si="1"/>
        <v>0.16</v>
      </c>
      <c r="C39">
        <f t="shared" ca="1" si="2"/>
        <v>1</v>
      </c>
      <c r="D39">
        <f t="shared" ca="1" si="3"/>
        <v>0.76</v>
      </c>
      <c r="E39" t="str">
        <f t="shared" ca="1" si="4"/>
        <v>Perfumería</v>
      </c>
      <c r="F39" t="str">
        <f t="shared" ca="1" si="22"/>
        <v/>
      </c>
      <c r="G39" t="str">
        <f t="shared" ca="1" si="23"/>
        <v/>
      </c>
      <c r="H39">
        <f t="shared" ca="1" si="24"/>
        <v>0</v>
      </c>
      <c r="I39">
        <f t="shared" ca="1" si="25"/>
        <v>0</v>
      </c>
      <c r="J39">
        <f t="shared" ca="1" si="26"/>
        <v>1</v>
      </c>
      <c r="K39" t="str">
        <f t="shared" ca="1" si="27"/>
        <v/>
      </c>
      <c r="L39" t="str">
        <f t="shared" ca="1" si="28"/>
        <v/>
      </c>
      <c r="M39">
        <f t="shared" ca="1" si="29"/>
        <v>0.95</v>
      </c>
      <c r="N39">
        <f t="shared" ca="1" si="30"/>
        <v>0</v>
      </c>
      <c r="O39">
        <f t="shared" ca="1" si="31"/>
        <v>0</v>
      </c>
      <c r="P39">
        <f t="shared" ca="1" si="32"/>
        <v>55</v>
      </c>
      <c r="Q39">
        <f t="shared" ca="1" si="33"/>
        <v>2</v>
      </c>
      <c r="R39">
        <f t="shared" ca="1" si="34"/>
        <v>3</v>
      </c>
      <c r="S39">
        <f t="shared" ca="1" si="35"/>
        <v>4</v>
      </c>
      <c r="T39">
        <f t="shared" ca="1" si="36"/>
        <v>121</v>
      </c>
      <c r="U39">
        <f t="shared" ca="1" si="37"/>
        <v>105</v>
      </c>
      <c r="V39">
        <f t="shared" ca="1" si="38"/>
        <v>220</v>
      </c>
    </row>
    <row r="40" spans="1:22" x14ac:dyDescent="0.25">
      <c r="A40">
        <v>8</v>
      </c>
      <c r="B40">
        <f t="shared" ca="1" si="1"/>
        <v>0.53</v>
      </c>
      <c r="C40">
        <f t="shared" ca="1" si="2"/>
        <v>2</v>
      </c>
      <c r="D40">
        <f t="shared" ca="1" si="3"/>
        <v>0.53</v>
      </c>
      <c r="E40" t="str">
        <f t="shared" ca="1" si="4"/>
        <v>Limpieza</v>
      </c>
      <c r="F40">
        <f t="shared" ca="1" si="22"/>
        <v>0.93</v>
      </c>
      <c r="G40" t="str">
        <f t="shared" ca="1" si="23"/>
        <v>Limpieza</v>
      </c>
      <c r="H40">
        <f t="shared" ca="1" si="24"/>
        <v>0</v>
      </c>
      <c r="I40">
        <f t="shared" ca="1" si="25"/>
        <v>1</v>
      </c>
      <c r="J40">
        <f t="shared" ca="1" si="26"/>
        <v>0</v>
      </c>
      <c r="K40" t="str">
        <f t="shared" ca="1" si="27"/>
        <v/>
      </c>
      <c r="L40">
        <f t="shared" ca="1" si="28"/>
        <v>0.49</v>
      </c>
      <c r="M40" t="str">
        <f t="shared" ca="1" si="29"/>
        <v/>
      </c>
      <c r="N40">
        <f t="shared" ca="1" si="30"/>
        <v>0</v>
      </c>
      <c r="O40">
        <f t="shared" ca="1" si="31"/>
        <v>35</v>
      </c>
      <c r="P40">
        <f t="shared" ca="1" si="32"/>
        <v>0</v>
      </c>
      <c r="Q40">
        <f t="shared" ca="1" si="33"/>
        <v>2</v>
      </c>
      <c r="R40">
        <f t="shared" ca="1" si="34"/>
        <v>4</v>
      </c>
      <c r="S40">
        <f t="shared" ca="1" si="35"/>
        <v>4</v>
      </c>
      <c r="T40">
        <f t="shared" ca="1" si="36"/>
        <v>121</v>
      </c>
      <c r="U40">
        <f t="shared" ca="1" si="37"/>
        <v>140</v>
      </c>
      <c r="V40">
        <f t="shared" ca="1" si="38"/>
        <v>220</v>
      </c>
    </row>
    <row r="41" spans="1:22" x14ac:dyDescent="0.25">
      <c r="A41">
        <v>9</v>
      </c>
      <c r="B41">
        <f t="shared" ca="1" si="1"/>
        <v>0.14000000000000001</v>
      </c>
      <c r="C41">
        <f t="shared" ca="1" si="2"/>
        <v>1</v>
      </c>
      <c r="D41">
        <f t="shared" ca="1" si="3"/>
        <v>0.74</v>
      </c>
      <c r="E41" t="str">
        <f t="shared" ca="1" si="4"/>
        <v>Limpieza</v>
      </c>
      <c r="F41" t="str">
        <f t="shared" ca="1" si="22"/>
        <v/>
      </c>
      <c r="G41" t="str">
        <f t="shared" ca="1" si="23"/>
        <v/>
      </c>
      <c r="H41">
        <f t="shared" ca="1" si="24"/>
        <v>0</v>
      </c>
      <c r="I41">
        <f t="shared" ca="1" si="25"/>
        <v>1</v>
      </c>
      <c r="J41">
        <f t="shared" ca="1" si="26"/>
        <v>0</v>
      </c>
      <c r="K41" t="str">
        <f t="shared" ca="1" si="27"/>
        <v/>
      </c>
      <c r="L41">
        <f t="shared" ca="1" si="28"/>
        <v>0.66</v>
      </c>
      <c r="M41" t="str">
        <f t="shared" ca="1" si="29"/>
        <v/>
      </c>
      <c r="N41">
        <f t="shared" ca="1" si="30"/>
        <v>0</v>
      </c>
      <c r="O41">
        <f t="shared" ca="1" si="31"/>
        <v>35</v>
      </c>
      <c r="P41">
        <f t="shared" ca="1" si="32"/>
        <v>0</v>
      </c>
      <c r="Q41">
        <f t="shared" ca="1" si="33"/>
        <v>2</v>
      </c>
      <c r="R41">
        <f t="shared" ca="1" si="34"/>
        <v>5</v>
      </c>
      <c r="S41">
        <f t="shared" ca="1" si="35"/>
        <v>4</v>
      </c>
      <c r="T41">
        <f t="shared" ca="1" si="36"/>
        <v>121</v>
      </c>
      <c r="U41">
        <f t="shared" ca="1" si="37"/>
        <v>175</v>
      </c>
      <c r="V41">
        <f t="shared" ca="1" si="38"/>
        <v>220</v>
      </c>
    </row>
    <row r="42" spans="1:22" x14ac:dyDescent="0.25">
      <c r="A42">
        <v>10</v>
      </c>
      <c r="B42">
        <f t="shared" ca="1" si="1"/>
        <v>0.76</v>
      </c>
      <c r="C42">
        <f t="shared" ca="1" si="2"/>
        <v>2</v>
      </c>
      <c r="D42">
        <f t="shared" ca="1" si="3"/>
        <v>0.63</v>
      </c>
      <c r="E42" t="str">
        <f t="shared" ca="1" si="4"/>
        <v>Limpieza</v>
      </c>
      <c r="F42">
        <f t="shared" ca="1" si="22"/>
        <v>0.82</v>
      </c>
      <c r="G42" t="str">
        <f t="shared" ca="1" si="23"/>
        <v>Limpieza</v>
      </c>
      <c r="H42">
        <f t="shared" ca="1" si="24"/>
        <v>0</v>
      </c>
      <c r="I42">
        <f t="shared" ca="1" si="25"/>
        <v>1</v>
      </c>
      <c r="J42">
        <f t="shared" ca="1" si="26"/>
        <v>0</v>
      </c>
      <c r="K42" t="str">
        <f t="shared" ca="1" si="27"/>
        <v/>
      </c>
      <c r="L42">
        <f t="shared" ca="1" si="28"/>
        <v>0.4</v>
      </c>
      <c r="M42" t="str">
        <f t="shared" ca="1" si="29"/>
        <v/>
      </c>
      <c r="N42">
        <f t="shared" ca="1" si="30"/>
        <v>0</v>
      </c>
      <c r="O42">
        <f t="shared" ca="1" si="31"/>
        <v>35</v>
      </c>
      <c r="P42">
        <f t="shared" ca="1" si="32"/>
        <v>0</v>
      </c>
      <c r="Q42">
        <f t="shared" ca="1" si="33"/>
        <v>2</v>
      </c>
      <c r="R42">
        <f t="shared" ca="1" si="34"/>
        <v>6</v>
      </c>
      <c r="S42">
        <f t="shared" ca="1" si="35"/>
        <v>4</v>
      </c>
      <c r="T42">
        <f t="shared" ca="1" si="36"/>
        <v>121</v>
      </c>
      <c r="U42">
        <f t="shared" ca="1" si="37"/>
        <v>210</v>
      </c>
      <c r="V42">
        <f t="shared" ca="1" si="38"/>
        <v>220</v>
      </c>
    </row>
    <row r="44" spans="1:22" ht="30" x14ac:dyDescent="0.25">
      <c r="U44" s="16" t="s">
        <v>34</v>
      </c>
      <c r="V44" s="18">
        <f ca="1">+SUM(T42:V42)</f>
        <v>551</v>
      </c>
    </row>
  </sheetData>
  <mergeCells count="9">
    <mergeCell ref="H30:J30"/>
    <mergeCell ref="K30:M30"/>
    <mergeCell ref="N30:P30"/>
    <mergeCell ref="Q30:S30"/>
    <mergeCell ref="T30:V30"/>
    <mergeCell ref="E24:G24"/>
    <mergeCell ref="I24:K24"/>
    <mergeCell ref="M24:O24"/>
    <mergeCell ref="Q24:S24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N32"/>
  <sheetViews>
    <sheetView topLeftCell="A4" workbookViewId="0">
      <selection activeCell="A28" sqref="A28:N32"/>
    </sheetView>
  </sheetViews>
  <sheetFormatPr baseColWidth="10" defaultRowHeight="15" x14ac:dyDescent="0.25"/>
  <sheetData>
    <row r="26" spans="1:14" s="2" customFormat="1" ht="45" x14ac:dyDescent="0.25">
      <c r="A26" s="2" t="s">
        <v>35</v>
      </c>
      <c r="B26" s="2" t="s">
        <v>36</v>
      </c>
      <c r="C26" s="2" t="s">
        <v>40</v>
      </c>
      <c r="D26" s="2" t="s">
        <v>39</v>
      </c>
      <c r="E26" s="2" t="s">
        <v>38</v>
      </c>
      <c r="F26" s="2" t="s">
        <v>37</v>
      </c>
      <c r="G26" s="2" t="s">
        <v>41</v>
      </c>
      <c r="H26" s="2" t="s">
        <v>42</v>
      </c>
      <c r="I26" s="2" t="s">
        <v>43</v>
      </c>
      <c r="J26" s="2" t="s">
        <v>44</v>
      </c>
      <c r="K26" s="2" t="s">
        <v>45</v>
      </c>
      <c r="L26" s="2" t="s">
        <v>46</v>
      </c>
      <c r="M26" s="2" t="s">
        <v>47</v>
      </c>
      <c r="N26" s="2" t="s">
        <v>48</v>
      </c>
    </row>
    <row r="27" spans="1:14" x14ac:dyDescent="0.25">
      <c r="A27">
        <v>0</v>
      </c>
      <c r="N27">
        <v>0</v>
      </c>
    </row>
    <row r="28" spans="1:14" x14ac:dyDescent="0.25">
      <c r="A28">
        <f>+A27+1</f>
        <v>1</v>
      </c>
      <c r="B28">
        <f ca="1">+TRUNC(RAND(),2)</f>
        <v>0.33</v>
      </c>
      <c r="C28">
        <f t="shared" ref="C28:F32" ca="1" si="0">+TRUNC(RAND(),2)</f>
        <v>0.49</v>
      </c>
      <c r="D28">
        <f t="shared" ca="1" si="0"/>
        <v>0.98</v>
      </c>
      <c r="E28">
        <f t="shared" ca="1" si="0"/>
        <v>0.7</v>
      </c>
      <c r="F28">
        <f t="shared" ca="1" si="0"/>
        <v>0.78</v>
      </c>
      <c r="G28" s="19">
        <f ca="1">+IF(B28&lt;0.5,   (190+SQRT(B28*800)),     (230-SQRT(((-B28*800)+800)))      )</f>
        <v>206.24807680927194</v>
      </c>
      <c r="H28" s="19">
        <f t="shared" ref="H28:K28" ca="1" si="1">+IF(C28&lt;0.5,   (190+SQRT(C28*800)),     (230-SQRT(((-C28*800)+800)))      )</f>
        <v>209.79898987322332</v>
      </c>
      <c r="I28" s="19">
        <f t="shared" ca="1" si="1"/>
        <v>226</v>
      </c>
      <c r="J28" s="19">
        <f t="shared" ca="1" si="1"/>
        <v>214.50806661517032</v>
      </c>
      <c r="K28" s="19">
        <f t="shared" ca="1" si="1"/>
        <v>216.73350083857841</v>
      </c>
      <c r="L28" s="19">
        <f ca="1">+SUM(G28:K28)</f>
        <v>1073.2886341362441</v>
      </c>
      <c r="M28" s="19" t="str">
        <f ca="1">+IF(L28&gt;1000,"Éxito","Fracaso")</f>
        <v>Éxito</v>
      </c>
      <c r="N28">
        <f ca="1">+IF(M28="Éxito",N27+1,N27)</f>
        <v>1</v>
      </c>
    </row>
    <row r="29" spans="1:14" x14ac:dyDescent="0.25">
      <c r="A29">
        <f t="shared" ref="A29:A32" si="2">+A28+1</f>
        <v>2</v>
      </c>
      <c r="B29">
        <f t="shared" ref="B29:B32" ca="1" si="3">+TRUNC(RAND(),2)</f>
        <v>0.73</v>
      </c>
      <c r="C29">
        <f t="shared" ca="1" si="0"/>
        <v>0.54</v>
      </c>
      <c r="D29">
        <f t="shared" ca="1" si="0"/>
        <v>0.81</v>
      </c>
      <c r="E29">
        <f t="shared" ca="1" si="0"/>
        <v>0.57999999999999996</v>
      </c>
      <c r="F29">
        <f t="shared" ca="1" si="0"/>
        <v>0.04</v>
      </c>
      <c r="G29" s="19">
        <f t="shared" ref="G29:G32" ca="1" si="4">+IF(B29&lt;0.5,   (190+SQRT(B29*800)),     (230-SQRT(((-B29*800)+800)))      )</f>
        <v>215.30306154330094</v>
      </c>
      <c r="H29" s="19">
        <f t="shared" ref="H29:H32" ca="1" si="5">+IF(C29&lt;0.5,   (190+SQRT(C29*800)),     (230-SQRT(((-C29*800)+800)))      )</f>
        <v>210.81667390674912</v>
      </c>
      <c r="I29" s="19">
        <f t="shared" ref="I29:I32" ca="1" si="6">+IF(D29&lt;0.5,   (190+SQRT(D29*800)),     (230-SQRT(((-D29*800)+800)))      )</f>
        <v>217.67117199406204</v>
      </c>
      <c r="J29" s="19">
        <f t="shared" ref="J29:J32" ca="1" si="7">+IF(E29&lt;0.5,   (190+SQRT(E29*800)),     (230-SQRT(((-E29*800)+800)))      )</f>
        <v>211.66969722017663</v>
      </c>
      <c r="K29" s="19">
        <f t="shared" ref="K29:K32" ca="1" si="8">+IF(F29&lt;0.5,   (190+SQRT(F29*800)),     (230-SQRT(((-F29*800)+800)))      )</f>
        <v>195.65685424949237</v>
      </c>
      <c r="L29" s="19">
        <f t="shared" ref="L29:L32" ca="1" si="9">+SUM(G29:K29)</f>
        <v>1051.1174589137811</v>
      </c>
      <c r="M29" s="19" t="str">
        <f t="shared" ref="M29:M32" ca="1" si="10">+IF(L29&gt;1000,"Éxito","Fracaso")</f>
        <v>Éxito</v>
      </c>
      <c r="N29">
        <f t="shared" ref="N29:N32" ca="1" si="11">+IF(M29="Éxito",N28+1,N28)</f>
        <v>2</v>
      </c>
    </row>
    <row r="30" spans="1:14" x14ac:dyDescent="0.25">
      <c r="A30">
        <f t="shared" si="2"/>
        <v>3</v>
      </c>
      <c r="B30">
        <f t="shared" ca="1" si="3"/>
        <v>0.42</v>
      </c>
      <c r="C30">
        <f t="shared" ca="1" si="0"/>
        <v>0.31</v>
      </c>
      <c r="D30">
        <f t="shared" ca="1" si="0"/>
        <v>0.95</v>
      </c>
      <c r="E30">
        <f t="shared" ca="1" si="0"/>
        <v>0.2</v>
      </c>
      <c r="F30">
        <f t="shared" ca="1" si="0"/>
        <v>0.27</v>
      </c>
      <c r="G30" s="19">
        <f t="shared" ca="1" si="4"/>
        <v>208.33030277982337</v>
      </c>
      <c r="H30" s="19">
        <f t="shared" ca="1" si="5"/>
        <v>205.74801574802362</v>
      </c>
      <c r="I30" s="19">
        <f t="shared" ca="1" si="6"/>
        <v>223.67544467966323</v>
      </c>
      <c r="J30" s="19">
        <f t="shared" ca="1" si="7"/>
        <v>202.64911064067351</v>
      </c>
      <c r="K30" s="19">
        <f t="shared" ca="1" si="8"/>
        <v>204.69693845669906</v>
      </c>
      <c r="L30" s="19">
        <f t="shared" ca="1" si="9"/>
        <v>1045.0998123048828</v>
      </c>
      <c r="M30" s="19" t="str">
        <f t="shared" ca="1" si="10"/>
        <v>Éxito</v>
      </c>
      <c r="N30">
        <f t="shared" ca="1" si="11"/>
        <v>3</v>
      </c>
    </row>
    <row r="31" spans="1:14" x14ac:dyDescent="0.25">
      <c r="A31">
        <f t="shared" si="2"/>
        <v>4</v>
      </c>
      <c r="B31">
        <f t="shared" ca="1" si="3"/>
        <v>0.84</v>
      </c>
      <c r="C31">
        <f t="shared" ca="1" si="0"/>
        <v>0.31</v>
      </c>
      <c r="D31">
        <f t="shared" ca="1" si="0"/>
        <v>0.38</v>
      </c>
      <c r="E31">
        <f t="shared" ca="1" si="0"/>
        <v>0.63</v>
      </c>
      <c r="F31">
        <f t="shared" ca="1" si="0"/>
        <v>0.79</v>
      </c>
      <c r="G31" s="19">
        <f t="shared" ca="1" si="4"/>
        <v>218.68629150101523</v>
      </c>
      <c r="H31" s="19">
        <f t="shared" ca="1" si="5"/>
        <v>205.74801574802362</v>
      </c>
      <c r="I31" s="19">
        <f t="shared" ca="1" si="6"/>
        <v>207.43559577416269</v>
      </c>
      <c r="J31" s="19">
        <f t="shared" ca="1" si="7"/>
        <v>212.79534946591474</v>
      </c>
      <c r="K31" s="19">
        <f t="shared" ca="1" si="8"/>
        <v>217.03851860318429</v>
      </c>
      <c r="L31" s="19">
        <f t="shared" ca="1" si="9"/>
        <v>1061.7037710923005</v>
      </c>
      <c r="M31" s="19" t="str">
        <f t="shared" ca="1" si="10"/>
        <v>Éxito</v>
      </c>
      <c r="N31">
        <f t="shared" ca="1" si="11"/>
        <v>4</v>
      </c>
    </row>
    <row r="32" spans="1:14" x14ac:dyDescent="0.25">
      <c r="A32">
        <f t="shared" si="2"/>
        <v>5</v>
      </c>
      <c r="B32">
        <f t="shared" ca="1" si="3"/>
        <v>0.75</v>
      </c>
      <c r="C32">
        <f t="shared" ca="1" si="0"/>
        <v>0.28999999999999998</v>
      </c>
      <c r="D32">
        <f t="shared" ca="1" si="0"/>
        <v>0.72</v>
      </c>
      <c r="E32">
        <f t="shared" ca="1" si="0"/>
        <v>0.5</v>
      </c>
      <c r="F32">
        <f t="shared" ca="1" si="0"/>
        <v>0.53</v>
      </c>
      <c r="G32" s="19">
        <f t="shared" ca="1" si="4"/>
        <v>215.85786437626905</v>
      </c>
      <c r="H32" s="19">
        <f t="shared" ca="1" si="5"/>
        <v>205.23154621172782</v>
      </c>
      <c r="I32" s="19">
        <f t="shared" ca="1" si="6"/>
        <v>215.03337045290422</v>
      </c>
      <c r="J32" s="19">
        <f t="shared" ca="1" si="7"/>
        <v>210</v>
      </c>
      <c r="K32" s="19">
        <f t="shared" ca="1" si="8"/>
        <v>210.60928057033468</v>
      </c>
      <c r="L32" s="19">
        <f t="shared" ca="1" si="9"/>
        <v>1056.7320616112358</v>
      </c>
      <c r="M32" s="19" t="str">
        <f t="shared" ca="1" si="10"/>
        <v>Éxito</v>
      </c>
      <c r="N32">
        <f t="shared" ca="1" si="11"/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4:O1120"/>
  <sheetViews>
    <sheetView tabSelected="1" topLeftCell="A37" workbookViewId="0">
      <selection activeCell="Q43" sqref="Q43"/>
    </sheetView>
  </sheetViews>
  <sheetFormatPr baseColWidth="10" defaultRowHeight="15" x14ac:dyDescent="0.25"/>
  <cols>
    <col min="13" max="13" width="15.42578125" customWidth="1"/>
  </cols>
  <sheetData>
    <row r="44" spans="1:4" x14ac:dyDescent="0.25">
      <c r="A44" s="21" t="s">
        <v>50</v>
      </c>
      <c r="B44" s="21" t="s">
        <v>59</v>
      </c>
      <c r="C44" s="21">
        <v>20</v>
      </c>
      <c r="D44" s="21">
        <v>30</v>
      </c>
    </row>
    <row r="45" spans="1:4" x14ac:dyDescent="0.25">
      <c r="A45" s="21" t="s">
        <v>51</v>
      </c>
      <c r="B45" s="21" t="s">
        <v>60</v>
      </c>
      <c r="C45" s="21">
        <v>30</v>
      </c>
      <c r="D45" s="21">
        <v>50</v>
      </c>
    </row>
    <row r="46" spans="1:4" s="2" customFormat="1" x14ac:dyDescent="0.25">
      <c r="A46" s="22" t="s">
        <v>52</v>
      </c>
      <c r="B46" s="22" t="s">
        <v>57</v>
      </c>
      <c r="C46" s="22" t="s">
        <v>58</v>
      </c>
      <c r="D46" s="22">
        <v>30</v>
      </c>
    </row>
    <row r="47" spans="1:4" x14ac:dyDescent="0.25">
      <c r="A47" s="21" t="s">
        <v>54</v>
      </c>
      <c r="B47" s="21" t="s">
        <v>61</v>
      </c>
      <c r="C47" s="21">
        <v>10</v>
      </c>
      <c r="D47" s="21">
        <v>20</v>
      </c>
    </row>
    <row r="48" spans="1:4" x14ac:dyDescent="0.25">
      <c r="A48" s="21" t="s">
        <v>53</v>
      </c>
      <c r="B48" s="21" t="s">
        <v>57</v>
      </c>
      <c r="C48" s="21" t="s">
        <v>62</v>
      </c>
      <c r="D48" s="21">
        <v>5</v>
      </c>
    </row>
    <row r="57" spans="1:15" ht="30" x14ac:dyDescent="0.25">
      <c r="A57" s="20" t="s">
        <v>49</v>
      </c>
      <c r="B57" s="20" t="s">
        <v>36</v>
      </c>
      <c r="C57" s="20" t="s">
        <v>50</v>
      </c>
      <c r="D57" s="20" t="s">
        <v>40</v>
      </c>
      <c r="E57" s="20" t="s">
        <v>51</v>
      </c>
      <c r="F57" s="20" t="s">
        <v>39</v>
      </c>
      <c r="G57" s="20" t="s">
        <v>52</v>
      </c>
      <c r="H57" s="20" t="s">
        <v>38</v>
      </c>
      <c r="I57" s="20" t="s">
        <v>54</v>
      </c>
      <c r="J57" s="20" t="s">
        <v>37</v>
      </c>
      <c r="K57" s="20" t="s">
        <v>53</v>
      </c>
      <c r="L57" s="20" t="s">
        <v>55</v>
      </c>
      <c r="M57" s="20" t="s">
        <v>63</v>
      </c>
      <c r="N57" s="20" t="s">
        <v>56</v>
      </c>
      <c r="O57" s="20" t="s">
        <v>64</v>
      </c>
    </row>
    <row r="58" spans="1:15" x14ac:dyDescent="0.25">
      <c r="A58">
        <v>0</v>
      </c>
      <c r="L58">
        <v>0</v>
      </c>
      <c r="M58">
        <v>0</v>
      </c>
      <c r="N58">
        <v>0</v>
      </c>
    </row>
    <row r="59" spans="1:15" x14ac:dyDescent="0.25">
      <c r="A59">
        <f>+A58+1</f>
        <v>1</v>
      </c>
      <c r="B59" s="19">
        <f ca="1">+TRUNC(RAND(),2)</f>
        <v>0.54</v>
      </c>
      <c r="C59" s="19">
        <f ca="1">+$C$44+($D$44-$C$44)*B59</f>
        <v>25.4</v>
      </c>
      <c r="D59" s="19">
        <f ca="1">+TRUNC(RAND(),2)</f>
        <v>0.26</v>
      </c>
      <c r="E59" s="19">
        <f ca="1">+$C$45+($D$45-$C$45)*D59</f>
        <v>35.200000000000003</v>
      </c>
      <c r="F59" s="19">
        <f ca="1">+TRUNC(RAND(),2)</f>
        <v>0.98</v>
      </c>
      <c r="G59" s="19">
        <f ca="1">+(-$D$46)*LN(1-F59)</f>
        <v>117.36069016284435</v>
      </c>
      <c r="H59" s="19">
        <f ca="1">+TRUNC(RAND(),2)</f>
        <v>0.51</v>
      </c>
      <c r="I59" s="19">
        <f ca="1">+C59+($C$47+($D$47-$C$47)*H59)</f>
        <v>40.5</v>
      </c>
      <c r="J59" s="19">
        <f ca="1">+TRUNC(RAND(),2)</f>
        <v>0.67</v>
      </c>
      <c r="K59" s="19">
        <f ca="1">+MAX(E59,I59)+(-$D$48)*LN(1-J59)</f>
        <v>46.043313122608055</v>
      </c>
      <c r="L59" s="19">
        <f ca="1">+MAX(C59,E59,G59,I59,K59)</f>
        <v>117.36069016284435</v>
      </c>
      <c r="M59" s="19">
        <f ca="1">+(L59+L58)/2</f>
        <v>58.680345081422175</v>
      </c>
      <c r="N59" s="19">
        <f ca="1">+L59+N58</f>
        <v>117.36069016284435</v>
      </c>
      <c r="O59" s="19" t="str">
        <f ca="1">+IF(L59&lt;45,"Éxito","Fracaso")</f>
        <v>Fracaso</v>
      </c>
    </row>
    <row r="60" spans="1:15" x14ac:dyDescent="0.25">
      <c r="A60">
        <f t="shared" ref="A60:A81" si="0">+A59+1</f>
        <v>2</v>
      </c>
      <c r="B60" s="19">
        <f t="shared" ref="B60:B123" ca="1" si="1">+TRUNC(RAND(),2)</f>
        <v>0.14000000000000001</v>
      </c>
      <c r="C60" s="19">
        <f t="shared" ref="C60:C123" ca="1" si="2">+$C$44+($D$44-$C$44)*B60</f>
        <v>21.4</v>
      </c>
      <c r="D60" s="19">
        <f t="shared" ref="D60:D123" ca="1" si="3">+TRUNC(RAND(),2)</f>
        <v>0.57999999999999996</v>
      </c>
      <c r="E60" s="19">
        <f t="shared" ref="E60:E123" ca="1" si="4">+$C$45+($D$45-$C$45)*D60</f>
        <v>41.6</v>
      </c>
      <c r="F60" s="19">
        <f t="shared" ref="F60:F123" ca="1" si="5">+TRUNC(RAND(),2)</f>
        <v>0.54</v>
      </c>
      <c r="G60" s="19">
        <f t="shared" ref="G60:G123" ca="1" si="6">+(-$D$46)*LN(1-F60)</f>
        <v>23.295863684969891</v>
      </c>
      <c r="H60" s="19">
        <f t="shared" ref="H60:H123" ca="1" si="7">+TRUNC(RAND(),2)</f>
        <v>0.88</v>
      </c>
      <c r="I60" s="19">
        <f t="shared" ref="I60:I81" ca="1" si="8">+C60+($C$47+($D$47-$C$47)*H60)</f>
        <v>40.200000000000003</v>
      </c>
      <c r="J60" s="19">
        <f t="shared" ref="J60:J123" ca="1" si="9">+TRUNC(RAND(),2)</f>
        <v>0.67</v>
      </c>
      <c r="K60" s="19">
        <f t="shared" ref="K60:K81" ca="1" si="10">+MAX(E60,I60)+(-$D$48)*LN(1-J60)</f>
        <v>47.143313122608056</v>
      </c>
      <c r="L60" s="19">
        <f t="shared" ref="L60:L81" ca="1" si="11">+MAX(C60,E60,G60,I60,K60)</f>
        <v>47.143313122608056</v>
      </c>
      <c r="M60" s="19">
        <f t="shared" ref="M60:M123" ca="1" si="12">+(L60+L59)/2</f>
        <v>82.252001642726199</v>
      </c>
      <c r="N60" s="19">
        <f t="shared" ref="N60:N81" ca="1" si="13">+L60+N59</f>
        <v>164.5040032854524</v>
      </c>
      <c r="O60" s="19" t="str">
        <f t="shared" ref="O60:O81" ca="1" si="14">+IF(L60&lt;45,"Éxito","Fracaso")</f>
        <v>Fracaso</v>
      </c>
    </row>
    <row r="61" spans="1:15" x14ac:dyDescent="0.25">
      <c r="A61">
        <f t="shared" si="0"/>
        <v>3</v>
      </c>
      <c r="B61" s="19">
        <f t="shared" ca="1" si="1"/>
        <v>0.64</v>
      </c>
      <c r="C61" s="19">
        <f t="shared" ca="1" si="2"/>
        <v>26.4</v>
      </c>
      <c r="D61" s="19">
        <f t="shared" ca="1" si="3"/>
        <v>0.8</v>
      </c>
      <c r="E61" s="19">
        <f t="shared" ca="1" si="4"/>
        <v>46</v>
      </c>
      <c r="F61" s="19">
        <f t="shared" ca="1" si="5"/>
        <v>0.55000000000000004</v>
      </c>
      <c r="G61" s="19">
        <f t="shared" ca="1" si="6"/>
        <v>23.955230886533151</v>
      </c>
      <c r="H61" s="19">
        <f t="shared" ca="1" si="7"/>
        <v>0.93</v>
      </c>
      <c r="I61" s="19">
        <f t="shared" ca="1" si="8"/>
        <v>45.7</v>
      </c>
      <c r="J61" s="19">
        <f t="shared" ca="1" si="9"/>
        <v>0.84</v>
      </c>
      <c r="K61" s="19">
        <f t="shared" ca="1" si="10"/>
        <v>55.162907318741546</v>
      </c>
      <c r="L61" s="19">
        <f t="shared" ca="1" si="11"/>
        <v>55.162907318741546</v>
      </c>
      <c r="M61" s="19">
        <f t="shared" ca="1" si="12"/>
        <v>51.153110220674805</v>
      </c>
      <c r="N61" s="19">
        <f t="shared" ca="1" si="13"/>
        <v>219.66691060419396</v>
      </c>
      <c r="O61" s="19" t="str">
        <f t="shared" ca="1" si="14"/>
        <v>Fracaso</v>
      </c>
    </row>
    <row r="62" spans="1:15" x14ac:dyDescent="0.25">
      <c r="A62">
        <f t="shared" si="0"/>
        <v>4</v>
      </c>
      <c r="B62" s="19">
        <f t="shared" ca="1" si="1"/>
        <v>0.39</v>
      </c>
      <c r="C62" s="19">
        <f t="shared" ca="1" si="2"/>
        <v>23.9</v>
      </c>
      <c r="D62" s="19">
        <f t="shared" ca="1" si="3"/>
        <v>0.12</v>
      </c>
      <c r="E62" s="19">
        <f t="shared" ca="1" si="4"/>
        <v>32.4</v>
      </c>
      <c r="F62" s="19">
        <f t="shared" ca="1" si="5"/>
        <v>0.96</v>
      </c>
      <c r="G62" s="19">
        <f t="shared" ca="1" si="6"/>
        <v>96.566274746045991</v>
      </c>
      <c r="H62" s="19">
        <f t="shared" ca="1" si="7"/>
        <v>0.72</v>
      </c>
      <c r="I62" s="19">
        <f t="shared" ca="1" si="8"/>
        <v>41.099999999999994</v>
      </c>
      <c r="J62" s="19">
        <f t="shared" ca="1" si="9"/>
        <v>0.08</v>
      </c>
      <c r="K62" s="19">
        <f t="shared" ca="1" si="10"/>
        <v>41.516908044695249</v>
      </c>
      <c r="L62" s="19">
        <f t="shared" ca="1" si="11"/>
        <v>96.566274746045991</v>
      </c>
      <c r="M62" s="19">
        <f t="shared" ca="1" si="12"/>
        <v>75.864591032393776</v>
      </c>
      <c r="N62" s="19">
        <f t="shared" ca="1" si="13"/>
        <v>316.23318535023998</v>
      </c>
      <c r="O62" s="19" t="str">
        <f t="shared" ca="1" si="14"/>
        <v>Fracaso</v>
      </c>
    </row>
    <row r="63" spans="1:15" x14ac:dyDescent="0.25">
      <c r="A63">
        <f t="shared" si="0"/>
        <v>5</v>
      </c>
      <c r="B63" s="19">
        <f t="shared" ca="1" si="1"/>
        <v>0.75</v>
      </c>
      <c r="C63" s="19">
        <f t="shared" ca="1" si="2"/>
        <v>27.5</v>
      </c>
      <c r="D63" s="19">
        <f t="shared" ca="1" si="3"/>
        <v>0.03</v>
      </c>
      <c r="E63" s="19">
        <f t="shared" ca="1" si="4"/>
        <v>30.6</v>
      </c>
      <c r="F63" s="19">
        <f t="shared" ca="1" si="5"/>
        <v>0.33</v>
      </c>
      <c r="G63" s="19">
        <f t="shared" ca="1" si="6"/>
        <v>12.014326997913763</v>
      </c>
      <c r="H63" s="19">
        <f t="shared" ca="1" si="7"/>
        <v>0.4</v>
      </c>
      <c r="I63" s="19">
        <f t="shared" ca="1" si="8"/>
        <v>41.5</v>
      </c>
      <c r="J63" s="19">
        <f t="shared" ca="1" si="9"/>
        <v>0.16</v>
      </c>
      <c r="K63" s="19">
        <f t="shared" ca="1" si="10"/>
        <v>42.37176693572389</v>
      </c>
      <c r="L63" s="19">
        <f t="shared" ca="1" si="11"/>
        <v>42.37176693572389</v>
      </c>
      <c r="M63" s="19">
        <f t="shared" ca="1" si="12"/>
        <v>69.469020840884937</v>
      </c>
      <c r="N63" s="19">
        <f t="shared" ca="1" si="13"/>
        <v>358.60495228596386</v>
      </c>
      <c r="O63" s="19" t="str">
        <f t="shared" ca="1" si="14"/>
        <v>Éxito</v>
      </c>
    </row>
    <row r="64" spans="1:15" x14ac:dyDescent="0.25">
      <c r="A64">
        <f t="shared" si="0"/>
        <v>6</v>
      </c>
      <c r="B64" s="19">
        <f t="shared" ca="1" si="1"/>
        <v>0.09</v>
      </c>
      <c r="C64" s="19">
        <f t="shared" ca="1" si="2"/>
        <v>20.9</v>
      </c>
      <c r="D64" s="19">
        <f t="shared" ca="1" si="3"/>
        <v>0.86</v>
      </c>
      <c r="E64" s="19">
        <f t="shared" ca="1" si="4"/>
        <v>47.2</v>
      </c>
      <c r="F64" s="19">
        <f t="shared" ca="1" si="5"/>
        <v>0.85</v>
      </c>
      <c r="G64" s="19">
        <f t="shared" ca="1" si="6"/>
        <v>56.913599546576435</v>
      </c>
      <c r="H64" s="19">
        <f t="shared" ca="1" si="7"/>
        <v>0.49</v>
      </c>
      <c r="I64" s="19">
        <f t="shared" ca="1" si="8"/>
        <v>35.799999999999997</v>
      </c>
      <c r="J64" s="19">
        <f t="shared" ca="1" si="9"/>
        <v>0.26</v>
      </c>
      <c r="K64" s="19">
        <f t="shared" ca="1" si="10"/>
        <v>48.705525463919614</v>
      </c>
      <c r="L64" s="19">
        <f t="shared" ca="1" si="11"/>
        <v>56.913599546576435</v>
      </c>
      <c r="M64" s="19">
        <f t="shared" ca="1" si="12"/>
        <v>49.642683241150166</v>
      </c>
      <c r="N64" s="19">
        <f t="shared" ca="1" si="13"/>
        <v>415.51855183254031</v>
      </c>
      <c r="O64" s="19" t="str">
        <f t="shared" ca="1" si="14"/>
        <v>Fracaso</v>
      </c>
    </row>
    <row r="65" spans="1:15" x14ac:dyDescent="0.25">
      <c r="A65">
        <f t="shared" si="0"/>
        <v>7</v>
      </c>
      <c r="B65" s="19">
        <f t="shared" ca="1" si="1"/>
        <v>0.24</v>
      </c>
      <c r="C65" s="19">
        <f t="shared" ca="1" si="2"/>
        <v>22.4</v>
      </c>
      <c r="D65" s="19">
        <f t="shared" ca="1" si="3"/>
        <v>0.88</v>
      </c>
      <c r="E65" s="19">
        <f t="shared" ca="1" si="4"/>
        <v>47.6</v>
      </c>
      <c r="F65" s="19">
        <f t="shared" ca="1" si="5"/>
        <v>0.77</v>
      </c>
      <c r="G65" s="19">
        <f t="shared" ca="1" si="6"/>
        <v>44.090279101768253</v>
      </c>
      <c r="H65" s="19">
        <f t="shared" ca="1" si="7"/>
        <v>0.4</v>
      </c>
      <c r="I65" s="19">
        <f t="shared" ca="1" si="8"/>
        <v>36.4</v>
      </c>
      <c r="J65" s="19">
        <f t="shared" ca="1" si="9"/>
        <v>0.94</v>
      </c>
      <c r="K65" s="19">
        <f t="shared" ca="1" si="10"/>
        <v>61.667053583800183</v>
      </c>
      <c r="L65" s="19">
        <f t="shared" ca="1" si="11"/>
        <v>61.667053583800183</v>
      </c>
      <c r="M65" s="19">
        <f t="shared" ca="1" si="12"/>
        <v>59.290326565188309</v>
      </c>
      <c r="N65" s="19">
        <f t="shared" ca="1" si="13"/>
        <v>477.18560541634048</v>
      </c>
      <c r="O65" s="19" t="str">
        <f t="shared" ca="1" si="14"/>
        <v>Fracaso</v>
      </c>
    </row>
    <row r="66" spans="1:15" x14ac:dyDescent="0.25">
      <c r="A66">
        <f t="shared" si="0"/>
        <v>8</v>
      </c>
      <c r="B66" s="19">
        <f t="shared" ca="1" si="1"/>
        <v>0.34</v>
      </c>
      <c r="C66" s="19">
        <f t="shared" ca="1" si="2"/>
        <v>23.4</v>
      </c>
      <c r="D66" s="19">
        <f t="shared" ca="1" si="3"/>
        <v>0.88</v>
      </c>
      <c r="E66" s="19">
        <f t="shared" ca="1" si="4"/>
        <v>47.6</v>
      </c>
      <c r="F66" s="19">
        <f t="shared" ca="1" si="5"/>
        <v>0.24</v>
      </c>
      <c r="G66" s="19">
        <f t="shared" ca="1" si="6"/>
        <v>8.2331053710528082</v>
      </c>
      <c r="H66" s="19">
        <f t="shared" ca="1" si="7"/>
        <v>0.88</v>
      </c>
      <c r="I66" s="19">
        <f t="shared" ca="1" si="8"/>
        <v>42.2</v>
      </c>
      <c r="J66" s="19">
        <f t="shared" ca="1" si="9"/>
        <v>0.88</v>
      </c>
      <c r="K66" s="19">
        <f t="shared" ca="1" si="10"/>
        <v>58.201317681000461</v>
      </c>
      <c r="L66" s="19">
        <f t="shared" ca="1" si="11"/>
        <v>58.201317681000461</v>
      </c>
      <c r="M66" s="19">
        <f t="shared" ca="1" si="12"/>
        <v>59.934185632400322</v>
      </c>
      <c r="N66" s="19">
        <f t="shared" ca="1" si="13"/>
        <v>535.38692309734097</v>
      </c>
      <c r="O66" s="19" t="str">
        <f t="shared" ca="1" si="14"/>
        <v>Fracaso</v>
      </c>
    </row>
    <row r="67" spans="1:15" x14ac:dyDescent="0.25">
      <c r="A67">
        <f t="shared" si="0"/>
        <v>9</v>
      </c>
      <c r="B67" s="19">
        <f t="shared" ca="1" si="1"/>
        <v>0.96</v>
      </c>
      <c r="C67" s="19">
        <f t="shared" ca="1" si="2"/>
        <v>29.6</v>
      </c>
      <c r="D67" s="19">
        <f t="shared" ca="1" si="3"/>
        <v>0.73</v>
      </c>
      <c r="E67" s="19">
        <f t="shared" ca="1" si="4"/>
        <v>44.6</v>
      </c>
      <c r="F67" s="19">
        <f t="shared" ca="1" si="5"/>
        <v>0.94</v>
      </c>
      <c r="G67" s="19">
        <f t="shared" ca="1" si="6"/>
        <v>84.402321502801072</v>
      </c>
      <c r="H67" s="19">
        <f t="shared" ca="1" si="7"/>
        <v>0.91</v>
      </c>
      <c r="I67" s="19">
        <f t="shared" ca="1" si="8"/>
        <v>48.7</v>
      </c>
      <c r="J67" s="19">
        <f t="shared" ca="1" si="9"/>
        <v>0.25</v>
      </c>
      <c r="K67" s="19">
        <f t="shared" ca="1" si="10"/>
        <v>50.138410362258909</v>
      </c>
      <c r="L67" s="19">
        <f t="shared" ca="1" si="11"/>
        <v>84.402321502801072</v>
      </c>
      <c r="M67" s="19">
        <f t="shared" ca="1" si="12"/>
        <v>71.301819591900767</v>
      </c>
      <c r="N67" s="19">
        <f t="shared" ca="1" si="13"/>
        <v>619.78924460014207</v>
      </c>
      <c r="O67" s="19" t="str">
        <f t="shared" ca="1" si="14"/>
        <v>Fracaso</v>
      </c>
    </row>
    <row r="68" spans="1:15" x14ac:dyDescent="0.25">
      <c r="A68">
        <f t="shared" si="0"/>
        <v>10</v>
      </c>
      <c r="B68" s="19">
        <f t="shared" ca="1" si="1"/>
        <v>0.91</v>
      </c>
      <c r="C68" s="19">
        <f t="shared" ca="1" si="2"/>
        <v>29.1</v>
      </c>
      <c r="D68" s="19">
        <f t="shared" ca="1" si="3"/>
        <v>0.96</v>
      </c>
      <c r="E68" s="19">
        <f t="shared" ca="1" si="4"/>
        <v>49.2</v>
      </c>
      <c r="F68" s="19">
        <f t="shared" ca="1" si="5"/>
        <v>0.39</v>
      </c>
      <c r="G68" s="19">
        <f t="shared" ca="1" si="6"/>
        <v>14.828889654443403</v>
      </c>
      <c r="H68" s="19">
        <f t="shared" ca="1" si="7"/>
        <v>0.4</v>
      </c>
      <c r="I68" s="19">
        <f t="shared" ca="1" si="8"/>
        <v>43.1</v>
      </c>
      <c r="J68" s="19">
        <f t="shared" ca="1" si="9"/>
        <v>0.92</v>
      </c>
      <c r="K68" s="19">
        <f t="shared" ca="1" si="10"/>
        <v>61.828643221541284</v>
      </c>
      <c r="L68" s="19">
        <f t="shared" ca="1" si="11"/>
        <v>61.828643221541284</v>
      </c>
      <c r="M68" s="19">
        <f t="shared" ca="1" si="12"/>
        <v>73.115482362171178</v>
      </c>
      <c r="N68" s="19">
        <f t="shared" ca="1" si="13"/>
        <v>681.61788782168333</v>
      </c>
      <c r="O68" s="19" t="str">
        <f t="shared" ca="1" si="14"/>
        <v>Fracaso</v>
      </c>
    </row>
    <row r="69" spans="1:15" x14ac:dyDescent="0.25">
      <c r="A69">
        <f t="shared" si="0"/>
        <v>11</v>
      </c>
      <c r="B69" s="19">
        <f t="shared" ca="1" si="1"/>
        <v>0.21</v>
      </c>
      <c r="C69" s="19">
        <f t="shared" ca="1" si="2"/>
        <v>22.1</v>
      </c>
      <c r="D69" s="19">
        <f t="shared" ca="1" si="3"/>
        <v>0.09</v>
      </c>
      <c r="E69" s="19">
        <f t="shared" ca="1" si="4"/>
        <v>31.8</v>
      </c>
      <c r="F69" s="19">
        <f t="shared" ca="1" si="5"/>
        <v>0.12</v>
      </c>
      <c r="G69" s="19">
        <f t="shared" ca="1" si="6"/>
        <v>3.8350011452965465</v>
      </c>
      <c r="H69" s="19">
        <f t="shared" ca="1" si="7"/>
        <v>0.79</v>
      </c>
      <c r="I69" s="19">
        <f t="shared" ca="1" si="8"/>
        <v>40</v>
      </c>
      <c r="J69" s="19">
        <f t="shared" ca="1" si="9"/>
        <v>0.95</v>
      </c>
      <c r="K69" s="19">
        <f t="shared" ca="1" si="10"/>
        <v>54.978661367769952</v>
      </c>
      <c r="L69" s="19">
        <f t="shared" ca="1" si="11"/>
        <v>54.978661367769952</v>
      </c>
      <c r="M69" s="19">
        <f t="shared" ca="1" si="12"/>
        <v>58.403652294655615</v>
      </c>
      <c r="N69" s="19">
        <f t="shared" ca="1" si="13"/>
        <v>736.5965491894533</v>
      </c>
      <c r="O69" s="19" t="str">
        <f t="shared" ca="1" si="14"/>
        <v>Fracaso</v>
      </c>
    </row>
    <row r="70" spans="1:15" x14ac:dyDescent="0.25">
      <c r="A70">
        <f t="shared" si="0"/>
        <v>12</v>
      </c>
      <c r="B70" s="19">
        <f t="shared" ca="1" si="1"/>
        <v>0.99</v>
      </c>
      <c r="C70" s="19">
        <f t="shared" ca="1" si="2"/>
        <v>29.9</v>
      </c>
      <c r="D70" s="19">
        <f t="shared" ca="1" si="3"/>
        <v>0.08</v>
      </c>
      <c r="E70" s="19">
        <f t="shared" ca="1" si="4"/>
        <v>31.6</v>
      </c>
      <c r="F70" s="19">
        <f t="shared" ca="1" si="5"/>
        <v>0.64</v>
      </c>
      <c r="G70" s="19">
        <f t="shared" ca="1" si="6"/>
        <v>30.649537425959444</v>
      </c>
      <c r="H70" s="19">
        <f t="shared" ca="1" si="7"/>
        <v>0.75</v>
      </c>
      <c r="I70" s="19">
        <f t="shared" ca="1" si="8"/>
        <v>47.4</v>
      </c>
      <c r="J70" s="19">
        <f t="shared" ca="1" si="9"/>
        <v>0.63</v>
      </c>
      <c r="K70" s="19">
        <f t="shared" ca="1" si="10"/>
        <v>52.371261366719331</v>
      </c>
      <c r="L70" s="19">
        <f t="shared" ca="1" si="11"/>
        <v>52.371261366719331</v>
      </c>
      <c r="M70" s="19">
        <f t="shared" ca="1" si="12"/>
        <v>53.674961367244642</v>
      </c>
      <c r="N70" s="19">
        <f t="shared" ca="1" si="13"/>
        <v>788.96781055617259</v>
      </c>
      <c r="O70" s="19" t="str">
        <f t="shared" ca="1" si="14"/>
        <v>Fracaso</v>
      </c>
    </row>
    <row r="71" spans="1:15" x14ac:dyDescent="0.25">
      <c r="A71">
        <f t="shared" si="0"/>
        <v>13</v>
      </c>
      <c r="B71" s="19">
        <f t="shared" ca="1" si="1"/>
        <v>0.57999999999999996</v>
      </c>
      <c r="C71" s="19">
        <f t="shared" ca="1" si="2"/>
        <v>25.8</v>
      </c>
      <c r="D71" s="19">
        <f t="shared" ca="1" si="3"/>
        <v>0.41</v>
      </c>
      <c r="E71" s="19">
        <f t="shared" ca="1" si="4"/>
        <v>38.200000000000003</v>
      </c>
      <c r="F71" s="19">
        <f t="shared" ca="1" si="5"/>
        <v>0.39</v>
      </c>
      <c r="G71" s="19">
        <f t="shared" ca="1" si="6"/>
        <v>14.828889654443403</v>
      </c>
      <c r="H71" s="19">
        <f t="shared" ca="1" si="7"/>
        <v>0.09</v>
      </c>
      <c r="I71" s="19">
        <f t="shared" ca="1" si="8"/>
        <v>36.700000000000003</v>
      </c>
      <c r="J71" s="19">
        <f t="shared" ca="1" si="9"/>
        <v>0.34</v>
      </c>
      <c r="K71" s="19">
        <f t="shared" ca="1" si="10"/>
        <v>40.277577219808336</v>
      </c>
      <c r="L71" s="19">
        <f t="shared" ca="1" si="11"/>
        <v>40.277577219808336</v>
      </c>
      <c r="M71" s="19">
        <f t="shared" ca="1" si="12"/>
        <v>46.32441929326383</v>
      </c>
      <c r="N71" s="19">
        <f t="shared" ca="1" si="13"/>
        <v>829.24538777598093</v>
      </c>
      <c r="O71" s="19" t="str">
        <f t="shared" ca="1" si="14"/>
        <v>Éxito</v>
      </c>
    </row>
    <row r="72" spans="1:15" x14ac:dyDescent="0.25">
      <c r="A72">
        <f t="shared" si="0"/>
        <v>14</v>
      </c>
      <c r="B72" s="19">
        <f t="shared" ca="1" si="1"/>
        <v>0.09</v>
      </c>
      <c r="C72" s="19">
        <f t="shared" ca="1" si="2"/>
        <v>20.9</v>
      </c>
      <c r="D72" s="19">
        <f t="shared" ca="1" si="3"/>
        <v>0.11</v>
      </c>
      <c r="E72" s="19">
        <f t="shared" ca="1" si="4"/>
        <v>32.200000000000003</v>
      </c>
      <c r="F72" s="19">
        <f t="shared" ca="1" si="5"/>
        <v>0.53</v>
      </c>
      <c r="G72" s="19">
        <f t="shared" ca="1" si="6"/>
        <v>22.650677528340985</v>
      </c>
      <c r="H72" s="19">
        <f t="shared" ca="1" si="7"/>
        <v>0.8</v>
      </c>
      <c r="I72" s="19">
        <f t="shared" ca="1" si="8"/>
        <v>38.9</v>
      </c>
      <c r="J72" s="19">
        <f t="shared" ca="1" si="9"/>
        <v>0.5</v>
      </c>
      <c r="K72" s="19">
        <f t="shared" ca="1" si="10"/>
        <v>42.365735902799727</v>
      </c>
      <c r="L72" s="19">
        <f t="shared" ca="1" si="11"/>
        <v>42.365735902799727</v>
      </c>
      <c r="M72" s="19">
        <f t="shared" ca="1" si="12"/>
        <v>41.321656561304032</v>
      </c>
      <c r="N72" s="19">
        <f t="shared" ca="1" si="13"/>
        <v>871.6111236787807</v>
      </c>
      <c r="O72" s="19" t="str">
        <f t="shared" ca="1" si="14"/>
        <v>Éxito</v>
      </c>
    </row>
    <row r="73" spans="1:15" x14ac:dyDescent="0.25">
      <c r="A73">
        <f t="shared" si="0"/>
        <v>15</v>
      </c>
      <c r="B73" s="19">
        <f t="shared" ca="1" si="1"/>
        <v>0.76</v>
      </c>
      <c r="C73" s="19">
        <f t="shared" ca="1" si="2"/>
        <v>27.6</v>
      </c>
      <c r="D73" s="19">
        <f t="shared" ca="1" si="3"/>
        <v>0.22</v>
      </c>
      <c r="E73" s="19">
        <f t="shared" ca="1" si="4"/>
        <v>34.4</v>
      </c>
      <c r="F73" s="19">
        <f t="shared" ca="1" si="5"/>
        <v>0.71</v>
      </c>
      <c r="G73" s="19">
        <f t="shared" ca="1" si="6"/>
        <v>37.136230680048513</v>
      </c>
      <c r="H73" s="19">
        <f t="shared" ca="1" si="7"/>
        <v>0.76</v>
      </c>
      <c r="I73" s="19">
        <f t="shared" ca="1" si="8"/>
        <v>45.2</v>
      </c>
      <c r="J73" s="19">
        <f t="shared" ca="1" si="9"/>
        <v>0.95</v>
      </c>
      <c r="K73" s="19">
        <f t="shared" ca="1" si="10"/>
        <v>60.178661367769955</v>
      </c>
      <c r="L73" s="19">
        <f t="shared" ca="1" si="11"/>
        <v>60.178661367769955</v>
      </c>
      <c r="M73" s="19">
        <f t="shared" ca="1" si="12"/>
        <v>51.272198635284838</v>
      </c>
      <c r="N73" s="19">
        <f t="shared" ca="1" si="13"/>
        <v>931.78978504655061</v>
      </c>
      <c r="O73" s="19" t="str">
        <f t="shared" ca="1" si="14"/>
        <v>Fracaso</v>
      </c>
    </row>
    <row r="74" spans="1:15" x14ac:dyDescent="0.25">
      <c r="A74">
        <f t="shared" si="0"/>
        <v>16</v>
      </c>
      <c r="B74" s="19">
        <f t="shared" ca="1" si="1"/>
        <v>0.82</v>
      </c>
      <c r="C74" s="19">
        <f t="shared" ca="1" si="2"/>
        <v>28.2</v>
      </c>
      <c r="D74" s="19">
        <f t="shared" ca="1" si="3"/>
        <v>0.21</v>
      </c>
      <c r="E74" s="19">
        <f t="shared" ca="1" si="4"/>
        <v>34.200000000000003</v>
      </c>
      <c r="F74" s="19">
        <f t="shared" ca="1" si="5"/>
        <v>0.1</v>
      </c>
      <c r="G74" s="19">
        <f t="shared" ca="1" si="6"/>
        <v>3.1608154697347883</v>
      </c>
      <c r="H74" s="19">
        <f t="shared" ca="1" si="7"/>
        <v>0.09</v>
      </c>
      <c r="I74" s="19">
        <f t="shared" ca="1" si="8"/>
        <v>39.1</v>
      </c>
      <c r="J74" s="19">
        <f t="shared" ca="1" si="9"/>
        <v>0.18</v>
      </c>
      <c r="K74" s="19">
        <f t="shared" ca="1" si="10"/>
        <v>40.092254693619189</v>
      </c>
      <c r="L74" s="19">
        <f t="shared" ca="1" si="11"/>
        <v>40.092254693619189</v>
      </c>
      <c r="M74" s="19">
        <f t="shared" ca="1" si="12"/>
        <v>50.135458030694572</v>
      </c>
      <c r="N74" s="19">
        <f t="shared" ca="1" si="13"/>
        <v>971.88203974016983</v>
      </c>
      <c r="O74" s="19" t="str">
        <f t="shared" ca="1" si="14"/>
        <v>Éxito</v>
      </c>
    </row>
    <row r="75" spans="1:15" x14ac:dyDescent="0.25">
      <c r="A75">
        <f t="shared" si="0"/>
        <v>17</v>
      </c>
      <c r="B75" s="19">
        <f t="shared" ca="1" si="1"/>
        <v>0.16</v>
      </c>
      <c r="C75" s="19">
        <f t="shared" ca="1" si="2"/>
        <v>21.6</v>
      </c>
      <c r="D75" s="19">
        <f t="shared" ca="1" si="3"/>
        <v>0.2</v>
      </c>
      <c r="E75" s="19">
        <f t="shared" ca="1" si="4"/>
        <v>34</v>
      </c>
      <c r="F75" s="19">
        <f t="shared" ca="1" si="5"/>
        <v>0.78</v>
      </c>
      <c r="G75" s="19">
        <f t="shared" ca="1" si="6"/>
        <v>45.423831978893276</v>
      </c>
      <c r="H75" s="19">
        <f t="shared" ca="1" si="7"/>
        <v>0.48</v>
      </c>
      <c r="I75" s="19">
        <f t="shared" ca="1" si="8"/>
        <v>36.400000000000006</v>
      </c>
      <c r="J75" s="19">
        <f t="shared" ca="1" si="9"/>
        <v>0.18</v>
      </c>
      <c r="K75" s="19">
        <f t="shared" ca="1" si="10"/>
        <v>37.392254693619194</v>
      </c>
      <c r="L75" s="19">
        <f t="shared" ca="1" si="11"/>
        <v>45.423831978893276</v>
      </c>
      <c r="M75" s="19">
        <f t="shared" ca="1" si="12"/>
        <v>42.758043336256236</v>
      </c>
      <c r="N75" s="19">
        <f t="shared" ca="1" si="13"/>
        <v>1017.3058717190631</v>
      </c>
      <c r="O75" s="19" t="str">
        <f t="shared" ca="1" si="14"/>
        <v>Fracaso</v>
      </c>
    </row>
    <row r="76" spans="1:15" x14ac:dyDescent="0.25">
      <c r="A76">
        <f t="shared" si="0"/>
        <v>18</v>
      </c>
      <c r="B76" s="19">
        <f t="shared" ca="1" si="1"/>
        <v>0.84</v>
      </c>
      <c r="C76" s="19">
        <f t="shared" ca="1" si="2"/>
        <v>28.4</v>
      </c>
      <c r="D76" s="19">
        <f t="shared" ca="1" si="3"/>
        <v>0.56999999999999995</v>
      </c>
      <c r="E76" s="19">
        <f t="shared" ca="1" si="4"/>
        <v>41.4</v>
      </c>
      <c r="F76" s="19">
        <f t="shared" ca="1" si="5"/>
        <v>0.51</v>
      </c>
      <c r="G76" s="19">
        <f t="shared" ca="1" si="6"/>
        <v>21.400496636323943</v>
      </c>
      <c r="H76" s="19">
        <f t="shared" ca="1" si="7"/>
        <v>0.89</v>
      </c>
      <c r="I76" s="19">
        <f t="shared" ca="1" si="8"/>
        <v>47.3</v>
      </c>
      <c r="J76" s="19">
        <f t="shared" ca="1" si="9"/>
        <v>0.61</v>
      </c>
      <c r="K76" s="19">
        <f t="shared" ca="1" si="10"/>
        <v>52.008042699292218</v>
      </c>
      <c r="L76" s="19">
        <f t="shared" ca="1" si="11"/>
        <v>52.008042699292218</v>
      </c>
      <c r="M76" s="19">
        <f t="shared" ca="1" si="12"/>
        <v>48.715937339092747</v>
      </c>
      <c r="N76" s="19">
        <f t="shared" ca="1" si="13"/>
        <v>1069.3139144183554</v>
      </c>
      <c r="O76" s="19" t="str">
        <f t="shared" ca="1" si="14"/>
        <v>Fracaso</v>
      </c>
    </row>
    <row r="77" spans="1:15" x14ac:dyDescent="0.25">
      <c r="A77">
        <f t="shared" si="0"/>
        <v>19</v>
      </c>
      <c r="B77" s="19">
        <f t="shared" ca="1" si="1"/>
        <v>0.67</v>
      </c>
      <c r="C77" s="19">
        <f t="shared" ca="1" si="2"/>
        <v>26.7</v>
      </c>
      <c r="D77" s="19">
        <f t="shared" ca="1" si="3"/>
        <v>0.83</v>
      </c>
      <c r="E77" s="19">
        <f t="shared" ca="1" si="4"/>
        <v>46.599999999999994</v>
      </c>
      <c r="F77" s="19">
        <f t="shared" ca="1" si="5"/>
        <v>0.95</v>
      </c>
      <c r="G77" s="19">
        <f t="shared" ca="1" si="6"/>
        <v>89.871968206619698</v>
      </c>
      <c r="H77" s="19">
        <f t="shared" ca="1" si="7"/>
        <v>0.88</v>
      </c>
      <c r="I77" s="19">
        <f t="shared" ca="1" si="8"/>
        <v>45.5</v>
      </c>
      <c r="J77" s="19">
        <f t="shared" ca="1" si="9"/>
        <v>0.21</v>
      </c>
      <c r="K77" s="19">
        <f t="shared" ca="1" si="10"/>
        <v>47.778611667605347</v>
      </c>
      <c r="L77" s="19">
        <f t="shared" ca="1" si="11"/>
        <v>89.871968206619698</v>
      </c>
      <c r="M77" s="19">
        <f t="shared" ca="1" si="12"/>
        <v>70.940005452955958</v>
      </c>
      <c r="N77" s="19">
        <f t="shared" ca="1" si="13"/>
        <v>1159.185882624975</v>
      </c>
      <c r="O77" s="19" t="str">
        <f t="shared" ca="1" si="14"/>
        <v>Fracaso</v>
      </c>
    </row>
    <row r="78" spans="1:15" x14ac:dyDescent="0.25">
      <c r="A78">
        <f t="shared" si="0"/>
        <v>20</v>
      </c>
      <c r="B78" s="19">
        <f t="shared" ca="1" si="1"/>
        <v>0.95</v>
      </c>
      <c r="C78" s="19">
        <f t="shared" ca="1" si="2"/>
        <v>29.5</v>
      </c>
      <c r="D78" s="19">
        <f t="shared" ca="1" si="3"/>
        <v>0.53</v>
      </c>
      <c r="E78" s="19">
        <f t="shared" ca="1" si="4"/>
        <v>40.6</v>
      </c>
      <c r="F78" s="19">
        <f t="shared" ca="1" si="5"/>
        <v>0.48</v>
      </c>
      <c r="G78" s="19">
        <f t="shared" ca="1" si="6"/>
        <v>19.617794022199917</v>
      </c>
      <c r="H78" s="19">
        <f t="shared" ca="1" si="7"/>
        <v>0.61</v>
      </c>
      <c r="I78" s="19">
        <f t="shared" ca="1" si="8"/>
        <v>45.6</v>
      </c>
      <c r="J78" s="19">
        <f t="shared" ca="1" si="9"/>
        <v>0.56999999999999995</v>
      </c>
      <c r="K78" s="19">
        <f t="shared" ca="1" si="10"/>
        <v>49.819850351472645</v>
      </c>
      <c r="L78" s="19">
        <f t="shared" ca="1" si="11"/>
        <v>49.819850351472645</v>
      </c>
      <c r="M78" s="19">
        <f t="shared" ca="1" si="12"/>
        <v>69.845909279046168</v>
      </c>
      <c r="N78" s="19">
        <f t="shared" ca="1" si="13"/>
        <v>1209.0057329764477</v>
      </c>
      <c r="O78" s="19" t="str">
        <f t="shared" ca="1" si="14"/>
        <v>Fracaso</v>
      </c>
    </row>
    <row r="79" spans="1:15" x14ac:dyDescent="0.25">
      <c r="A79">
        <f t="shared" si="0"/>
        <v>21</v>
      </c>
      <c r="B79" s="19">
        <f t="shared" ca="1" si="1"/>
        <v>0.33</v>
      </c>
      <c r="C79" s="19">
        <f t="shared" ca="1" si="2"/>
        <v>23.3</v>
      </c>
      <c r="D79" s="19">
        <f t="shared" ca="1" si="3"/>
        <v>0.03</v>
      </c>
      <c r="E79" s="19">
        <f t="shared" ca="1" si="4"/>
        <v>30.6</v>
      </c>
      <c r="F79" s="19">
        <f t="shared" ca="1" si="5"/>
        <v>0.09</v>
      </c>
      <c r="G79" s="19">
        <f t="shared" ca="1" si="6"/>
        <v>2.8293203841372385</v>
      </c>
      <c r="H79" s="19">
        <f t="shared" ca="1" si="7"/>
        <v>0.31</v>
      </c>
      <c r="I79" s="19">
        <f t="shared" ca="1" si="8"/>
        <v>36.4</v>
      </c>
      <c r="J79" s="19">
        <f t="shared" ca="1" si="9"/>
        <v>0.96</v>
      </c>
      <c r="K79" s="19">
        <f t="shared" ca="1" si="10"/>
        <v>52.494379124340995</v>
      </c>
      <c r="L79" s="19">
        <f t="shared" ca="1" si="11"/>
        <v>52.494379124340995</v>
      </c>
      <c r="M79" s="19">
        <f t="shared" ca="1" si="12"/>
        <v>51.157114737906824</v>
      </c>
      <c r="N79" s="19">
        <f t="shared" ca="1" si="13"/>
        <v>1261.5001121007888</v>
      </c>
      <c r="O79" s="19" t="str">
        <f t="shared" ca="1" si="14"/>
        <v>Fracaso</v>
      </c>
    </row>
    <row r="80" spans="1:15" x14ac:dyDescent="0.25">
      <c r="A80">
        <f t="shared" si="0"/>
        <v>22</v>
      </c>
      <c r="B80" s="19">
        <f t="shared" ca="1" si="1"/>
        <v>0.37</v>
      </c>
      <c r="C80" s="19">
        <f t="shared" ca="1" si="2"/>
        <v>23.7</v>
      </c>
      <c r="D80" s="19">
        <f t="shared" ca="1" si="3"/>
        <v>0.67</v>
      </c>
      <c r="E80" s="19">
        <f t="shared" ca="1" si="4"/>
        <v>43.4</v>
      </c>
      <c r="F80" s="19">
        <f t="shared" ca="1" si="5"/>
        <v>0.73</v>
      </c>
      <c r="G80" s="19">
        <f t="shared" ca="1" si="6"/>
        <v>39.27999959951287</v>
      </c>
      <c r="H80" s="19">
        <f t="shared" ca="1" si="7"/>
        <v>0.06</v>
      </c>
      <c r="I80" s="19">
        <f t="shared" ca="1" si="8"/>
        <v>34.299999999999997</v>
      </c>
      <c r="J80" s="19">
        <f t="shared" ca="1" si="9"/>
        <v>0.72</v>
      </c>
      <c r="K80" s="19">
        <f t="shared" ca="1" si="10"/>
        <v>49.764828379064433</v>
      </c>
      <c r="L80" s="19">
        <f t="shared" ca="1" si="11"/>
        <v>49.764828379064433</v>
      </c>
      <c r="M80" s="19">
        <f t="shared" ca="1" si="12"/>
        <v>51.129603751702717</v>
      </c>
      <c r="N80" s="19">
        <f t="shared" ca="1" si="13"/>
        <v>1311.2649404798533</v>
      </c>
      <c r="O80" s="19" t="str">
        <f t="shared" ca="1" si="14"/>
        <v>Fracaso</v>
      </c>
    </row>
    <row r="81" spans="1:15" x14ac:dyDescent="0.25">
      <c r="A81">
        <f t="shared" si="0"/>
        <v>23</v>
      </c>
      <c r="B81" s="19">
        <f t="shared" ca="1" si="1"/>
        <v>0.84</v>
      </c>
      <c r="C81" s="19">
        <f t="shared" ca="1" si="2"/>
        <v>28.4</v>
      </c>
      <c r="D81" s="19">
        <f t="shared" ca="1" si="3"/>
        <v>0.4</v>
      </c>
      <c r="E81" s="19">
        <f t="shared" ca="1" si="4"/>
        <v>38</v>
      </c>
      <c r="F81" s="19">
        <f t="shared" ca="1" si="5"/>
        <v>0.03</v>
      </c>
      <c r="G81" s="19">
        <f t="shared" ca="1" si="6"/>
        <v>0.91377622454125718</v>
      </c>
      <c r="H81" s="19">
        <f t="shared" ca="1" si="7"/>
        <v>0.25</v>
      </c>
      <c r="I81" s="19">
        <f t="shared" ca="1" si="8"/>
        <v>40.9</v>
      </c>
      <c r="J81" s="19">
        <f t="shared" ca="1" si="9"/>
        <v>0.54</v>
      </c>
      <c r="K81" s="19">
        <f t="shared" ca="1" si="10"/>
        <v>44.782643947494982</v>
      </c>
      <c r="L81" s="19">
        <f t="shared" ca="1" si="11"/>
        <v>44.782643947494982</v>
      </c>
      <c r="M81" s="19">
        <f t="shared" ca="1" si="12"/>
        <v>47.273736163279708</v>
      </c>
      <c r="N81" s="19">
        <f t="shared" ca="1" si="13"/>
        <v>1356.0475844273483</v>
      </c>
      <c r="O81" s="19" t="str">
        <f t="shared" ca="1" si="14"/>
        <v>Éxito</v>
      </c>
    </row>
    <row r="82" spans="1:15" x14ac:dyDescent="0.25">
      <c r="A82">
        <f t="shared" ref="A82:A145" si="15">+A81+1</f>
        <v>24</v>
      </c>
      <c r="B82" s="19">
        <f t="shared" ca="1" si="1"/>
        <v>0.06</v>
      </c>
      <c r="C82" s="19">
        <f t="shared" ca="1" si="2"/>
        <v>20.6</v>
      </c>
      <c r="D82" s="19">
        <f t="shared" ca="1" si="3"/>
        <v>0.76</v>
      </c>
      <c r="E82" s="19">
        <f t="shared" ca="1" si="4"/>
        <v>45.2</v>
      </c>
      <c r="F82" s="19">
        <f t="shared" ca="1" si="5"/>
        <v>0.93</v>
      </c>
      <c r="G82" s="19">
        <f t="shared" ca="1" si="6"/>
        <v>79.777801107983365</v>
      </c>
      <c r="H82" s="19">
        <f t="shared" ca="1" si="7"/>
        <v>0.71</v>
      </c>
      <c r="I82" s="19">
        <f t="shared" ref="I82:I145" ca="1" si="16">+C82+($C$47+($D$47-$C$47)*H82)</f>
        <v>37.700000000000003</v>
      </c>
      <c r="J82" s="19">
        <f t="shared" ca="1" si="9"/>
        <v>0.73</v>
      </c>
      <c r="K82" s="19">
        <f t="shared" ref="K82:K145" ca="1" si="17">+MAX(E82,I82)+(-$D$48)*LN(1-J82)</f>
        <v>51.746666599918811</v>
      </c>
      <c r="L82" s="19">
        <f t="shared" ref="L82:L145" ca="1" si="18">+MAX(C82,E82,G82,I82,K82)</f>
        <v>79.777801107983365</v>
      </c>
      <c r="M82" s="19">
        <f t="shared" ca="1" si="12"/>
        <v>62.28022252773917</v>
      </c>
      <c r="N82" s="19">
        <f t="shared" ref="N82:N145" ca="1" si="19">+L82+N81</f>
        <v>1435.8253855353316</v>
      </c>
      <c r="O82" s="19" t="str">
        <f t="shared" ref="O82:O145" ca="1" si="20">+IF(L82&lt;45,"Éxito","Fracaso")</f>
        <v>Fracaso</v>
      </c>
    </row>
    <row r="83" spans="1:15" x14ac:dyDescent="0.25">
      <c r="A83">
        <f t="shared" si="15"/>
        <v>25</v>
      </c>
      <c r="B83" s="19">
        <f t="shared" ca="1" si="1"/>
        <v>0.88</v>
      </c>
      <c r="C83" s="19">
        <f t="shared" ca="1" si="2"/>
        <v>28.8</v>
      </c>
      <c r="D83" s="19">
        <f t="shared" ca="1" si="3"/>
        <v>0.03</v>
      </c>
      <c r="E83" s="19">
        <f t="shared" ca="1" si="4"/>
        <v>30.6</v>
      </c>
      <c r="F83" s="19">
        <f t="shared" ca="1" si="5"/>
        <v>0.63</v>
      </c>
      <c r="G83" s="19">
        <f t="shared" ca="1" si="6"/>
        <v>29.827568200316009</v>
      </c>
      <c r="H83" s="19">
        <f t="shared" ca="1" si="7"/>
        <v>0.3</v>
      </c>
      <c r="I83" s="19">
        <f t="shared" ca="1" si="16"/>
        <v>41.8</v>
      </c>
      <c r="J83" s="19">
        <f t="shared" ca="1" si="9"/>
        <v>0.79</v>
      </c>
      <c r="K83" s="19">
        <f t="shared" ca="1" si="17"/>
        <v>49.603238741323338</v>
      </c>
      <c r="L83" s="19">
        <f t="shared" ca="1" si="18"/>
        <v>49.603238741323338</v>
      </c>
      <c r="M83" s="19">
        <f t="shared" ca="1" si="12"/>
        <v>64.690519924653358</v>
      </c>
      <c r="N83" s="19">
        <f t="shared" ca="1" si="19"/>
        <v>1485.428624276655</v>
      </c>
      <c r="O83" s="19" t="str">
        <f t="shared" ca="1" si="20"/>
        <v>Fracaso</v>
      </c>
    </row>
    <row r="84" spans="1:15" x14ac:dyDescent="0.25">
      <c r="A84">
        <f t="shared" si="15"/>
        <v>26</v>
      </c>
      <c r="B84" s="19">
        <f t="shared" ca="1" si="1"/>
        <v>0.81</v>
      </c>
      <c r="C84" s="19">
        <f t="shared" ca="1" si="2"/>
        <v>28.1</v>
      </c>
      <c r="D84" s="19">
        <f t="shared" ca="1" si="3"/>
        <v>0.81</v>
      </c>
      <c r="E84" s="19">
        <f t="shared" ca="1" si="4"/>
        <v>46.2</v>
      </c>
      <c r="F84" s="19">
        <f t="shared" ca="1" si="5"/>
        <v>0.17</v>
      </c>
      <c r="G84" s="19">
        <f t="shared" ca="1" si="6"/>
        <v>5.5898873457448044</v>
      </c>
      <c r="H84" s="19">
        <f t="shared" ca="1" si="7"/>
        <v>0.15</v>
      </c>
      <c r="I84" s="19">
        <f t="shared" ca="1" si="16"/>
        <v>39.6</v>
      </c>
      <c r="J84" s="19">
        <f t="shared" ca="1" si="9"/>
        <v>0.6</v>
      </c>
      <c r="K84" s="19">
        <f t="shared" ca="1" si="17"/>
        <v>50.781453659370776</v>
      </c>
      <c r="L84" s="19">
        <f t="shared" ca="1" si="18"/>
        <v>50.781453659370776</v>
      </c>
      <c r="M84" s="19">
        <f t="shared" ca="1" si="12"/>
        <v>50.19234620034706</v>
      </c>
      <c r="N84" s="19">
        <f t="shared" ca="1" si="19"/>
        <v>1536.2100779360258</v>
      </c>
      <c r="O84" s="19" t="str">
        <f t="shared" ca="1" si="20"/>
        <v>Fracaso</v>
      </c>
    </row>
    <row r="85" spans="1:15" x14ac:dyDescent="0.25">
      <c r="A85">
        <f t="shared" si="15"/>
        <v>27</v>
      </c>
      <c r="B85" s="19">
        <f t="shared" ca="1" si="1"/>
        <v>0.16</v>
      </c>
      <c r="C85" s="19">
        <f t="shared" ca="1" si="2"/>
        <v>21.6</v>
      </c>
      <c r="D85" s="19">
        <f t="shared" ca="1" si="3"/>
        <v>0.04</v>
      </c>
      <c r="E85" s="19">
        <f t="shared" ca="1" si="4"/>
        <v>30.8</v>
      </c>
      <c r="F85" s="19">
        <f t="shared" ca="1" si="5"/>
        <v>0.11</v>
      </c>
      <c r="G85" s="19">
        <f t="shared" ca="1" si="6"/>
        <v>3.4960144876785453</v>
      </c>
      <c r="H85" s="19">
        <f t="shared" ca="1" si="7"/>
        <v>0.22</v>
      </c>
      <c r="I85" s="19">
        <f t="shared" ca="1" si="16"/>
        <v>33.799999999999997</v>
      </c>
      <c r="J85" s="19">
        <f t="shared" ca="1" si="9"/>
        <v>0.1</v>
      </c>
      <c r="K85" s="19">
        <f t="shared" ca="1" si="17"/>
        <v>34.326802578289126</v>
      </c>
      <c r="L85" s="19">
        <f t="shared" ca="1" si="18"/>
        <v>34.326802578289126</v>
      </c>
      <c r="M85" s="19">
        <f t="shared" ca="1" si="12"/>
        <v>42.554128118829951</v>
      </c>
      <c r="N85" s="19">
        <f t="shared" ca="1" si="19"/>
        <v>1570.5368805143148</v>
      </c>
      <c r="O85" s="19" t="str">
        <f t="shared" ca="1" si="20"/>
        <v>Éxito</v>
      </c>
    </row>
    <row r="86" spans="1:15" x14ac:dyDescent="0.25">
      <c r="A86">
        <f t="shared" si="15"/>
        <v>28</v>
      </c>
      <c r="B86" s="19">
        <f t="shared" ca="1" si="1"/>
        <v>0.13</v>
      </c>
      <c r="C86" s="19">
        <f t="shared" ca="1" si="2"/>
        <v>21.3</v>
      </c>
      <c r="D86" s="19">
        <f t="shared" ca="1" si="3"/>
        <v>0.03</v>
      </c>
      <c r="E86" s="19">
        <f t="shared" ca="1" si="4"/>
        <v>30.6</v>
      </c>
      <c r="F86" s="19">
        <f t="shared" ca="1" si="5"/>
        <v>0.33</v>
      </c>
      <c r="G86" s="19">
        <f t="shared" ca="1" si="6"/>
        <v>12.014326997913763</v>
      </c>
      <c r="H86" s="19">
        <f t="shared" ca="1" si="7"/>
        <v>0.93</v>
      </c>
      <c r="I86" s="19">
        <f t="shared" ca="1" si="16"/>
        <v>40.6</v>
      </c>
      <c r="J86" s="19">
        <f t="shared" ca="1" si="9"/>
        <v>0.96</v>
      </c>
      <c r="K86" s="19">
        <f t="shared" ca="1" si="17"/>
        <v>56.694379124340998</v>
      </c>
      <c r="L86" s="19">
        <f t="shared" ca="1" si="18"/>
        <v>56.694379124340998</v>
      </c>
      <c r="M86" s="19">
        <f t="shared" ca="1" si="12"/>
        <v>45.510590851315058</v>
      </c>
      <c r="N86" s="19">
        <f t="shared" ca="1" si="19"/>
        <v>1627.2312596386557</v>
      </c>
      <c r="O86" s="19" t="str">
        <f t="shared" ca="1" si="20"/>
        <v>Fracaso</v>
      </c>
    </row>
    <row r="87" spans="1:15" x14ac:dyDescent="0.25">
      <c r="A87">
        <f t="shared" si="15"/>
        <v>29</v>
      </c>
      <c r="B87" s="19">
        <f t="shared" ca="1" si="1"/>
        <v>0.93</v>
      </c>
      <c r="C87" s="19">
        <f t="shared" ca="1" si="2"/>
        <v>29.3</v>
      </c>
      <c r="D87" s="19">
        <f t="shared" ca="1" si="3"/>
        <v>0.48</v>
      </c>
      <c r="E87" s="19">
        <f t="shared" ca="1" si="4"/>
        <v>39.6</v>
      </c>
      <c r="F87" s="19">
        <f t="shared" ca="1" si="5"/>
        <v>0.27</v>
      </c>
      <c r="G87" s="19">
        <f t="shared" ca="1" si="6"/>
        <v>9.4413223451910078</v>
      </c>
      <c r="H87" s="19">
        <f t="shared" ca="1" si="7"/>
        <v>0.99</v>
      </c>
      <c r="I87" s="19">
        <f t="shared" ca="1" si="16"/>
        <v>49.2</v>
      </c>
      <c r="J87" s="19">
        <f t="shared" ca="1" si="9"/>
        <v>0.98</v>
      </c>
      <c r="K87" s="19">
        <f t="shared" ca="1" si="17"/>
        <v>68.760115027140728</v>
      </c>
      <c r="L87" s="19">
        <f t="shared" ca="1" si="18"/>
        <v>68.760115027140728</v>
      </c>
      <c r="M87" s="19">
        <f t="shared" ca="1" si="12"/>
        <v>62.727247075740863</v>
      </c>
      <c r="N87" s="19">
        <f t="shared" ca="1" si="19"/>
        <v>1695.9913746657965</v>
      </c>
      <c r="O87" s="19" t="str">
        <f t="shared" ca="1" si="20"/>
        <v>Fracaso</v>
      </c>
    </row>
    <row r="88" spans="1:15" x14ac:dyDescent="0.25">
      <c r="A88">
        <f t="shared" si="15"/>
        <v>30</v>
      </c>
      <c r="B88" s="19">
        <f t="shared" ca="1" si="1"/>
        <v>0.85</v>
      </c>
      <c r="C88" s="19">
        <f t="shared" ca="1" si="2"/>
        <v>28.5</v>
      </c>
      <c r="D88" s="19">
        <f t="shared" ca="1" si="3"/>
        <v>0.26</v>
      </c>
      <c r="E88" s="19">
        <f t="shared" ca="1" si="4"/>
        <v>35.200000000000003</v>
      </c>
      <c r="F88" s="19">
        <f t="shared" ca="1" si="5"/>
        <v>0.08</v>
      </c>
      <c r="G88" s="19">
        <f t="shared" ca="1" si="6"/>
        <v>2.5014482681715302</v>
      </c>
      <c r="H88" s="19">
        <f t="shared" ca="1" si="7"/>
        <v>0.65</v>
      </c>
      <c r="I88" s="19">
        <f t="shared" ca="1" si="16"/>
        <v>45</v>
      </c>
      <c r="J88" s="19">
        <f t="shared" ca="1" si="9"/>
        <v>0.48</v>
      </c>
      <c r="K88" s="19">
        <f t="shared" ca="1" si="17"/>
        <v>48.269632337033322</v>
      </c>
      <c r="L88" s="19">
        <f t="shared" ca="1" si="18"/>
        <v>48.269632337033322</v>
      </c>
      <c r="M88" s="19">
        <f t="shared" ca="1" si="12"/>
        <v>58.514873682087028</v>
      </c>
      <c r="N88" s="19">
        <f t="shared" ca="1" si="19"/>
        <v>1744.2610070028297</v>
      </c>
      <c r="O88" s="19" t="str">
        <f t="shared" ca="1" si="20"/>
        <v>Fracaso</v>
      </c>
    </row>
    <row r="89" spans="1:15" x14ac:dyDescent="0.25">
      <c r="A89">
        <f t="shared" si="15"/>
        <v>31</v>
      </c>
      <c r="B89" s="19">
        <f t="shared" ca="1" si="1"/>
        <v>0.97</v>
      </c>
      <c r="C89" s="19">
        <f t="shared" ca="1" si="2"/>
        <v>29.7</v>
      </c>
      <c r="D89" s="19">
        <f t="shared" ca="1" si="3"/>
        <v>0.27</v>
      </c>
      <c r="E89" s="19">
        <f t="shared" ca="1" si="4"/>
        <v>35.4</v>
      </c>
      <c r="F89" s="19">
        <f t="shared" ca="1" si="5"/>
        <v>0.99</v>
      </c>
      <c r="G89" s="19">
        <f t="shared" ca="1" si="6"/>
        <v>138.15510557964274</v>
      </c>
      <c r="H89" s="19">
        <f t="shared" ca="1" si="7"/>
        <v>0.95</v>
      </c>
      <c r="I89" s="19">
        <f t="shared" ca="1" si="16"/>
        <v>49.2</v>
      </c>
      <c r="J89" s="19">
        <f t="shared" ca="1" si="9"/>
        <v>0.04</v>
      </c>
      <c r="K89" s="19">
        <f t="shared" ca="1" si="17"/>
        <v>49.404109972601276</v>
      </c>
      <c r="L89" s="19">
        <f t="shared" ca="1" si="18"/>
        <v>138.15510557964274</v>
      </c>
      <c r="M89" s="19">
        <f t="shared" ca="1" si="12"/>
        <v>93.212368958338033</v>
      </c>
      <c r="N89" s="19">
        <f t="shared" ca="1" si="19"/>
        <v>1882.4161125824726</v>
      </c>
      <c r="O89" s="19" t="str">
        <f t="shared" ca="1" si="20"/>
        <v>Fracaso</v>
      </c>
    </row>
    <row r="90" spans="1:15" x14ac:dyDescent="0.25">
      <c r="A90">
        <f t="shared" si="15"/>
        <v>32</v>
      </c>
      <c r="B90" s="19">
        <f t="shared" ca="1" si="1"/>
        <v>0.27</v>
      </c>
      <c r="C90" s="19">
        <f t="shared" ca="1" si="2"/>
        <v>22.7</v>
      </c>
      <c r="D90" s="19">
        <f t="shared" ca="1" si="3"/>
        <v>0.13</v>
      </c>
      <c r="E90" s="19">
        <f t="shared" ca="1" si="4"/>
        <v>32.6</v>
      </c>
      <c r="F90" s="19">
        <f t="shared" ca="1" si="5"/>
        <v>0.39</v>
      </c>
      <c r="G90" s="19">
        <f t="shared" ca="1" si="6"/>
        <v>14.828889654443403</v>
      </c>
      <c r="H90" s="19">
        <f t="shared" ca="1" si="7"/>
        <v>0.7</v>
      </c>
      <c r="I90" s="19">
        <f t="shared" ca="1" si="16"/>
        <v>39.700000000000003</v>
      </c>
      <c r="J90" s="19">
        <f t="shared" ca="1" si="9"/>
        <v>0.2</v>
      </c>
      <c r="K90" s="19">
        <f t="shared" ca="1" si="17"/>
        <v>40.815717756571054</v>
      </c>
      <c r="L90" s="19">
        <f t="shared" ca="1" si="18"/>
        <v>40.815717756571054</v>
      </c>
      <c r="M90" s="19">
        <f t="shared" ca="1" si="12"/>
        <v>89.485411668106892</v>
      </c>
      <c r="N90" s="19">
        <f t="shared" ca="1" si="19"/>
        <v>1923.2318303390437</v>
      </c>
      <c r="O90" s="19" t="str">
        <f t="shared" ca="1" si="20"/>
        <v>Éxito</v>
      </c>
    </row>
    <row r="91" spans="1:15" x14ac:dyDescent="0.25">
      <c r="A91">
        <f t="shared" si="15"/>
        <v>33</v>
      </c>
      <c r="B91" s="19">
        <f t="shared" ca="1" si="1"/>
        <v>0.11</v>
      </c>
      <c r="C91" s="19">
        <f t="shared" ca="1" si="2"/>
        <v>21.1</v>
      </c>
      <c r="D91" s="19">
        <f t="shared" ca="1" si="3"/>
        <v>0.37</v>
      </c>
      <c r="E91" s="19">
        <f t="shared" ca="1" si="4"/>
        <v>37.4</v>
      </c>
      <c r="F91" s="19">
        <f t="shared" ca="1" si="5"/>
        <v>0.91</v>
      </c>
      <c r="G91" s="19">
        <f t="shared" ca="1" si="6"/>
        <v>72.238368259556168</v>
      </c>
      <c r="H91" s="19">
        <f t="shared" ca="1" si="7"/>
        <v>0.38</v>
      </c>
      <c r="I91" s="19">
        <f t="shared" ca="1" si="16"/>
        <v>34.900000000000006</v>
      </c>
      <c r="J91" s="19">
        <f t="shared" ca="1" si="9"/>
        <v>0.67</v>
      </c>
      <c r="K91" s="19">
        <f t="shared" ca="1" si="17"/>
        <v>42.943313122608053</v>
      </c>
      <c r="L91" s="19">
        <f t="shared" ca="1" si="18"/>
        <v>72.238368259556168</v>
      </c>
      <c r="M91" s="19">
        <f t="shared" ca="1" si="12"/>
        <v>56.527043008063615</v>
      </c>
      <c r="N91" s="19">
        <f t="shared" ca="1" si="19"/>
        <v>1995.4701985985998</v>
      </c>
      <c r="O91" s="19" t="str">
        <f t="shared" ca="1" si="20"/>
        <v>Fracaso</v>
      </c>
    </row>
    <row r="92" spans="1:15" x14ac:dyDescent="0.25">
      <c r="A92">
        <f t="shared" si="15"/>
        <v>34</v>
      </c>
      <c r="B92" s="19">
        <f t="shared" ca="1" si="1"/>
        <v>0.03</v>
      </c>
      <c r="C92" s="19">
        <f t="shared" ca="1" si="2"/>
        <v>20.3</v>
      </c>
      <c r="D92" s="19">
        <f t="shared" ca="1" si="3"/>
        <v>0.61</v>
      </c>
      <c r="E92" s="19">
        <f t="shared" ca="1" si="4"/>
        <v>42.2</v>
      </c>
      <c r="F92" s="19">
        <f t="shared" ca="1" si="5"/>
        <v>0.84</v>
      </c>
      <c r="G92" s="19">
        <f t="shared" ca="1" si="6"/>
        <v>54.977443912449303</v>
      </c>
      <c r="H92" s="19">
        <f t="shared" ca="1" si="7"/>
        <v>0.21</v>
      </c>
      <c r="I92" s="19">
        <f t="shared" ca="1" si="16"/>
        <v>32.4</v>
      </c>
      <c r="J92" s="19">
        <f t="shared" ca="1" si="9"/>
        <v>0.28999999999999998</v>
      </c>
      <c r="K92" s="19">
        <f t="shared" ca="1" si="17"/>
        <v>43.912451544733884</v>
      </c>
      <c r="L92" s="19">
        <f t="shared" ca="1" si="18"/>
        <v>54.977443912449303</v>
      </c>
      <c r="M92" s="19">
        <f t="shared" ca="1" si="12"/>
        <v>63.607906086002735</v>
      </c>
      <c r="N92" s="19">
        <f t="shared" ca="1" si="19"/>
        <v>2050.4476425110493</v>
      </c>
      <c r="O92" s="19" t="str">
        <f t="shared" ca="1" si="20"/>
        <v>Fracaso</v>
      </c>
    </row>
    <row r="93" spans="1:15" x14ac:dyDescent="0.25">
      <c r="A93">
        <f t="shared" si="15"/>
        <v>35</v>
      </c>
      <c r="B93" s="19">
        <f t="shared" ca="1" si="1"/>
        <v>0.22</v>
      </c>
      <c r="C93" s="19">
        <f t="shared" ca="1" si="2"/>
        <v>22.2</v>
      </c>
      <c r="D93" s="19">
        <f t="shared" ca="1" si="3"/>
        <v>0.51</v>
      </c>
      <c r="E93" s="19">
        <f t="shared" ca="1" si="4"/>
        <v>40.200000000000003</v>
      </c>
      <c r="F93" s="19">
        <f t="shared" ca="1" si="5"/>
        <v>0.08</v>
      </c>
      <c r="G93" s="19">
        <f t="shared" ca="1" si="6"/>
        <v>2.5014482681715302</v>
      </c>
      <c r="H93" s="19">
        <f t="shared" ca="1" si="7"/>
        <v>0.65</v>
      </c>
      <c r="I93" s="19">
        <f t="shared" ca="1" si="16"/>
        <v>38.700000000000003</v>
      </c>
      <c r="J93" s="19">
        <f t="shared" ca="1" si="9"/>
        <v>0.16</v>
      </c>
      <c r="K93" s="19">
        <f t="shared" ca="1" si="17"/>
        <v>41.071766935723893</v>
      </c>
      <c r="L93" s="19">
        <f t="shared" ca="1" si="18"/>
        <v>41.071766935723893</v>
      </c>
      <c r="M93" s="19">
        <f t="shared" ca="1" si="12"/>
        <v>48.024605424086602</v>
      </c>
      <c r="N93" s="19">
        <f t="shared" ca="1" si="19"/>
        <v>2091.5194094467734</v>
      </c>
      <c r="O93" s="19" t="str">
        <f t="shared" ca="1" si="20"/>
        <v>Éxito</v>
      </c>
    </row>
    <row r="94" spans="1:15" x14ac:dyDescent="0.25">
      <c r="A94">
        <f t="shared" si="15"/>
        <v>36</v>
      </c>
      <c r="B94" s="19">
        <f t="shared" ca="1" si="1"/>
        <v>0.53</v>
      </c>
      <c r="C94" s="19">
        <f t="shared" ca="1" si="2"/>
        <v>25.3</v>
      </c>
      <c r="D94" s="19">
        <f t="shared" ca="1" si="3"/>
        <v>0.22</v>
      </c>
      <c r="E94" s="19">
        <f t="shared" ca="1" si="4"/>
        <v>34.4</v>
      </c>
      <c r="F94" s="19">
        <f t="shared" ca="1" si="5"/>
        <v>0.63</v>
      </c>
      <c r="G94" s="19">
        <f t="shared" ca="1" si="6"/>
        <v>29.827568200316009</v>
      </c>
      <c r="H94" s="19">
        <f t="shared" ca="1" si="7"/>
        <v>0.82</v>
      </c>
      <c r="I94" s="19">
        <f t="shared" ca="1" si="16"/>
        <v>43.5</v>
      </c>
      <c r="J94" s="19">
        <f t="shared" ca="1" si="9"/>
        <v>0.64</v>
      </c>
      <c r="K94" s="19">
        <f t="shared" ca="1" si="17"/>
        <v>48.608256237659909</v>
      </c>
      <c r="L94" s="19">
        <f t="shared" ca="1" si="18"/>
        <v>48.608256237659909</v>
      </c>
      <c r="M94" s="19">
        <f t="shared" ca="1" si="12"/>
        <v>44.840011586691901</v>
      </c>
      <c r="N94" s="19">
        <f t="shared" ca="1" si="19"/>
        <v>2140.1276656844334</v>
      </c>
      <c r="O94" s="19" t="str">
        <f t="shared" ca="1" si="20"/>
        <v>Fracaso</v>
      </c>
    </row>
    <row r="95" spans="1:15" x14ac:dyDescent="0.25">
      <c r="A95">
        <f t="shared" si="15"/>
        <v>37</v>
      </c>
      <c r="B95" s="19">
        <f t="shared" ca="1" si="1"/>
        <v>0.32</v>
      </c>
      <c r="C95" s="19">
        <f t="shared" ca="1" si="2"/>
        <v>23.2</v>
      </c>
      <c r="D95" s="19">
        <f t="shared" ca="1" si="3"/>
        <v>0.98</v>
      </c>
      <c r="E95" s="19">
        <f t="shared" ca="1" si="4"/>
        <v>49.6</v>
      </c>
      <c r="F95" s="19">
        <f t="shared" ca="1" si="5"/>
        <v>0.33</v>
      </c>
      <c r="G95" s="19">
        <f t="shared" ca="1" si="6"/>
        <v>12.014326997913763</v>
      </c>
      <c r="H95" s="19">
        <f t="shared" ca="1" si="7"/>
        <v>0.92</v>
      </c>
      <c r="I95" s="19">
        <f t="shared" ca="1" si="16"/>
        <v>42.400000000000006</v>
      </c>
      <c r="J95" s="19">
        <f t="shared" ca="1" si="9"/>
        <v>0.22</v>
      </c>
      <c r="K95" s="19">
        <f t="shared" ca="1" si="17"/>
        <v>50.842306796492501</v>
      </c>
      <c r="L95" s="19">
        <f t="shared" ca="1" si="18"/>
        <v>50.842306796492501</v>
      </c>
      <c r="M95" s="19">
        <f t="shared" ca="1" si="12"/>
        <v>49.725281517076205</v>
      </c>
      <c r="N95" s="19">
        <f t="shared" ca="1" si="19"/>
        <v>2190.9699724809261</v>
      </c>
      <c r="O95" s="19" t="str">
        <f t="shared" ca="1" si="20"/>
        <v>Fracaso</v>
      </c>
    </row>
    <row r="96" spans="1:15" x14ac:dyDescent="0.25">
      <c r="A96">
        <f t="shared" si="15"/>
        <v>38</v>
      </c>
      <c r="B96" s="19">
        <f t="shared" ca="1" si="1"/>
        <v>0.91</v>
      </c>
      <c r="C96" s="19">
        <f t="shared" ca="1" si="2"/>
        <v>29.1</v>
      </c>
      <c r="D96" s="19">
        <f t="shared" ca="1" si="3"/>
        <v>0.27</v>
      </c>
      <c r="E96" s="19">
        <f t="shared" ca="1" si="4"/>
        <v>35.4</v>
      </c>
      <c r="F96" s="19">
        <f t="shared" ca="1" si="5"/>
        <v>0.44</v>
      </c>
      <c r="G96" s="19">
        <f t="shared" ca="1" si="6"/>
        <v>17.394554857588261</v>
      </c>
      <c r="H96" s="19">
        <f t="shared" ca="1" si="7"/>
        <v>0.89</v>
      </c>
      <c r="I96" s="19">
        <f t="shared" ca="1" si="16"/>
        <v>48</v>
      </c>
      <c r="J96" s="19">
        <f t="shared" ca="1" si="9"/>
        <v>0.41</v>
      </c>
      <c r="K96" s="19">
        <f t="shared" ca="1" si="17"/>
        <v>50.63816371041186</v>
      </c>
      <c r="L96" s="19">
        <f t="shared" ca="1" si="18"/>
        <v>50.63816371041186</v>
      </c>
      <c r="M96" s="19">
        <f t="shared" ca="1" si="12"/>
        <v>50.740235253452184</v>
      </c>
      <c r="N96" s="19">
        <f t="shared" ca="1" si="19"/>
        <v>2241.608136191338</v>
      </c>
      <c r="O96" s="19" t="str">
        <f t="shared" ca="1" si="20"/>
        <v>Fracaso</v>
      </c>
    </row>
    <row r="97" spans="1:15" x14ac:dyDescent="0.25">
      <c r="A97">
        <f t="shared" si="15"/>
        <v>39</v>
      </c>
      <c r="B97" s="19">
        <f t="shared" ca="1" si="1"/>
        <v>0.88</v>
      </c>
      <c r="C97" s="19">
        <f t="shared" ca="1" si="2"/>
        <v>28.8</v>
      </c>
      <c r="D97" s="19">
        <f t="shared" ca="1" si="3"/>
        <v>0.13</v>
      </c>
      <c r="E97" s="19">
        <f t="shared" ca="1" si="4"/>
        <v>32.6</v>
      </c>
      <c r="F97" s="19">
        <f t="shared" ca="1" si="5"/>
        <v>0.45</v>
      </c>
      <c r="G97" s="19">
        <f t="shared" ca="1" si="6"/>
        <v>17.935110022668614</v>
      </c>
      <c r="H97" s="19">
        <f t="shared" ca="1" si="7"/>
        <v>0.21</v>
      </c>
      <c r="I97" s="19">
        <f t="shared" ca="1" si="16"/>
        <v>40.9</v>
      </c>
      <c r="J97" s="19">
        <f t="shared" ca="1" si="9"/>
        <v>0.83</v>
      </c>
      <c r="K97" s="19">
        <f t="shared" ca="1" si="17"/>
        <v>49.759784209659372</v>
      </c>
      <c r="L97" s="19">
        <f t="shared" ca="1" si="18"/>
        <v>49.759784209659372</v>
      </c>
      <c r="M97" s="19">
        <f t="shared" ca="1" si="12"/>
        <v>50.198973960035616</v>
      </c>
      <c r="N97" s="19">
        <f t="shared" ca="1" si="19"/>
        <v>2291.3679204009973</v>
      </c>
      <c r="O97" s="19" t="str">
        <f t="shared" ca="1" si="20"/>
        <v>Fracaso</v>
      </c>
    </row>
    <row r="98" spans="1:15" x14ac:dyDescent="0.25">
      <c r="A98">
        <f t="shared" si="15"/>
        <v>40</v>
      </c>
      <c r="B98" s="19">
        <f t="shared" ca="1" si="1"/>
        <v>0.84</v>
      </c>
      <c r="C98" s="19">
        <f t="shared" ca="1" si="2"/>
        <v>28.4</v>
      </c>
      <c r="D98" s="19">
        <f t="shared" ca="1" si="3"/>
        <v>0.43</v>
      </c>
      <c r="E98" s="19">
        <f t="shared" ca="1" si="4"/>
        <v>38.6</v>
      </c>
      <c r="F98" s="19">
        <f t="shared" ca="1" si="5"/>
        <v>0.02</v>
      </c>
      <c r="G98" s="19">
        <f t="shared" ca="1" si="6"/>
        <v>0.60608121952558403</v>
      </c>
      <c r="H98" s="19">
        <f t="shared" ca="1" si="7"/>
        <v>0.62</v>
      </c>
      <c r="I98" s="19">
        <f t="shared" ca="1" si="16"/>
        <v>44.599999999999994</v>
      </c>
      <c r="J98" s="19">
        <f t="shared" ca="1" si="9"/>
        <v>0.8</v>
      </c>
      <c r="K98" s="19">
        <f t="shared" ca="1" si="17"/>
        <v>52.647189562170496</v>
      </c>
      <c r="L98" s="19">
        <f t="shared" ca="1" si="18"/>
        <v>52.647189562170496</v>
      </c>
      <c r="M98" s="19">
        <f t="shared" ca="1" si="12"/>
        <v>51.203486885914934</v>
      </c>
      <c r="N98" s="19">
        <f t="shared" ca="1" si="19"/>
        <v>2344.0151099631676</v>
      </c>
      <c r="O98" s="19" t="str">
        <f t="shared" ca="1" si="20"/>
        <v>Fracaso</v>
      </c>
    </row>
    <row r="99" spans="1:15" x14ac:dyDescent="0.25">
      <c r="A99">
        <f t="shared" si="15"/>
        <v>41</v>
      </c>
      <c r="B99" s="19">
        <f t="shared" ca="1" si="1"/>
        <v>0.28999999999999998</v>
      </c>
      <c r="C99" s="19">
        <f t="shared" ca="1" si="2"/>
        <v>22.9</v>
      </c>
      <c r="D99" s="19">
        <f t="shared" ca="1" si="3"/>
        <v>0.21</v>
      </c>
      <c r="E99" s="19">
        <f t="shared" ca="1" si="4"/>
        <v>34.200000000000003</v>
      </c>
      <c r="F99" s="19">
        <f t="shared" ca="1" si="5"/>
        <v>0.16</v>
      </c>
      <c r="G99" s="19">
        <f t="shared" ca="1" si="6"/>
        <v>5.2306016143433336</v>
      </c>
      <c r="H99" s="19">
        <f t="shared" ca="1" si="7"/>
        <v>0.23</v>
      </c>
      <c r="I99" s="19">
        <f t="shared" ca="1" si="16"/>
        <v>35.200000000000003</v>
      </c>
      <c r="J99" s="19">
        <f t="shared" ca="1" si="9"/>
        <v>0.43</v>
      </c>
      <c r="K99" s="19">
        <f t="shared" ca="1" si="17"/>
        <v>38.01059459076771</v>
      </c>
      <c r="L99" s="19">
        <f t="shared" ca="1" si="18"/>
        <v>38.01059459076771</v>
      </c>
      <c r="M99" s="19">
        <f t="shared" ca="1" si="12"/>
        <v>45.328892076469103</v>
      </c>
      <c r="N99" s="19">
        <f t="shared" ca="1" si="19"/>
        <v>2382.0257045539352</v>
      </c>
      <c r="O99" s="19" t="str">
        <f t="shared" ca="1" si="20"/>
        <v>Éxito</v>
      </c>
    </row>
    <row r="100" spans="1:15" x14ac:dyDescent="0.25">
      <c r="A100">
        <f t="shared" si="15"/>
        <v>42</v>
      </c>
      <c r="B100" s="19">
        <f t="shared" ca="1" si="1"/>
        <v>0.13</v>
      </c>
      <c r="C100" s="19">
        <f t="shared" ca="1" si="2"/>
        <v>21.3</v>
      </c>
      <c r="D100" s="19">
        <f t="shared" ca="1" si="3"/>
        <v>0.02</v>
      </c>
      <c r="E100" s="19">
        <f t="shared" ca="1" si="4"/>
        <v>30.4</v>
      </c>
      <c r="F100" s="19">
        <f t="shared" ca="1" si="5"/>
        <v>0.02</v>
      </c>
      <c r="G100" s="19">
        <f t="shared" ca="1" si="6"/>
        <v>0.60608121952558403</v>
      </c>
      <c r="H100" s="19">
        <f t="shared" ca="1" si="7"/>
        <v>0.11</v>
      </c>
      <c r="I100" s="19">
        <f t="shared" ca="1" si="16"/>
        <v>32.4</v>
      </c>
      <c r="J100" s="19">
        <f t="shared" ca="1" si="9"/>
        <v>0.94</v>
      </c>
      <c r="K100" s="19">
        <f t="shared" ca="1" si="17"/>
        <v>46.46705358380018</v>
      </c>
      <c r="L100" s="19">
        <f t="shared" ca="1" si="18"/>
        <v>46.46705358380018</v>
      </c>
      <c r="M100" s="19">
        <f t="shared" ca="1" si="12"/>
        <v>42.238824087283945</v>
      </c>
      <c r="N100" s="19">
        <f t="shared" ca="1" si="19"/>
        <v>2428.4927581377351</v>
      </c>
      <c r="O100" s="19" t="str">
        <f t="shared" ca="1" si="20"/>
        <v>Fracaso</v>
      </c>
    </row>
    <row r="101" spans="1:15" x14ac:dyDescent="0.25">
      <c r="A101">
        <f t="shared" si="15"/>
        <v>43</v>
      </c>
      <c r="B101" s="19">
        <f t="shared" ca="1" si="1"/>
        <v>0.02</v>
      </c>
      <c r="C101" s="19">
        <f t="shared" ca="1" si="2"/>
        <v>20.2</v>
      </c>
      <c r="D101" s="19">
        <f t="shared" ca="1" si="3"/>
        <v>0.7</v>
      </c>
      <c r="E101" s="19">
        <f t="shared" ca="1" si="4"/>
        <v>44</v>
      </c>
      <c r="F101" s="19">
        <f t="shared" ca="1" si="5"/>
        <v>0.81</v>
      </c>
      <c r="G101" s="19">
        <f t="shared" ca="1" si="6"/>
        <v>49.821936204649532</v>
      </c>
      <c r="H101" s="19">
        <f t="shared" ca="1" si="7"/>
        <v>0.25</v>
      </c>
      <c r="I101" s="19">
        <f t="shared" ca="1" si="16"/>
        <v>32.700000000000003</v>
      </c>
      <c r="J101" s="19">
        <f t="shared" ca="1" si="9"/>
        <v>0.92</v>
      </c>
      <c r="K101" s="19">
        <f t="shared" ca="1" si="17"/>
        <v>56.628643221541282</v>
      </c>
      <c r="L101" s="19">
        <f t="shared" ca="1" si="18"/>
        <v>56.628643221541282</v>
      </c>
      <c r="M101" s="19">
        <f t="shared" ca="1" si="12"/>
        <v>51.547848402670731</v>
      </c>
      <c r="N101" s="19">
        <f t="shared" ca="1" si="19"/>
        <v>2485.1214013592762</v>
      </c>
      <c r="O101" s="19" t="str">
        <f t="shared" ca="1" si="20"/>
        <v>Fracaso</v>
      </c>
    </row>
    <row r="102" spans="1:15" x14ac:dyDescent="0.25">
      <c r="A102">
        <f t="shared" si="15"/>
        <v>44</v>
      </c>
      <c r="B102" s="19">
        <f t="shared" ca="1" si="1"/>
        <v>0.19</v>
      </c>
      <c r="C102" s="19">
        <f t="shared" ca="1" si="2"/>
        <v>21.9</v>
      </c>
      <c r="D102" s="19">
        <f t="shared" ca="1" si="3"/>
        <v>0.91</v>
      </c>
      <c r="E102" s="19">
        <f t="shared" ca="1" si="4"/>
        <v>48.2</v>
      </c>
      <c r="F102" s="19">
        <f t="shared" ca="1" si="5"/>
        <v>0.5</v>
      </c>
      <c r="G102" s="19">
        <f t="shared" ca="1" si="6"/>
        <v>20.794415416798358</v>
      </c>
      <c r="H102" s="19">
        <f t="shared" ca="1" si="7"/>
        <v>0.41</v>
      </c>
      <c r="I102" s="19">
        <f t="shared" ca="1" si="16"/>
        <v>36</v>
      </c>
      <c r="J102" s="19">
        <f t="shared" ca="1" si="9"/>
        <v>0.27</v>
      </c>
      <c r="K102" s="19">
        <f t="shared" ca="1" si="17"/>
        <v>49.773553724198507</v>
      </c>
      <c r="L102" s="19">
        <f t="shared" ca="1" si="18"/>
        <v>49.773553724198507</v>
      </c>
      <c r="M102" s="19">
        <f t="shared" ca="1" si="12"/>
        <v>53.201098472869894</v>
      </c>
      <c r="N102" s="19">
        <f t="shared" ca="1" si="19"/>
        <v>2534.8949550834745</v>
      </c>
      <c r="O102" s="19" t="str">
        <f t="shared" ca="1" si="20"/>
        <v>Fracaso</v>
      </c>
    </row>
    <row r="103" spans="1:15" x14ac:dyDescent="0.25">
      <c r="A103">
        <f t="shared" si="15"/>
        <v>45</v>
      </c>
      <c r="B103" s="19">
        <f t="shared" ca="1" si="1"/>
        <v>0.62</v>
      </c>
      <c r="C103" s="19">
        <f t="shared" ca="1" si="2"/>
        <v>26.2</v>
      </c>
      <c r="D103" s="19">
        <f t="shared" ca="1" si="3"/>
        <v>0.43</v>
      </c>
      <c r="E103" s="19">
        <f t="shared" ca="1" si="4"/>
        <v>38.6</v>
      </c>
      <c r="F103" s="19">
        <f t="shared" ca="1" si="5"/>
        <v>0.66</v>
      </c>
      <c r="G103" s="19">
        <f t="shared" ca="1" si="6"/>
        <v>32.364289841157898</v>
      </c>
      <c r="H103" s="19">
        <f t="shared" ca="1" si="7"/>
        <v>0.74</v>
      </c>
      <c r="I103" s="19">
        <f t="shared" ca="1" si="16"/>
        <v>43.599999999999994</v>
      </c>
      <c r="J103" s="19">
        <f t="shared" ca="1" si="9"/>
        <v>0.44</v>
      </c>
      <c r="K103" s="19">
        <f t="shared" ca="1" si="17"/>
        <v>46.499092476264707</v>
      </c>
      <c r="L103" s="19">
        <f t="shared" ca="1" si="18"/>
        <v>46.499092476264707</v>
      </c>
      <c r="M103" s="19">
        <f t="shared" ca="1" si="12"/>
        <v>48.136323100231607</v>
      </c>
      <c r="N103" s="19">
        <f t="shared" ca="1" si="19"/>
        <v>2581.3940475597392</v>
      </c>
      <c r="O103" s="19" t="str">
        <f t="shared" ca="1" si="20"/>
        <v>Fracaso</v>
      </c>
    </row>
    <row r="104" spans="1:15" x14ac:dyDescent="0.25">
      <c r="A104">
        <f t="shared" si="15"/>
        <v>46</v>
      </c>
      <c r="B104" s="19">
        <f t="shared" ca="1" si="1"/>
        <v>0.91</v>
      </c>
      <c r="C104" s="19">
        <f t="shared" ca="1" si="2"/>
        <v>29.1</v>
      </c>
      <c r="D104" s="19">
        <f t="shared" ca="1" si="3"/>
        <v>0.13</v>
      </c>
      <c r="E104" s="19">
        <f t="shared" ca="1" si="4"/>
        <v>32.6</v>
      </c>
      <c r="F104" s="19">
        <f t="shared" ca="1" si="5"/>
        <v>0.2</v>
      </c>
      <c r="G104" s="19">
        <f t="shared" ca="1" si="6"/>
        <v>6.6943065394262913</v>
      </c>
      <c r="H104" s="19">
        <f t="shared" ca="1" si="7"/>
        <v>0.15</v>
      </c>
      <c r="I104" s="19">
        <f t="shared" ca="1" si="16"/>
        <v>40.6</v>
      </c>
      <c r="J104" s="19">
        <f t="shared" ca="1" si="9"/>
        <v>0.47</v>
      </c>
      <c r="K104" s="19">
        <f t="shared" ca="1" si="17"/>
        <v>43.774391362179848</v>
      </c>
      <c r="L104" s="19">
        <f t="shared" ca="1" si="18"/>
        <v>43.774391362179848</v>
      </c>
      <c r="M104" s="19">
        <f t="shared" ca="1" si="12"/>
        <v>45.136741919222274</v>
      </c>
      <c r="N104" s="19">
        <f t="shared" ca="1" si="19"/>
        <v>2625.168438921919</v>
      </c>
      <c r="O104" s="19" t="str">
        <f t="shared" ca="1" si="20"/>
        <v>Éxito</v>
      </c>
    </row>
    <row r="105" spans="1:15" x14ac:dyDescent="0.25">
      <c r="A105">
        <f t="shared" si="15"/>
        <v>47</v>
      </c>
      <c r="B105" s="19">
        <f t="shared" ca="1" si="1"/>
        <v>0.49</v>
      </c>
      <c r="C105" s="19">
        <f t="shared" ca="1" si="2"/>
        <v>24.9</v>
      </c>
      <c r="D105" s="19">
        <f t="shared" ca="1" si="3"/>
        <v>0.62</v>
      </c>
      <c r="E105" s="19">
        <f t="shared" ca="1" si="4"/>
        <v>42.4</v>
      </c>
      <c r="F105" s="19">
        <f t="shared" ca="1" si="5"/>
        <v>0.65</v>
      </c>
      <c r="G105" s="19">
        <f t="shared" ca="1" si="6"/>
        <v>31.494663734960334</v>
      </c>
      <c r="H105" s="19">
        <f t="shared" ca="1" si="7"/>
        <v>0.63</v>
      </c>
      <c r="I105" s="19">
        <f t="shared" ca="1" si="16"/>
        <v>41.2</v>
      </c>
      <c r="J105" s="19">
        <f t="shared" ca="1" si="9"/>
        <v>0.01</v>
      </c>
      <c r="K105" s="19">
        <f t="shared" ca="1" si="17"/>
        <v>42.450251679267502</v>
      </c>
      <c r="L105" s="19">
        <f t="shared" ca="1" si="18"/>
        <v>42.450251679267502</v>
      </c>
      <c r="M105" s="19">
        <f t="shared" ca="1" si="12"/>
        <v>43.112321520723675</v>
      </c>
      <c r="N105" s="19">
        <f t="shared" ca="1" si="19"/>
        <v>2667.6186906011867</v>
      </c>
      <c r="O105" s="19" t="str">
        <f t="shared" ca="1" si="20"/>
        <v>Éxito</v>
      </c>
    </row>
    <row r="106" spans="1:15" x14ac:dyDescent="0.25">
      <c r="A106">
        <f t="shared" si="15"/>
        <v>48</v>
      </c>
      <c r="B106" s="19">
        <f t="shared" ca="1" si="1"/>
        <v>0.75</v>
      </c>
      <c r="C106" s="19">
        <f t="shared" ca="1" si="2"/>
        <v>27.5</v>
      </c>
      <c r="D106" s="19">
        <f t="shared" ca="1" si="3"/>
        <v>0.57999999999999996</v>
      </c>
      <c r="E106" s="19">
        <f t="shared" ca="1" si="4"/>
        <v>41.6</v>
      </c>
      <c r="F106" s="19">
        <f t="shared" ca="1" si="5"/>
        <v>0.87</v>
      </c>
      <c r="G106" s="19">
        <f t="shared" ca="1" si="6"/>
        <v>61.20662485579664</v>
      </c>
      <c r="H106" s="19">
        <f t="shared" ca="1" si="7"/>
        <v>0.98</v>
      </c>
      <c r="I106" s="19">
        <f t="shared" ca="1" si="16"/>
        <v>47.3</v>
      </c>
      <c r="J106" s="19">
        <f t="shared" ca="1" si="9"/>
        <v>0.51</v>
      </c>
      <c r="K106" s="19">
        <f t="shared" ca="1" si="17"/>
        <v>50.86674943938732</v>
      </c>
      <c r="L106" s="19">
        <f t="shared" ca="1" si="18"/>
        <v>61.20662485579664</v>
      </c>
      <c r="M106" s="19">
        <f t="shared" ca="1" si="12"/>
        <v>51.828438267532071</v>
      </c>
      <c r="N106" s="19">
        <f t="shared" ca="1" si="19"/>
        <v>2728.8253154569834</v>
      </c>
      <c r="O106" s="19" t="str">
        <f t="shared" ca="1" si="20"/>
        <v>Fracaso</v>
      </c>
    </row>
    <row r="107" spans="1:15" x14ac:dyDescent="0.25">
      <c r="A107">
        <f t="shared" si="15"/>
        <v>49</v>
      </c>
      <c r="B107" s="19">
        <f t="shared" ca="1" si="1"/>
        <v>0.43</v>
      </c>
      <c r="C107" s="19">
        <f t="shared" ca="1" si="2"/>
        <v>24.3</v>
      </c>
      <c r="D107" s="19">
        <f t="shared" ca="1" si="3"/>
        <v>0.02</v>
      </c>
      <c r="E107" s="19">
        <f t="shared" ca="1" si="4"/>
        <v>30.4</v>
      </c>
      <c r="F107" s="19">
        <f t="shared" ca="1" si="5"/>
        <v>0.24</v>
      </c>
      <c r="G107" s="19">
        <f t="shared" ca="1" si="6"/>
        <v>8.2331053710528082</v>
      </c>
      <c r="H107" s="19">
        <f t="shared" ca="1" si="7"/>
        <v>0.87</v>
      </c>
      <c r="I107" s="19">
        <f t="shared" ca="1" si="16"/>
        <v>43</v>
      </c>
      <c r="J107" s="19">
        <f t="shared" ca="1" si="9"/>
        <v>0.85</v>
      </c>
      <c r="K107" s="19">
        <f t="shared" ca="1" si="17"/>
        <v>52.485599924429408</v>
      </c>
      <c r="L107" s="19">
        <f t="shared" ca="1" si="18"/>
        <v>52.485599924429408</v>
      </c>
      <c r="M107" s="19">
        <f t="shared" ca="1" si="12"/>
        <v>56.846112390113021</v>
      </c>
      <c r="N107" s="19">
        <f t="shared" ca="1" si="19"/>
        <v>2781.310915381413</v>
      </c>
      <c r="O107" s="19" t="str">
        <f t="shared" ca="1" si="20"/>
        <v>Fracaso</v>
      </c>
    </row>
    <row r="108" spans="1:15" x14ac:dyDescent="0.25">
      <c r="A108">
        <f t="shared" si="15"/>
        <v>50</v>
      </c>
      <c r="B108" s="19">
        <f t="shared" ca="1" si="1"/>
        <v>0.22</v>
      </c>
      <c r="C108" s="19">
        <f t="shared" ca="1" si="2"/>
        <v>22.2</v>
      </c>
      <c r="D108" s="19">
        <f t="shared" ca="1" si="3"/>
        <v>0.08</v>
      </c>
      <c r="E108" s="19">
        <f t="shared" ca="1" si="4"/>
        <v>31.6</v>
      </c>
      <c r="F108" s="19">
        <f t="shared" ca="1" si="5"/>
        <v>0.61</v>
      </c>
      <c r="G108" s="19">
        <f t="shared" ca="1" si="6"/>
        <v>28.248256195753349</v>
      </c>
      <c r="H108" s="19">
        <f t="shared" ca="1" si="7"/>
        <v>0.87</v>
      </c>
      <c r="I108" s="19">
        <f t="shared" ca="1" si="16"/>
        <v>40.9</v>
      </c>
      <c r="J108" s="19">
        <f t="shared" ca="1" si="9"/>
        <v>0.85</v>
      </c>
      <c r="K108" s="19">
        <f t="shared" ca="1" si="17"/>
        <v>50.3855999244294</v>
      </c>
      <c r="L108" s="19">
        <f t="shared" ca="1" si="18"/>
        <v>50.3855999244294</v>
      </c>
      <c r="M108" s="19">
        <f t="shared" ca="1" si="12"/>
        <v>51.435599924429404</v>
      </c>
      <c r="N108" s="19">
        <f t="shared" ca="1" si="19"/>
        <v>2831.6965153058422</v>
      </c>
      <c r="O108" s="19" t="str">
        <f t="shared" ca="1" si="20"/>
        <v>Fracaso</v>
      </c>
    </row>
    <row r="109" spans="1:15" x14ac:dyDescent="0.25">
      <c r="A109">
        <f t="shared" si="15"/>
        <v>51</v>
      </c>
      <c r="B109" s="19">
        <f t="shared" ca="1" si="1"/>
        <v>0.19</v>
      </c>
      <c r="C109" s="19">
        <f t="shared" ca="1" si="2"/>
        <v>21.9</v>
      </c>
      <c r="D109" s="19">
        <f t="shared" ca="1" si="3"/>
        <v>0.84</v>
      </c>
      <c r="E109" s="19">
        <f t="shared" ca="1" si="4"/>
        <v>46.8</v>
      </c>
      <c r="F109" s="19">
        <f t="shared" ca="1" si="5"/>
        <v>0.95</v>
      </c>
      <c r="G109" s="19">
        <f t="shared" ca="1" si="6"/>
        <v>89.871968206619698</v>
      </c>
      <c r="H109" s="19">
        <f t="shared" ca="1" si="7"/>
        <v>0.69</v>
      </c>
      <c r="I109" s="19">
        <f t="shared" ca="1" si="16"/>
        <v>38.799999999999997</v>
      </c>
      <c r="J109" s="19">
        <f t="shared" ca="1" si="9"/>
        <v>0.08</v>
      </c>
      <c r="K109" s="19">
        <f t="shared" ca="1" si="17"/>
        <v>47.216908044695252</v>
      </c>
      <c r="L109" s="19">
        <f t="shared" ca="1" si="18"/>
        <v>89.871968206619698</v>
      </c>
      <c r="M109" s="19">
        <f t="shared" ca="1" si="12"/>
        <v>70.128784065524542</v>
      </c>
      <c r="N109" s="19">
        <f t="shared" ca="1" si="19"/>
        <v>2921.5684835124621</v>
      </c>
      <c r="O109" s="19" t="str">
        <f t="shared" ca="1" si="20"/>
        <v>Fracaso</v>
      </c>
    </row>
    <row r="110" spans="1:15" x14ac:dyDescent="0.25">
      <c r="A110">
        <f t="shared" si="15"/>
        <v>52</v>
      </c>
      <c r="B110" s="19">
        <f t="shared" ca="1" si="1"/>
        <v>0.22</v>
      </c>
      <c r="C110" s="19">
        <f t="shared" ca="1" si="2"/>
        <v>22.2</v>
      </c>
      <c r="D110" s="19">
        <f t="shared" ca="1" si="3"/>
        <v>0.87</v>
      </c>
      <c r="E110" s="19">
        <f t="shared" ca="1" si="4"/>
        <v>47.4</v>
      </c>
      <c r="F110" s="19">
        <f t="shared" ca="1" si="5"/>
        <v>0.8</v>
      </c>
      <c r="G110" s="19">
        <f t="shared" ca="1" si="6"/>
        <v>48.283137373023017</v>
      </c>
      <c r="H110" s="19">
        <f t="shared" ca="1" si="7"/>
        <v>0.71</v>
      </c>
      <c r="I110" s="19">
        <f t="shared" ca="1" si="16"/>
        <v>39.299999999999997</v>
      </c>
      <c r="J110" s="19">
        <f t="shared" ca="1" si="9"/>
        <v>0.17</v>
      </c>
      <c r="K110" s="19">
        <f t="shared" ca="1" si="17"/>
        <v>48.331647890957463</v>
      </c>
      <c r="L110" s="19">
        <f t="shared" ca="1" si="18"/>
        <v>48.331647890957463</v>
      </c>
      <c r="M110" s="19">
        <f t="shared" ca="1" si="12"/>
        <v>69.101808048788584</v>
      </c>
      <c r="N110" s="19">
        <f t="shared" ca="1" si="19"/>
        <v>2969.9001314034194</v>
      </c>
      <c r="O110" s="19" t="str">
        <f t="shared" ca="1" si="20"/>
        <v>Fracaso</v>
      </c>
    </row>
    <row r="111" spans="1:15" x14ac:dyDescent="0.25">
      <c r="A111">
        <f t="shared" si="15"/>
        <v>53</v>
      </c>
      <c r="B111" s="19">
        <f t="shared" ca="1" si="1"/>
        <v>0.93</v>
      </c>
      <c r="C111" s="19">
        <f t="shared" ca="1" si="2"/>
        <v>29.3</v>
      </c>
      <c r="D111" s="19">
        <f t="shared" ca="1" si="3"/>
        <v>0.21</v>
      </c>
      <c r="E111" s="19">
        <f t="shared" ca="1" si="4"/>
        <v>34.200000000000003</v>
      </c>
      <c r="F111" s="19">
        <f t="shared" ca="1" si="5"/>
        <v>0.08</v>
      </c>
      <c r="G111" s="19">
        <f t="shared" ca="1" si="6"/>
        <v>2.5014482681715302</v>
      </c>
      <c r="H111" s="19">
        <f t="shared" ca="1" si="7"/>
        <v>0.77</v>
      </c>
      <c r="I111" s="19">
        <f t="shared" ca="1" si="16"/>
        <v>47</v>
      </c>
      <c r="J111" s="19">
        <f t="shared" ca="1" si="9"/>
        <v>0.51</v>
      </c>
      <c r="K111" s="19">
        <f t="shared" ca="1" si="17"/>
        <v>50.566749439387323</v>
      </c>
      <c r="L111" s="19">
        <f t="shared" ca="1" si="18"/>
        <v>50.566749439387323</v>
      </c>
      <c r="M111" s="19">
        <f t="shared" ca="1" si="12"/>
        <v>49.449198665172389</v>
      </c>
      <c r="N111" s="19">
        <f t="shared" ca="1" si="19"/>
        <v>3020.4668808428069</v>
      </c>
      <c r="O111" s="19" t="str">
        <f t="shared" ca="1" si="20"/>
        <v>Fracaso</v>
      </c>
    </row>
    <row r="112" spans="1:15" x14ac:dyDescent="0.25">
      <c r="A112">
        <f t="shared" si="15"/>
        <v>54</v>
      </c>
      <c r="B112" s="19">
        <f t="shared" ca="1" si="1"/>
        <v>0.06</v>
      </c>
      <c r="C112" s="19">
        <f t="shared" ca="1" si="2"/>
        <v>20.6</v>
      </c>
      <c r="D112" s="19">
        <f t="shared" ca="1" si="3"/>
        <v>0.51</v>
      </c>
      <c r="E112" s="19">
        <f t="shared" ca="1" si="4"/>
        <v>40.200000000000003</v>
      </c>
      <c r="F112" s="19">
        <f t="shared" ca="1" si="5"/>
        <v>0.24</v>
      </c>
      <c r="G112" s="19">
        <f t="shared" ca="1" si="6"/>
        <v>8.2331053710528082</v>
      </c>
      <c r="H112" s="19">
        <f t="shared" ca="1" si="7"/>
        <v>0.64</v>
      </c>
      <c r="I112" s="19">
        <f t="shared" ca="1" si="16"/>
        <v>37</v>
      </c>
      <c r="J112" s="19">
        <f t="shared" ca="1" si="9"/>
        <v>0.48</v>
      </c>
      <c r="K112" s="19">
        <f t="shared" ca="1" si="17"/>
        <v>43.469632337033325</v>
      </c>
      <c r="L112" s="19">
        <f t="shared" ca="1" si="18"/>
        <v>43.469632337033325</v>
      </c>
      <c r="M112" s="19">
        <f t="shared" ca="1" si="12"/>
        <v>47.018190888210327</v>
      </c>
      <c r="N112" s="19">
        <f t="shared" ca="1" si="19"/>
        <v>3063.9365131798404</v>
      </c>
      <c r="O112" s="19" t="str">
        <f t="shared" ca="1" si="20"/>
        <v>Éxito</v>
      </c>
    </row>
    <row r="113" spans="1:15" x14ac:dyDescent="0.25">
      <c r="A113">
        <f t="shared" si="15"/>
        <v>55</v>
      </c>
      <c r="B113" s="19">
        <f t="shared" ca="1" si="1"/>
        <v>0.81</v>
      </c>
      <c r="C113" s="19">
        <f t="shared" ca="1" si="2"/>
        <v>28.1</v>
      </c>
      <c r="D113" s="19">
        <f t="shared" ca="1" si="3"/>
        <v>0.13</v>
      </c>
      <c r="E113" s="19">
        <f t="shared" ca="1" si="4"/>
        <v>32.6</v>
      </c>
      <c r="F113" s="19">
        <f t="shared" ca="1" si="5"/>
        <v>0.97</v>
      </c>
      <c r="G113" s="19">
        <f t="shared" ca="1" si="6"/>
        <v>105.19673691959943</v>
      </c>
      <c r="H113" s="19">
        <f t="shared" ca="1" si="7"/>
        <v>0.54</v>
      </c>
      <c r="I113" s="19">
        <f t="shared" ca="1" si="16"/>
        <v>43.5</v>
      </c>
      <c r="J113" s="19">
        <f t="shared" ca="1" si="9"/>
        <v>0.47</v>
      </c>
      <c r="K113" s="19">
        <f t="shared" ca="1" si="17"/>
        <v>46.674391362179847</v>
      </c>
      <c r="L113" s="19">
        <f t="shared" ca="1" si="18"/>
        <v>105.19673691959943</v>
      </c>
      <c r="M113" s="19">
        <f t="shared" ca="1" si="12"/>
        <v>74.333184628316374</v>
      </c>
      <c r="N113" s="19">
        <f t="shared" ca="1" si="19"/>
        <v>3169.1332500994399</v>
      </c>
      <c r="O113" s="19" t="str">
        <f t="shared" ca="1" si="20"/>
        <v>Fracaso</v>
      </c>
    </row>
    <row r="114" spans="1:15" x14ac:dyDescent="0.25">
      <c r="A114">
        <f t="shared" si="15"/>
        <v>56</v>
      </c>
      <c r="B114" s="19">
        <f t="shared" ca="1" si="1"/>
        <v>0.66</v>
      </c>
      <c r="C114" s="19">
        <f t="shared" ca="1" si="2"/>
        <v>26.6</v>
      </c>
      <c r="D114" s="19">
        <f t="shared" ca="1" si="3"/>
        <v>0.32</v>
      </c>
      <c r="E114" s="19">
        <f t="shared" ca="1" si="4"/>
        <v>36.4</v>
      </c>
      <c r="F114" s="19">
        <f t="shared" ca="1" si="5"/>
        <v>0.4</v>
      </c>
      <c r="G114" s="19">
        <f t="shared" ca="1" si="6"/>
        <v>15.324768712979722</v>
      </c>
      <c r="H114" s="19">
        <f t="shared" ca="1" si="7"/>
        <v>0.53</v>
      </c>
      <c r="I114" s="19">
        <f t="shared" ca="1" si="16"/>
        <v>41.900000000000006</v>
      </c>
      <c r="J114" s="19">
        <f t="shared" ca="1" si="9"/>
        <v>0.36</v>
      </c>
      <c r="K114" s="19">
        <f t="shared" ca="1" si="17"/>
        <v>44.131435513142101</v>
      </c>
      <c r="L114" s="19">
        <f t="shared" ca="1" si="18"/>
        <v>44.131435513142101</v>
      </c>
      <c r="M114" s="19">
        <f t="shared" ca="1" si="12"/>
        <v>74.664086216370762</v>
      </c>
      <c r="N114" s="19">
        <f t="shared" ca="1" si="19"/>
        <v>3213.2646856125821</v>
      </c>
      <c r="O114" s="19" t="str">
        <f t="shared" ca="1" si="20"/>
        <v>Éxito</v>
      </c>
    </row>
    <row r="115" spans="1:15" x14ac:dyDescent="0.25">
      <c r="A115">
        <f t="shared" si="15"/>
        <v>57</v>
      </c>
      <c r="B115" s="19">
        <f t="shared" ca="1" si="1"/>
        <v>0.93</v>
      </c>
      <c r="C115" s="19">
        <f t="shared" ca="1" si="2"/>
        <v>29.3</v>
      </c>
      <c r="D115" s="19">
        <f t="shared" ca="1" si="3"/>
        <v>0.94</v>
      </c>
      <c r="E115" s="19">
        <f t="shared" ca="1" si="4"/>
        <v>48.8</v>
      </c>
      <c r="F115" s="19">
        <f t="shared" ca="1" si="5"/>
        <v>0.48</v>
      </c>
      <c r="G115" s="19">
        <f t="shared" ca="1" si="6"/>
        <v>19.617794022199917</v>
      </c>
      <c r="H115" s="19">
        <f t="shared" ca="1" si="7"/>
        <v>0.73</v>
      </c>
      <c r="I115" s="19">
        <f t="shared" ca="1" si="16"/>
        <v>46.6</v>
      </c>
      <c r="J115" s="19">
        <f t="shared" ca="1" si="9"/>
        <v>0.6</v>
      </c>
      <c r="K115" s="19">
        <f t="shared" ca="1" si="17"/>
        <v>53.38145365937077</v>
      </c>
      <c r="L115" s="19">
        <f t="shared" ca="1" si="18"/>
        <v>53.38145365937077</v>
      </c>
      <c r="M115" s="19">
        <f t="shared" ca="1" si="12"/>
        <v>48.756444586256436</v>
      </c>
      <c r="N115" s="19">
        <f t="shared" ca="1" si="19"/>
        <v>3266.646139271953</v>
      </c>
      <c r="O115" s="19" t="str">
        <f t="shared" ca="1" si="20"/>
        <v>Fracaso</v>
      </c>
    </row>
    <row r="116" spans="1:15" x14ac:dyDescent="0.25">
      <c r="A116">
        <f t="shared" si="15"/>
        <v>58</v>
      </c>
      <c r="B116" s="19">
        <f t="shared" ca="1" si="1"/>
        <v>0.49</v>
      </c>
      <c r="C116" s="19">
        <f t="shared" ca="1" si="2"/>
        <v>24.9</v>
      </c>
      <c r="D116" s="19">
        <f t="shared" ca="1" si="3"/>
        <v>0.65</v>
      </c>
      <c r="E116" s="19">
        <f t="shared" ca="1" si="4"/>
        <v>43</v>
      </c>
      <c r="F116" s="19">
        <f t="shared" ca="1" si="5"/>
        <v>0.23</v>
      </c>
      <c r="G116" s="19">
        <f t="shared" ca="1" si="6"/>
        <v>7.840942924032225</v>
      </c>
      <c r="H116" s="19">
        <f t="shared" ca="1" si="7"/>
        <v>0.77</v>
      </c>
      <c r="I116" s="19">
        <f t="shared" ca="1" si="16"/>
        <v>42.599999999999994</v>
      </c>
      <c r="J116" s="19">
        <f t="shared" ca="1" si="9"/>
        <v>0.91</v>
      </c>
      <c r="K116" s="19">
        <f t="shared" ca="1" si="17"/>
        <v>55.039728043259359</v>
      </c>
      <c r="L116" s="19">
        <f t="shared" ca="1" si="18"/>
        <v>55.039728043259359</v>
      </c>
      <c r="M116" s="19">
        <f t="shared" ca="1" si="12"/>
        <v>54.210590851315061</v>
      </c>
      <c r="N116" s="19">
        <f t="shared" ca="1" si="19"/>
        <v>3321.6858673152124</v>
      </c>
      <c r="O116" s="19" t="str">
        <f t="shared" ca="1" si="20"/>
        <v>Fracaso</v>
      </c>
    </row>
    <row r="117" spans="1:15" x14ac:dyDescent="0.25">
      <c r="A117">
        <f t="shared" si="15"/>
        <v>59</v>
      </c>
      <c r="B117" s="19">
        <f t="shared" ca="1" si="1"/>
        <v>0.04</v>
      </c>
      <c r="C117" s="19">
        <f t="shared" ca="1" si="2"/>
        <v>20.399999999999999</v>
      </c>
      <c r="D117" s="19">
        <f t="shared" ca="1" si="3"/>
        <v>0.54</v>
      </c>
      <c r="E117" s="19">
        <f t="shared" ca="1" si="4"/>
        <v>40.799999999999997</v>
      </c>
      <c r="F117" s="19">
        <f t="shared" ca="1" si="5"/>
        <v>0.53</v>
      </c>
      <c r="G117" s="19">
        <f t="shared" ca="1" si="6"/>
        <v>22.650677528340985</v>
      </c>
      <c r="H117" s="19">
        <f t="shared" ca="1" si="7"/>
        <v>0.77</v>
      </c>
      <c r="I117" s="19">
        <f t="shared" ca="1" si="16"/>
        <v>38.099999999999994</v>
      </c>
      <c r="J117" s="19">
        <f t="shared" ca="1" si="9"/>
        <v>0.27</v>
      </c>
      <c r="K117" s="19">
        <f t="shared" ca="1" si="17"/>
        <v>42.373553724198501</v>
      </c>
      <c r="L117" s="19">
        <f t="shared" ca="1" si="18"/>
        <v>42.373553724198501</v>
      </c>
      <c r="M117" s="19">
        <f t="shared" ca="1" si="12"/>
        <v>48.70664088372893</v>
      </c>
      <c r="N117" s="19">
        <f t="shared" ca="1" si="19"/>
        <v>3364.0594210394111</v>
      </c>
      <c r="O117" s="19" t="str">
        <f t="shared" ca="1" si="20"/>
        <v>Éxito</v>
      </c>
    </row>
    <row r="118" spans="1:15" x14ac:dyDescent="0.25">
      <c r="A118">
        <f t="shared" si="15"/>
        <v>60</v>
      </c>
      <c r="B118" s="19">
        <f t="shared" ca="1" si="1"/>
        <v>0.83</v>
      </c>
      <c r="C118" s="19">
        <f t="shared" ca="1" si="2"/>
        <v>28.299999999999997</v>
      </c>
      <c r="D118" s="19">
        <f t="shared" ca="1" si="3"/>
        <v>0.57999999999999996</v>
      </c>
      <c r="E118" s="19">
        <f t="shared" ca="1" si="4"/>
        <v>41.6</v>
      </c>
      <c r="F118" s="19">
        <f t="shared" ca="1" si="5"/>
        <v>0.15</v>
      </c>
      <c r="G118" s="19">
        <f t="shared" ca="1" si="6"/>
        <v>4.8755678849332478</v>
      </c>
      <c r="H118" s="19">
        <f t="shared" ca="1" si="7"/>
        <v>0.85</v>
      </c>
      <c r="I118" s="19">
        <f t="shared" ca="1" si="16"/>
        <v>46.8</v>
      </c>
      <c r="J118" s="19">
        <f t="shared" ca="1" si="9"/>
        <v>0.89</v>
      </c>
      <c r="K118" s="19">
        <f t="shared" ca="1" si="17"/>
        <v>57.836374565948603</v>
      </c>
      <c r="L118" s="19">
        <f t="shared" ca="1" si="18"/>
        <v>57.836374565948603</v>
      </c>
      <c r="M118" s="19">
        <f t="shared" ca="1" si="12"/>
        <v>50.104964145073552</v>
      </c>
      <c r="N118" s="19">
        <f t="shared" ca="1" si="19"/>
        <v>3421.8957956053596</v>
      </c>
      <c r="O118" s="19" t="str">
        <f t="shared" ca="1" si="20"/>
        <v>Fracaso</v>
      </c>
    </row>
    <row r="119" spans="1:15" x14ac:dyDescent="0.25">
      <c r="A119">
        <f t="shared" si="15"/>
        <v>61</v>
      </c>
      <c r="B119" s="19">
        <f t="shared" ca="1" si="1"/>
        <v>0.03</v>
      </c>
      <c r="C119" s="19">
        <f t="shared" ca="1" si="2"/>
        <v>20.3</v>
      </c>
      <c r="D119" s="19">
        <f t="shared" ca="1" si="3"/>
        <v>0.85</v>
      </c>
      <c r="E119" s="19">
        <f t="shared" ca="1" si="4"/>
        <v>47</v>
      </c>
      <c r="F119" s="19">
        <f t="shared" ca="1" si="5"/>
        <v>0.46</v>
      </c>
      <c r="G119" s="19">
        <f t="shared" ca="1" si="6"/>
        <v>18.485584182714508</v>
      </c>
      <c r="H119" s="19">
        <f t="shared" ca="1" si="7"/>
        <v>0.03</v>
      </c>
      <c r="I119" s="19">
        <f t="shared" ca="1" si="16"/>
        <v>30.6</v>
      </c>
      <c r="J119" s="19">
        <f t="shared" ca="1" si="9"/>
        <v>0.63</v>
      </c>
      <c r="K119" s="19">
        <f t="shared" ca="1" si="17"/>
        <v>51.971261366719332</v>
      </c>
      <c r="L119" s="19">
        <f t="shared" ca="1" si="18"/>
        <v>51.971261366719332</v>
      </c>
      <c r="M119" s="19">
        <f t="shared" ca="1" si="12"/>
        <v>54.903817966333968</v>
      </c>
      <c r="N119" s="19">
        <f t="shared" ca="1" si="19"/>
        <v>3473.8670569720789</v>
      </c>
      <c r="O119" s="19" t="str">
        <f t="shared" ca="1" si="20"/>
        <v>Fracaso</v>
      </c>
    </row>
    <row r="120" spans="1:15" x14ac:dyDescent="0.25">
      <c r="A120">
        <f t="shared" si="15"/>
        <v>62</v>
      </c>
      <c r="B120" s="19">
        <f t="shared" ca="1" si="1"/>
        <v>0.83</v>
      </c>
      <c r="C120" s="19">
        <f t="shared" ca="1" si="2"/>
        <v>28.299999999999997</v>
      </c>
      <c r="D120" s="19">
        <f t="shared" ca="1" si="3"/>
        <v>0.53</v>
      </c>
      <c r="E120" s="19">
        <f t="shared" ca="1" si="4"/>
        <v>40.6</v>
      </c>
      <c r="F120" s="19">
        <f t="shared" ca="1" si="5"/>
        <v>0.11</v>
      </c>
      <c r="G120" s="19">
        <f t="shared" ca="1" si="6"/>
        <v>3.4960144876785453</v>
      </c>
      <c r="H120" s="19">
        <f t="shared" ca="1" si="7"/>
        <v>0.84</v>
      </c>
      <c r="I120" s="19">
        <f t="shared" ca="1" si="16"/>
        <v>46.699999999999996</v>
      </c>
      <c r="J120" s="19">
        <f t="shared" ca="1" si="9"/>
        <v>0.27</v>
      </c>
      <c r="K120" s="19">
        <f t="shared" ca="1" si="17"/>
        <v>48.2735537241985</v>
      </c>
      <c r="L120" s="19">
        <f t="shared" ca="1" si="18"/>
        <v>48.2735537241985</v>
      </c>
      <c r="M120" s="19">
        <f t="shared" ca="1" si="12"/>
        <v>50.122407545458913</v>
      </c>
      <c r="N120" s="19">
        <f t="shared" ca="1" si="19"/>
        <v>3522.1406106962772</v>
      </c>
      <c r="O120" s="19" t="str">
        <f t="shared" ca="1" si="20"/>
        <v>Fracaso</v>
      </c>
    </row>
    <row r="121" spans="1:15" x14ac:dyDescent="0.25">
      <c r="A121">
        <f t="shared" si="15"/>
        <v>63</v>
      </c>
      <c r="B121" s="19">
        <f t="shared" ca="1" si="1"/>
        <v>0.15</v>
      </c>
      <c r="C121" s="19">
        <f t="shared" ca="1" si="2"/>
        <v>21.5</v>
      </c>
      <c r="D121" s="19">
        <f t="shared" ca="1" si="3"/>
        <v>0.24</v>
      </c>
      <c r="E121" s="19">
        <f t="shared" ca="1" si="4"/>
        <v>34.799999999999997</v>
      </c>
      <c r="F121" s="19">
        <f t="shared" ca="1" si="5"/>
        <v>0.53</v>
      </c>
      <c r="G121" s="19">
        <f t="shared" ca="1" si="6"/>
        <v>22.650677528340985</v>
      </c>
      <c r="H121" s="19">
        <f t="shared" ca="1" si="7"/>
        <v>0.64</v>
      </c>
      <c r="I121" s="19">
        <f t="shared" ca="1" si="16"/>
        <v>37.9</v>
      </c>
      <c r="J121" s="19">
        <f t="shared" ca="1" si="9"/>
        <v>0.38</v>
      </c>
      <c r="K121" s="19">
        <f t="shared" ca="1" si="17"/>
        <v>40.290179004715</v>
      </c>
      <c r="L121" s="19">
        <f t="shared" ca="1" si="18"/>
        <v>40.290179004715</v>
      </c>
      <c r="M121" s="19">
        <f t="shared" ca="1" si="12"/>
        <v>44.281866364456747</v>
      </c>
      <c r="N121" s="19">
        <f t="shared" ca="1" si="19"/>
        <v>3562.4307897009921</v>
      </c>
      <c r="O121" s="19" t="str">
        <f t="shared" ca="1" si="20"/>
        <v>Éxito</v>
      </c>
    </row>
    <row r="122" spans="1:15" x14ac:dyDescent="0.25">
      <c r="A122">
        <f t="shared" si="15"/>
        <v>64</v>
      </c>
      <c r="B122" s="19">
        <f t="shared" ca="1" si="1"/>
        <v>0.19</v>
      </c>
      <c r="C122" s="19">
        <f t="shared" ca="1" si="2"/>
        <v>21.9</v>
      </c>
      <c r="D122" s="19">
        <f t="shared" ca="1" si="3"/>
        <v>0.56999999999999995</v>
      </c>
      <c r="E122" s="19">
        <f t="shared" ca="1" si="4"/>
        <v>41.4</v>
      </c>
      <c r="F122" s="19">
        <f t="shared" ca="1" si="5"/>
        <v>0.01</v>
      </c>
      <c r="G122" s="19">
        <f t="shared" ca="1" si="6"/>
        <v>0.3015100756050435</v>
      </c>
      <c r="H122" s="19">
        <f t="shared" ca="1" si="7"/>
        <v>0.97</v>
      </c>
      <c r="I122" s="19">
        <f t="shared" ca="1" si="16"/>
        <v>41.599999999999994</v>
      </c>
      <c r="J122" s="19">
        <f t="shared" ca="1" si="9"/>
        <v>0.44</v>
      </c>
      <c r="K122" s="19">
        <f t="shared" ca="1" si="17"/>
        <v>44.499092476264707</v>
      </c>
      <c r="L122" s="19">
        <f t="shared" ca="1" si="18"/>
        <v>44.499092476264707</v>
      </c>
      <c r="M122" s="19">
        <f t="shared" ca="1" si="12"/>
        <v>42.394635740489854</v>
      </c>
      <c r="N122" s="19">
        <f t="shared" ca="1" si="19"/>
        <v>3606.9298821772568</v>
      </c>
      <c r="O122" s="19" t="str">
        <f t="shared" ca="1" si="20"/>
        <v>Éxito</v>
      </c>
    </row>
    <row r="123" spans="1:15" x14ac:dyDescent="0.25">
      <c r="A123">
        <f t="shared" si="15"/>
        <v>65</v>
      </c>
      <c r="B123" s="19">
        <f t="shared" ca="1" si="1"/>
        <v>0.86</v>
      </c>
      <c r="C123" s="19">
        <f t="shared" ca="1" si="2"/>
        <v>28.6</v>
      </c>
      <c r="D123" s="19">
        <f t="shared" ca="1" si="3"/>
        <v>0.12</v>
      </c>
      <c r="E123" s="19">
        <f t="shared" ca="1" si="4"/>
        <v>32.4</v>
      </c>
      <c r="F123" s="19">
        <f t="shared" ca="1" si="5"/>
        <v>0.14000000000000001</v>
      </c>
      <c r="G123" s="19">
        <f t="shared" ca="1" si="6"/>
        <v>4.5246866920375099</v>
      </c>
      <c r="H123" s="19">
        <f t="shared" ca="1" si="7"/>
        <v>0.67</v>
      </c>
      <c r="I123" s="19">
        <f t="shared" ca="1" si="16"/>
        <v>45.3</v>
      </c>
      <c r="J123" s="19">
        <f t="shared" ca="1" si="9"/>
        <v>0.36</v>
      </c>
      <c r="K123" s="19">
        <f t="shared" ca="1" si="17"/>
        <v>47.531435513142092</v>
      </c>
      <c r="L123" s="19">
        <f t="shared" ca="1" si="18"/>
        <v>47.531435513142092</v>
      </c>
      <c r="M123" s="19">
        <f t="shared" ca="1" si="12"/>
        <v>46.015263994703403</v>
      </c>
      <c r="N123" s="19">
        <f t="shared" ca="1" si="19"/>
        <v>3654.461317690399</v>
      </c>
      <c r="O123" s="19" t="str">
        <f t="shared" ca="1" si="20"/>
        <v>Fracaso</v>
      </c>
    </row>
    <row r="124" spans="1:15" x14ac:dyDescent="0.25">
      <c r="A124">
        <f t="shared" si="15"/>
        <v>66</v>
      </c>
      <c r="B124" s="19">
        <f t="shared" ref="B124:B187" ca="1" si="21">+TRUNC(RAND(),2)</f>
        <v>0.13</v>
      </c>
      <c r="C124" s="19">
        <f t="shared" ref="C124:C187" ca="1" si="22">+$C$44+($D$44-$C$44)*B124</f>
        <v>21.3</v>
      </c>
      <c r="D124" s="19">
        <f t="shared" ref="D124:D187" ca="1" si="23">+TRUNC(RAND(),2)</f>
        <v>0.64</v>
      </c>
      <c r="E124" s="19">
        <f t="shared" ref="E124:E187" ca="1" si="24">+$C$45+($D$45-$C$45)*D124</f>
        <v>42.8</v>
      </c>
      <c r="F124" s="19">
        <f t="shared" ref="F124:F187" ca="1" si="25">+TRUNC(RAND(),2)</f>
        <v>0.96</v>
      </c>
      <c r="G124" s="19">
        <f t="shared" ref="G124:G187" ca="1" si="26">+(-$D$46)*LN(1-F124)</f>
        <v>96.566274746045991</v>
      </c>
      <c r="H124" s="19">
        <f t="shared" ref="H124:H187" ca="1" si="27">+TRUNC(RAND(),2)</f>
        <v>0.22</v>
      </c>
      <c r="I124" s="19">
        <f t="shared" ca="1" si="16"/>
        <v>33.5</v>
      </c>
      <c r="J124" s="19">
        <f t="shared" ref="J124:J187" ca="1" si="28">+TRUNC(RAND(),2)</f>
        <v>0.57999999999999996</v>
      </c>
      <c r="K124" s="19">
        <f t="shared" ca="1" si="17"/>
        <v>47.137502838523609</v>
      </c>
      <c r="L124" s="19">
        <f t="shared" ca="1" si="18"/>
        <v>96.566274746045991</v>
      </c>
      <c r="M124" s="19">
        <f t="shared" ref="M124:M187" ca="1" si="29">+(L124+L123)/2</f>
        <v>72.048855129594045</v>
      </c>
      <c r="N124" s="19">
        <f t="shared" ca="1" si="19"/>
        <v>3751.027592436445</v>
      </c>
      <c r="O124" s="19" t="str">
        <f t="shared" ca="1" si="20"/>
        <v>Fracaso</v>
      </c>
    </row>
    <row r="125" spans="1:15" x14ac:dyDescent="0.25">
      <c r="A125">
        <f t="shared" si="15"/>
        <v>67</v>
      </c>
      <c r="B125" s="19">
        <f t="shared" ca="1" si="21"/>
        <v>0.87</v>
      </c>
      <c r="C125" s="19">
        <f t="shared" ca="1" si="22"/>
        <v>28.7</v>
      </c>
      <c r="D125" s="19">
        <f t="shared" ca="1" si="23"/>
        <v>0.68</v>
      </c>
      <c r="E125" s="19">
        <f t="shared" ca="1" si="24"/>
        <v>43.6</v>
      </c>
      <c r="F125" s="19">
        <f t="shared" ca="1" si="25"/>
        <v>0.19</v>
      </c>
      <c r="G125" s="19">
        <f t="shared" ca="1" si="26"/>
        <v>6.3216309394695758</v>
      </c>
      <c r="H125" s="19">
        <f t="shared" ca="1" si="27"/>
        <v>0.25</v>
      </c>
      <c r="I125" s="19">
        <f t="shared" ca="1" si="16"/>
        <v>41.2</v>
      </c>
      <c r="J125" s="19">
        <f t="shared" ca="1" si="28"/>
        <v>0.16</v>
      </c>
      <c r="K125" s="19">
        <f t="shared" ca="1" si="17"/>
        <v>44.471766935723892</v>
      </c>
      <c r="L125" s="19">
        <f t="shared" ca="1" si="18"/>
        <v>44.471766935723892</v>
      </c>
      <c r="M125" s="19">
        <f t="shared" ca="1" si="29"/>
        <v>70.519020840884934</v>
      </c>
      <c r="N125" s="19">
        <f t="shared" ca="1" si="19"/>
        <v>3795.4993593721688</v>
      </c>
      <c r="O125" s="19" t="str">
        <f t="shared" ca="1" si="20"/>
        <v>Éxito</v>
      </c>
    </row>
    <row r="126" spans="1:15" x14ac:dyDescent="0.25">
      <c r="A126">
        <f t="shared" si="15"/>
        <v>68</v>
      </c>
      <c r="B126" s="19">
        <f t="shared" ca="1" si="21"/>
        <v>0.86</v>
      </c>
      <c r="C126" s="19">
        <f t="shared" ca="1" si="22"/>
        <v>28.6</v>
      </c>
      <c r="D126" s="19">
        <f t="shared" ca="1" si="23"/>
        <v>0.37</v>
      </c>
      <c r="E126" s="19">
        <f t="shared" ca="1" si="24"/>
        <v>37.4</v>
      </c>
      <c r="F126" s="19">
        <f t="shared" ca="1" si="25"/>
        <v>0.61</v>
      </c>
      <c r="G126" s="19">
        <f t="shared" ca="1" si="26"/>
        <v>28.248256195753349</v>
      </c>
      <c r="H126" s="19">
        <f t="shared" ca="1" si="27"/>
        <v>0.48</v>
      </c>
      <c r="I126" s="19">
        <f t="shared" ca="1" si="16"/>
        <v>43.400000000000006</v>
      </c>
      <c r="J126" s="19">
        <f t="shared" ca="1" si="28"/>
        <v>0.15</v>
      </c>
      <c r="K126" s="19">
        <f t="shared" ca="1" si="17"/>
        <v>44.212594647488878</v>
      </c>
      <c r="L126" s="19">
        <f t="shared" ca="1" si="18"/>
        <v>44.212594647488878</v>
      </c>
      <c r="M126" s="19">
        <f t="shared" ca="1" si="29"/>
        <v>44.342180791606381</v>
      </c>
      <c r="N126" s="19">
        <f t="shared" ca="1" si="19"/>
        <v>3839.7119540196577</v>
      </c>
      <c r="O126" s="19" t="str">
        <f t="shared" ca="1" si="20"/>
        <v>Éxito</v>
      </c>
    </row>
    <row r="127" spans="1:15" x14ac:dyDescent="0.25">
      <c r="A127">
        <f t="shared" si="15"/>
        <v>69</v>
      </c>
      <c r="B127" s="19">
        <f t="shared" ca="1" si="21"/>
        <v>0.6</v>
      </c>
      <c r="C127" s="19">
        <f t="shared" ca="1" si="22"/>
        <v>26</v>
      </c>
      <c r="D127" s="19">
        <f t="shared" ca="1" si="23"/>
        <v>0.96</v>
      </c>
      <c r="E127" s="19">
        <f t="shared" ca="1" si="24"/>
        <v>49.2</v>
      </c>
      <c r="F127" s="19">
        <f t="shared" ca="1" si="25"/>
        <v>0.38</v>
      </c>
      <c r="G127" s="19">
        <f t="shared" ca="1" si="26"/>
        <v>14.341074028289993</v>
      </c>
      <c r="H127" s="19">
        <f t="shared" ca="1" si="27"/>
        <v>0.51</v>
      </c>
      <c r="I127" s="19">
        <f t="shared" ca="1" si="16"/>
        <v>41.1</v>
      </c>
      <c r="J127" s="19">
        <f t="shared" ca="1" si="28"/>
        <v>0.13</v>
      </c>
      <c r="K127" s="19">
        <f t="shared" ca="1" si="17"/>
        <v>49.89631033666754</v>
      </c>
      <c r="L127" s="19">
        <f t="shared" ca="1" si="18"/>
        <v>49.89631033666754</v>
      </c>
      <c r="M127" s="19">
        <f t="shared" ca="1" si="29"/>
        <v>47.054452492078212</v>
      </c>
      <c r="N127" s="19">
        <f t="shared" ca="1" si="19"/>
        <v>3889.6082643563254</v>
      </c>
      <c r="O127" s="19" t="str">
        <f t="shared" ca="1" si="20"/>
        <v>Fracaso</v>
      </c>
    </row>
    <row r="128" spans="1:15" x14ac:dyDescent="0.25">
      <c r="A128">
        <f t="shared" si="15"/>
        <v>70</v>
      </c>
      <c r="B128" s="19">
        <f t="shared" ca="1" si="21"/>
        <v>0.71</v>
      </c>
      <c r="C128" s="19">
        <f t="shared" ca="1" si="22"/>
        <v>27.1</v>
      </c>
      <c r="D128" s="19">
        <f t="shared" ca="1" si="23"/>
        <v>0.63</v>
      </c>
      <c r="E128" s="19">
        <f t="shared" ca="1" si="24"/>
        <v>42.6</v>
      </c>
      <c r="F128" s="19">
        <f t="shared" ca="1" si="25"/>
        <v>0.78</v>
      </c>
      <c r="G128" s="19">
        <f t="shared" ca="1" si="26"/>
        <v>45.423831978893276</v>
      </c>
      <c r="H128" s="19">
        <f t="shared" ca="1" si="27"/>
        <v>0.8</v>
      </c>
      <c r="I128" s="19">
        <f t="shared" ca="1" si="16"/>
        <v>45.1</v>
      </c>
      <c r="J128" s="19">
        <f t="shared" ca="1" si="28"/>
        <v>0.78</v>
      </c>
      <c r="K128" s="19">
        <f t="shared" ca="1" si="17"/>
        <v>52.670638663148878</v>
      </c>
      <c r="L128" s="19">
        <f t="shared" ca="1" si="18"/>
        <v>52.670638663148878</v>
      </c>
      <c r="M128" s="19">
        <f t="shared" ca="1" si="29"/>
        <v>51.283474499908209</v>
      </c>
      <c r="N128" s="19">
        <f t="shared" ca="1" si="19"/>
        <v>3942.2789030194745</v>
      </c>
      <c r="O128" s="19" t="str">
        <f t="shared" ca="1" si="20"/>
        <v>Fracaso</v>
      </c>
    </row>
    <row r="129" spans="1:15" x14ac:dyDescent="0.25">
      <c r="A129">
        <f t="shared" si="15"/>
        <v>71</v>
      </c>
      <c r="B129" s="19">
        <f t="shared" ca="1" si="21"/>
        <v>0.52</v>
      </c>
      <c r="C129" s="19">
        <f t="shared" ca="1" si="22"/>
        <v>25.2</v>
      </c>
      <c r="D129" s="19">
        <f t="shared" ca="1" si="23"/>
        <v>0.12</v>
      </c>
      <c r="E129" s="19">
        <f t="shared" ca="1" si="24"/>
        <v>32.4</v>
      </c>
      <c r="F129" s="19">
        <f t="shared" ca="1" si="25"/>
        <v>0.2</v>
      </c>
      <c r="G129" s="19">
        <f t="shared" ca="1" si="26"/>
        <v>6.6943065394262913</v>
      </c>
      <c r="H129" s="19">
        <f t="shared" ca="1" si="27"/>
        <v>0.38</v>
      </c>
      <c r="I129" s="19">
        <f t="shared" ca="1" si="16"/>
        <v>39</v>
      </c>
      <c r="J129" s="19">
        <f t="shared" ca="1" si="28"/>
        <v>0.3</v>
      </c>
      <c r="K129" s="19">
        <f t="shared" ca="1" si="17"/>
        <v>40.783374719693661</v>
      </c>
      <c r="L129" s="19">
        <f t="shared" ca="1" si="18"/>
        <v>40.783374719693661</v>
      </c>
      <c r="M129" s="19">
        <f t="shared" ca="1" si="29"/>
        <v>46.727006691421266</v>
      </c>
      <c r="N129" s="19">
        <f t="shared" ca="1" si="19"/>
        <v>3983.0622777391682</v>
      </c>
      <c r="O129" s="19" t="str">
        <f t="shared" ca="1" si="20"/>
        <v>Éxito</v>
      </c>
    </row>
    <row r="130" spans="1:15" x14ac:dyDescent="0.25">
      <c r="A130">
        <f t="shared" si="15"/>
        <v>72</v>
      </c>
      <c r="B130" s="19">
        <f t="shared" ca="1" si="21"/>
        <v>0.67</v>
      </c>
      <c r="C130" s="19">
        <f t="shared" ca="1" si="22"/>
        <v>26.7</v>
      </c>
      <c r="D130" s="19">
        <f t="shared" ca="1" si="23"/>
        <v>0.11</v>
      </c>
      <c r="E130" s="19">
        <f t="shared" ca="1" si="24"/>
        <v>32.200000000000003</v>
      </c>
      <c r="F130" s="19">
        <f t="shared" ca="1" si="25"/>
        <v>0.19</v>
      </c>
      <c r="G130" s="19">
        <f t="shared" ca="1" si="26"/>
        <v>6.3216309394695758</v>
      </c>
      <c r="H130" s="19">
        <f t="shared" ca="1" si="27"/>
        <v>0.41</v>
      </c>
      <c r="I130" s="19">
        <f t="shared" ca="1" si="16"/>
        <v>40.799999999999997</v>
      </c>
      <c r="J130" s="19">
        <f t="shared" ca="1" si="28"/>
        <v>0.47</v>
      </c>
      <c r="K130" s="19">
        <f t="shared" ca="1" si="17"/>
        <v>43.974391362179844</v>
      </c>
      <c r="L130" s="19">
        <f t="shared" ca="1" si="18"/>
        <v>43.974391362179844</v>
      </c>
      <c r="M130" s="19">
        <f t="shared" ca="1" si="29"/>
        <v>42.378883040936756</v>
      </c>
      <c r="N130" s="19">
        <f t="shared" ca="1" si="19"/>
        <v>4027.0366691013478</v>
      </c>
      <c r="O130" s="19" t="str">
        <f t="shared" ca="1" si="20"/>
        <v>Éxito</v>
      </c>
    </row>
    <row r="131" spans="1:15" x14ac:dyDescent="0.25">
      <c r="A131">
        <f t="shared" si="15"/>
        <v>73</v>
      </c>
      <c r="B131" s="19">
        <f t="shared" ca="1" si="21"/>
        <v>0.79</v>
      </c>
      <c r="C131" s="19">
        <f t="shared" ca="1" si="22"/>
        <v>27.9</v>
      </c>
      <c r="D131" s="19">
        <f t="shared" ca="1" si="23"/>
        <v>0.13</v>
      </c>
      <c r="E131" s="19">
        <f t="shared" ca="1" si="24"/>
        <v>32.6</v>
      </c>
      <c r="F131" s="19">
        <f t="shared" ca="1" si="25"/>
        <v>0.56999999999999995</v>
      </c>
      <c r="G131" s="19">
        <f t="shared" ca="1" si="26"/>
        <v>25.319102108835867</v>
      </c>
      <c r="H131" s="19">
        <f t="shared" ca="1" si="27"/>
        <v>0.81</v>
      </c>
      <c r="I131" s="19">
        <f t="shared" ca="1" si="16"/>
        <v>46</v>
      </c>
      <c r="J131" s="19">
        <f t="shared" ca="1" si="28"/>
        <v>0.71</v>
      </c>
      <c r="K131" s="19">
        <f t="shared" ca="1" si="17"/>
        <v>52.189371780008088</v>
      </c>
      <c r="L131" s="19">
        <f t="shared" ca="1" si="18"/>
        <v>52.189371780008088</v>
      </c>
      <c r="M131" s="19">
        <f t="shared" ca="1" si="29"/>
        <v>48.081881571093966</v>
      </c>
      <c r="N131" s="19">
        <f t="shared" ca="1" si="19"/>
        <v>4079.2260408813559</v>
      </c>
      <c r="O131" s="19" t="str">
        <f t="shared" ca="1" si="20"/>
        <v>Fracaso</v>
      </c>
    </row>
    <row r="132" spans="1:15" x14ac:dyDescent="0.25">
      <c r="A132">
        <f t="shared" si="15"/>
        <v>74</v>
      </c>
      <c r="B132" s="19">
        <f t="shared" ca="1" si="21"/>
        <v>0.36</v>
      </c>
      <c r="C132" s="19">
        <f t="shared" ca="1" si="22"/>
        <v>23.6</v>
      </c>
      <c r="D132" s="19">
        <f t="shared" ca="1" si="23"/>
        <v>0.12</v>
      </c>
      <c r="E132" s="19">
        <f t="shared" ca="1" si="24"/>
        <v>32.4</v>
      </c>
      <c r="F132" s="19">
        <f t="shared" ca="1" si="25"/>
        <v>0.78</v>
      </c>
      <c r="G132" s="19">
        <f t="shared" ca="1" si="26"/>
        <v>45.423831978893276</v>
      </c>
      <c r="H132" s="19">
        <f t="shared" ca="1" si="27"/>
        <v>0.64</v>
      </c>
      <c r="I132" s="19">
        <f t="shared" ca="1" si="16"/>
        <v>40</v>
      </c>
      <c r="J132" s="19">
        <f t="shared" ca="1" si="28"/>
        <v>0.03</v>
      </c>
      <c r="K132" s="19">
        <f t="shared" ca="1" si="17"/>
        <v>40.15229603742354</v>
      </c>
      <c r="L132" s="19">
        <f t="shared" ca="1" si="18"/>
        <v>45.423831978893276</v>
      </c>
      <c r="M132" s="19">
        <f t="shared" ca="1" si="29"/>
        <v>48.806601879450682</v>
      </c>
      <c r="N132" s="19">
        <f t="shared" ca="1" si="19"/>
        <v>4124.6498728602492</v>
      </c>
      <c r="O132" s="19" t="str">
        <f t="shared" ca="1" si="20"/>
        <v>Fracaso</v>
      </c>
    </row>
    <row r="133" spans="1:15" x14ac:dyDescent="0.25">
      <c r="A133">
        <f t="shared" si="15"/>
        <v>75</v>
      </c>
      <c r="B133" s="19">
        <f t="shared" ca="1" si="21"/>
        <v>0.18</v>
      </c>
      <c r="C133" s="19">
        <f t="shared" ca="1" si="22"/>
        <v>21.8</v>
      </c>
      <c r="D133" s="19">
        <f t="shared" ca="1" si="23"/>
        <v>0.56000000000000005</v>
      </c>
      <c r="E133" s="19">
        <f t="shared" ca="1" si="24"/>
        <v>41.2</v>
      </c>
      <c r="F133" s="19">
        <f t="shared" ca="1" si="25"/>
        <v>0.89</v>
      </c>
      <c r="G133" s="19">
        <f t="shared" ca="1" si="26"/>
        <v>66.218247395691634</v>
      </c>
      <c r="H133" s="19">
        <f t="shared" ca="1" si="27"/>
        <v>0.02</v>
      </c>
      <c r="I133" s="19">
        <f t="shared" ca="1" si="16"/>
        <v>32</v>
      </c>
      <c r="J133" s="19">
        <f t="shared" ca="1" si="28"/>
        <v>0.62</v>
      </c>
      <c r="K133" s="19">
        <f t="shared" ca="1" si="17"/>
        <v>46.037920131308532</v>
      </c>
      <c r="L133" s="19">
        <f t="shared" ca="1" si="18"/>
        <v>66.218247395691634</v>
      </c>
      <c r="M133" s="19">
        <f t="shared" ca="1" si="29"/>
        <v>55.821039687292455</v>
      </c>
      <c r="N133" s="19">
        <f t="shared" ca="1" si="19"/>
        <v>4190.868120255941</v>
      </c>
      <c r="O133" s="19" t="str">
        <f t="shared" ca="1" si="20"/>
        <v>Fracaso</v>
      </c>
    </row>
    <row r="134" spans="1:15" x14ac:dyDescent="0.25">
      <c r="A134">
        <f t="shared" si="15"/>
        <v>76</v>
      </c>
      <c r="B134" s="19">
        <f t="shared" ca="1" si="21"/>
        <v>0.35</v>
      </c>
      <c r="C134" s="19">
        <f t="shared" ca="1" si="22"/>
        <v>23.5</v>
      </c>
      <c r="D134" s="19">
        <f t="shared" ca="1" si="23"/>
        <v>0.73</v>
      </c>
      <c r="E134" s="19">
        <f t="shared" ca="1" si="24"/>
        <v>44.6</v>
      </c>
      <c r="F134" s="19">
        <f t="shared" ca="1" si="25"/>
        <v>0.28999999999999998</v>
      </c>
      <c r="G134" s="19">
        <f t="shared" ca="1" si="26"/>
        <v>10.27470926840328</v>
      </c>
      <c r="H134" s="19">
        <f t="shared" ca="1" si="27"/>
        <v>0.74</v>
      </c>
      <c r="I134" s="19">
        <f t="shared" ca="1" si="16"/>
        <v>40.9</v>
      </c>
      <c r="J134" s="19">
        <f t="shared" ca="1" si="28"/>
        <v>0.73</v>
      </c>
      <c r="K134" s="19">
        <f t="shared" ca="1" si="17"/>
        <v>51.146666599918817</v>
      </c>
      <c r="L134" s="19">
        <f t="shared" ca="1" si="18"/>
        <v>51.146666599918817</v>
      </c>
      <c r="M134" s="19">
        <f t="shared" ca="1" si="29"/>
        <v>58.682456997805225</v>
      </c>
      <c r="N134" s="19">
        <f t="shared" ca="1" si="19"/>
        <v>4242.0147868558597</v>
      </c>
      <c r="O134" s="19" t="str">
        <f t="shared" ca="1" si="20"/>
        <v>Fracaso</v>
      </c>
    </row>
    <row r="135" spans="1:15" x14ac:dyDescent="0.25">
      <c r="A135">
        <f t="shared" si="15"/>
        <v>77</v>
      </c>
      <c r="B135" s="19">
        <f t="shared" ca="1" si="21"/>
        <v>0.5</v>
      </c>
      <c r="C135" s="19">
        <f t="shared" ca="1" si="22"/>
        <v>25</v>
      </c>
      <c r="D135" s="19">
        <f t="shared" ca="1" si="23"/>
        <v>0.46</v>
      </c>
      <c r="E135" s="19">
        <f t="shared" ca="1" si="24"/>
        <v>39.200000000000003</v>
      </c>
      <c r="F135" s="19">
        <f t="shared" ca="1" si="25"/>
        <v>0.04</v>
      </c>
      <c r="G135" s="19">
        <f t="shared" ca="1" si="26"/>
        <v>1.224659835607655</v>
      </c>
      <c r="H135" s="19">
        <f t="shared" ca="1" si="27"/>
        <v>0.17</v>
      </c>
      <c r="I135" s="19">
        <f t="shared" ca="1" si="16"/>
        <v>36.700000000000003</v>
      </c>
      <c r="J135" s="19">
        <f t="shared" ca="1" si="28"/>
        <v>0.28000000000000003</v>
      </c>
      <c r="K135" s="19">
        <f t="shared" ca="1" si="17"/>
        <v>40.842520334860183</v>
      </c>
      <c r="L135" s="19">
        <f t="shared" ca="1" si="18"/>
        <v>40.842520334860183</v>
      </c>
      <c r="M135" s="19">
        <f t="shared" ca="1" si="29"/>
        <v>45.9945934673895</v>
      </c>
      <c r="N135" s="19">
        <f t="shared" ca="1" si="19"/>
        <v>4282.8573071907194</v>
      </c>
      <c r="O135" s="19" t="str">
        <f t="shared" ca="1" si="20"/>
        <v>Éxito</v>
      </c>
    </row>
    <row r="136" spans="1:15" x14ac:dyDescent="0.25">
      <c r="A136">
        <f t="shared" si="15"/>
        <v>78</v>
      </c>
      <c r="B136" s="19">
        <f t="shared" ca="1" si="21"/>
        <v>0.45</v>
      </c>
      <c r="C136" s="19">
        <f t="shared" ca="1" si="22"/>
        <v>24.5</v>
      </c>
      <c r="D136" s="19">
        <f t="shared" ca="1" si="23"/>
        <v>0.02</v>
      </c>
      <c r="E136" s="19">
        <f t="shared" ca="1" si="24"/>
        <v>30.4</v>
      </c>
      <c r="F136" s="19">
        <f t="shared" ca="1" si="25"/>
        <v>0.35</v>
      </c>
      <c r="G136" s="19">
        <f t="shared" ca="1" si="26"/>
        <v>12.923487482773627</v>
      </c>
      <c r="H136" s="19">
        <f t="shared" ca="1" si="27"/>
        <v>0.46</v>
      </c>
      <c r="I136" s="19">
        <f t="shared" ca="1" si="16"/>
        <v>39.1</v>
      </c>
      <c r="J136" s="19">
        <f t="shared" ca="1" si="28"/>
        <v>0.22</v>
      </c>
      <c r="K136" s="19">
        <f t="shared" ca="1" si="17"/>
        <v>40.342306796492501</v>
      </c>
      <c r="L136" s="19">
        <f t="shared" ca="1" si="18"/>
        <v>40.342306796492501</v>
      </c>
      <c r="M136" s="19">
        <f t="shared" ca="1" si="29"/>
        <v>40.592413565676338</v>
      </c>
      <c r="N136" s="19">
        <f t="shared" ca="1" si="19"/>
        <v>4323.1996139872117</v>
      </c>
      <c r="O136" s="19" t="str">
        <f t="shared" ca="1" si="20"/>
        <v>Éxito</v>
      </c>
    </row>
    <row r="137" spans="1:15" x14ac:dyDescent="0.25">
      <c r="A137">
        <f t="shared" si="15"/>
        <v>79</v>
      </c>
      <c r="B137" s="19">
        <f t="shared" ca="1" si="21"/>
        <v>0.48</v>
      </c>
      <c r="C137" s="19">
        <f t="shared" ca="1" si="22"/>
        <v>24.8</v>
      </c>
      <c r="D137" s="19">
        <f t="shared" ca="1" si="23"/>
        <v>0.06</v>
      </c>
      <c r="E137" s="19">
        <f t="shared" ca="1" si="24"/>
        <v>31.2</v>
      </c>
      <c r="F137" s="19">
        <f t="shared" ca="1" si="25"/>
        <v>0.7</v>
      </c>
      <c r="G137" s="19">
        <f t="shared" ca="1" si="26"/>
        <v>36.119184129778077</v>
      </c>
      <c r="H137" s="19">
        <f t="shared" ca="1" si="27"/>
        <v>0.73</v>
      </c>
      <c r="I137" s="19">
        <f t="shared" ca="1" si="16"/>
        <v>42.1</v>
      </c>
      <c r="J137" s="19">
        <f t="shared" ca="1" si="28"/>
        <v>0.67</v>
      </c>
      <c r="K137" s="19">
        <f t="shared" ca="1" si="17"/>
        <v>47.643313122608056</v>
      </c>
      <c r="L137" s="19">
        <f t="shared" ca="1" si="18"/>
        <v>47.643313122608056</v>
      </c>
      <c r="M137" s="19">
        <f t="shared" ca="1" si="29"/>
        <v>43.992809959550279</v>
      </c>
      <c r="N137" s="19">
        <f t="shared" ca="1" si="19"/>
        <v>4370.8429271098194</v>
      </c>
      <c r="O137" s="19" t="str">
        <f t="shared" ca="1" si="20"/>
        <v>Fracaso</v>
      </c>
    </row>
    <row r="138" spans="1:15" x14ac:dyDescent="0.25">
      <c r="A138">
        <f t="shared" si="15"/>
        <v>80</v>
      </c>
      <c r="B138" s="19">
        <f t="shared" ca="1" si="21"/>
        <v>0.51</v>
      </c>
      <c r="C138" s="19">
        <f t="shared" ca="1" si="22"/>
        <v>25.1</v>
      </c>
      <c r="D138" s="19">
        <f t="shared" ca="1" si="23"/>
        <v>0.67</v>
      </c>
      <c r="E138" s="19">
        <f t="shared" ca="1" si="24"/>
        <v>43.4</v>
      </c>
      <c r="F138" s="19">
        <f t="shared" ca="1" si="25"/>
        <v>0.66</v>
      </c>
      <c r="G138" s="19">
        <f t="shared" ca="1" si="26"/>
        <v>32.364289841157898</v>
      </c>
      <c r="H138" s="19">
        <f t="shared" ca="1" si="27"/>
        <v>0.05</v>
      </c>
      <c r="I138" s="19">
        <f t="shared" ca="1" si="16"/>
        <v>35.6</v>
      </c>
      <c r="J138" s="19">
        <f t="shared" ca="1" si="28"/>
        <v>0.11</v>
      </c>
      <c r="K138" s="19">
        <f t="shared" ca="1" si="17"/>
        <v>43.982669081279759</v>
      </c>
      <c r="L138" s="19">
        <f t="shared" ca="1" si="18"/>
        <v>43.982669081279759</v>
      </c>
      <c r="M138" s="19">
        <f t="shared" ca="1" si="29"/>
        <v>45.812991101943908</v>
      </c>
      <c r="N138" s="19">
        <f t="shared" ca="1" si="19"/>
        <v>4414.8255961910991</v>
      </c>
      <c r="O138" s="19" t="str">
        <f t="shared" ca="1" si="20"/>
        <v>Éxito</v>
      </c>
    </row>
    <row r="139" spans="1:15" x14ac:dyDescent="0.25">
      <c r="A139">
        <f t="shared" si="15"/>
        <v>81</v>
      </c>
      <c r="B139" s="19">
        <f t="shared" ca="1" si="21"/>
        <v>0.97</v>
      </c>
      <c r="C139" s="19">
        <f t="shared" ca="1" si="22"/>
        <v>29.7</v>
      </c>
      <c r="D139" s="19">
        <f t="shared" ca="1" si="23"/>
        <v>0.24</v>
      </c>
      <c r="E139" s="19">
        <f t="shared" ca="1" si="24"/>
        <v>34.799999999999997</v>
      </c>
      <c r="F139" s="19">
        <f t="shared" ca="1" si="25"/>
        <v>0.21</v>
      </c>
      <c r="G139" s="19">
        <f t="shared" ca="1" si="26"/>
        <v>7.0716700056320949</v>
      </c>
      <c r="H139" s="19">
        <f t="shared" ca="1" si="27"/>
        <v>0.49</v>
      </c>
      <c r="I139" s="19">
        <f t="shared" ca="1" si="16"/>
        <v>44.6</v>
      </c>
      <c r="J139" s="19">
        <f t="shared" ca="1" si="28"/>
        <v>0.77</v>
      </c>
      <c r="K139" s="19">
        <f t="shared" ca="1" si="17"/>
        <v>51.948379850294714</v>
      </c>
      <c r="L139" s="19">
        <f t="shared" ca="1" si="18"/>
        <v>51.948379850294714</v>
      </c>
      <c r="M139" s="19">
        <f t="shared" ca="1" si="29"/>
        <v>47.96552446578724</v>
      </c>
      <c r="N139" s="19">
        <f t="shared" ca="1" si="19"/>
        <v>4466.7739760413933</v>
      </c>
      <c r="O139" s="19" t="str">
        <f t="shared" ca="1" si="20"/>
        <v>Fracaso</v>
      </c>
    </row>
    <row r="140" spans="1:15" x14ac:dyDescent="0.25">
      <c r="A140">
        <f t="shared" si="15"/>
        <v>82</v>
      </c>
      <c r="B140" s="19">
        <f t="shared" ca="1" si="21"/>
        <v>0.35</v>
      </c>
      <c r="C140" s="19">
        <f t="shared" ca="1" si="22"/>
        <v>23.5</v>
      </c>
      <c r="D140" s="19">
        <f t="shared" ca="1" si="23"/>
        <v>0.11</v>
      </c>
      <c r="E140" s="19">
        <f t="shared" ca="1" si="24"/>
        <v>32.200000000000003</v>
      </c>
      <c r="F140" s="19">
        <f t="shared" ca="1" si="25"/>
        <v>0.65</v>
      </c>
      <c r="G140" s="19">
        <f t="shared" ca="1" si="26"/>
        <v>31.494663734960334</v>
      </c>
      <c r="H140" s="19">
        <f t="shared" ca="1" si="27"/>
        <v>0.66</v>
      </c>
      <c r="I140" s="19">
        <f t="shared" ca="1" si="16"/>
        <v>40.1</v>
      </c>
      <c r="J140" s="19">
        <f t="shared" ca="1" si="28"/>
        <v>0.64</v>
      </c>
      <c r="K140" s="19">
        <f t="shared" ca="1" si="17"/>
        <v>45.20825623765991</v>
      </c>
      <c r="L140" s="19">
        <f t="shared" ca="1" si="18"/>
        <v>45.20825623765991</v>
      </c>
      <c r="M140" s="19">
        <f t="shared" ca="1" si="29"/>
        <v>48.578318043977312</v>
      </c>
      <c r="N140" s="19">
        <f t="shared" ca="1" si="19"/>
        <v>4511.9822322790533</v>
      </c>
      <c r="O140" s="19" t="str">
        <f t="shared" ca="1" si="20"/>
        <v>Fracaso</v>
      </c>
    </row>
    <row r="141" spans="1:15" x14ac:dyDescent="0.25">
      <c r="A141">
        <f t="shared" si="15"/>
        <v>83</v>
      </c>
      <c r="B141" s="19">
        <f t="shared" ca="1" si="21"/>
        <v>0.01</v>
      </c>
      <c r="C141" s="19">
        <f t="shared" ca="1" si="22"/>
        <v>20.100000000000001</v>
      </c>
      <c r="D141" s="19">
        <f t="shared" ca="1" si="23"/>
        <v>0.49</v>
      </c>
      <c r="E141" s="19">
        <f t="shared" ca="1" si="24"/>
        <v>39.799999999999997</v>
      </c>
      <c r="F141" s="19">
        <f t="shared" ca="1" si="25"/>
        <v>0.49</v>
      </c>
      <c r="G141" s="19">
        <f t="shared" ca="1" si="26"/>
        <v>20.200336597912969</v>
      </c>
      <c r="H141" s="19">
        <f t="shared" ca="1" si="27"/>
        <v>0.89</v>
      </c>
      <c r="I141" s="19">
        <f t="shared" ca="1" si="16"/>
        <v>39</v>
      </c>
      <c r="J141" s="19">
        <f t="shared" ca="1" si="28"/>
        <v>0.32</v>
      </c>
      <c r="K141" s="19">
        <f t="shared" ca="1" si="17"/>
        <v>41.72831240405992</v>
      </c>
      <c r="L141" s="19">
        <f t="shared" ca="1" si="18"/>
        <v>41.72831240405992</v>
      </c>
      <c r="M141" s="19">
        <f t="shared" ca="1" si="29"/>
        <v>43.468284320859915</v>
      </c>
      <c r="N141" s="19">
        <f t="shared" ca="1" si="19"/>
        <v>4553.7105446831129</v>
      </c>
      <c r="O141" s="19" t="str">
        <f t="shared" ca="1" si="20"/>
        <v>Éxito</v>
      </c>
    </row>
    <row r="142" spans="1:15" x14ac:dyDescent="0.25">
      <c r="A142">
        <f t="shared" si="15"/>
        <v>84</v>
      </c>
      <c r="B142" s="19">
        <f t="shared" ca="1" si="21"/>
        <v>0.38</v>
      </c>
      <c r="C142" s="19">
        <f t="shared" ca="1" si="22"/>
        <v>23.8</v>
      </c>
      <c r="D142" s="19">
        <f t="shared" ca="1" si="23"/>
        <v>0.48</v>
      </c>
      <c r="E142" s="19">
        <f t="shared" ca="1" si="24"/>
        <v>39.6</v>
      </c>
      <c r="F142" s="19">
        <f t="shared" ca="1" si="25"/>
        <v>0.94</v>
      </c>
      <c r="G142" s="19">
        <f t="shared" ca="1" si="26"/>
        <v>84.402321502801072</v>
      </c>
      <c r="H142" s="19">
        <f t="shared" ca="1" si="27"/>
        <v>0.94</v>
      </c>
      <c r="I142" s="19">
        <f t="shared" ca="1" si="16"/>
        <v>43.2</v>
      </c>
      <c r="J142" s="19">
        <f t="shared" ca="1" si="28"/>
        <v>0.31</v>
      </c>
      <c r="K142" s="19">
        <f t="shared" ca="1" si="17"/>
        <v>45.055318406954164</v>
      </c>
      <c r="L142" s="19">
        <f t="shared" ca="1" si="18"/>
        <v>84.402321502801072</v>
      </c>
      <c r="M142" s="19">
        <f t="shared" ca="1" si="29"/>
        <v>63.065316953430496</v>
      </c>
      <c r="N142" s="19">
        <f t="shared" ca="1" si="19"/>
        <v>4638.1128661859138</v>
      </c>
      <c r="O142" s="19" t="str">
        <f t="shared" ca="1" si="20"/>
        <v>Fracaso</v>
      </c>
    </row>
    <row r="143" spans="1:15" x14ac:dyDescent="0.25">
      <c r="A143">
        <f t="shared" si="15"/>
        <v>85</v>
      </c>
      <c r="B143" s="19">
        <f t="shared" ca="1" si="21"/>
        <v>0.55000000000000004</v>
      </c>
      <c r="C143" s="19">
        <f t="shared" ca="1" si="22"/>
        <v>25.5</v>
      </c>
      <c r="D143" s="19">
        <f t="shared" ca="1" si="23"/>
        <v>0.81</v>
      </c>
      <c r="E143" s="19">
        <f t="shared" ca="1" si="24"/>
        <v>46.2</v>
      </c>
      <c r="F143" s="19">
        <f t="shared" ca="1" si="25"/>
        <v>0.84</v>
      </c>
      <c r="G143" s="19">
        <f t="shared" ca="1" si="26"/>
        <v>54.977443912449303</v>
      </c>
      <c r="H143" s="19">
        <f t="shared" ca="1" si="27"/>
        <v>0.06</v>
      </c>
      <c r="I143" s="19">
        <f t="shared" ca="1" si="16"/>
        <v>36.1</v>
      </c>
      <c r="J143" s="19">
        <f t="shared" ca="1" si="28"/>
        <v>0.68</v>
      </c>
      <c r="K143" s="19">
        <f t="shared" ca="1" si="17"/>
        <v>51.897171415941827</v>
      </c>
      <c r="L143" s="19">
        <f t="shared" ca="1" si="18"/>
        <v>54.977443912449303</v>
      </c>
      <c r="M143" s="19">
        <f t="shared" ca="1" si="29"/>
        <v>69.689882707625188</v>
      </c>
      <c r="N143" s="19">
        <f t="shared" ca="1" si="19"/>
        <v>4693.0903100983633</v>
      </c>
      <c r="O143" s="19" t="str">
        <f t="shared" ca="1" si="20"/>
        <v>Fracaso</v>
      </c>
    </row>
    <row r="144" spans="1:15" x14ac:dyDescent="0.25">
      <c r="A144">
        <f t="shared" si="15"/>
        <v>86</v>
      </c>
      <c r="B144" s="19">
        <f t="shared" ca="1" si="21"/>
        <v>0.14000000000000001</v>
      </c>
      <c r="C144" s="19">
        <f t="shared" ca="1" si="22"/>
        <v>21.4</v>
      </c>
      <c r="D144" s="19">
        <f t="shared" ca="1" si="23"/>
        <v>0.79</v>
      </c>
      <c r="E144" s="19">
        <f t="shared" ca="1" si="24"/>
        <v>45.8</v>
      </c>
      <c r="F144" s="19">
        <f t="shared" ca="1" si="25"/>
        <v>0.38</v>
      </c>
      <c r="G144" s="19">
        <f t="shared" ca="1" si="26"/>
        <v>14.341074028289993</v>
      </c>
      <c r="H144" s="19">
        <f t="shared" ca="1" si="27"/>
        <v>0.53</v>
      </c>
      <c r="I144" s="19">
        <f t="shared" ca="1" si="16"/>
        <v>36.700000000000003</v>
      </c>
      <c r="J144" s="19">
        <f t="shared" ca="1" si="28"/>
        <v>0.43</v>
      </c>
      <c r="K144" s="19">
        <f t="shared" ca="1" si="17"/>
        <v>48.610594590767704</v>
      </c>
      <c r="L144" s="19">
        <f t="shared" ca="1" si="18"/>
        <v>48.610594590767704</v>
      </c>
      <c r="M144" s="19">
        <f t="shared" ca="1" si="29"/>
        <v>51.794019251608503</v>
      </c>
      <c r="N144" s="19">
        <f t="shared" ca="1" si="19"/>
        <v>4741.7009046891308</v>
      </c>
      <c r="O144" s="19" t="str">
        <f t="shared" ca="1" si="20"/>
        <v>Fracaso</v>
      </c>
    </row>
    <row r="145" spans="1:15" x14ac:dyDescent="0.25">
      <c r="A145">
        <f t="shared" si="15"/>
        <v>87</v>
      </c>
      <c r="B145" s="19">
        <f t="shared" ca="1" si="21"/>
        <v>0.56999999999999995</v>
      </c>
      <c r="C145" s="19">
        <f t="shared" ca="1" si="22"/>
        <v>25.7</v>
      </c>
      <c r="D145" s="19">
        <f t="shared" ca="1" si="23"/>
        <v>0.84</v>
      </c>
      <c r="E145" s="19">
        <f t="shared" ca="1" si="24"/>
        <v>46.8</v>
      </c>
      <c r="F145" s="19">
        <f t="shared" ca="1" si="25"/>
        <v>0.13</v>
      </c>
      <c r="G145" s="19">
        <f t="shared" ca="1" si="26"/>
        <v>4.1778620200052297</v>
      </c>
      <c r="H145" s="19">
        <f t="shared" ca="1" si="27"/>
        <v>0.56999999999999995</v>
      </c>
      <c r="I145" s="19">
        <f t="shared" ca="1" si="16"/>
        <v>41.4</v>
      </c>
      <c r="J145" s="19">
        <f t="shared" ca="1" si="28"/>
        <v>7.0000000000000007E-2</v>
      </c>
      <c r="K145" s="19">
        <f t="shared" ca="1" si="17"/>
        <v>47.162853464174177</v>
      </c>
      <c r="L145" s="19">
        <f t="shared" ca="1" si="18"/>
        <v>47.162853464174177</v>
      </c>
      <c r="M145" s="19">
        <f t="shared" ca="1" si="29"/>
        <v>47.88672402747094</v>
      </c>
      <c r="N145" s="19">
        <f t="shared" ca="1" si="19"/>
        <v>4788.8637581533048</v>
      </c>
      <c r="O145" s="19" t="str">
        <f t="shared" ca="1" si="20"/>
        <v>Fracaso</v>
      </c>
    </row>
    <row r="146" spans="1:15" x14ac:dyDescent="0.25">
      <c r="A146">
        <f t="shared" ref="A146:A209" si="30">+A145+1</f>
        <v>88</v>
      </c>
      <c r="B146" s="19">
        <f t="shared" ca="1" si="21"/>
        <v>0.13</v>
      </c>
      <c r="C146" s="19">
        <f t="shared" ca="1" si="22"/>
        <v>21.3</v>
      </c>
      <c r="D146" s="19">
        <f t="shared" ca="1" si="23"/>
        <v>0.79</v>
      </c>
      <c r="E146" s="19">
        <f t="shared" ca="1" si="24"/>
        <v>45.8</v>
      </c>
      <c r="F146" s="19">
        <f t="shared" ca="1" si="25"/>
        <v>0.65</v>
      </c>
      <c r="G146" s="19">
        <f t="shared" ca="1" si="26"/>
        <v>31.494663734960334</v>
      </c>
      <c r="H146" s="19">
        <f t="shared" ca="1" si="27"/>
        <v>0.86</v>
      </c>
      <c r="I146" s="19">
        <f t="shared" ref="I146:I209" ca="1" si="31">+C146+($C$47+($D$47-$C$47)*H146)</f>
        <v>39.900000000000006</v>
      </c>
      <c r="J146" s="19">
        <f t="shared" ca="1" si="28"/>
        <v>0.84</v>
      </c>
      <c r="K146" s="19">
        <f t="shared" ref="K146:K209" ca="1" si="32">+MAX(E146,I146)+(-$D$48)*LN(1-J146)</f>
        <v>54.962907318741543</v>
      </c>
      <c r="L146" s="19">
        <f t="shared" ref="L146:L209" ca="1" si="33">+MAX(C146,E146,G146,I146,K146)</f>
        <v>54.962907318741543</v>
      </c>
      <c r="M146" s="19">
        <f t="shared" ca="1" si="29"/>
        <v>51.06288039145786</v>
      </c>
      <c r="N146" s="19">
        <f t="shared" ref="N146:N209" ca="1" si="34">+L146+N145</f>
        <v>4843.8266654720464</v>
      </c>
      <c r="O146" s="19" t="str">
        <f t="shared" ref="O146:O209" ca="1" si="35">+IF(L146&lt;45,"Éxito","Fracaso")</f>
        <v>Fracaso</v>
      </c>
    </row>
    <row r="147" spans="1:15" x14ac:dyDescent="0.25">
      <c r="A147">
        <f t="shared" si="30"/>
        <v>89</v>
      </c>
      <c r="B147" s="19">
        <f t="shared" ca="1" si="21"/>
        <v>0.83</v>
      </c>
      <c r="C147" s="19">
        <f t="shared" ca="1" si="22"/>
        <v>28.299999999999997</v>
      </c>
      <c r="D147" s="19">
        <f t="shared" ca="1" si="23"/>
        <v>0.66</v>
      </c>
      <c r="E147" s="19">
        <f t="shared" ca="1" si="24"/>
        <v>43.2</v>
      </c>
      <c r="F147" s="19">
        <f t="shared" ca="1" si="25"/>
        <v>0.19</v>
      </c>
      <c r="G147" s="19">
        <f t="shared" ca="1" si="26"/>
        <v>6.3216309394695758</v>
      </c>
      <c r="H147" s="19">
        <f t="shared" ca="1" si="27"/>
        <v>0.24</v>
      </c>
      <c r="I147" s="19">
        <f t="shared" ca="1" si="31"/>
        <v>40.699999999999996</v>
      </c>
      <c r="J147" s="19">
        <f t="shared" ca="1" si="28"/>
        <v>0.15</v>
      </c>
      <c r="K147" s="19">
        <f t="shared" ca="1" si="32"/>
        <v>44.012594647488875</v>
      </c>
      <c r="L147" s="19">
        <f t="shared" ca="1" si="33"/>
        <v>44.012594647488875</v>
      </c>
      <c r="M147" s="19">
        <f t="shared" ca="1" si="29"/>
        <v>49.487750983115205</v>
      </c>
      <c r="N147" s="19">
        <f t="shared" ca="1" si="34"/>
        <v>4887.8392601195355</v>
      </c>
      <c r="O147" s="19" t="str">
        <f t="shared" ca="1" si="35"/>
        <v>Éxito</v>
      </c>
    </row>
    <row r="148" spans="1:15" x14ac:dyDescent="0.25">
      <c r="A148">
        <f t="shared" si="30"/>
        <v>90</v>
      </c>
      <c r="B148" s="19">
        <f t="shared" ca="1" si="21"/>
        <v>0.01</v>
      </c>
      <c r="C148" s="19">
        <f t="shared" ca="1" si="22"/>
        <v>20.100000000000001</v>
      </c>
      <c r="D148" s="19">
        <f t="shared" ca="1" si="23"/>
        <v>0.95</v>
      </c>
      <c r="E148" s="19">
        <f t="shared" ca="1" si="24"/>
        <v>49</v>
      </c>
      <c r="F148" s="19">
        <f t="shared" ca="1" si="25"/>
        <v>0.74</v>
      </c>
      <c r="G148" s="19">
        <f t="shared" ca="1" si="26"/>
        <v>40.412209438998275</v>
      </c>
      <c r="H148" s="19">
        <f t="shared" ca="1" si="27"/>
        <v>0.66</v>
      </c>
      <c r="I148" s="19">
        <f t="shared" ca="1" si="31"/>
        <v>36.700000000000003</v>
      </c>
      <c r="J148" s="19">
        <f t="shared" ca="1" si="28"/>
        <v>0.84</v>
      </c>
      <c r="K148" s="19">
        <f t="shared" ca="1" si="32"/>
        <v>58.162907318741546</v>
      </c>
      <c r="L148" s="19">
        <f t="shared" ca="1" si="33"/>
        <v>58.162907318741546</v>
      </c>
      <c r="M148" s="19">
        <f t="shared" ca="1" si="29"/>
        <v>51.087750983115214</v>
      </c>
      <c r="N148" s="19">
        <f t="shared" ca="1" si="34"/>
        <v>4946.002167438277</v>
      </c>
      <c r="O148" s="19" t="str">
        <f t="shared" ca="1" si="35"/>
        <v>Fracaso</v>
      </c>
    </row>
    <row r="149" spans="1:15" x14ac:dyDescent="0.25">
      <c r="A149">
        <f t="shared" si="30"/>
        <v>91</v>
      </c>
      <c r="B149" s="19">
        <f t="shared" ca="1" si="21"/>
        <v>0.9</v>
      </c>
      <c r="C149" s="19">
        <f t="shared" ca="1" si="22"/>
        <v>29</v>
      </c>
      <c r="D149" s="19">
        <f t="shared" ca="1" si="23"/>
        <v>0.52</v>
      </c>
      <c r="E149" s="19">
        <f t="shared" ca="1" si="24"/>
        <v>40.4</v>
      </c>
      <c r="F149" s="19">
        <f t="shared" ca="1" si="25"/>
        <v>0.01</v>
      </c>
      <c r="G149" s="19">
        <f t="shared" ca="1" si="26"/>
        <v>0.3015100756050435</v>
      </c>
      <c r="H149" s="19">
        <f t="shared" ca="1" si="27"/>
        <v>0.61</v>
      </c>
      <c r="I149" s="19">
        <f t="shared" ca="1" si="31"/>
        <v>45.1</v>
      </c>
      <c r="J149" s="19">
        <f t="shared" ca="1" si="28"/>
        <v>0.83</v>
      </c>
      <c r="K149" s="19">
        <f t="shared" ca="1" si="32"/>
        <v>53.959784209659375</v>
      </c>
      <c r="L149" s="19">
        <f t="shared" ca="1" si="33"/>
        <v>53.959784209659375</v>
      </c>
      <c r="M149" s="19">
        <f t="shared" ca="1" si="29"/>
        <v>56.06134576420046</v>
      </c>
      <c r="N149" s="19">
        <f t="shared" ca="1" si="34"/>
        <v>4999.9619516479361</v>
      </c>
      <c r="O149" s="19" t="str">
        <f t="shared" ca="1" si="35"/>
        <v>Fracaso</v>
      </c>
    </row>
    <row r="150" spans="1:15" x14ac:dyDescent="0.25">
      <c r="A150">
        <f t="shared" si="30"/>
        <v>92</v>
      </c>
      <c r="B150" s="19">
        <f t="shared" ca="1" si="21"/>
        <v>0.21</v>
      </c>
      <c r="C150" s="19">
        <f t="shared" ca="1" si="22"/>
        <v>22.1</v>
      </c>
      <c r="D150" s="19">
        <f t="shared" ca="1" si="23"/>
        <v>7.0000000000000007E-2</v>
      </c>
      <c r="E150" s="19">
        <f t="shared" ca="1" si="24"/>
        <v>31.4</v>
      </c>
      <c r="F150" s="19">
        <f t="shared" ca="1" si="25"/>
        <v>0.4</v>
      </c>
      <c r="G150" s="19">
        <f t="shared" ca="1" si="26"/>
        <v>15.324768712979722</v>
      </c>
      <c r="H150" s="19">
        <f t="shared" ca="1" si="27"/>
        <v>0.4</v>
      </c>
      <c r="I150" s="19">
        <f t="shared" ca="1" si="31"/>
        <v>36.1</v>
      </c>
      <c r="J150" s="19">
        <f t="shared" ca="1" si="28"/>
        <v>0.17</v>
      </c>
      <c r="K150" s="19">
        <f t="shared" ca="1" si="32"/>
        <v>37.031647890957466</v>
      </c>
      <c r="L150" s="19">
        <f t="shared" ca="1" si="33"/>
        <v>37.031647890957466</v>
      </c>
      <c r="M150" s="19">
        <f t="shared" ca="1" si="29"/>
        <v>45.495716050308417</v>
      </c>
      <c r="N150" s="19">
        <f t="shared" ca="1" si="34"/>
        <v>5036.9935995388932</v>
      </c>
      <c r="O150" s="19" t="str">
        <f t="shared" ca="1" si="35"/>
        <v>Éxito</v>
      </c>
    </row>
    <row r="151" spans="1:15" x14ac:dyDescent="0.25">
      <c r="A151">
        <f t="shared" si="30"/>
        <v>93</v>
      </c>
      <c r="B151" s="19">
        <f t="shared" ca="1" si="21"/>
        <v>0.14000000000000001</v>
      </c>
      <c r="C151" s="19">
        <f t="shared" ca="1" si="22"/>
        <v>21.4</v>
      </c>
      <c r="D151" s="19">
        <f t="shared" ca="1" si="23"/>
        <v>0.66</v>
      </c>
      <c r="E151" s="19">
        <f t="shared" ca="1" si="24"/>
        <v>43.2</v>
      </c>
      <c r="F151" s="19">
        <f t="shared" ca="1" si="25"/>
        <v>0.32</v>
      </c>
      <c r="G151" s="19">
        <f t="shared" ca="1" si="26"/>
        <v>11.569874424359543</v>
      </c>
      <c r="H151" s="19">
        <f t="shared" ca="1" si="27"/>
        <v>0.21</v>
      </c>
      <c r="I151" s="19">
        <f t="shared" ca="1" si="31"/>
        <v>33.5</v>
      </c>
      <c r="J151" s="19">
        <f t="shared" ca="1" si="28"/>
        <v>0.25</v>
      </c>
      <c r="K151" s="19">
        <f t="shared" ca="1" si="32"/>
        <v>44.638410362258909</v>
      </c>
      <c r="L151" s="19">
        <f t="shared" ca="1" si="33"/>
        <v>44.638410362258909</v>
      </c>
      <c r="M151" s="19">
        <f t="shared" ca="1" si="29"/>
        <v>40.835029126608191</v>
      </c>
      <c r="N151" s="19">
        <f t="shared" ca="1" si="34"/>
        <v>5081.6320099011518</v>
      </c>
      <c r="O151" s="19" t="str">
        <f t="shared" ca="1" si="35"/>
        <v>Éxito</v>
      </c>
    </row>
    <row r="152" spans="1:15" x14ac:dyDescent="0.25">
      <c r="A152">
        <f t="shared" si="30"/>
        <v>94</v>
      </c>
      <c r="B152" s="19">
        <f t="shared" ca="1" si="21"/>
        <v>0.75</v>
      </c>
      <c r="C152" s="19">
        <f t="shared" ca="1" si="22"/>
        <v>27.5</v>
      </c>
      <c r="D152" s="19">
        <f t="shared" ca="1" si="23"/>
        <v>0.1</v>
      </c>
      <c r="E152" s="19">
        <f t="shared" ca="1" si="24"/>
        <v>32</v>
      </c>
      <c r="F152" s="19">
        <f t="shared" ca="1" si="25"/>
        <v>0.21</v>
      </c>
      <c r="G152" s="19">
        <f t="shared" ca="1" si="26"/>
        <v>7.0716700056320949</v>
      </c>
      <c r="H152" s="19">
        <f t="shared" ca="1" si="27"/>
        <v>0.62</v>
      </c>
      <c r="I152" s="19">
        <f t="shared" ca="1" si="31"/>
        <v>43.7</v>
      </c>
      <c r="J152" s="19">
        <f t="shared" ca="1" si="28"/>
        <v>0.11</v>
      </c>
      <c r="K152" s="19">
        <f t="shared" ca="1" si="32"/>
        <v>44.282669081279764</v>
      </c>
      <c r="L152" s="19">
        <f t="shared" ca="1" si="33"/>
        <v>44.282669081279764</v>
      </c>
      <c r="M152" s="19">
        <f t="shared" ca="1" si="29"/>
        <v>44.460539721769337</v>
      </c>
      <c r="N152" s="19">
        <f t="shared" ca="1" si="34"/>
        <v>5125.9146789824317</v>
      </c>
      <c r="O152" s="19" t="str">
        <f t="shared" ca="1" si="35"/>
        <v>Éxito</v>
      </c>
    </row>
    <row r="153" spans="1:15" x14ac:dyDescent="0.25">
      <c r="A153">
        <f t="shared" si="30"/>
        <v>95</v>
      </c>
      <c r="B153" s="19">
        <f t="shared" ca="1" si="21"/>
        <v>0.94</v>
      </c>
      <c r="C153" s="19">
        <f t="shared" ca="1" si="22"/>
        <v>29.4</v>
      </c>
      <c r="D153" s="19">
        <f t="shared" ca="1" si="23"/>
        <v>0.06</v>
      </c>
      <c r="E153" s="19">
        <f t="shared" ca="1" si="24"/>
        <v>31.2</v>
      </c>
      <c r="F153" s="19">
        <f t="shared" ca="1" si="25"/>
        <v>0.17</v>
      </c>
      <c r="G153" s="19">
        <f t="shared" ca="1" si="26"/>
        <v>5.5898873457448044</v>
      </c>
      <c r="H153" s="19">
        <f t="shared" ca="1" si="27"/>
        <v>0.94</v>
      </c>
      <c r="I153" s="19">
        <f t="shared" ca="1" si="31"/>
        <v>48.8</v>
      </c>
      <c r="J153" s="19">
        <f t="shared" ca="1" si="28"/>
        <v>0.87</v>
      </c>
      <c r="K153" s="19">
        <f t="shared" ca="1" si="32"/>
        <v>59.001104142632769</v>
      </c>
      <c r="L153" s="19">
        <f t="shared" ca="1" si="33"/>
        <v>59.001104142632769</v>
      </c>
      <c r="M153" s="19">
        <f t="shared" ca="1" si="29"/>
        <v>51.641886611956267</v>
      </c>
      <c r="N153" s="19">
        <f t="shared" ca="1" si="34"/>
        <v>5184.9157831250641</v>
      </c>
      <c r="O153" s="19" t="str">
        <f t="shared" ca="1" si="35"/>
        <v>Fracaso</v>
      </c>
    </row>
    <row r="154" spans="1:15" x14ac:dyDescent="0.25">
      <c r="A154">
        <f t="shared" si="30"/>
        <v>96</v>
      </c>
      <c r="B154" s="19">
        <f t="shared" ca="1" si="21"/>
        <v>0.28000000000000003</v>
      </c>
      <c r="C154" s="19">
        <f t="shared" ca="1" si="22"/>
        <v>22.8</v>
      </c>
      <c r="D154" s="19">
        <f t="shared" ca="1" si="23"/>
        <v>0.56999999999999995</v>
      </c>
      <c r="E154" s="19">
        <f t="shared" ca="1" si="24"/>
        <v>41.4</v>
      </c>
      <c r="F154" s="19">
        <f t="shared" ca="1" si="25"/>
        <v>0.28000000000000003</v>
      </c>
      <c r="G154" s="19">
        <f t="shared" ca="1" si="26"/>
        <v>9.8551220091610823</v>
      </c>
      <c r="H154" s="19">
        <f t="shared" ca="1" si="27"/>
        <v>0.74</v>
      </c>
      <c r="I154" s="19">
        <f t="shared" ca="1" si="31"/>
        <v>40.200000000000003</v>
      </c>
      <c r="J154" s="19">
        <f t="shared" ca="1" si="28"/>
        <v>0.54</v>
      </c>
      <c r="K154" s="19">
        <f t="shared" ca="1" si="32"/>
        <v>45.282643947494982</v>
      </c>
      <c r="L154" s="19">
        <f t="shared" ca="1" si="33"/>
        <v>45.282643947494982</v>
      </c>
      <c r="M154" s="19">
        <f t="shared" ca="1" si="29"/>
        <v>52.141874045063872</v>
      </c>
      <c r="N154" s="19">
        <f t="shared" ca="1" si="34"/>
        <v>5230.1984270725588</v>
      </c>
      <c r="O154" s="19" t="str">
        <f t="shared" ca="1" si="35"/>
        <v>Fracaso</v>
      </c>
    </row>
    <row r="155" spans="1:15" x14ac:dyDescent="0.25">
      <c r="A155">
        <f t="shared" si="30"/>
        <v>97</v>
      </c>
      <c r="B155" s="19">
        <f t="shared" ca="1" si="21"/>
        <v>0.44</v>
      </c>
      <c r="C155" s="19">
        <f t="shared" ca="1" si="22"/>
        <v>24.4</v>
      </c>
      <c r="D155" s="19">
        <f t="shared" ca="1" si="23"/>
        <v>0.37</v>
      </c>
      <c r="E155" s="19">
        <f t="shared" ca="1" si="24"/>
        <v>37.4</v>
      </c>
      <c r="F155" s="19">
        <f t="shared" ca="1" si="25"/>
        <v>0.52</v>
      </c>
      <c r="G155" s="19">
        <f t="shared" ca="1" si="26"/>
        <v>22.019075252406012</v>
      </c>
      <c r="H155" s="19">
        <f t="shared" ca="1" si="27"/>
        <v>0.31</v>
      </c>
      <c r="I155" s="19">
        <f t="shared" ca="1" si="31"/>
        <v>37.5</v>
      </c>
      <c r="J155" s="19">
        <f t="shared" ca="1" si="28"/>
        <v>0.74</v>
      </c>
      <c r="K155" s="19">
        <f t="shared" ca="1" si="32"/>
        <v>44.235368239833043</v>
      </c>
      <c r="L155" s="19">
        <f t="shared" ca="1" si="33"/>
        <v>44.235368239833043</v>
      </c>
      <c r="M155" s="19">
        <f t="shared" ca="1" si="29"/>
        <v>44.759006093664013</v>
      </c>
      <c r="N155" s="19">
        <f t="shared" ca="1" si="34"/>
        <v>5274.4337953123922</v>
      </c>
      <c r="O155" s="19" t="str">
        <f t="shared" ca="1" si="35"/>
        <v>Éxito</v>
      </c>
    </row>
    <row r="156" spans="1:15" x14ac:dyDescent="0.25">
      <c r="A156">
        <f t="shared" si="30"/>
        <v>98</v>
      </c>
      <c r="B156" s="19">
        <f t="shared" ca="1" si="21"/>
        <v>0.69</v>
      </c>
      <c r="C156" s="19">
        <f t="shared" ca="1" si="22"/>
        <v>26.9</v>
      </c>
      <c r="D156" s="19">
        <f t="shared" ca="1" si="23"/>
        <v>0.14000000000000001</v>
      </c>
      <c r="E156" s="19">
        <f t="shared" ca="1" si="24"/>
        <v>32.799999999999997</v>
      </c>
      <c r="F156" s="19">
        <f t="shared" ca="1" si="25"/>
        <v>0.79</v>
      </c>
      <c r="G156" s="19">
        <f t="shared" ca="1" si="26"/>
        <v>46.819432447940059</v>
      </c>
      <c r="H156" s="19">
        <f t="shared" ca="1" si="27"/>
        <v>0.56999999999999995</v>
      </c>
      <c r="I156" s="19">
        <f t="shared" ca="1" si="31"/>
        <v>42.599999999999994</v>
      </c>
      <c r="J156" s="19">
        <f t="shared" ca="1" si="28"/>
        <v>0.7</v>
      </c>
      <c r="K156" s="19">
        <f t="shared" ca="1" si="32"/>
        <v>48.619864021629674</v>
      </c>
      <c r="L156" s="19">
        <f t="shared" ca="1" si="33"/>
        <v>48.619864021629674</v>
      </c>
      <c r="M156" s="19">
        <f t="shared" ca="1" si="29"/>
        <v>46.427616130731359</v>
      </c>
      <c r="N156" s="19">
        <f t="shared" ca="1" si="34"/>
        <v>5323.0536593340221</v>
      </c>
      <c r="O156" s="19" t="str">
        <f t="shared" ca="1" si="35"/>
        <v>Fracaso</v>
      </c>
    </row>
    <row r="157" spans="1:15" x14ac:dyDescent="0.25">
      <c r="A157">
        <f t="shared" si="30"/>
        <v>99</v>
      </c>
      <c r="B157" s="19">
        <f t="shared" ca="1" si="21"/>
        <v>0.97</v>
      </c>
      <c r="C157" s="19">
        <f t="shared" ca="1" si="22"/>
        <v>29.7</v>
      </c>
      <c r="D157" s="19">
        <f t="shared" ca="1" si="23"/>
        <v>0.61</v>
      </c>
      <c r="E157" s="19">
        <f t="shared" ca="1" si="24"/>
        <v>42.2</v>
      </c>
      <c r="F157" s="19">
        <f t="shared" ca="1" si="25"/>
        <v>0.98</v>
      </c>
      <c r="G157" s="19">
        <f t="shared" ca="1" si="26"/>
        <v>117.36069016284435</v>
      </c>
      <c r="H157" s="19">
        <f t="shared" ca="1" si="27"/>
        <v>0.95</v>
      </c>
      <c r="I157" s="19">
        <f t="shared" ca="1" si="31"/>
        <v>49.2</v>
      </c>
      <c r="J157" s="19">
        <f t="shared" ca="1" si="28"/>
        <v>0.39</v>
      </c>
      <c r="K157" s="19">
        <f t="shared" ca="1" si="32"/>
        <v>51.671481609073901</v>
      </c>
      <c r="L157" s="19">
        <f t="shared" ca="1" si="33"/>
        <v>117.36069016284435</v>
      </c>
      <c r="M157" s="19">
        <f t="shared" ca="1" si="29"/>
        <v>82.990277092237008</v>
      </c>
      <c r="N157" s="19">
        <f t="shared" ca="1" si="34"/>
        <v>5440.4143494968666</v>
      </c>
      <c r="O157" s="19" t="str">
        <f t="shared" ca="1" si="35"/>
        <v>Fracaso</v>
      </c>
    </row>
    <row r="158" spans="1:15" x14ac:dyDescent="0.25">
      <c r="A158">
        <f t="shared" si="30"/>
        <v>100</v>
      </c>
      <c r="B158" s="19">
        <f t="shared" ca="1" si="21"/>
        <v>0.14000000000000001</v>
      </c>
      <c r="C158" s="19">
        <f t="shared" ca="1" si="22"/>
        <v>21.4</v>
      </c>
      <c r="D158" s="19">
        <f t="shared" ca="1" si="23"/>
        <v>0.79</v>
      </c>
      <c r="E158" s="19">
        <f t="shared" ca="1" si="24"/>
        <v>45.8</v>
      </c>
      <c r="F158" s="19">
        <f t="shared" ca="1" si="25"/>
        <v>0.62</v>
      </c>
      <c r="G158" s="19">
        <f t="shared" ca="1" si="26"/>
        <v>29.027520787851167</v>
      </c>
      <c r="H158" s="19">
        <f t="shared" ca="1" si="27"/>
        <v>0.06</v>
      </c>
      <c r="I158" s="19">
        <f t="shared" ca="1" si="31"/>
        <v>32</v>
      </c>
      <c r="J158" s="19">
        <f t="shared" ca="1" si="28"/>
        <v>0.19</v>
      </c>
      <c r="K158" s="19">
        <f t="shared" ca="1" si="32"/>
        <v>46.853605156578261</v>
      </c>
      <c r="L158" s="19">
        <f t="shared" ca="1" si="33"/>
        <v>46.853605156578261</v>
      </c>
      <c r="M158" s="19">
        <f t="shared" ca="1" si="29"/>
        <v>82.107147659711302</v>
      </c>
      <c r="N158" s="19">
        <f t="shared" ca="1" si="34"/>
        <v>5487.2679546534446</v>
      </c>
      <c r="O158" s="19" t="str">
        <f t="shared" ca="1" si="35"/>
        <v>Fracaso</v>
      </c>
    </row>
    <row r="159" spans="1:15" x14ac:dyDescent="0.25"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</row>
    <row r="160" spans="1:15" x14ac:dyDescent="0.25"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</row>
    <row r="161" spans="2:15" x14ac:dyDescent="0.25"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</row>
    <row r="162" spans="2:15" x14ac:dyDescent="0.25"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</row>
    <row r="163" spans="2:15" x14ac:dyDescent="0.25"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</row>
    <row r="164" spans="2:15" x14ac:dyDescent="0.25"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</row>
    <row r="165" spans="2:15" x14ac:dyDescent="0.25"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</row>
    <row r="166" spans="2:15" x14ac:dyDescent="0.25"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</row>
    <row r="167" spans="2:15" x14ac:dyDescent="0.25"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</row>
    <row r="168" spans="2:15" x14ac:dyDescent="0.25"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</row>
    <row r="169" spans="2:15" x14ac:dyDescent="0.25"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</row>
    <row r="170" spans="2:15" x14ac:dyDescent="0.25"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</row>
    <row r="171" spans="2:15" x14ac:dyDescent="0.25"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</row>
    <row r="172" spans="2:15" x14ac:dyDescent="0.25"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</row>
    <row r="173" spans="2:15" x14ac:dyDescent="0.25"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</row>
    <row r="174" spans="2:15" x14ac:dyDescent="0.25"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</row>
    <row r="175" spans="2:15" x14ac:dyDescent="0.25"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</row>
    <row r="176" spans="2:15" x14ac:dyDescent="0.25"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</row>
    <row r="177" spans="2:15" x14ac:dyDescent="0.25"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</row>
    <row r="178" spans="2:15" x14ac:dyDescent="0.25"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</row>
    <row r="179" spans="2:15" x14ac:dyDescent="0.25"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</row>
    <row r="180" spans="2:15" x14ac:dyDescent="0.25"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</row>
    <row r="181" spans="2:15" x14ac:dyDescent="0.25"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</row>
    <row r="182" spans="2:15" x14ac:dyDescent="0.25"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</row>
    <row r="183" spans="2:15" x14ac:dyDescent="0.25"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</row>
    <row r="184" spans="2:15" x14ac:dyDescent="0.25"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</row>
    <row r="185" spans="2:15" x14ac:dyDescent="0.25"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</row>
    <row r="186" spans="2:15" x14ac:dyDescent="0.25"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</row>
    <row r="187" spans="2:15" x14ac:dyDescent="0.25"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</row>
    <row r="188" spans="2:15" x14ac:dyDescent="0.25"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</row>
    <row r="189" spans="2:15" x14ac:dyDescent="0.25"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</row>
    <row r="190" spans="2:15" x14ac:dyDescent="0.25"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N190" s="19"/>
      <c r="O190" s="19"/>
    </row>
    <row r="191" spans="2:15" x14ac:dyDescent="0.25"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</row>
    <row r="192" spans="2:15" x14ac:dyDescent="0.25"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</row>
    <row r="193" spans="2:15" x14ac:dyDescent="0.25"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</row>
    <row r="194" spans="2:15" x14ac:dyDescent="0.25"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</row>
    <row r="195" spans="2:15" x14ac:dyDescent="0.25"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</row>
    <row r="196" spans="2:15" x14ac:dyDescent="0.25"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</row>
    <row r="197" spans="2:15" x14ac:dyDescent="0.25"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</row>
    <row r="198" spans="2:15" x14ac:dyDescent="0.25"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</row>
    <row r="199" spans="2:15" x14ac:dyDescent="0.25"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</row>
    <row r="200" spans="2:15" x14ac:dyDescent="0.25"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</row>
    <row r="201" spans="2:15" x14ac:dyDescent="0.25"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</row>
    <row r="202" spans="2:15" x14ac:dyDescent="0.25"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</row>
    <row r="203" spans="2:15" x14ac:dyDescent="0.25"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</row>
    <row r="204" spans="2:15" x14ac:dyDescent="0.25"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</row>
    <row r="205" spans="2:15" x14ac:dyDescent="0.25"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</row>
    <row r="206" spans="2:15" x14ac:dyDescent="0.25"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</row>
    <row r="207" spans="2:15" x14ac:dyDescent="0.25"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</row>
    <row r="208" spans="2:15" x14ac:dyDescent="0.25"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</row>
    <row r="209" spans="2:15" x14ac:dyDescent="0.25"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</row>
    <row r="210" spans="2:15" x14ac:dyDescent="0.25"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</row>
    <row r="211" spans="2:15" x14ac:dyDescent="0.25"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</row>
    <row r="212" spans="2:15" x14ac:dyDescent="0.25"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</row>
    <row r="213" spans="2:15" x14ac:dyDescent="0.25"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</row>
    <row r="214" spans="2:15" x14ac:dyDescent="0.25"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</row>
    <row r="215" spans="2:15" x14ac:dyDescent="0.25"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</row>
    <row r="216" spans="2:15" x14ac:dyDescent="0.25"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</row>
    <row r="217" spans="2:15" x14ac:dyDescent="0.25"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</row>
    <row r="218" spans="2:15" x14ac:dyDescent="0.25"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</row>
    <row r="219" spans="2:15" x14ac:dyDescent="0.25"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</row>
    <row r="220" spans="2:15" x14ac:dyDescent="0.25"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</row>
    <row r="221" spans="2:15" x14ac:dyDescent="0.25"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</row>
    <row r="222" spans="2:15" x14ac:dyDescent="0.25"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</row>
    <row r="223" spans="2:15" x14ac:dyDescent="0.25"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</row>
    <row r="224" spans="2:15" x14ac:dyDescent="0.25"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</row>
    <row r="225" spans="2:15" x14ac:dyDescent="0.25"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</row>
    <row r="226" spans="2:15" x14ac:dyDescent="0.25"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</row>
    <row r="227" spans="2:15" x14ac:dyDescent="0.25"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</row>
    <row r="228" spans="2:15" x14ac:dyDescent="0.25"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</row>
    <row r="229" spans="2:15" x14ac:dyDescent="0.25"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</row>
    <row r="230" spans="2:15" x14ac:dyDescent="0.25"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</row>
    <row r="231" spans="2:15" x14ac:dyDescent="0.25"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</row>
    <row r="232" spans="2:15" x14ac:dyDescent="0.25"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</row>
    <row r="233" spans="2:15" x14ac:dyDescent="0.25"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</row>
    <row r="234" spans="2:15" x14ac:dyDescent="0.25"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</row>
    <row r="235" spans="2:15" x14ac:dyDescent="0.25"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</row>
    <row r="236" spans="2:15" x14ac:dyDescent="0.25"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</row>
    <row r="237" spans="2:15" x14ac:dyDescent="0.25"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</row>
    <row r="238" spans="2:15" x14ac:dyDescent="0.25"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</row>
    <row r="239" spans="2:15" x14ac:dyDescent="0.25"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</row>
    <row r="240" spans="2:15" x14ac:dyDescent="0.25"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</row>
    <row r="241" spans="2:15" x14ac:dyDescent="0.25"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</row>
    <row r="242" spans="2:15" x14ac:dyDescent="0.25"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</row>
    <row r="243" spans="2:15" x14ac:dyDescent="0.25"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</row>
    <row r="244" spans="2:15" x14ac:dyDescent="0.25"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</row>
    <row r="245" spans="2:15" x14ac:dyDescent="0.25"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</row>
    <row r="246" spans="2:15" x14ac:dyDescent="0.25"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</row>
    <row r="247" spans="2:15" x14ac:dyDescent="0.25"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</row>
    <row r="248" spans="2:15" x14ac:dyDescent="0.25"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</row>
    <row r="249" spans="2:15" x14ac:dyDescent="0.25"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</row>
    <row r="250" spans="2:15" x14ac:dyDescent="0.25"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</row>
    <row r="251" spans="2:15" x14ac:dyDescent="0.25"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</row>
    <row r="252" spans="2:15" x14ac:dyDescent="0.25"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</row>
    <row r="253" spans="2:15" x14ac:dyDescent="0.25"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</row>
    <row r="254" spans="2:15" x14ac:dyDescent="0.25"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</row>
    <row r="255" spans="2:15" x14ac:dyDescent="0.25"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</row>
    <row r="256" spans="2:15" x14ac:dyDescent="0.25"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</row>
    <row r="257" spans="2:15" x14ac:dyDescent="0.25"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</row>
    <row r="258" spans="2:15" x14ac:dyDescent="0.25"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</row>
    <row r="259" spans="2:15" x14ac:dyDescent="0.25"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</row>
    <row r="260" spans="2:15" x14ac:dyDescent="0.25"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</row>
    <row r="261" spans="2:15" x14ac:dyDescent="0.25"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</row>
    <row r="262" spans="2:15" x14ac:dyDescent="0.25"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</row>
    <row r="263" spans="2:15" x14ac:dyDescent="0.25"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</row>
    <row r="264" spans="2:15" x14ac:dyDescent="0.25"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</row>
    <row r="265" spans="2:15" x14ac:dyDescent="0.25"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</row>
    <row r="266" spans="2:15" x14ac:dyDescent="0.25"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</row>
    <row r="267" spans="2:15" x14ac:dyDescent="0.25"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</row>
    <row r="268" spans="2:15" x14ac:dyDescent="0.25"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</row>
    <row r="269" spans="2:15" x14ac:dyDescent="0.25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</row>
    <row r="270" spans="2:15" x14ac:dyDescent="0.25"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</row>
    <row r="271" spans="2:15" x14ac:dyDescent="0.25"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</row>
    <row r="272" spans="2:15" x14ac:dyDescent="0.25"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</row>
    <row r="273" spans="2:15" x14ac:dyDescent="0.25"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</row>
    <row r="274" spans="2:15" x14ac:dyDescent="0.25"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</row>
    <row r="275" spans="2:15" x14ac:dyDescent="0.25"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</row>
    <row r="276" spans="2:15" x14ac:dyDescent="0.25"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</row>
    <row r="277" spans="2:15" x14ac:dyDescent="0.25"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</row>
    <row r="278" spans="2:15" x14ac:dyDescent="0.25"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</row>
    <row r="279" spans="2:15" x14ac:dyDescent="0.25"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</row>
    <row r="280" spans="2:15" x14ac:dyDescent="0.25"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</row>
    <row r="281" spans="2:15" x14ac:dyDescent="0.25"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</row>
    <row r="282" spans="2:15" x14ac:dyDescent="0.25"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</row>
    <row r="283" spans="2:15" x14ac:dyDescent="0.25"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</row>
    <row r="284" spans="2:15" x14ac:dyDescent="0.25"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</row>
    <row r="285" spans="2:15" x14ac:dyDescent="0.25"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</row>
    <row r="286" spans="2:15" x14ac:dyDescent="0.25"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</row>
    <row r="287" spans="2:15" x14ac:dyDescent="0.25"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</row>
    <row r="288" spans="2:15" x14ac:dyDescent="0.25"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</row>
    <row r="289" spans="2:15" x14ac:dyDescent="0.25"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</row>
    <row r="290" spans="2:15" x14ac:dyDescent="0.25"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</row>
    <row r="291" spans="2:15" x14ac:dyDescent="0.25"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</row>
    <row r="292" spans="2:15" x14ac:dyDescent="0.25"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</row>
    <row r="293" spans="2:15" x14ac:dyDescent="0.25"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</row>
    <row r="294" spans="2:15" x14ac:dyDescent="0.25"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</row>
    <row r="295" spans="2:15" x14ac:dyDescent="0.25"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</row>
    <row r="296" spans="2:15" x14ac:dyDescent="0.25"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</row>
    <row r="297" spans="2:15" x14ac:dyDescent="0.25"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</row>
    <row r="298" spans="2:15" x14ac:dyDescent="0.25"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</row>
    <row r="299" spans="2:15" x14ac:dyDescent="0.25"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</row>
    <row r="300" spans="2:15" x14ac:dyDescent="0.25"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</row>
    <row r="301" spans="2:15" x14ac:dyDescent="0.25"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</row>
    <row r="302" spans="2:15" x14ac:dyDescent="0.25"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</row>
    <row r="303" spans="2:15" x14ac:dyDescent="0.25"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</row>
    <row r="304" spans="2:15" x14ac:dyDescent="0.25"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</row>
    <row r="305" spans="2:15" x14ac:dyDescent="0.25"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</row>
    <row r="306" spans="2:15" x14ac:dyDescent="0.25"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</row>
    <row r="307" spans="2:15" x14ac:dyDescent="0.25"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</row>
    <row r="308" spans="2:15" x14ac:dyDescent="0.25"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</row>
    <row r="309" spans="2:15" x14ac:dyDescent="0.25"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</row>
    <row r="310" spans="2:15" x14ac:dyDescent="0.25"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</row>
    <row r="311" spans="2:15" x14ac:dyDescent="0.25"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</row>
    <row r="312" spans="2:15" x14ac:dyDescent="0.25"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</row>
    <row r="313" spans="2:15" x14ac:dyDescent="0.25"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</row>
    <row r="314" spans="2:15" x14ac:dyDescent="0.25"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</row>
    <row r="315" spans="2:15" x14ac:dyDescent="0.25"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</row>
    <row r="316" spans="2:15" x14ac:dyDescent="0.25"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</row>
    <row r="317" spans="2:15" x14ac:dyDescent="0.25"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</row>
    <row r="318" spans="2:15" x14ac:dyDescent="0.25"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</row>
    <row r="319" spans="2:15" x14ac:dyDescent="0.25"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</row>
    <row r="320" spans="2:15" x14ac:dyDescent="0.25"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</row>
    <row r="321" spans="2:15" x14ac:dyDescent="0.25"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</row>
    <row r="322" spans="2:15" x14ac:dyDescent="0.25"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N322" s="19"/>
      <c r="O322" s="19"/>
    </row>
    <row r="323" spans="2:15" x14ac:dyDescent="0.25"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</row>
    <row r="324" spans="2:15" x14ac:dyDescent="0.25"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</row>
    <row r="325" spans="2:15" x14ac:dyDescent="0.25"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</row>
    <row r="326" spans="2:15" x14ac:dyDescent="0.25"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</row>
    <row r="327" spans="2:15" x14ac:dyDescent="0.25"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</row>
    <row r="328" spans="2:15" x14ac:dyDescent="0.25"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</row>
    <row r="329" spans="2:15" x14ac:dyDescent="0.25"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</row>
    <row r="330" spans="2:15" x14ac:dyDescent="0.25"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</row>
    <row r="331" spans="2:15" x14ac:dyDescent="0.25"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</row>
    <row r="332" spans="2:15" x14ac:dyDescent="0.25"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</row>
    <row r="333" spans="2:15" x14ac:dyDescent="0.25"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</row>
    <row r="334" spans="2:15" x14ac:dyDescent="0.25"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</row>
    <row r="335" spans="2:15" x14ac:dyDescent="0.25"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</row>
    <row r="336" spans="2:15" x14ac:dyDescent="0.25"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</row>
    <row r="337" spans="2:15" x14ac:dyDescent="0.25"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</row>
    <row r="338" spans="2:15" x14ac:dyDescent="0.25"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</row>
    <row r="339" spans="2:15" x14ac:dyDescent="0.25"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</row>
    <row r="340" spans="2:15" x14ac:dyDescent="0.25"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</row>
    <row r="341" spans="2:15" x14ac:dyDescent="0.25"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</row>
    <row r="342" spans="2:15" x14ac:dyDescent="0.25"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</row>
    <row r="343" spans="2:15" x14ac:dyDescent="0.25"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</row>
    <row r="344" spans="2:15" x14ac:dyDescent="0.25"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</row>
    <row r="345" spans="2:15" x14ac:dyDescent="0.25"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</row>
    <row r="346" spans="2:15" x14ac:dyDescent="0.25"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</row>
    <row r="347" spans="2:15" x14ac:dyDescent="0.25"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</row>
    <row r="348" spans="2:15" x14ac:dyDescent="0.25"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</row>
    <row r="349" spans="2:15" x14ac:dyDescent="0.25"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</row>
    <row r="350" spans="2:15" x14ac:dyDescent="0.25"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</row>
    <row r="351" spans="2:15" x14ac:dyDescent="0.25"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</row>
    <row r="352" spans="2:15" x14ac:dyDescent="0.25"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</row>
    <row r="353" spans="2:15" x14ac:dyDescent="0.25"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</row>
    <row r="354" spans="2:15" x14ac:dyDescent="0.25"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</row>
    <row r="355" spans="2:15" x14ac:dyDescent="0.25"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</row>
    <row r="356" spans="2:15" x14ac:dyDescent="0.25"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</row>
    <row r="357" spans="2:15" x14ac:dyDescent="0.25"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</row>
    <row r="358" spans="2:15" x14ac:dyDescent="0.25"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</row>
    <row r="359" spans="2:15" x14ac:dyDescent="0.25"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</row>
    <row r="360" spans="2:15" x14ac:dyDescent="0.25"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</row>
    <row r="361" spans="2:15" x14ac:dyDescent="0.25"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</row>
    <row r="362" spans="2:15" x14ac:dyDescent="0.25"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</row>
    <row r="363" spans="2:15" x14ac:dyDescent="0.25"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</row>
    <row r="364" spans="2:15" x14ac:dyDescent="0.25"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</row>
    <row r="365" spans="2:15" x14ac:dyDescent="0.25"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</row>
    <row r="366" spans="2:15" x14ac:dyDescent="0.25"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</row>
    <row r="367" spans="2:15" x14ac:dyDescent="0.25"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</row>
    <row r="368" spans="2:15" x14ac:dyDescent="0.25"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</row>
    <row r="369" spans="2:15" x14ac:dyDescent="0.25"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</row>
    <row r="370" spans="2:15" x14ac:dyDescent="0.25"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</row>
    <row r="371" spans="2:15" x14ac:dyDescent="0.25"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</row>
    <row r="372" spans="2:15" x14ac:dyDescent="0.25"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</row>
    <row r="373" spans="2:15" x14ac:dyDescent="0.25"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</row>
    <row r="374" spans="2:15" x14ac:dyDescent="0.25"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</row>
    <row r="375" spans="2:15" x14ac:dyDescent="0.25"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</row>
    <row r="376" spans="2:15" x14ac:dyDescent="0.25"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</row>
    <row r="377" spans="2:15" x14ac:dyDescent="0.25"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</row>
    <row r="378" spans="2:15" x14ac:dyDescent="0.25"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</row>
    <row r="379" spans="2:15" x14ac:dyDescent="0.25"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</row>
    <row r="380" spans="2:15" x14ac:dyDescent="0.25"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</row>
    <row r="381" spans="2:15" x14ac:dyDescent="0.25"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</row>
    <row r="382" spans="2:15" x14ac:dyDescent="0.25"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</row>
    <row r="383" spans="2:15" x14ac:dyDescent="0.25"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</row>
    <row r="384" spans="2:15" x14ac:dyDescent="0.25"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</row>
    <row r="385" spans="2:15" x14ac:dyDescent="0.25"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</row>
    <row r="386" spans="2:15" x14ac:dyDescent="0.25"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</row>
    <row r="387" spans="2:15" x14ac:dyDescent="0.25"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</row>
    <row r="388" spans="2:15" x14ac:dyDescent="0.25"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</row>
    <row r="389" spans="2:15" x14ac:dyDescent="0.25"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</row>
    <row r="390" spans="2:15" x14ac:dyDescent="0.25"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</row>
    <row r="391" spans="2:15" x14ac:dyDescent="0.25"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</row>
    <row r="392" spans="2:15" x14ac:dyDescent="0.25"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</row>
    <row r="393" spans="2:15" x14ac:dyDescent="0.25"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</row>
    <row r="394" spans="2:15" x14ac:dyDescent="0.25"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</row>
    <row r="395" spans="2:15" x14ac:dyDescent="0.25"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</row>
    <row r="396" spans="2:15" x14ac:dyDescent="0.25"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</row>
    <row r="397" spans="2:15" x14ac:dyDescent="0.25"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</row>
    <row r="398" spans="2:15" x14ac:dyDescent="0.25"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</row>
    <row r="399" spans="2:15" x14ac:dyDescent="0.25"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</row>
    <row r="400" spans="2:15" x14ac:dyDescent="0.25"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</row>
    <row r="401" spans="2:15" x14ac:dyDescent="0.25"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</row>
    <row r="402" spans="2:15" x14ac:dyDescent="0.25"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</row>
    <row r="403" spans="2:15" x14ac:dyDescent="0.25"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</row>
    <row r="404" spans="2:15" x14ac:dyDescent="0.25"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</row>
    <row r="405" spans="2:15" x14ac:dyDescent="0.25"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</row>
    <row r="406" spans="2:15" x14ac:dyDescent="0.25"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</row>
    <row r="407" spans="2:15" x14ac:dyDescent="0.25"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</row>
    <row r="408" spans="2:15" x14ac:dyDescent="0.25"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</row>
    <row r="409" spans="2:15" x14ac:dyDescent="0.25"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</row>
    <row r="410" spans="2:15" x14ac:dyDescent="0.25"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</row>
    <row r="411" spans="2:15" x14ac:dyDescent="0.25"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</row>
    <row r="412" spans="2:15" x14ac:dyDescent="0.25"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</row>
    <row r="413" spans="2:15" x14ac:dyDescent="0.25"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</row>
    <row r="414" spans="2:15" x14ac:dyDescent="0.25"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</row>
    <row r="415" spans="2:15" x14ac:dyDescent="0.25"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</row>
    <row r="416" spans="2:15" x14ac:dyDescent="0.25"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</row>
    <row r="417" spans="2:15" x14ac:dyDescent="0.25"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</row>
    <row r="418" spans="2:15" x14ac:dyDescent="0.25"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</row>
    <row r="419" spans="2:15" x14ac:dyDescent="0.25"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</row>
    <row r="420" spans="2:15" x14ac:dyDescent="0.25"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</row>
    <row r="421" spans="2:15" x14ac:dyDescent="0.25"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</row>
    <row r="422" spans="2:15" x14ac:dyDescent="0.25"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</row>
    <row r="423" spans="2:15" x14ac:dyDescent="0.25"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</row>
    <row r="424" spans="2:15" x14ac:dyDescent="0.25"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</row>
    <row r="425" spans="2:15" x14ac:dyDescent="0.25"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</row>
    <row r="426" spans="2:15" x14ac:dyDescent="0.25"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</row>
    <row r="427" spans="2:15" x14ac:dyDescent="0.25"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</row>
    <row r="428" spans="2:15" x14ac:dyDescent="0.25"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</row>
    <row r="429" spans="2:15" x14ac:dyDescent="0.25"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</row>
    <row r="430" spans="2:15" x14ac:dyDescent="0.25"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</row>
    <row r="431" spans="2:15" x14ac:dyDescent="0.25"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</row>
    <row r="432" spans="2:15" x14ac:dyDescent="0.25"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</row>
    <row r="433" spans="2:15" x14ac:dyDescent="0.25"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</row>
    <row r="434" spans="2:15" x14ac:dyDescent="0.25"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</row>
    <row r="435" spans="2:15" x14ac:dyDescent="0.25"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</row>
    <row r="436" spans="2:15" x14ac:dyDescent="0.25"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</row>
    <row r="437" spans="2:15" x14ac:dyDescent="0.25"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</row>
    <row r="438" spans="2:15" x14ac:dyDescent="0.25"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</row>
    <row r="439" spans="2:15" x14ac:dyDescent="0.25"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</row>
    <row r="440" spans="2:15" x14ac:dyDescent="0.25"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</row>
    <row r="441" spans="2:15" x14ac:dyDescent="0.25"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</row>
    <row r="442" spans="2:15" x14ac:dyDescent="0.25"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</row>
    <row r="443" spans="2:15" x14ac:dyDescent="0.25"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</row>
    <row r="444" spans="2:15" x14ac:dyDescent="0.25"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</row>
    <row r="445" spans="2:15" x14ac:dyDescent="0.25"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</row>
    <row r="446" spans="2:15" x14ac:dyDescent="0.25"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</row>
    <row r="447" spans="2:15" x14ac:dyDescent="0.25"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</row>
    <row r="448" spans="2:15" x14ac:dyDescent="0.25"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</row>
    <row r="449" spans="2:15" x14ac:dyDescent="0.25"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</row>
    <row r="450" spans="2:15" x14ac:dyDescent="0.25"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</row>
    <row r="451" spans="2:15" x14ac:dyDescent="0.25"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</row>
    <row r="452" spans="2:15" x14ac:dyDescent="0.25"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</row>
    <row r="453" spans="2:15" x14ac:dyDescent="0.25"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</row>
    <row r="454" spans="2:15" x14ac:dyDescent="0.25"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N454" s="19"/>
      <c r="O454" s="19"/>
    </row>
    <row r="455" spans="2:15" x14ac:dyDescent="0.25"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</row>
    <row r="456" spans="2:15" x14ac:dyDescent="0.25"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</row>
    <row r="457" spans="2:15" x14ac:dyDescent="0.25"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</row>
    <row r="458" spans="2:15" x14ac:dyDescent="0.25"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</row>
    <row r="459" spans="2:15" x14ac:dyDescent="0.25"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</row>
    <row r="460" spans="2:15" x14ac:dyDescent="0.25"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</row>
    <row r="461" spans="2:15" x14ac:dyDescent="0.25"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</row>
    <row r="462" spans="2:15" x14ac:dyDescent="0.25"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</row>
    <row r="463" spans="2:15" x14ac:dyDescent="0.25"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</row>
    <row r="464" spans="2:15" x14ac:dyDescent="0.25"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</row>
    <row r="465" spans="2:15" x14ac:dyDescent="0.25"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</row>
    <row r="466" spans="2:15" x14ac:dyDescent="0.25"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</row>
    <row r="467" spans="2:15" x14ac:dyDescent="0.25"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</row>
    <row r="468" spans="2:15" x14ac:dyDescent="0.25"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</row>
    <row r="469" spans="2:15" x14ac:dyDescent="0.25"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</row>
    <row r="470" spans="2:15" x14ac:dyDescent="0.25"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</row>
    <row r="471" spans="2:15" x14ac:dyDescent="0.25"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</row>
    <row r="472" spans="2:15" x14ac:dyDescent="0.25"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</row>
    <row r="473" spans="2:15" x14ac:dyDescent="0.25"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</row>
    <row r="474" spans="2:15" x14ac:dyDescent="0.25"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</row>
    <row r="475" spans="2:15" x14ac:dyDescent="0.25"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</row>
    <row r="476" spans="2:15" x14ac:dyDescent="0.25"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</row>
    <row r="477" spans="2:15" x14ac:dyDescent="0.25"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</row>
    <row r="478" spans="2:15" x14ac:dyDescent="0.25"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</row>
    <row r="479" spans="2:15" x14ac:dyDescent="0.25"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</row>
    <row r="480" spans="2:15" x14ac:dyDescent="0.25"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</row>
    <row r="481" spans="2:15" x14ac:dyDescent="0.25"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</row>
    <row r="482" spans="2:15" x14ac:dyDescent="0.25"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</row>
    <row r="483" spans="2:15" x14ac:dyDescent="0.25"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</row>
    <row r="484" spans="2:15" x14ac:dyDescent="0.25"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</row>
    <row r="485" spans="2:15" x14ac:dyDescent="0.25"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</row>
    <row r="486" spans="2:15" x14ac:dyDescent="0.25"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</row>
    <row r="487" spans="2:15" x14ac:dyDescent="0.25"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</row>
    <row r="488" spans="2:15" x14ac:dyDescent="0.25"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</row>
    <row r="489" spans="2:15" x14ac:dyDescent="0.25"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</row>
    <row r="490" spans="2:15" x14ac:dyDescent="0.25"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</row>
    <row r="491" spans="2:15" x14ac:dyDescent="0.25"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</row>
    <row r="492" spans="2:15" x14ac:dyDescent="0.25"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</row>
    <row r="493" spans="2:15" x14ac:dyDescent="0.25"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</row>
    <row r="494" spans="2:15" x14ac:dyDescent="0.25"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</row>
    <row r="495" spans="2:15" x14ac:dyDescent="0.25"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</row>
    <row r="496" spans="2:15" x14ac:dyDescent="0.25"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</row>
    <row r="497" spans="2:15" x14ac:dyDescent="0.25"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</row>
    <row r="498" spans="2:15" x14ac:dyDescent="0.25"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</row>
    <row r="499" spans="2:15" x14ac:dyDescent="0.25"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</row>
    <row r="500" spans="2:15" x14ac:dyDescent="0.25"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</row>
    <row r="501" spans="2:15" x14ac:dyDescent="0.25"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</row>
    <row r="502" spans="2:15" x14ac:dyDescent="0.25"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</row>
    <row r="503" spans="2:15" x14ac:dyDescent="0.25"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</row>
    <row r="504" spans="2:15" x14ac:dyDescent="0.25"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</row>
    <row r="505" spans="2:15" x14ac:dyDescent="0.25"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</row>
    <row r="506" spans="2:15" x14ac:dyDescent="0.25"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</row>
    <row r="507" spans="2:15" x14ac:dyDescent="0.25"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</row>
    <row r="508" spans="2:15" x14ac:dyDescent="0.25"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</row>
    <row r="509" spans="2:15" x14ac:dyDescent="0.25"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</row>
    <row r="510" spans="2:15" x14ac:dyDescent="0.25"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</row>
    <row r="511" spans="2:15" x14ac:dyDescent="0.25"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</row>
    <row r="512" spans="2:15" x14ac:dyDescent="0.25"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</row>
    <row r="513" spans="2:15" x14ac:dyDescent="0.25"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</row>
    <row r="514" spans="2:15" x14ac:dyDescent="0.25"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</row>
    <row r="515" spans="2:15" x14ac:dyDescent="0.25"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</row>
    <row r="516" spans="2:15" x14ac:dyDescent="0.25"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</row>
    <row r="517" spans="2:15" x14ac:dyDescent="0.25"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</row>
    <row r="518" spans="2:15" x14ac:dyDescent="0.25"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</row>
    <row r="519" spans="2:15" x14ac:dyDescent="0.25"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</row>
    <row r="520" spans="2:15" x14ac:dyDescent="0.25"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</row>
    <row r="521" spans="2:15" x14ac:dyDescent="0.25"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</row>
    <row r="522" spans="2:15" x14ac:dyDescent="0.25"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</row>
    <row r="523" spans="2:15" x14ac:dyDescent="0.25"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</row>
    <row r="524" spans="2:15" x14ac:dyDescent="0.25"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</row>
    <row r="525" spans="2:15" x14ac:dyDescent="0.25"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</row>
    <row r="526" spans="2:15" x14ac:dyDescent="0.25"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</row>
    <row r="527" spans="2:15" x14ac:dyDescent="0.25"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</row>
    <row r="528" spans="2:15" x14ac:dyDescent="0.25"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</row>
    <row r="529" spans="2:15" x14ac:dyDescent="0.25"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</row>
    <row r="530" spans="2:15" x14ac:dyDescent="0.25"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</row>
    <row r="531" spans="2:15" x14ac:dyDescent="0.25"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</row>
    <row r="532" spans="2:15" x14ac:dyDescent="0.25"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</row>
    <row r="533" spans="2:15" x14ac:dyDescent="0.25"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</row>
    <row r="534" spans="2:15" x14ac:dyDescent="0.25"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</row>
    <row r="535" spans="2:15" x14ac:dyDescent="0.25"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</row>
    <row r="536" spans="2:15" x14ac:dyDescent="0.25"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</row>
    <row r="537" spans="2:15" x14ac:dyDescent="0.25"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</row>
    <row r="538" spans="2:15" x14ac:dyDescent="0.25"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</row>
    <row r="539" spans="2:15" x14ac:dyDescent="0.25"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</row>
    <row r="540" spans="2:15" x14ac:dyDescent="0.25"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</row>
    <row r="541" spans="2:15" x14ac:dyDescent="0.25"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</row>
    <row r="542" spans="2:15" x14ac:dyDescent="0.25"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</row>
    <row r="543" spans="2:15" x14ac:dyDescent="0.25"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</row>
    <row r="544" spans="2:15" x14ac:dyDescent="0.25"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</row>
    <row r="545" spans="2:15" x14ac:dyDescent="0.25"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</row>
    <row r="546" spans="2:15" x14ac:dyDescent="0.25"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</row>
    <row r="547" spans="2:15" x14ac:dyDescent="0.25"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</row>
    <row r="548" spans="2:15" x14ac:dyDescent="0.25"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</row>
    <row r="549" spans="2:15" x14ac:dyDescent="0.25"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</row>
    <row r="550" spans="2:15" x14ac:dyDescent="0.25"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</row>
    <row r="551" spans="2:15" x14ac:dyDescent="0.25"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</row>
    <row r="552" spans="2:15" x14ac:dyDescent="0.25"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</row>
    <row r="553" spans="2:15" x14ac:dyDescent="0.25"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</row>
    <row r="554" spans="2:15" x14ac:dyDescent="0.25"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</row>
    <row r="555" spans="2:15" x14ac:dyDescent="0.25"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</row>
    <row r="556" spans="2:15" x14ac:dyDescent="0.25"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</row>
    <row r="557" spans="2:15" x14ac:dyDescent="0.25"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</row>
    <row r="558" spans="2:15" x14ac:dyDescent="0.25"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</row>
    <row r="559" spans="2:15" x14ac:dyDescent="0.25"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</row>
    <row r="560" spans="2:15" x14ac:dyDescent="0.25"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</row>
    <row r="561" spans="2:15" x14ac:dyDescent="0.25"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</row>
    <row r="562" spans="2:15" x14ac:dyDescent="0.25"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</row>
    <row r="563" spans="2:15" x14ac:dyDescent="0.25"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</row>
    <row r="564" spans="2:15" x14ac:dyDescent="0.25"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</row>
    <row r="565" spans="2:15" x14ac:dyDescent="0.25"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</row>
    <row r="566" spans="2:15" x14ac:dyDescent="0.25"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</row>
    <row r="567" spans="2:15" x14ac:dyDescent="0.25"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</row>
    <row r="568" spans="2:15" x14ac:dyDescent="0.25"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</row>
    <row r="569" spans="2:15" x14ac:dyDescent="0.25"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</row>
    <row r="570" spans="2:15" x14ac:dyDescent="0.25"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</row>
    <row r="571" spans="2:15" x14ac:dyDescent="0.25"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</row>
    <row r="572" spans="2:15" x14ac:dyDescent="0.25"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</row>
    <row r="573" spans="2:15" x14ac:dyDescent="0.25"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</row>
    <row r="574" spans="2:15" x14ac:dyDescent="0.25"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</row>
    <row r="575" spans="2:15" x14ac:dyDescent="0.25"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</row>
    <row r="576" spans="2:15" x14ac:dyDescent="0.25"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</row>
    <row r="577" spans="2:15" x14ac:dyDescent="0.25"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</row>
    <row r="578" spans="2:15" x14ac:dyDescent="0.25"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</row>
    <row r="579" spans="2:15" x14ac:dyDescent="0.25"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</row>
    <row r="580" spans="2:15" x14ac:dyDescent="0.25"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</row>
    <row r="581" spans="2:15" x14ac:dyDescent="0.25"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</row>
    <row r="582" spans="2:15" x14ac:dyDescent="0.25"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</row>
    <row r="583" spans="2:15" x14ac:dyDescent="0.25"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</row>
    <row r="584" spans="2:15" x14ac:dyDescent="0.25"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</row>
    <row r="585" spans="2:15" x14ac:dyDescent="0.25"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</row>
    <row r="586" spans="2:15" x14ac:dyDescent="0.25"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N586" s="19"/>
      <c r="O586" s="19"/>
    </row>
    <row r="587" spans="2:15" x14ac:dyDescent="0.25"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</row>
    <row r="588" spans="2:15" x14ac:dyDescent="0.25"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</row>
    <row r="589" spans="2:15" x14ac:dyDescent="0.25"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</row>
    <row r="590" spans="2:15" x14ac:dyDescent="0.25"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</row>
    <row r="591" spans="2:15" x14ac:dyDescent="0.25"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</row>
    <row r="592" spans="2:15" x14ac:dyDescent="0.25"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</row>
    <row r="593" spans="2:15" x14ac:dyDescent="0.25"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</row>
    <row r="594" spans="2:15" x14ac:dyDescent="0.25"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</row>
    <row r="595" spans="2:15" x14ac:dyDescent="0.25"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</row>
    <row r="596" spans="2:15" x14ac:dyDescent="0.25"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</row>
    <row r="597" spans="2:15" x14ac:dyDescent="0.25"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</row>
    <row r="598" spans="2:15" x14ac:dyDescent="0.25"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</row>
    <row r="599" spans="2:15" x14ac:dyDescent="0.25"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</row>
    <row r="600" spans="2:15" x14ac:dyDescent="0.25"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</row>
    <row r="601" spans="2:15" x14ac:dyDescent="0.25"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</row>
    <row r="602" spans="2:15" x14ac:dyDescent="0.25"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</row>
    <row r="603" spans="2:15" x14ac:dyDescent="0.25"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</row>
    <row r="604" spans="2:15" x14ac:dyDescent="0.25"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</row>
    <row r="605" spans="2:15" x14ac:dyDescent="0.25"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</row>
    <row r="606" spans="2:15" x14ac:dyDescent="0.25"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</row>
    <row r="607" spans="2:15" x14ac:dyDescent="0.25"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</row>
    <row r="608" spans="2:15" x14ac:dyDescent="0.25"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</row>
    <row r="609" spans="2:15" x14ac:dyDescent="0.25"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</row>
    <row r="610" spans="2:15" x14ac:dyDescent="0.25"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</row>
    <row r="611" spans="2:15" x14ac:dyDescent="0.25"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</row>
    <row r="612" spans="2:15" x14ac:dyDescent="0.25"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</row>
    <row r="613" spans="2:15" x14ac:dyDescent="0.25"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</row>
    <row r="614" spans="2:15" x14ac:dyDescent="0.25"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</row>
    <row r="615" spans="2:15" x14ac:dyDescent="0.25"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</row>
    <row r="616" spans="2:15" x14ac:dyDescent="0.25"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</row>
    <row r="617" spans="2:15" x14ac:dyDescent="0.25"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</row>
    <row r="618" spans="2:15" x14ac:dyDescent="0.25"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</row>
    <row r="619" spans="2:15" x14ac:dyDescent="0.25"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</row>
    <row r="620" spans="2:15" x14ac:dyDescent="0.25"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</row>
    <row r="621" spans="2:15" x14ac:dyDescent="0.25"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</row>
    <row r="622" spans="2:15" x14ac:dyDescent="0.25"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</row>
    <row r="623" spans="2:15" x14ac:dyDescent="0.25"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</row>
    <row r="624" spans="2:15" x14ac:dyDescent="0.25"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</row>
    <row r="625" spans="2:15" x14ac:dyDescent="0.25"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</row>
    <row r="626" spans="2:15" x14ac:dyDescent="0.25"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</row>
    <row r="627" spans="2:15" x14ac:dyDescent="0.25"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</row>
    <row r="628" spans="2:15" x14ac:dyDescent="0.25"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</row>
    <row r="629" spans="2:15" x14ac:dyDescent="0.25"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</row>
    <row r="630" spans="2:15" x14ac:dyDescent="0.25"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</row>
    <row r="631" spans="2:15" x14ac:dyDescent="0.25"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</row>
    <row r="632" spans="2:15" x14ac:dyDescent="0.25"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</row>
    <row r="633" spans="2:15" x14ac:dyDescent="0.25"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</row>
    <row r="634" spans="2:15" x14ac:dyDescent="0.25"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</row>
    <row r="635" spans="2:15" x14ac:dyDescent="0.25"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</row>
    <row r="636" spans="2:15" x14ac:dyDescent="0.25"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</row>
    <row r="637" spans="2:15" x14ac:dyDescent="0.25"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</row>
    <row r="638" spans="2:15" x14ac:dyDescent="0.25"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</row>
    <row r="639" spans="2:15" x14ac:dyDescent="0.25"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</row>
    <row r="640" spans="2:15" x14ac:dyDescent="0.25"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</row>
    <row r="641" spans="2:15" x14ac:dyDescent="0.25"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</row>
    <row r="642" spans="2:15" x14ac:dyDescent="0.25"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</row>
    <row r="643" spans="2:15" x14ac:dyDescent="0.25"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</row>
    <row r="644" spans="2:15" x14ac:dyDescent="0.25"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</row>
    <row r="645" spans="2:15" x14ac:dyDescent="0.25"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</row>
    <row r="646" spans="2:15" x14ac:dyDescent="0.25"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</row>
    <row r="647" spans="2:15" x14ac:dyDescent="0.25"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</row>
    <row r="648" spans="2:15" x14ac:dyDescent="0.25"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</row>
    <row r="649" spans="2:15" x14ac:dyDescent="0.25"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</row>
    <row r="650" spans="2:15" x14ac:dyDescent="0.25"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</row>
    <row r="651" spans="2:15" x14ac:dyDescent="0.25"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</row>
    <row r="652" spans="2:15" x14ac:dyDescent="0.25"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</row>
    <row r="653" spans="2:15" x14ac:dyDescent="0.25"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</row>
    <row r="654" spans="2:15" x14ac:dyDescent="0.25"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</row>
    <row r="655" spans="2:15" x14ac:dyDescent="0.25"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</row>
    <row r="656" spans="2:15" x14ac:dyDescent="0.25"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</row>
    <row r="657" spans="2:15" x14ac:dyDescent="0.25"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</row>
    <row r="658" spans="2:15" x14ac:dyDescent="0.25"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</row>
    <row r="659" spans="2:15" x14ac:dyDescent="0.25"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</row>
    <row r="660" spans="2:15" x14ac:dyDescent="0.25"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</row>
    <row r="661" spans="2:15" x14ac:dyDescent="0.25"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</row>
    <row r="662" spans="2:15" x14ac:dyDescent="0.25"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</row>
    <row r="663" spans="2:15" x14ac:dyDescent="0.25"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</row>
    <row r="664" spans="2:15" x14ac:dyDescent="0.25"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</row>
    <row r="665" spans="2:15" x14ac:dyDescent="0.25"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</row>
    <row r="666" spans="2:15" x14ac:dyDescent="0.25"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</row>
    <row r="667" spans="2:15" x14ac:dyDescent="0.25"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</row>
    <row r="668" spans="2:15" x14ac:dyDescent="0.25"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</row>
    <row r="669" spans="2:15" x14ac:dyDescent="0.25"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</row>
    <row r="670" spans="2:15" x14ac:dyDescent="0.25"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</row>
    <row r="671" spans="2:15" x14ac:dyDescent="0.25"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</row>
    <row r="672" spans="2:15" x14ac:dyDescent="0.25"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</row>
    <row r="673" spans="2:15" x14ac:dyDescent="0.25"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</row>
    <row r="674" spans="2:15" x14ac:dyDescent="0.25"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</row>
    <row r="675" spans="2:15" x14ac:dyDescent="0.25"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</row>
    <row r="676" spans="2:15" x14ac:dyDescent="0.25"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</row>
    <row r="677" spans="2:15" x14ac:dyDescent="0.25"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</row>
    <row r="678" spans="2:15" x14ac:dyDescent="0.25"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</row>
    <row r="679" spans="2:15" x14ac:dyDescent="0.25"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</row>
    <row r="680" spans="2:15" x14ac:dyDescent="0.25"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</row>
    <row r="681" spans="2:15" x14ac:dyDescent="0.25"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</row>
    <row r="682" spans="2:15" x14ac:dyDescent="0.25"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</row>
    <row r="683" spans="2:15" x14ac:dyDescent="0.25"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</row>
    <row r="684" spans="2:15" x14ac:dyDescent="0.25"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</row>
    <row r="685" spans="2:15" x14ac:dyDescent="0.25"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</row>
    <row r="686" spans="2:15" x14ac:dyDescent="0.25"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</row>
    <row r="687" spans="2:15" x14ac:dyDescent="0.25"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</row>
    <row r="688" spans="2:15" x14ac:dyDescent="0.25"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</row>
    <row r="689" spans="2:15" x14ac:dyDescent="0.25"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</row>
    <row r="690" spans="2:15" x14ac:dyDescent="0.25"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</row>
    <row r="691" spans="2:15" x14ac:dyDescent="0.25"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</row>
    <row r="692" spans="2:15" x14ac:dyDescent="0.25"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</row>
    <row r="693" spans="2:15" x14ac:dyDescent="0.25"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</row>
    <row r="694" spans="2:15" x14ac:dyDescent="0.25"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</row>
    <row r="695" spans="2:15" x14ac:dyDescent="0.25"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</row>
    <row r="696" spans="2:15" x14ac:dyDescent="0.25"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</row>
    <row r="697" spans="2:15" x14ac:dyDescent="0.25"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</row>
    <row r="698" spans="2:15" x14ac:dyDescent="0.25"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</row>
    <row r="699" spans="2:15" x14ac:dyDescent="0.25"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</row>
    <row r="700" spans="2:15" x14ac:dyDescent="0.25"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</row>
    <row r="701" spans="2:15" x14ac:dyDescent="0.25"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</row>
    <row r="702" spans="2:15" x14ac:dyDescent="0.25"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</row>
    <row r="703" spans="2:15" x14ac:dyDescent="0.25"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</row>
    <row r="704" spans="2:15" x14ac:dyDescent="0.25"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</row>
    <row r="705" spans="2:15" x14ac:dyDescent="0.25"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</row>
    <row r="706" spans="2:15" x14ac:dyDescent="0.25"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</row>
    <row r="707" spans="2:15" x14ac:dyDescent="0.25"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</row>
    <row r="708" spans="2:15" x14ac:dyDescent="0.25"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</row>
    <row r="709" spans="2:15" x14ac:dyDescent="0.25"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</row>
    <row r="710" spans="2:15" x14ac:dyDescent="0.25"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</row>
    <row r="711" spans="2:15" x14ac:dyDescent="0.25"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</row>
    <row r="712" spans="2:15" x14ac:dyDescent="0.25"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</row>
    <row r="713" spans="2:15" x14ac:dyDescent="0.25"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</row>
    <row r="714" spans="2:15" x14ac:dyDescent="0.25"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</row>
    <row r="715" spans="2:15" x14ac:dyDescent="0.25"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</row>
    <row r="716" spans="2:15" x14ac:dyDescent="0.25"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</row>
    <row r="717" spans="2:15" x14ac:dyDescent="0.25"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</row>
    <row r="718" spans="2:15" x14ac:dyDescent="0.25"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N718" s="19"/>
      <c r="O718" s="19"/>
    </row>
    <row r="719" spans="2:15" x14ac:dyDescent="0.25"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</row>
    <row r="720" spans="2:15" x14ac:dyDescent="0.25"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</row>
    <row r="721" spans="2:15" x14ac:dyDescent="0.25"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</row>
    <row r="722" spans="2:15" x14ac:dyDescent="0.25"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</row>
    <row r="723" spans="2:15" x14ac:dyDescent="0.25"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</row>
    <row r="724" spans="2:15" x14ac:dyDescent="0.25"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</row>
    <row r="725" spans="2:15" x14ac:dyDescent="0.25"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</row>
    <row r="726" spans="2:15" x14ac:dyDescent="0.25"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</row>
    <row r="727" spans="2:15" x14ac:dyDescent="0.25"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</row>
    <row r="728" spans="2:15" x14ac:dyDescent="0.25"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</row>
    <row r="729" spans="2:15" x14ac:dyDescent="0.25"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</row>
    <row r="730" spans="2:15" x14ac:dyDescent="0.25"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</row>
    <row r="731" spans="2:15" x14ac:dyDescent="0.25"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</row>
    <row r="732" spans="2:15" x14ac:dyDescent="0.25"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</row>
    <row r="733" spans="2:15" x14ac:dyDescent="0.25"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</row>
    <row r="734" spans="2:15" x14ac:dyDescent="0.25"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</row>
    <row r="735" spans="2:15" x14ac:dyDescent="0.25"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</row>
    <row r="736" spans="2:15" x14ac:dyDescent="0.25"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</row>
    <row r="737" spans="2:15" x14ac:dyDescent="0.25"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</row>
    <row r="738" spans="2:15" x14ac:dyDescent="0.25"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</row>
    <row r="739" spans="2:15" x14ac:dyDescent="0.25"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</row>
    <row r="740" spans="2:15" x14ac:dyDescent="0.25"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</row>
    <row r="741" spans="2:15" x14ac:dyDescent="0.25"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</row>
    <row r="742" spans="2:15" x14ac:dyDescent="0.25"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</row>
    <row r="743" spans="2:15" x14ac:dyDescent="0.25"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</row>
    <row r="744" spans="2:15" x14ac:dyDescent="0.25"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</row>
    <row r="745" spans="2:15" x14ac:dyDescent="0.25"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</row>
    <row r="746" spans="2:15" x14ac:dyDescent="0.25"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</row>
    <row r="747" spans="2:15" x14ac:dyDescent="0.25"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</row>
    <row r="748" spans="2:15" x14ac:dyDescent="0.25"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</row>
    <row r="749" spans="2:15" x14ac:dyDescent="0.25"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</row>
    <row r="750" spans="2:15" x14ac:dyDescent="0.25"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</row>
    <row r="751" spans="2:15" x14ac:dyDescent="0.25"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</row>
    <row r="752" spans="2:15" x14ac:dyDescent="0.25"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</row>
    <row r="753" spans="2:15" x14ac:dyDescent="0.25"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</row>
    <row r="754" spans="2:15" x14ac:dyDescent="0.25"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</row>
    <row r="755" spans="2:15" x14ac:dyDescent="0.25"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</row>
    <row r="756" spans="2:15" x14ac:dyDescent="0.25"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</row>
    <row r="757" spans="2:15" x14ac:dyDescent="0.25"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</row>
    <row r="758" spans="2:15" x14ac:dyDescent="0.25"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</row>
    <row r="759" spans="2:15" x14ac:dyDescent="0.25"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</row>
    <row r="760" spans="2:15" x14ac:dyDescent="0.25"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</row>
    <row r="761" spans="2:15" x14ac:dyDescent="0.25"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</row>
    <row r="762" spans="2:15" x14ac:dyDescent="0.25"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</row>
    <row r="763" spans="2:15" x14ac:dyDescent="0.25"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</row>
    <row r="764" spans="2:15" x14ac:dyDescent="0.25"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</row>
    <row r="765" spans="2:15" x14ac:dyDescent="0.25"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</row>
    <row r="766" spans="2:15" x14ac:dyDescent="0.25"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</row>
    <row r="767" spans="2:15" x14ac:dyDescent="0.25"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</row>
    <row r="768" spans="2:15" x14ac:dyDescent="0.25"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</row>
    <row r="769" spans="2:15" x14ac:dyDescent="0.25"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</row>
    <row r="770" spans="2:15" x14ac:dyDescent="0.25"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</row>
    <row r="771" spans="2:15" x14ac:dyDescent="0.25"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</row>
    <row r="772" spans="2:15" x14ac:dyDescent="0.25"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</row>
    <row r="773" spans="2:15" x14ac:dyDescent="0.25"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</row>
    <row r="774" spans="2:15" x14ac:dyDescent="0.25"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</row>
    <row r="775" spans="2:15" x14ac:dyDescent="0.25"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</row>
    <row r="776" spans="2:15" x14ac:dyDescent="0.25"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</row>
    <row r="777" spans="2:15" x14ac:dyDescent="0.25"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</row>
    <row r="778" spans="2:15" x14ac:dyDescent="0.25"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</row>
    <row r="779" spans="2:15" x14ac:dyDescent="0.25"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</row>
    <row r="780" spans="2:15" x14ac:dyDescent="0.25"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</row>
    <row r="781" spans="2:15" x14ac:dyDescent="0.25"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</row>
    <row r="782" spans="2:15" x14ac:dyDescent="0.25"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</row>
    <row r="783" spans="2:15" x14ac:dyDescent="0.25"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</row>
    <row r="784" spans="2:15" x14ac:dyDescent="0.25"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</row>
    <row r="785" spans="2:15" x14ac:dyDescent="0.25"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</row>
    <row r="786" spans="2:15" x14ac:dyDescent="0.25"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</row>
    <row r="787" spans="2:15" x14ac:dyDescent="0.25"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</row>
    <row r="788" spans="2:15" x14ac:dyDescent="0.25"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</row>
    <row r="789" spans="2:15" x14ac:dyDescent="0.25"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</row>
    <row r="790" spans="2:15" x14ac:dyDescent="0.25"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</row>
    <row r="791" spans="2:15" x14ac:dyDescent="0.25"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</row>
    <row r="792" spans="2:15" x14ac:dyDescent="0.25"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</row>
    <row r="793" spans="2:15" x14ac:dyDescent="0.25"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</row>
    <row r="794" spans="2:15" x14ac:dyDescent="0.25"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</row>
    <row r="795" spans="2:15" x14ac:dyDescent="0.25"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</row>
    <row r="796" spans="2:15" x14ac:dyDescent="0.25"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</row>
    <row r="797" spans="2:15" x14ac:dyDescent="0.25"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</row>
    <row r="798" spans="2:15" x14ac:dyDescent="0.25"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</row>
    <row r="799" spans="2:15" x14ac:dyDescent="0.25"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</row>
    <row r="800" spans="2:15" x14ac:dyDescent="0.25"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</row>
    <row r="801" spans="2:15" x14ac:dyDescent="0.25"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</row>
    <row r="802" spans="2:15" x14ac:dyDescent="0.25"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</row>
    <row r="803" spans="2:15" x14ac:dyDescent="0.25"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</row>
    <row r="804" spans="2:15" x14ac:dyDescent="0.25"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</row>
    <row r="805" spans="2:15" x14ac:dyDescent="0.25"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</row>
    <row r="806" spans="2:15" x14ac:dyDescent="0.25"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</row>
    <row r="807" spans="2:15" x14ac:dyDescent="0.25"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</row>
    <row r="808" spans="2:15" x14ac:dyDescent="0.25"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</row>
    <row r="809" spans="2:15" x14ac:dyDescent="0.25"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</row>
    <row r="810" spans="2:15" x14ac:dyDescent="0.25"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</row>
    <row r="811" spans="2:15" x14ac:dyDescent="0.25"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</row>
    <row r="812" spans="2:15" x14ac:dyDescent="0.25"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</row>
    <row r="813" spans="2:15" x14ac:dyDescent="0.25"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</row>
    <row r="814" spans="2:15" x14ac:dyDescent="0.25"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</row>
    <row r="815" spans="2:15" x14ac:dyDescent="0.25"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</row>
    <row r="816" spans="2:15" x14ac:dyDescent="0.25"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</row>
    <row r="817" spans="2:15" x14ac:dyDescent="0.25"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</row>
    <row r="818" spans="2:15" x14ac:dyDescent="0.25"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</row>
    <row r="819" spans="2:15" x14ac:dyDescent="0.25"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</row>
    <row r="820" spans="2:15" x14ac:dyDescent="0.25"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</row>
    <row r="821" spans="2:15" x14ac:dyDescent="0.25"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</row>
    <row r="822" spans="2:15" x14ac:dyDescent="0.25"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</row>
    <row r="823" spans="2:15" x14ac:dyDescent="0.25"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</row>
    <row r="824" spans="2:15" x14ac:dyDescent="0.25"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</row>
    <row r="825" spans="2:15" x14ac:dyDescent="0.25"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</row>
    <row r="826" spans="2:15" x14ac:dyDescent="0.25"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</row>
    <row r="827" spans="2:15" x14ac:dyDescent="0.25"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</row>
    <row r="828" spans="2:15" x14ac:dyDescent="0.25"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</row>
    <row r="829" spans="2:15" x14ac:dyDescent="0.25"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</row>
    <row r="830" spans="2:15" x14ac:dyDescent="0.25"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</row>
    <row r="831" spans="2:15" x14ac:dyDescent="0.25"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</row>
    <row r="832" spans="2:15" x14ac:dyDescent="0.25"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</row>
    <row r="833" spans="2:15" x14ac:dyDescent="0.25"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</row>
    <row r="834" spans="2:15" x14ac:dyDescent="0.25"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</row>
    <row r="835" spans="2:15" x14ac:dyDescent="0.25"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</row>
    <row r="836" spans="2:15" x14ac:dyDescent="0.25"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</row>
    <row r="837" spans="2:15" x14ac:dyDescent="0.25"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</row>
    <row r="838" spans="2:15" x14ac:dyDescent="0.25"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</row>
    <row r="839" spans="2:15" x14ac:dyDescent="0.25"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</row>
    <row r="840" spans="2:15" x14ac:dyDescent="0.25"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</row>
    <row r="841" spans="2:15" x14ac:dyDescent="0.25"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</row>
    <row r="842" spans="2:15" x14ac:dyDescent="0.25"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</row>
    <row r="843" spans="2:15" x14ac:dyDescent="0.25"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</row>
    <row r="844" spans="2:15" x14ac:dyDescent="0.25"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</row>
    <row r="845" spans="2:15" x14ac:dyDescent="0.25"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</row>
    <row r="846" spans="2:15" x14ac:dyDescent="0.25"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</row>
    <row r="847" spans="2:15" x14ac:dyDescent="0.25"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</row>
    <row r="848" spans="2:15" x14ac:dyDescent="0.25"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</row>
    <row r="849" spans="2:15" x14ac:dyDescent="0.25"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</row>
    <row r="850" spans="2:15" x14ac:dyDescent="0.25"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N850" s="19"/>
      <c r="O850" s="19"/>
    </row>
    <row r="851" spans="2:15" x14ac:dyDescent="0.25"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</row>
    <row r="852" spans="2:15" x14ac:dyDescent="0.25"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</row>
    <row r="853" spans="2:15" x14ac:dyDescent="0.25"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</row>
    <row r="854" spans="2:15" x14ac:dyDescent="0.25"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</row>
    <row r="855" spans="2:15" x14ac:dyDescent="0.25"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</row>
    <row r="856" spans="2:15" x14ac:dyDescent="0.25"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</row>
    <row r="857" spans="2:15" x14ac:dyDescent="0.25"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</row>
    <row r="858" spans="2:15" x14ac:dyDescent="0.25"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</row>
    <row r="859" spans="2:15" x14ac:dyDescent="0.25"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</row>
    <row r="860" spans="2:15" x14ac:dyDescent="0.25"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</row>
    <row r="861" spans="2:15" x14ac:dyDescent="0.25"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</row>
    <row r="862" spans="2:15" x14ac:dyDescent="0.25"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</row>
    <row r="863" spans="2:15" x14ac:dyDescent="0.25"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</row>
    <row r="864" spans="2:15" x14ac:dyDescent="0.25"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</row>
    <row r="865" spans="2:15" x14ac:dyDescent="0.25"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</row>
    <row r="866" spans="2:15" x14ac:dyDescent="0.25"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</row>
    <row r="867" spans="2:15" x14ac:dyDescent="0.25"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</row>
    <row r="868" spans="2:15" x14ac:dyDescent="0.25"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</row>
    <row r="869" spans="2:15" x14ac:dyDescent="0.25"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</row>
    <row r="870" spans="2:15" x14ac:dyDescent="0.25"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</row>
    <row r="871" spans="2:15" x14ac:dyDescent="0.25"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</row>
    <row r="872" spans="2:15" x14ac:dyDescent="0.25"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</row>
    <row r="873" spans="2:15" x14ac:dyDescent="0.25"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</row>
    <row r="874" spans="2:15" x14ac:dyDescent="0.25"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</row>
    <row r="875" spans="2:15" x14ac:dyDescent="0.25"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</row>
    <row r="876" spans="2:15" x14ac:dyDescent="0.25"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</row>
    <row r="877" spans="2:15" x14ac:dyDescent="0.25"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</row>
    <row r="878" spans="2:15" x14ac:dyDescent="0.25"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</row>
    <row r="879" spans="2:15" x14ac:dyDescent="0.25"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</row>
    <row r="880" spans="2:15" x14ac:dyDescent="0.25"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</row>
    <row r="881" spans="2:15" x14ac:dyDescent="0.25"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</row>
    <row r="882" spans="2:15" x14ac:dyDescent="0.25"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</row>
    <row r="883" spans="2:15" x14ac:dyDescent="0.25"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</row>
    <row r="884" spans="2:15" x14ac:dyDescent="0.25"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</row>
    <row r="885" spans="2:15" x14ac:dyDescent="0.25"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</row>
    <row r="886" spans="2:15" x14ac:dyDescent="0.25"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</row>
    <row r="887" spans="2:15" x14ac:dyDescent="0.25"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</row>
    <row r="888" spans="2:15" x14ac:dyDescent="0.25"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</row>
    <row r="889" spans="2:15" x14ac:dyDescent="0.25"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</row>
    <row r="890" spans="2:15" x14ac:dyDescent="0.25"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</row>
    <row r="891" spans="2:15" x14ac:dyDescent="0.25"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</row>
    <row r="892" spans="2:15" x14ac:dyDescent="0.25"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</row>
    <row r="893" spans="2:15" x14ac:dyDescent="0.25"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</row>
    <row r="894" spans="2:15" x14ac:dyDescent="0.25"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</row>
    <row r="895" spans="2:15" x14ac:dyDescent="0.25"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</row>
    <row r="896" spans="2:15" x14ac:dyDescent="0.25"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</row>
    <row r="897" spans="2:15" x14ac:dyDescent="0.25"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</row>
    <row r="898" spans="2:15" x14ac:dyDescent="0.25"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</row>
    <row r="899" spans="2:15" x14ac:dyDescent="0.25"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</row>
    <row r="900" spans="2:15" x14ac:dyDescent="0.25"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</row>
    <row r="901" spans="2:15" x14ac:dyDescent="0.25"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</row>
    <row r="902" spans="2:15" x14ac:dyDescent="0.25"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</row>
    <row r="903" spans="2:15" x14ac:dyDescent="0.25"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</row>
    <row r="904" spans="2:15" x14ac:dyDescent="0.25"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</row>
    <row r="905" spans="2:15" x14ac:dyDescent="0.25"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</row>
    <row r="906" spans="2:15" x14ac:dyDescent="0.25"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</row>
    <row r="907" spans="2:15" x14ac:dyDescent="0.25"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</row>
    <row r="908" spans="2:15" x14ac:dyDescent="0.25"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</row>
    <row r="909" spans="2:15" x14ac:dyDescent="0.25"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</row>
    <row r="910" spans="2:15" x14ac:dyDescent="0.25"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</row>
    <row r="911" spans="2:15" x14ac:dyDescent="0.25"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</row>
    <row r="912" spans="2:15" x14ac:dyDescent="0.25"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</row>
    <row r="913" spans="2:15" x14ac:dyDescent="0.25"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</row>
    <row r="914" spans="2:15" x14ac:dyDescent="0.25"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</row>
    <row r="915" spans="2:15" x14ac:dyDescent="0.25"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</row>
    <row r="916" spans="2:15" x14ac:dyDescent="0.25"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</row>
    <row r="917" spans="2:15" x14ac:dyDescent="0.25"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</row>
    <row r="918" spans="2:15" x14ac:dyDescent="0.25"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</row>
    <row r="919" spans="2:15" x14ac:dyDescent="0.25"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</row>
    <row r="920" spans="2:15" x14ac:dyDescent="0.25"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</row>
    <row r="921" spans="2:15" x14ac:dyDescent="0.25"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</row>
    <row r="922" spans="2:15" x14ac:dyDescent="0.25"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</row>
    <row r="923" spans="2:15" x14ac:dyDescent="0.25"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</row>
    <row r="924" spans="2:15" x14ac:dyDescent="0.25"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</row>
    <row r="925" spans="2:15" x14ac:dyDescent="0.25"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</row>
    <row r="926" spans="2:15" x14ac:dyDescent="0.25"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</row>
    <row r="927" spans="2:15" x14ac:dyDescent="0.25"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</row>
    <row r="928" spans="2:15" x14ac:dyDescent="0.25"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</row>
    <row r="929" spans="2:15" x14ac:dyDescent="0.25"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</row>
    <row r="930" spans="2:15" x14ac:dyDescent="0.25"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</row>
    <row r="931" spans="2:15" x14ac:dyDescent="0.25"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</row>
    <row r="932" spans="2:15" x14ac:dyDescent="0.25"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</row>
    <row r="933" spans="2:15" x14ac:dyDescent="0.25"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</row>
    <row r="934" spans="2:15" x14ac:dyDescent="0.25"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</row>
    <row r="935" spans="2:15" x14ac:dyDescent="0.25"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</row>
    <row r="936" spans="2:15" x14ac:dyDescent="0.25"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</row>
    <row r="937" spans="2:15" x14ac:dyDescent="0.25"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</row>
    <row r="938" spans="2:15" x14ac:dyDescent="0.25"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</row>
    <row r="939" spans="2:15" x14ac:dyDescent="0.25"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</row>
    <row r="940" spans="2:15" x14ac:dyDescent="0.25"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</row>
    <row r="941" spans="2:15" x14ac:dyDescent="0.25"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</row>
    <row r="942" spans="2:15" x14ac:dyDescent="0.25"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</row>
    <row r="943" spans="2:15" x14ac:dyDescent="0.25"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</row>
    <row r="944" spans="2:15" x14ac:dyDescent="0.25"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</row>
    <row r="945" spans="2:15" x14ac:dyDescent="0.25"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</row>
    <row r="946" spans="2:15" x14ac:dyDescent="0.25"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</row>
    <row r="947" spans="2:15" x14ac:dyDescent="0.25"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</row>
    <row r="948" spans="2:15" x14ac:dyDescent="0.25"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</row>
    <row r="949" spans="2:15" x14ac:dyDescent="0.25"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</row>
    <row r="950" spans="2:15" x14ac:dyDescent="0.25"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</row>
    <row r="951" spans="2:15" x14ac:dyDescent="0.25"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</row>
    <row r="952" spans="2:15" x14ac:dyDescent="0.25"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</row>
    <row r="953" spans="2:15" x14ac:dyDescent="0.25"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</row>
    <row r="954" spans="2:15" x14ac:dyDescent="0.25"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</row>
    <row r="955" spans="2:15" x14ac:dyDescent="0.25"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</row>
    <row r="956" spans="2:15" x14ac:dyDescent="0.25"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</row>
    <row r="957" spans="2:15" x14ac:dyDescent="0.25"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</row>
    <row r="958" spans="2:15" x14ac:dyDescent="0.25"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</row>
    <row r="959" spans="2:15" x14ac:dyDescent="0.25"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</row>
    <row r="960" spans="2:15" x14ac:dyDescent="0.25"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</row>
    <row r="961" spans="2:15" x14ac:dyDescent="0.25"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</row>
    <row r="962" spans="2:15" x14ac:dyDescent="0.25"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</row>
    <row r="963" spans="2:15" x14ac:dyDescent="0.25"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</row>
    <row r="964" spans="2:15" x14ac:dyDescent="0.25"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</row>
    <row r="965" spans="2:15" x14ac:dyDescent="0.25"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</row>
    <row r="966" spans="2:15" x14ac:dyDescent="0.25"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</row>
    <row r="967" spans="2:15" x14ac:dyDescent="0.25"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</row>
    <row r="968" spans="2:15" x14ac:dyDescent="0.25"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</row>
    <row r="969" spans="2:15" x14ac:dyDescent="0.25"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</row>
    <row r="970" spans="2:15" x14ac:dyDescent="0.25"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</row>
    <row r="971" spans="2:15" x14ac:dyDescent="0.25"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</row>
    <row r="972" spans="2:15" x14ac:dyDescent="0.25"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</row>
    <row r="973" spans="2:15" x14ac:dyDescent="0.25"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</row>
    <row r="974" spans="2:15" x14ac:dyDescent="0.25"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</row>
    <row r="975" spans="2:15" x14ac:dyDescent="0.25"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</row>
    <row r="976" spans="2:15" x14ac:dyDescent="0.25"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</row>
    <row r="977" spans="2:15" x14ac:dyDescent="0.25"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</row>
    <row r="978" spans="2:15" x14ac:dyDescent="0.25"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</row>
    <row r="979" spans="2:15" x14ac:dyDescent="0.25"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</row>
    <row r="980" spans="2:15" x14ac:dyDescent="0.25"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</row>
    <row r="981" spans="2:15" x14ac:dyDescent="0.25"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</row>
    <row r="982" spans="2:15" x14ac:dyDescent="0.25"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N982" s="19"/>
      <c r="O982" s="19"/>
    </row>
    <row r="983" spans="2:15" x14ac:dyDescent="0.25"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</row>
    <row r="984" spans="2:15" x14ac:dyDescent="0.25"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</row>
    <row r="985" spans="2:15" x14ac:dyDescent="0.25"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</row>
    <row r="986" spans="2:15" x14ac:dyDescent="0.25"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</row>
    <row r="987" spans="2:15" x14ac:dyDescent="0.25"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</row>
    <row r="988" spans="2:15" x14ac:dyDescent="0.25"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</row>
    <row r="989" spans="2:15" x14ac:dyDescent="0.25"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</row>
    <row r="990" spans="2:15" x14ac:dyDescent="0.25"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</row>
    <row r="991" spans="2:15" x14ac:dyDescent="0.25"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</row>
    <row r="992" spans="2:15" x14ac:dyDescent="0.25"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</row>
    <row r="993" spans="2:15" x14ac:dyDescent="0.25"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</row>
    <row r="994" spans="2:15" x14ac:dyDescent="0.25"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</row>
    <row r="995" spans="2:15" x14ac:dyDescent="0.25"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</row>
    <row r="996" spans="2:15" x14ac:dyDescent="0.25"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</row>
    <row r="997" spans="2:15" x14ac:dyDescent="0.25"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</row>
    <row r="998" spans="2:15" x14ac:dyDescent="0.25"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</row>
    <row r="999" spans="2:15" x14ac:dyDescent="0.25"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</row>
    <row r="1000" spans="2:15" x14ac:dyDescent="0.25"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</row>
    <row r="1001" spans="2:15" x14ac:dyDescent="0.25"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</row>
    <row r="1002" spans="2:15" x14ac:dyDescent="0.25"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</row>
    <row r="1003" spans="2:15" x14ac:dyDescent="0.25"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</row>
    <row r="1004" spans="2:15" x14ac:dyDescent="0.25"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</row>
    <row r="1005" spans="2:15" x14ac:dyDescent="0.25"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</row>
    <row r="1006" spans="2:15" x14ac:dyDescent="0.25"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</row>
    <row r="1007" spans="2:15" x14ac:dyDescent="0.25"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</row>
    <row r="1008" spans="2:15" x14ac:dyDescent="0.25"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</row>
    <row r="1009" spans="2:15" x14ac:dyDescent="0.25"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</row>
    <row r="1010" spans="2:15" x14ac:dyDescent="0.25"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</row>
    <row r="1011" spans="2:15" x14ac:dyDescent="0.25"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</row>
    <row r="1012" spans="2:15" x14ac:dyDescent="0.25"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</row>
    <row r="1013" spans="2:15" x14ac:dyDescent="0.25"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</row>
    <row r="1014" spans="2:15" x14ac:dyDescent="0.25"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</row>
    <row r="1015" spans="2:15" x14ac:dyDescent="0.25"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</row>
    <row r="1016" spans="2:15" x14ac:dyDescent="0.25"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</row>
    <row r="1017" spans="2:15" x14ac:dyDescent="0.25"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</row>
    <row r="1018" spans="2:15" x14ac:dyDescent="0.25"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</row>
    <row r="1019" spans="2:15" x14ac:dyDescent="0.25"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</row>
    <row r="1020" spans="2:15" x14ac:dyDescent="0.25"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</row>
    <row r="1021" spans="2:15" x14ac:dyDescent="0.25"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</row>
    <row r="1022" spans="2:15" x14ac:dyDescent="0.25"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</row>
    <row r="1023" spans="2:15" x14ac:dyDescent="0.25"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</row>
    <row r="1024" spans="2:15" x14ac:dyDescent="0.25"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</row>
    <row r="1025" spans="2:15" x14ac:dyDescent="0.25"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</row>
    <row r="1026" spans="2:15" x14ac:dyDescent="0.25"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</row>
    <row r="1027" spans="2:15" x14ac:dyDescent="0.25"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</row>
    <row r="1028" spans="2:15" x14ac:dyDescent="0.25"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</row>
    <row r="1029" spans="2:15" x14ac:dyDescent="0.25"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</row>
    <row r="1030" spans="2:15" x14ac:dyDescent="0.25"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</row>
    <row r="1031" spans="2:15" x14ac:dyDescent="0.25"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</row>
    <row r="1032" spans="2:15" x14ac:dyDescent="0.25"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</row>
    <row r="1033" spans="2:15" x14ac:dyDescent="0.25"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</row>
    <row r="1034" spans="2:15" x14ac:dyDescent="0.25"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</row>
    <row r="1035" spans="2:15" x14ac:dyDescent="0.25"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</row>
    <row r="1036" spans="2:15" x14ac:dyDescent="0.25"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</row>
    <row r="1037" spans="2:15" x14ac:dyDescent="0.25"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</row>
    <row r="1038" spans="2:15" x14ac:dyDescent="0.25"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</row>
    <row r="1039" spans="2:15" x14ac:dyDescent="0.25"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</row>
    <row r="1040" spans="2:15" x14ac:dyDescent="0.25"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</row>
    <row r="1041" spans="2:15" x14ac:dyDescent="0.25"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</row>
    <row r="1042" spans="2:15" x14ac:dyDescent="0.25"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</row>
    <row r="1043" spans="2:15" x14ac:dyDescent="0.25"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</row>
    <row r="1044" spans="2:15" x14ac:dyDescent="0.25"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</row>
    <row r="1045" spans="2:15" x14ac:dyDescent="0.25"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</row>
    <row r="1046" spans="2:15" x14ac:dyDescent="0.25"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</row>
    <row r="1047" spans="2:15" x14ac:dyDescent="0.25"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</row>
    <row r="1048" spans="2:15" x14ac:dyDescent="0.25"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</row>
    <row r="1049" spans="2:15" x14ac:dyDescent="0.25"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</row>
    <row r="1050" spans="2:15" x14ac:dyDescent="0.25"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</row>
    <row r="1051" spans="2:15" x14ac:dyDescent="0.25"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</row>
    <row r="1052" spans="2:15" x14ac:dyDescent="0.25"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</row>
    <row r="1053" spans="2:15" x14ac:dyDescent="0.25"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</row>
    <row r="1054" spans="2:15" x14ac:dyDescent="0.25"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</row>
    <row r="1055" spans="2:15" x14ac:dyDescent="0.25"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</row>
    <row r="1056" spans="2:15" x14ac:dyDescent="0.25"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</row>
    <row r="1057" spans="2:15" x14ac:dyDescent="0.25"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</row>
    <row r="1058" spans="2:15" x14ac:dyDescent="0.25"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</row>
    <row r="1059" spans="2:15" x14ac:dyDescent="0.25"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</row>
    <row r="1060" spans="2:15" x14ac:dyDescent="0.25"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</row>
    <row r="1061" spans="2:15" x14ac:dyDescent="0.25"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</row>
    <row r="1062" spans="2:15" x14ac:dyDescent="0.25"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</row>
    <row r="1063" spans="2:15" x14ac:dyDescent="0.25"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</row>
    <row r="1064" spans="2:15" x14ac:dyDescent="0.25"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</row>
    <row r="1065" spans="2:15" x14ac:dyDescent="0.25"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</row>
    <row r="1066" spans="2:15" x14ac:dyDescent="0.25"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</row>
    <row r="1067" spans="2:15" x14ac:dyDescent="0.25"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</row>
    <row r="1068" spans="2:15" x14ac:dyDescent="0.25"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</row>
    <row r="1069" spans="2:15" x14ac:dyDescent="0.25"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</row>
    <row r="1070" spans="2:15" x14ac:dyDescent="0.25"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</row>
    <row r="1071" spans="2:15" x14ac:dyDescent="0.25"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</row>
    <row r="1072" spans="2:15" x14ac:dyDescent="0.25"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</row>
    <row r="1073" spans="2:15" x14ac:dyDescent="0.25"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</row>
    <row r="1074" spans="2:15" x14ac:dyDescent="0.25"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</row>
    <row r="1075" spans="2:15" x14ac:dyDescent="0.25"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</row>
    <row r="1076" spans="2:15" x14ac:dyDescent="0.25"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</row>
    <row r="1077" spans="2:15" x14ac:dyDescent="0.25"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</row>
    <row r="1078" spans="2:15" x14ac:dyDescent="0.25"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</row>
    <row r="1079" spans="2:15" x14ac:dyDescent="0.25"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</row>
    <row r="1080" spans="2:15" x14ac:dyDescent="0.25">
      <c r="B1080" s="19"/>
      <c r="C1080" s="19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</row>
    <row r="1081" spans="2:15" x14ac:dyDescent="0.25">
      <c r="B1081" s="19"/>
      <c r="C1081" s="19"/>
      <c r="D1081" s="19"/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</row>
    <row r="1082" spans="2:15" x14ac:dyDescent="0.25">
      <c r="B1082" s="19"/>
      <c r="C1082" s="19"/>
      <c r="D1082" s="19"/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</row>
    <row r="1083" spans="2:15" x14ac:dyDescent="0.25">
      <c r="B1083" s="19"/>
      <c r="C1083" s="19"/>
      <c r="D1083" s="19"/>
      <c r="E1083" s="19"/>
      <c r="F1083" s="19"/>
      <c r="G1083" s="19"/>
      <c r="H1083" s="19"/>
      <c r="I1083" s="19"/>
      <c r="J1083" s="19"/>
      <c r="K1083" s="19"/>
      <c r="L1083" s="19"/>
      <c r="M1083" s="19"/>
      <c r="N1083" s="19"/>
      <c r="O1083" s="19"/>
    </row>
    <row r="1084" spans="2:15" x14ac:dyDescent="0.25">
      <c r="B1084" s="19"/>
      <c r="C1084" s="19"/>
      <c r="D1084" s="19"/>
      <c r="E1084" s="19"/>
      <c r="F1084" s="19"/>
      <c r="G1084" s="19"/>
      <c r="H1084" s="19"/>
      <c r="I1084" s="19"/>
      <c r="J1084" s="19"/>
      <c r="K1084" s="19"/>
      <c r="L1084" s="19"/>
      <c r="M1084" s="19"/>
      <c r="N1084" s="19"/>
      <c r="O1084" s="19"/>
    </row>
    <row r="1085" spans="2:15" x14ac:dyDescent="0.25">
      <c r="B1085" s="19"/>
      <c r="C1085" s="19"/>
      <c r="D1085" s="19"/>
      <c r="E1085" s="19"/>
      <c r="F1085" s="19"/>
      <c r="G1085" s="19"/>
      <c r="H1085" s="19"/>
      <c r="I1085" s="19"/>
      <c r="J1085" s="19"/>
      <c r="K1085" s="19"/>
      <c r="L1085" s="19"/>
      <c r="M1085" s="19"/>
      <c r="N1085" s="19"/>
      <c r="O1085" s="19"/>
    </row>
    <row r="1086" spans="2:15" x14ac:dyDescent="0.25">
      <c r="B1086" s="19"/>
      <c r="C1086" s="19"/>
      <c r="D1086" s="19"/>
      <c r="E1086" s="19"/>
      <c r="F1086" s="19"/>
      <c r="G1086" s="19"/>
      <c r="H1086" s="19"/>
      <c r="I1086" s="19"/>
      <c r="J1086" s="19"/>
      <c r="K1086" s="19"/>
      <c r="L1086" s="19"/>
      <c r="M1086" s="19"/>
      <c r="N1086" s="19"/>
      <c r="O1086" s="19"/>
    </row>
    <row r="1087" spans="2:15" x14ac:dyDescent="0.25">
      <c r="B1087" s="19"/>
      <c r="C1087" s="19"/>
      <c r="D1087" s="19"/>
      <c r="E1087" s="19"/>
      <c r="F1087" s="19"/>
      <c r="G1087" s="19"/>
      <c r="H1087" s="19"/>
      <c r="I1087" s="19"/>
      <c r="J1087" s="19"/>
      <c r="K1087" s="19"/>
      <c r="L1087" s="19"/>
      <c r="M1087" s="19"/>
      <c r="N1087" s="19"/>
      <c r="O1087" s="19"/>
    </row>
    <row r="1088" spans="2:15" x14ac:dyDescent="0.25">
      <c r="B1088" s="19"/>
      <c r="C1088" s="19"/>
      <c r="D1088" s="19"/>
      <c r="E1088" s="19"/>
      <c r="F1088" s="19"/>
      <c r="G1088" s="19"/>
      <c r="H1088" s="19"/>
      <c r="I1088" s="19"/>
      <c r="J1088" s="19"/>
      <c r="K1088" s="19"/>
      <c r="L1088" s="19"/>
      <c r="M1088" s="19"/>
      <c r="N1088" s="19"/>
      <c r="O1088" s="19"/>
    </row>
    <row r="1089" spans="2:15" x14ac:dyDescent="0.25">
      <c r="B1089" s="19"/>
      <c r="C1089" s="19"/>
      <c r="D1089" s="19"/>
      <c r="E1089" s="19"/>
      <c r="F1089" s="19"/>
      <c r="G1089" s="19"/>
      <c r="H1089" s="19"/>
      <c r="I1089" s="19"/>
      <c r="J1089" s="19"/>
      <c r="K1089" s="19"/>
      <c r="L1089" s="19"/>
      <c r="M1089" s="19"/>
      <c r="N1089" s="19"/>
      <c r="O1089" s="19"/>
    </row>
    <row r="1090" spans="2:15" x14ac:dyDescent="0.25">
      <c r="B1090" s="19"/>
      <c r="C1090" s="19"/>
      <c r="D1090" s="19"/>
      <c r="E1090" s="19"/>
      <c r="F1090" s="19"/>
      <c r="G1090" s="19"/>
      <c r="H1090" s="19"/>
      <c r="I1090" s="19"/>
      <c r="J1090" s="19"/>
      <c r="K1090" s="19"/>
      <c r="L1090" s="19"/>
      <c r="M1090" s="19"/>
      <c r="N1090" s="19"/>
      <c r="O1090" s="19"/>
    </row>
    <row r="1091" spans="2:15" x14ac:dyDescent="0.25">
      <c r="B1091" s="19"/>
      <c r="C1091" s="19"/>
      <c r="D1091" s="19"/>
      <c r="E1091" s="19"/>
      <c r="F1091" s="19"/>
      <c r="G1091" s="19"/>
      <c r="H1091" s="19"/>
      <c r="I1091" s="19"/>
      <c r="J1091" s="19"/>
      <c r="K1091" s="19"/>
      <c r="L1091" s="19"/>
      <c r="M1091" s="19"/>
      <c r="N1091" s="19"/>
      <c r="O1091" s="19"/>
    </row>
    <row r="1092" spans="2:15" x14ac:dyDescent="0.25">
      <c r="B1092" s="19"/>
      <c r="C1092" s="19"/>
      <c r="D1092" s="19"/>
      <c r="E1092" s="19"/>
      <c r="F1092" s="19"/>
      <c r="G1092" s="19"/>
      <c r="H1092" s="19"/>
      <c r="I1092" s="19"/>
      <c r="J1092" s="19"/>
      <c r="K1092" s="19"/>
      <c r="L1092" s="19"/>
      <c r="M1092" s="19"/>
      <c r="N1092" s="19"/>
      <c r="O1092" s="19"/>
    </row>
    <row r="1093" spans="2:15" x14ac:dyDescent="0.25">
      <c r="B1093" s="19"/>
      <c r="C1093" s="19"/>
      <c r="D1093" s="19"/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</row>
    <row r="1094" spans="2:15" x14ac:dyDescent="0.25">
      <c r="B1094" s="19"/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</row>
    <row r="1095" spans="2:15" x14ac:dyDescent="0.25">
      <c r="B1095" s="19"/>
      <c r="C1095" s="19"/>
      <c r="D1095" s="19"/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</row>
    <row r="1096" spans="2:15" x14ac:dyDescent="0.25">
      <c r="B1096" s="19"/>
      <c r="C1096" s="19"/>
      <c r="D1096" s="19"/>
      <c r="E1096" s="19"/>
      <c r="F1096" s="19"/>
      <c r="G1096" s="19"/>
      <c r="H1096" s="19"/>
      <c r="I1096" s="19"/>
      <c r="J1096" s="19"/>
      <c r="K1096" s="19"/>
      <c r="L1096" s="19"/>
      <c r="M1096" s="19"/>
      <c r="N1096" s="19"/>
      <c r="O1096" s="19"/>
    </row>
    <row r="1097" spans="2:15" x14ac:dyDescent="0.25">
      <c r="B1097" s="19"/>
      <c r="C1097" s="19"/>
      <c r="D1097" s="19"/>
      <c r="E1097" s="19"/>
      <c r="F1097" s="19"/>
      <c r="G1097" s="19"/>
      <c r="H1097" s="19"/>
      <c r="I1097" s="19"/>
      <c r="J1097" s="19"/>
      <c r="K1097" s="19"/>
      <c r="L1097" s="19"/>
      <c r="M1097" s="19"/>
      <c r="N1097" s="19"/>
      <c r="O1097" s="19"/>
    </row>
    <row r="1098" spans="2:15" x14ac:dyDescent="0.25">
      <c r="B1098" s="19"/>
      <c r="C1098" s="19"/>
      <c r="D1098" s="19"/>
      <c r="E1098" s="19"/>
      <c r="F1098" s="19"/>
      <c r="G1098" s="19"/>
      <c r="H1098" s="19"/>
      <c r="I1098" s="19"/>
      <c r="J1098" s="19"/>
      <c r="K1098" s="19"/>
      <c r="L1098" s="19"/>
      <c r="M1098" s="19"/>
      <c r="N1098" s="19"/>
      <c r="O1098" s="19"/>
    </row>
    <row r="1099" spans="2:15" x14ac:dyDescent="0.25">
      <c r="B1099" s="19"/>
      <c r="C1099" s="19"/>
      <c r="D1099" s="19"/>
      <c r="E1099" s="19"/>
      <c r="F1099" s="19"/>
      <c r="G1099" s="19"/>
      <c r="H1099" s="19"/>
      <c r="I1099" s="19"/>
      <c r="J1099" s="19"/>
      <c r="K1099" s="19"/>
      <c r="L1099" s="19"/>
      <c r="M1099" s="19"/>
      <c r="N1099" s="19"/>
      <c r="O1099" s="19"/>
    </row>
    <row r="1100" spans="2:15" x14ac:dyDescent="0.25">
      <c r="B1100" s="19"/>
      <c r="C1100" s="19"/>
      <c r="D1100" s="19"/>
      <c r="E1100" s="19"/>
      <c r="F1100" s="19"/>
      <c r="G1100" s="19"/>
      <c r="H1100" s="19"/>
      <c r="I1100" s="19"/>
      <c r="J1100" s="19"/>
      <c r="K1100" s="19"/>
      <c r="L1100" s="19"/>
      <c r="M1100" s="19"/>
      <c r="N1100" s="19"/>
      <c r="O1100" s="19"/>
    </row>
    <row r="1101" spans="2:15" x14ac:dyDescent="0.25">
      <c r="B1101" s="19"/>
      <c r="C1101" s="19"/>
      <c r="D1101" s="19"/>
      <c r="E1101" s="19"/>
      <c r="F1101" s="19"/>
      <c r="G1101" s="19"/>
      <c r="H1101" s="19"/>
      <c r="I1101" s="19"/>
      <c r="J1101" s="19"/>
      <c r="K1101" s="19"/>
      <c r="L1101" s="19"/>
      <c r="M1101" s="19"/>
      <c r="N1101" s="19"/>
      <c r="O1101" s="19"/>
    </row>
    <row r="1102" spans="2:15" x14ac:dyDescent="0.25">
      <c r="B1102" s="19"/>
      <c r="C1102" s="19"/>
      <c r="D1102" s="19"/>
      <c r="E1102" s="19"/>
      <c r="F1102" s="19"/>
      <c r="G1102" s="19"/>
      <c r="H1102" s="19"/>
      <c r="I1102" s="19"/>
      <c r="J1102" s="19"/>
      <c r="K1102" s="19"/>
      <c r="L1102" s="19"/>
      <c r="M1102" s="19"/>
      <c r="N1102" s="19"/>
      <c r="O1102" s="19"/>
    </row>
    <row r="1103" spans="2:15" x14ac:dyDescent="0.25">
      <c r="B1103" s="19"/>
      <c r="C1103" s="19"/>
      <c r="D1103" s="19"/>
      <c r="E1103" s="19"/>
      <c r="F1103" s="19"/>
      <c r="G1103" s="19"/>
      <c r="H1103" s="19"/>
      <c r="I1103" s="19"/>
      <c r="J1103" s="19"/>
      <c r="K1103" s="19"/>
      <c r="L1103" s="19"/>
      <c r="M1103" s="19"/>
      <c r="N1103" s="19"/>
      <c r="O1103" s="19"/>
    </row>
    <row r="1104" spans="2:15" x14ac:dyDescent="0.25">
      <c r="B1104" s="19"/>
      <c r="C1104" s="19"/>
      <c r="D1104" s="19"/>
      <c r="E1104" s="19"/>
      <c r="F1104" s="19"/>
      <c r="G1104" s="19"/>
      <c r="H1104" s="19"/>
      <c r="I1104" s="19"/>
      <c r="J1104" s="19"/>
      <c r="K1104" s="19"/>
      <c r="L1104" s="19"/>
      <c r="M1104" s="19"/>
      <c r="N1104" s="19"/>
      <c r="O1104" s="19"/>
    </row>
    <row r="1105" spans="2:15" x14ac:dyDescent="0.25">
      <c r="B1105" s="19"/>
      <c r="C1105" s="19"/>
      <c r="D1105" s="19"/>
      <c r="E1105" s="19"/>
      <c r="F1105" s="19"/>
      <c r="G1105" s="19"/>
      <c r="H1105" s="19"/>
      <c r="I1105" s="19"/>
      <c r="J1105" s="19"/>
      <c r="K1105" s="19"/>
      <c r="L1105" s="19"/>
      <c r="M1105" s="19"/>
      <c r="N1105" s="19"/>
      <c r="O1105" s="19"/>
    </row>
    <row r="1106" spans="2:15" x14ac:dyDescent="0.25">
      <c r="B1106" s="19"/>
      <c r="C1106" s="19"/>
      <c r="D1106" s="19"/>
      <c r="E1106" s="19"/>
      <c r="F1106" s="19"/>
      <c r="G1106" s="19"/>
      <c r="H1106" s="19"/>
      <c r="I1106" s="19"/>
      <c r="J1106" s="19"/>
      <c r="K1106" s="19"/>
      <c r="L1106" s="19"/>
      <c r="M1106" s="19"/>
      <c r="N1106" s="19"/>
      <c r="O1106" s="19"/>
    </row>
    <row r="1107" spans="2:15" x14ac:dyDescent="0.25">
      <c r="B1107" s="19"/>
      <c r="C1107" s="19"/>
      <c r="D1107" s="19"/>
      <c r="E1107" s="19"/>
      <c r="F1107" s="19"/>
      <c r="G1107" s="19"/>
      <c r="H1107" s="19"/>
      <c r="I1107" s="19"/>
      <c r="J1107" s="19"/>
      <c r="K1107" s="19"/>
      <c r="L1107" s="19"/>
      <c r="M1107" s="19"/>
      <c r="N1107" s="19"/>
      <c r="O1107" s="19"/>
    </row>
    <row r="1108" spans="2:15" x14ac:dyDescent="0.25">
      <c r="B1108" s="19"/>
      <c r="C1108" s="19"/>
      <c r="D1108" s="19"/>
      <c r="E1108" s="19"/>
      <c r="F1108" s="19"/>
      <c r="G1108" s="19"/>
      <c r="H1108" s="19"/>
      <c r="I1108" s="19"/>
      <c r="J1108" s="19"/>
      <c r="K1108" s="19"/>
      <c r="L1108" s="19"/>
      <c r="M1108" s="19"/>
      <c r="N1108" s="19"/>
      <c r="O1108" s="19"/>
    </row>
    <row r="1109" spans="2:15" x14ac:dyDescent="0.25">
      <c r="B1109" s="19"/>
      <c r="C1109" s="19"/>
      <c r="D1109" s="19"/>
      <c r="E1109" s="19"/>
      <c r="F1109" s="19"/>
      <c r="G1109" s="19"/>
      <c r="H1109" s="19"/>
      <c r="I1109" s="19"/>
      <c r="J1109" s="19"/>
      <c r="K1109" s="19"/>
      <c r="L1109" s="19"/>
      <c r="M1109" s="19"/>
      <c r="N1109" s="19"/>
      <c r="O1109" s="19"/>
    </row>
    <row r="1110" spans="2:15" x14ac:dyDescent="0.25">
      <c r="B1110" s="19"/>
      <c r="C1110" s="19"/>
      <c r="D1110" s="19"/>
      <c r="E1110" s="19"/>
      <c r="F1110" s="19"/>
      <c r="G1110" s="19"/>
      <c r="H1110" s="19"/>
      <c r="I1110" s="19"/>
      <c r="J1110" s="19"/>
      <c r="K1110" s="19"/>
      <c r="L1110" s="19"/>
      <c r="M1110" s="19"/>
      <c r="N1110" s="19"/>
      <c r="O1110" s="19"/>
    </row>
    <row r="1111" spans="2:15" x14ac:dyDescent="0.25">
      <c r="B1111" s="19"/>
      <c r="C1111" s="19"/>
      <c r="D1111" s="19"/>
      <c r="E1111" s="19"/>
      <c r="F1111" s="19"/>
      <c r="G1111" s="19"/>
      <c r="H1111" s="19"/>
      <c r="I1111" s="19"/>
      <c r="J1111" s="19"/>
      <c r="K1111" s="19"/>
      <c r="L1111" s="19"/>
      <c r="M1111" s="19"/>
      <c r="N1111" s="19"/>
      <c r="O1111" s="19"/>
    </row>
    <row r="1112" spans="2:15" x14ac:dyDescent="0.25">
      <c r="B1112" s="19"/>
      <c r="C1112" s="19"/>
      <c r="D1112" s="19"/>
      <c r="E1112" s="19"/>
      <c r="F1112" s="19"/>
      <c r="G1112" s="19"/>
      <c r="H1112" s="19"/>
      <c r="I1112" s="19"/>
      <c r="J1112" s="19"/>
      <c r="K1112" s="19"/>
      <c r="L1112" s="19"/>
      <c r="M1112" s="19"/>
      <c r="N1112" s="19"/>
      <c r="O1112" s="19"/>
    </row>
    <row r="1113" spans="2:15" x14ac:dyDescent="0.25">
      <c r="B1113" s="19"/>
      <c r="C1113" s="19"/>
      <c r="D1113" s="19"/>
      <c r="E1113" s="19"/>
      <c r="F1113" s="19"/>
      <c r="G1113" s="19"/>
      <c r="H1113" s="19"/>
      <c r="I1113" s="19"/>
      <c r="J1113" s="19"/>
      <c r="K1113" s="19"/>
      <c r="L1113" s="19"/>
      <c r="M1113" s="19"/>
      <c r="N1113" s="19"/>
      <c r="O1113" s="19"/>
    </row>
    <row r="1114" spans="2:15" x14ac:dyDescent="0.25">
      <c r="B1114" s="19"/>
      <c r="C1114" s="19"/>
      <c r="D1114" s="19"/>
      <c r="E1114" s="19"/>
      <c r="F1114" s="19"/>
      <c r="G1114" s="19"/>
      <c r="H1114" s="19"/>
      <c r="I1114" s="19"/>
      <c r="J1114" s="19"/>
      <c r="K1114" s="19"/>
      <c r="L1114" s="19"/>
      <c r="M1114" s="19"/>
      <c r="N1114" s="19"/>
      <c r="O1114" s="19"/>
    </row>
    <row r="1115" spans="2:15" x14ac:dyDescent="0.25">
      <c r="B1115" s="19"/>
      <c r="C1115" s="19"/>
      <c r="D1115" s="19"/>
      <c r="E1115" s="19"/>
      <c r="F1115" s="19"/>
      <c r="G1115" s="19"/>
      <c r="H1115" s="19"/>
      <c r="I1115" s="19"/>
      <c r="J1115" s="19"/>
      <c r="K1115" s="19"/>
      <c r="L1115" s="19"/>
      <c r="M1115" s="19"/>
      <c r="N1115" s="19"/>
      <c r="O1115" s="19"/>
    </row>
    <row r="1116" spans="2:15" x14ac:dyDescent="0.25">
      <c r="B1116" s="19"/>
      <c r="C1116" s="19"/>
      <c r="D1116" s="19"/>
      <c r="E1116" s="19"/>
      <c r="F1116" s="19"/>
      <c r="G1116" s="19"/>
      <c r="H1116" s="19"/>
      <c r="I1116" s="19"/>
      <c r="J1116" s="19"/>
      <c r="K1116" s="19"/>
      <c r="L1116" s="19"/>
      <c r="M1116" s="19"/>
      <c r="N1116" s="19"/>
      <c r="O1116" s="19"/>
    </row>
    <row r="1117" spans="2:15" x14ac:dyDescent="0.25">
      <c r="B1117" s="19"/>
      <c r="C1117" s="19"/>
      <c r="D1117" s="19"/>
      <c r="E1117" s="19"/>
      <c r="F1117" s="19"/>
      <c r="G1117" s="19"/>
      <c r="H1117" s="19"/>
      <c r="I1117" s="19"/>
      <c r="J1117" s="19"/>
      <c r="K1117" s="19"/>
      <c r="L1117" s="19"/>
      <c r="M1117" s="19"/>
      <c r="N1117" s="19"/>
      <c r="O1117" s="19"/>
    </row>
    <row r="1118" spans="2:15" x14ac:dyDescent="0.25">
      <c r="B1118" s="19"/>
      <c r="C1118" s="19"/>
      <c r="D1118" s="19"/>
      <c r="E1118" s="19"/>
      <c r="F1118" s="19"/>
      <c r="G1118" s="19"/>
      <c r="H1118" s="19"/>
      <c r="I1118" s="19"/>
      <c r="J1118" s="19"/>
      <c r="K1118" s="19"/>
      <c r="L1118" s="19"/>
      <c r="M1118" s="19"/>
      <c r="N1118" s="19"/>
      <c r="O1118" s="19"/>
    </row>
    <row r="1119" spans="2:15" x14ac:dyDescent="0.25">
      <c r="B1119" s="19"/>
      <c r="C1119" s="19"/>
      <c r="D1119" s="19"/>
      <c r="E1119" s="19"/>
      <c r="F1119" s="19"/>
      <c r="G1119" s="19"/>
      <c r="H1119" s="19"/>
      <c r="I1119" s="19"/>
      <c r="J1119" s="19"/>
      <c r="K1119" s="19"/>
      <c r="L1119" s="19"/>
      <c r="M1119" s="19"/>
      <c r="N1119" s="19"/>
      <c r="O1119" s="19"/>
    </row>
    <row r="1120" spans="2:15" x14ac:dyDescent="0.25">
      <c r="B1120" s="19"/>
      <c r="C1120" s="19"/>
      <c r="D1120" s="19"/>
      <c r="E1120" s="19"/>
      <c r="F1120" s="19"/>
      <c r="G1120" s="19"/>
      <c r="H1120" s="19"/>
      <c r="I1120" s="19"/>
      <c r="J1120" s="19"/>
      <c r="K1120" s="19"/>
      <c r="L1120" s="19"/>
      <c r="M1120" s="19"/>
      <c r="N1120" s="19"/>
      <c r="O1120" s="19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Normal Box Muller</vt:lpstr>
      <vt:lpstr>MonteCarloAlmacen</vt:lpstr>
      <vt:lpstr>Bañeras</vt:lpstr>
      <vt:lpstr>TP4</vt:lpstr>
      <vt:lpstr>'Normal Box Muller'!desviacion</vt:lpstr>
      <vt:lpstr>'Normal Box Muller'!Media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Casa</cp:lastModifiedBy>
  <dcterms:created xsi:type="dcterms:W3CDTF">2022-09-04T02:17:26Z</dcterms:created>
  <dcterms:modified xsi:type="dcterms:W3CDTF">2022-09-10T23:21:18Z</dcterms:modified>
</cp:coreProperties>
</file>