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720" windowHeight="12405"/>
  </bookViews>
  <sheets>
    <sheet name="Data Sources" sheetId="7" r:id="rId1"/>
    <sheet name="by_education" sheetId="1" r:id="rId2"/>
    <sheet name="by_age" sheetId="2" r:id="rId3"/>
    <sheet name="age_gender_dist" sheetId="5" r:id="rId4"/>
    <sheet name="Age_dist_2011" sheetId="10" r:id="rId5"/>
    <sheet name="Age_dist_2001" sheetId="11" r:id="rId6"/>
    <sheet name="Female Pop." sheetId="12" r:id="rId7"/>
    <sheet name="Total Pop." sheetId="13" r:id="rId8"/>
  </sheets>
  <calcPr calcId="145621"/>
</workbook>
</file>

<file path=xl/calcChain.xml><?xml version="1.0" encoding="utf-8"?>
<calcChain xmlns="http://schemas.openxmlformats.org/spreadsheetml/2006/main">
  <c r="F32" i="5" l="1"/>
  <c r="F37" i="5" s="1"/>
  <c r="F33" i="5" s="1"/>
  <c r="F27" i="5"/>
  <c r="F22" i="5"/>
  <c r="Q223" i="13"/>
  <c r="R223" i="13"/>
  <c r="S223" i="13"/>
  <c r="T223" i="13"/>
  <c r="U223" i="13"/>
  <c r="V223" i="13"/>
  <c r="W223" i="13"/>
  <c r="P223" i="13"/>
  <c r="X222" i="13"/>
  <c r="Q222" i="13"/>
  <c r="R222" i="13"/>
  <c r="S222" i="13"/>
  <c r="T222" i="13"/>
  <c r="U222" i="13"/>
  <c r="V222" i="13"/>
  <c r="W222" i="13"/>
  <c r="P222" i="13"/>
  <c r="Q221" i="13"/>
  <c r="R221" i="13"/>
  <c r="S221" i="13"/>
  <c r="T221" i="13"/>
  <c r="U221" i="13"/>
  <c r="V221" i="13"/>
  <c r="W221" i="13"/>
  <c r="P221" i="13"/>
  <c r="Q220" i="13"/>
  <c r="R220" i="13"/>
  <c r="S220" i="13"/>
  <c r="T220" i="13"/>
  <c r="U220" i="13"/>
  <c r="V220" i="13"/>
  <c r="W220" i="13"/>
  <c r="P220" i="13"/>
  <c r="Q219" i="13"/>
  <c r="R219" i="13"/>
  <c r="S219" i="13"/>
  <c r="T219" i="13"/>
  <c r="U219" i="13"/>
  <c r="V219" i="13"/>
  <c r="W219" i="13"/>
  <c r="X219" i="13"/>
  <c r="P219" i="13"/>
  <c r="Q207" i="13"/>
  <c r="R207" i="13"/>
  <c r="S207" i="13"/>
  <c r="T207" i="13"/>
  <c r="U207" i="13"/>
  <c r="V207" i="13"/>
  <c r="W207" i="13"/>
  <c r="P207" i="13"/>
  <c r="X206" i="13"/>
  <c r="Q206" i="13"/>
  <c r="R206" i="13"/>
  <c r="S206" i="13"/>
  <c r="T206" i="13"/>
  <c r="U206" i="13"/>
  <c r="V206" i="13"/>
  <c r="W206" i="13"/>
  <c r="P206" i="13"/>
  <c r="Q205" i="13"/>
  <c r="R205" i="13"/>
  <c r="S205" i="13"/>
  <c r="T205" i="13"/>
  <c r="U205" i="13"/>
  <c r="V205" i="13"/>
  <c r="W205" i="13"/>
  <c r="P205" i="13"/>
  <c r="Q204" i="13"/>
  <c r="R204" i="13"/>
  <c r="S204" i="13"/>
  <c r="T204" i="13"/>
  <c r="U204" i="13"/>
  <c r="V204" i="13"/>
  <c r="W204" i="13"/>
  <c r="P204" i="13"/>
  <c r="Q203" i="13"/>
  <c r="R203" i="13"/>
  <c r="S203" i="13"/>
  <c r="T203" i="13"/>
  <c r="U203" i="13"/>
  <c r="V203" i="13"/>
  <c r="W203" i="13"/>
  <c r="X203" i="13"/>
  <c r="P203" i="13"/>
  <c r="Q191" i="13"/>
  <c r="R191" i="13"/>
  <c r="S191" i="13"/>
  <c r="T191" i="13"/>
  <c r="U191" i="13"/>
  <c r="V191" i="13"/>
  <c r="W191" i="13"/>
  <c r="P191" i="13"/>
  <c r="X190" i="13"/>
  <c r="Q190" i="13"/>
  <c r="R190" i="13"/>
  <c r="S190" i="13"/>
  <c r="T190" i="13"/>
  <c r="U190" i="13"/>
  <c r="V190" i="13"/>
  <c r="W190" i="13"/>
  <c r="P190" i="13"/>
  <c r="Q189" i="13"/>
  <c r="R189" i="13"/>
  <c r="S189" i="13"/>
  <c r="T189" i="13"/>
  <c r="U189" i="13"/>
  <c r="V189" i="13"/>
  <c r="W189" i="13"/>
  <c r="P189" i="13"/>
  <c r="Q188" i="13"/>
  <c r="R188" i="13"/>
  <c r="S188" i="13"/>
  <c r="T188" i="13"/>
  <c r="U188" i="13"/>
  <c r="V188" i="13"/>
  <c r="W188" i="13"/>
  <c r="P188" i="13"/>
  <c r="Q187" i="13"/>
  <c r="R187" i="13"/>
  <c r="S187" i="13"/>
  <c r="T187" i="13"/>
  <c r="U187" i="13"/>
  <c r="V187" i="13"/>
  <c r="W187" i="13"/>
  <c r="X187" i="13"/>
  <c r="P187" i="13"/>
  <c r="D33" i="5"/>
  <c r="D23" i="5"/>
  <c r="C33" i="5"/>
  <c r="C23" i="5"/>
  <c r="F17" i="5"/>
  <c r="F9" i="5" s="1"/>
  <c r="F12" i="5"/>
  <c r="F7" i="5"/>
  <c r="O220" i="12"/>
  <c r="O204" i="12"/>
  <c r="O188" i="12"/>
  <c r="F2" i="5" s="1"/>
  <c r="D13" i="5"/>
  <c r="D3" i="5"/>
  <c r="C13" i="5"/>
  <c r="C3" i="5"/>
  <c r="P220" i="12"/>
  <c r="P204" i="12"/>
  <c r="P188" i="12"/>
  <c r="B23" i="5"/>
  <c r="B24" i="5"/>
  <c r="B25" i="5"/>
  <c r="B26" i="5"/>
  <c r="B27" i="5"/>
  <c r="B28" i="5"/>
  <c r="B29" i="5"/>
  <c r="B30" i="5"/>
  <c r="B31" i="5"/>
  <c r="B32" i="5"/>
  <c r="B33" i="5"/>
  <c r="B34" i="5"/>
  <c r="B22" i="5"/>
  <c r="B3" i="5"/>
  <c r="B4" i="5"/>
  <c r="B5" i="5"/>
  <c r="B6" i="5"/>
  <c r="B7" i="5"/>
  <c r="B8" i="5"/>
  <c r="B9" i="5"/>
  <c r="B10" i="5"/>
  <c r="B11" i="5"/>
  <c r="B12" i="5"/>
  <c r="B13" i="5"/>
  <c r="B14" i="5"/>
  <c r="B2" i="5"/>
  <c r="F10" i="5" l="1"/>
  <c r="F34" i="5"/>
  <c r="F14" i="5"/>
  <c r="F16" i="5"/>
  <c r="F5" i="5" s="1"/>
  <c r="F8" i="5"/>
  <c r="F31" i="5"/>
  <c r="F29" i="5"/>
  <c r="F28" i="5"/>
  <c r="F11" i="5"/>
  <c r="F36" i="5"/>
  <c r="F24" i="5" s="1"/>
  <c r="F30" i="5"/>
  <c r="F13" i="5"/>
  <c r="E33" i="5"/>
  <c r="L13" i="5" s="1"/>
  <c r="E3" i="5"/>
  <c r="E2" i="2"/>
  <c r="D2" i="2"/>
  <c r="F4" i="5" l="1"/>
  <c r="F25" i="5"/>
  <c r="F6" i="5"/>
  <c r="F3" i="5"/>
  <c r="J3" i="5" s="1"/>
  <c r="K3" i="5"/>
  <c r="M13" i="5"/>
  <c r="F23" i="5"/>
  <c r="F26" i="5"/>
  <c r="E13" i="5"/>
  <c r="I13" i="5" s="1"/>
  <c r="E23" i="5"/>
  <c r="I3" i="5" s="1"/>
  <c r="L3" i="5" l="1"/>
  <c r="M3" i="5"/>
  <c r="E36" i="5"/>
  <c r="E34" i="5" s="1"/>
  <c r="E16" i="5"/>
  <c r="E2" i="5" s="1"/>
  <c r="J13" i="5"/>
  <c r="K13" i="5"/>
  <c r="E14" i="5" l="1"/>
  <c r="I14" i="5" s="1"/>
  <c r="E9" i="5"/>
  <c r="E11" i="5"/>
  <c r="J11" i="5" s="1"/>
  <c r="E6" i="5"/>
  <c r="I6" i="5" s="1"/>
  <c r="E29" i="5"/>
  <c r="L9" i="5" s="1"/>
  <c r="L14" i="5"/>
  <c r="M14" i="5"/>
  <c r="K2" i="5"/>
  <c r="J2" i="5"/>
  <c r="E26" i="5"/>
  <c r="E12" i="5"/>
  <c r="E8" i="5"/>
  <c r="E4" i="5"/>
  <c r="E27" i="5"/>
  <c r="J9" i="5"/>
  <c r="K9" i="5"/>
  <c r="K14" i="5"/>
  <c r="J14" i="5"/>
  <c r="E24" i="5"/>
  <c r="E5" i="5"/>
  <c r="E25" i="5"/>
  <c r="E22" i="5"/>
  <c r="I2" i="5" s="1"/>
  <c r="E28" i="5"/>
  <c r="E10" i="5"/>
  <c r="I10" i="5" s="1"/>
  <c r="E7" i="5"/>
  <c r="I7" i="5" s="1"/>
  <c r="E30" i="5"/>
  <c r="E32" i="5"/>
  <c r="E31" i="5"/>
  <c r="I12" i="5" l="1"/>
  <c r="K6" i="5"/>
  <c r="I9" i="5"/>
  <c r="J6" i="5"/>
  <c r="I4" i="5"/>
  <c r="K11" i="5"/>
  <c r="I11" i="5"/>
  <c r="I5" i="5"/>
  <c r="I8" i="5"/>
  <c r="M9" i="5"/>
  <c r="L2" i="5"/>
  <c r="M2" i="5"/>
  <c r="L7" i="5"/>
  <c r="M7" i="5"/>
  <c r="L5" i="5"/>
  <c r="M5" i="5"/>
  <c r="L11" i="5"/>
  <c r="M11" i="5"/>
  <c r="K8" i="5"/>
  <c r="J8" i="5"/>
  <c r="M4" i="5"/>
  <c r="L4" i="5"/>
  <c r="L6" i="5"/>
  <c r="M6" i="5"/>
  <c r="M8" i="5"/>
  <c r="L8" i="5"/>
  <c r="J4" i="5"/>
  <c r="K4" i="5"/>
  <c r="K12" i="5"/>
  <c r="J12" i="5"/>
  <c r="M10" i="5"/>
  <c r="L10" i="5"/>
  <c r="K7" i="5"/>
  <c r="J7" i="5"/>
  <c r="K5" i="5"/>
  <c r="J5" i="5"/>
  <c r="M12" i="5"/>
  <c r="L12" i="5"/>
  <c r="J10" i="5"/>
  <c r="K10" i="5"/>
</calcChain>
</file>

<file path=xl/sharedStrings.xml><?xml version="1.0" encoding="utf-8"?>
<sst xmlns="http://schemas.openxmlformats.org/spreadsheetml/2006/main" count="1171" uniqueCount="107">
  <si>
    <t>No Education</t>
  </si>
  <si>
    <t>Primary</t>
  </si>
  <si>
    <t>Middle</t>
  </si>
  <si>
    <t>Matriculate / Secondary</t>
  </si>
  <si>
    <t>Hr.Sec. / Intermediate / Pre-university</t>
  </si>
  <si>
    <t>Diploma</t>
  </si>
  <si>
    <t>Graduate</t>
  </si>
  <si>
    <t>Post Graduate and Above</t>
  </si>
  <si>
    <t>Total</t>
  </si>
  <si>
    <t>Education Level</t>
  </si>
  <si>
    <t>Year</t>
  </si>
  <si>
    <t>India</t>
  </si>
  <si>
    <t>http://ncrb.nic.in/CD-ADSI-2012/table-2.1.pdf</t>
  </si>
  <si>
    <t>http://ncrb.nic.in/adsi/data/ADSI2005/atable%202.1.pdf</t>
  </si>
  <si>
    <t>http://www.barrolee.com/</t>
  </si>
  <si>
    <t>http://ncrb.nic.in/adsi/main.htm</t>
  </si>
  <si>
    <t>Suicides_Total</t>
  </si>
  <si>
    <t>Pop_Total</t>
  </si>
  <si>
    <t>http://www.censusindia.gov.in/2011census/Age_level_data/Age_level_data.html</t>
  </si>
  <si>
    <t>2011 Age distribution</t>
  </si>
  <si>
    <t>Data</t>
  </si>
  <si>
    <t>2001 Age distribution</t>
  </si>
  <si>
    <t>Education Attainment</t>
  </si>
  <si>
    <t>Sources</t>
  </si>
  <si>
    <t>by education</t>
  </si>
  <si>
    <t>Suicides_Male_Child</t>
  </si>
  <si>
    <t>Suicides_Female_Child</t>
  </si>
  <si>
    <t>Suicides_Child_pers</t>
  </si>
  <si>
    <t>Persons</t>
  </si>
  <si>
    <t>Males</t>
  </si>
  <si>
    <t>Females</t>
  </si>
  <si>
    <t xml:space="preserve">C-13 SINGLE YEAR AGE RETURNS BY RESIDENCE AND SEX </t>
  </si>
  <si>
    <t>Table</t>
  </si>
  <si>
    <t>State</t>
  </si>
  <si>
    <t>Distt.</t>
  </si>
  <si>
    <t>Area Name</t>
  </si>
  <si>
    <t>Age</t>
  </si>
  <si>
    <t>Rural</t>
  </si>
  <si>
    <t>Urban</t>
  </si>
  <si>
    <t>Name</t>
  </si>
  <si>
    <t>Code</t>
  </si>
  <si>
    <t>C1300</t>
  </si>
  <si>
    <t>00</t>
  </si>
  <si>
    <t>INDIA</t>
  </si>
  <si>
    <t>All ages</t>
  </si>
  <si>
    <t>100+</t>
  </si>
  <si>
    <t>Age not stated</t>
  </si>
  <si>
    <t>0-9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</si>
  <si>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</si>
  <si>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</si>
  <si>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</si>
  <si>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</si>
  <si>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</si>
  <si>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</si>
  <si>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</si>
  <si>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</si>
  <si>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</si>
  <si>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</si>
  <si>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</si>
  <si>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</si>
  <si>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</si>
  <si>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</si>
  <si>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Less than 18</t>
  </si>
  <si>
    <t>Less than 21</t>
  </si>
  <si>
    <t>10-14</t>
  </si>
  <si>
    <t>India : Educational Attainment for Female Population, 1950 - 2010</t>
  </si>
  <si>
    <t>Country :</t>
  </si>
  <si>
    <t>Region :</t>
  </si>
  <si>
    <t>South Asia</t>
  </si>
  <si>
    <t>Barro R. &amp; J.W. Lee</t>
  </si>
  <si>
    <t>Age Group</t>
  </si>
  <si>
    <t/>
  </si>
  <si>
    <t>No 
schooling</t>
  </si>
  <si>
    <t>Highest level attained</t>
  </si>
  <si>
    <t>Average 
 Years of 
 schooling</t>
  </si>
  <si>
    <t>Population 
 (1000s)</t>
  </si>
  <si>
    <t>Secondary</t>
  </si>
  <si>
    <t>Tertiary</t>
  </si>
  <si>
    <t>Completed</t>
  </si>
  <si>
    <t>(% of population aged 15 and over)</t>
  </si>
  <si>
    <t>+</t>
  </si>
  <si>
    <t>India : Educational Attainment for Total Population, 1950 - 2010</t>
  </si>
  <si>
    <t>Pop_Female_Frac</t>
  </si>
  <si>
    <t>Pop_Female_Child_Frac</t>
  </si>
  <si>
    <t>Pop_Female_Adult_Frac</t>
  </si>
  <si>
    <t>Pop_Female_Adult_Attain_Frac</t>
  </si>
  <si>
    <t xml:space="preserve">interp. Slopes </t>
  </si>
  <si>
    <t>Pop_Male_Frac</t>
  </si>
  <si>
    <t>female</t>
  </si>
  <si>
    <t>male</t>
  </si>
  <si>
    <t>Pop_Male_Child_Frac</t>
  </si>
  <si>
    <t>Pop_Male_Adult_Frac</t>
  </si>
  <si>
    <t>male %</t>
  </si>
  <si>
    <t>female %</t>
  </si>
  <si>
    <t>total</t>
  </si>
  <si>
    <t>Pop_Male_Adult_Attain_Frac</t>
  </si>
  <si>
    <t>Pop_Child</t>
  </si>
  <si>
    <t>http://censusindia.gov.in/Tables_Published/C-Series/C-Series_link/C2_India.pdf</t>
  </si>
  <si>
    <t>Male_Suicides</t>
  </si>
  <si>
    <t>Female_Suicides</t>
  </si>
  <si>
    <t>by age: Pop &amp; Suicide totals</t>
  </si>
  <si>
    <t>by age: number by age group</t>
  </si>
  <si>
    <t>Distribution of Suicidal deaths Categorised By Sex &amp; Age Group (State, UT &amp; City–wise)</t>
  </si>
  <si>
    <t>Pop_Women_Edu1</t>
  </si>
  <si>
    <t>Pop_Women_Edu2</t>
  </si>
  <si>
    <t>Pop_Men_Edu1</t>
  </si>
  <si>
    <t>Pop_Men_Edu2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</si>
</sst>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Fon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3" fontId="4" fillId="0" borderId="1" xfId="0" applyNumberFormat="1" applyFont="1" applyBorder="1"/>
    <xf numFmtId="3" fontId="5" fillId="0" borderId="1" xfId="0" applyNumberFormat="1" applyFont="1" applyBorder="1"/>
    <xf numFmtId="3" fontId="6" fillId="0" borderId="0" xfId="0" applyNumberFormat="1" applyFont="1" applyAlignment="1">
      <alignment horizontal="center"/>
    </xf>
    <xf numFmtId="3" fontId="6" fillId="0" borderId="2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0" xfId="0" applyNumberFormat="1" applyFont="1"/>
    <xf numFmtId="3" fontId="6" fillId="0" borderId="2" xfId="0" applyNumberFormat="1" applyFont="1" applyBorder="1"/>
    <xf numFmtId="49" fontId="0" fillId="0" borderId="0" xfId="0" applyNumberFormat="1"/>
    <xf numFmtId="3" fontId="4" fillId="0" borderId="0" xfId="0" applyNumberFormat="1" applyFont="1" applyAlignment="1">
      <alignment horizontal="left"/>
    </xf>
    <xf numFmtId="16" fontId="0" fillId="0" borderId="0" xfId="0" quotePrefix="1" applyNumberFormat="1"/>
    <xf numFmtId="0" fontId="4" fillId="0" borderId="0" xfId="3"/>
    <xf numFmtId="0" fontId="7" fillId="0" borderId="0" xfId="3" applyFont="1"/>
    <xf numFmtId="0" fontId="8" fillId="0" borderId="0" xfId="3" applyFont="1"/>
    <xf numFmtId="0" fontId="9" fillId="0" borderId="3" xfId="3" applyFont="1" applyBorder="1" applyAlignment="1">
      <alignment horizontal="center"/>
    </xf>
    <xf numFmtId="0" fontId="4" fillId="0" borderId="4" xfId="3" applyBorder="1"/>
    <xf numFmtId="0" fontId="8" fillId="0" borderId="0" xfId="3" applyFont="1" applyAlignment="1">
      <alignment horizontal="center"/>
    </xf>
    <xf numFmtId="4" fontId="8" fillId="0" borderId="0" xfId="3" applyNumberFormat="1" applyFont="1" applyAlignment="1">
      <alignment horizontal="center"/>
    </xf>
    <xf numFmtId="4" fontId="4" fillId="0" borderId="0" xfId="3" applyNumberFormat="1"/>
    <xf numFmtId="10" fontId="0" fillId="0" borderId="0" xfId="2" applyNumberFormat="1" applyFont="1"/>
    <xf numFmtId="3" fontId="4" fillId="0" borderId="0" xfId="3" applyNumberFormat="1"/>
    <xf numFmtId="1" fontId="4" fillId="0" borderId="0" xfId="3" applyNumberFormat="1"/>
    <xf numFmtId="10" fontId="4" fillId="0" borderId="0" xfId="2" applyNumberFormat="1" applyFont="1"/>
    <xf numFmtId="0" fontId="0" fillId="0" borderId="5" xfId="0" applyFont="1" applyBorder="1"/>
    <xf numFmtId="0" fontId="0" fillId="0" borderId="5" xfId="0" applyBorder="1"/>
    <xf numFmtId="164" fontId="0" fillId="0" borderId="5" xfId="0" applyNumberFormat="1" applyBorder="1"/>
    <xf numFmtId="10" fontId="0" fillId="3" borderId="5" xfId="2" applyNumberFormat="1" applyFont="1" applyFill="1" applyBorder="1"/>
    <xf numFmtId="10" fontId="0" fillId="0" borderId="5" xfId="2" applyNumberFormat="1" applyFont="1" applyFill="1" applyBorder="1"/>
    <xf numFmtId="10" fontId="0" fillId="0" borderId="5" xfId="2" applyNumberFormat="1" applyFont="1" applyBorder="1"/>
    <xf numFmtId="10" fontId="0" fillId="0" borderId="5" xfId="0" applyNumberFormat="1" applyBorder="1"/>
    <xf numFmtId="0" fontId="0" fillId="0" borderId="5" xfId="0" applyFont="1" applyFill="1" applyBorder="1"/>
    <xf numFmtId="3" fontId="6" fillId="0" borderId="1" xfId="0" applyNumberFormat="1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0" fontId="4" fillId="0" borderId="0" xfId="3"/>
    <xf numFmtId="0" fontId="10" fillId="0" borderId="3" xfId="3" applyFont="1" applyBorder="1" applyAlignment="1">
      <alignment horizontal="center"/>
    </xf>
    <xf numFmtId="0" fontId="7" fillId="0" borderId="0" xfId="3" applyFont="1"/>
  </cellXfs>
  <cellStyles count="4">
    <cellStyle name="Hyperlink" xfId="1" builtinId="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238124</xdr:colOff>
      <xdr:row>0</xdr:row>
      <xdr:rowOff>0</xdr:rowOff>
    </xdr:from>
    <xdr:to>
      <xdr:col>21</xdr:col>
      <xdr:colOff>598075</xdr:colOff>
      <xdr:row>29</xdr:row>
      <xdr:rowOff>34470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2474" y="0"/>
          <a:ext cx="8894351" cy="55589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ncrb.nic.in/adsi/data/ADSI2005/atable%202.1.pdf" TargetMode="External"/><Relationship Id="rId7" Type="http://schemas.openxmlformats.org/officeDocument/2006/relationships/hyperlink" Target="http://ncrb.nic.in/adsi/main.htm" TargetMode="External"/><Relationship Id="rId2" Type="http://schemas.openxmlformats.org/officeDocument/2006/relationships/hyperlink" Target="http://ncrb.nic.in/CD-ADSI-2012/table-2.1.pdf" TargetMode="External"/><Relationship Id="rId1" Type="http://schemas.openxmlformats.org/officeDocument/2006/relationships/hyperlink" Target="http://ncrb.nic.in/adsi/main.htm" TargetMode="External"/><Relationship Id="rId6" Type="http://schemas.openxmlformats.org/officeDocument/2006/relationships/hyperlink" Target="http://censusindia.gov.in/Tables_Published/C-Series/C-Series_link/C2_India.pdf" TargetMode="External"/><Relationship Id="rId5" Type="http://schemas.openxmlformats.org/officeDocument/2006/relationships/hyperlink" Target="http://www.barrolee.com/" TargetMode="External"/><Relationship Id="rId4" Type="http://schemas.openxmlformats.org/officeDocument/2006/relationships/hyperlink" Target="http://www.censusindia.gov.in/2011census/Age_level_data/Age_level_dat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9" sqref="B9"/>
    </sheetView>
  </sheetViews>
  <sheetFormatPr defaultRowHeight="15" x14ac:dyDescent="0.25"/>
  <cols>
    <col min="1" max="1" width="26.5703125" bestFit="1" customWidth="1"/>
    <col min="2" max="2" width="77.140625" bestFit="1" customWidth="1"/>
  </cols>
  <sheetData>
    <row r="1" spans="1:3" x14ac:dyDescent="0.25">
      <c r="A1" s="5" t="s">
        <v>20</v>
      </c>
      <c r="B1" s="5" t="s">
        <v>23</v>
      </c>
    </row>
    <row r="2" spans="1:3" x14ac:dyDescent="0.25">
      <c r="A2" t="s">
        <v>24</v>
      </c>
      <c r="B2" s="2" t="s">
        <v>15</v>
      </c>
    </row>
    <row r="3" spans="1:3" x14ac:dyDescent="0.25">
      <c r="A3" t="s">
        <v>100</v>
      </c>
      <c r="B3" s="2" t="s">
        <v>13</v>
      </c>
    </row>
    <row r="4" spans="1:3" x14ac:dyDescent="0.25">
      <c r="A4" t="s">
        <v>100</v>
      </c>
      <c r="B4" s="2" t="s">
        <v>12</v>
      </c>
    </row>
    <row r="5" spans="1:3" x14ac:dyDescent="0.25">
      <c r="A5" t="s">
        <v>101</v>
      </c>
      <c r="B5" s="2" t="s">
        <v>15</v>
      </c>
      <c r="C5" t="s">
        <v>102</v>
      </c>
    </row>
    <row r="6" spans="1:3" x14ac:dyDescent="0.25">
      <c r="A6" t="s">
        <v>21</v>
      </c>
      <c r="B6" s="2" t="s">
        <v>97</v>
      </c>
    </row>
    <row r="7" spans="1:3" x14ac:dyDescent="0.25">
      <c r="A7" t="s">
        <v>19</v>
      </c>
      <c r="B7" s="2" t="s">
        <v>18</v>
      </c>
    </row>
    <row r="8" spans="1:3" x14ac:dyDescent="0.25">
      <c r="A8" t="s">
        <v>22</v>
      </c>
      <c r="B8" s="2" t="s">
        <v>14</v>
      </c>
    </row>
  </sheetData>
  <hyperlinks>
    <hyperlink ref="B2" r:id="rId1"/>
    <hyperlink ref="B4" r:id="rId2"/>
    <hyperlink ref="B3" r:id="rId3" display="http://ncrb.nic.in/adsi/data/ADSI2005/atable 2.1.pdf"/>
    <hyperlink ref="B7" r:id="rId4"/>
    <hyperlink ref="B8" r:id="rId5"/>
    <hyperlink ref="B6" r:id="rId6"/>
    <hyperlink ref="B5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workbookViewId="0">
      <selection activeCell="F23" sqref="F23"/>
    </sheetView>
  </sheetViews>
  <sheetFormatPr defaultRowHeight="15" x14ac:dyDescent="0.25"/>
  <cols>
    <col min="1" max="1" width="35.7109375" bestFit="1" customWidth="1"/>
    <col min="2" max="2" width="14" bestFit="1" customWidth="1"/>
    <col min="3" max="3" width="16" bestFit="1" customWidth="1"/>
    <col min="4" max="4" width="5" bestFit="1" customWidth="1"/>
  </cols>
  <sheetData>
    <row r="1" spans="1:8" x14ac:dyDescent="0.25">
      <c r="A1" s="1" t="s">
        <v>9</v>
      </c>
      <c r="B1" s="1" t="s">
        <v>98</v>
      </c>
      <c r="C1" s="1" t="s">
        <v>99</v>
      </c>
      <c r="D1" s="1" t="s">
        <v>10</v>
      </c>
    </row>
    <row r="2" spans="1:8" x14ac:dyDescent="0.25">
      <c r="A2" s="3" t="s">
        <v>0</v>
      </c>
      <c r="B2" s="3">
        <v>15532</v>
      </c>
      <c r="C2" s="3">
        <v>12974</v>
      </c>
      <c r="D2" s="3">
        <v>2000</v>
      </c>
      <c r="H2" s="2"/>
    </row>
    <row r="3" spans="1:8" x14ac:dyDescent="0.25">
      <c r="A3" s="3" t="s">
        <v>1</v>
      </c>
      <c r="B3" s="3">
        <v>16818</v>
      </c>
      <c r="C3" s="3">
        <v>11693</v>
      </c>
      <c r="D3" s="3">
        <v>2000</v>
      </c>
      <c r="H3" s="2"/>
    </row>
    <row r="4" spans="1:8" x14ac:dyDescent="0.25">
      <c r="A4" s="3" t="s">
        <v>2</v>
      </c>
      <c r="B4" s="3">
        <v>15856</v>
      </c>
      <c r="C4" s="3">
        <v>9174</v>
      </c>
      <c r="D4" s="3">
        <v>2000</v>
      </c>
      <c r="H4" s="2"/>
    </row>
    <row r="5" spans="1:8" x14ac:dyDescent="0.25">
      <c r="A5" s="3" t="s">
        <v>3</v>
      </c>
      <c r="B5" s="3">
        <v>11148</v>
      </c>
      <c r="C5" s="3">
        <v>5602</v>
      </c>
      <c r="D5" s="3">
        <v>2000</v>
      </c>
      <c r="H5" s="2"/>
    </row>
    <row r="6" spans="1:8" x14ac:dyDescent="0.25">
      <c r="A6" s="3" t="s">
        <v>4</v>
      </c>
      <c r="B6" s="3">
        <v>4509</v>
      </c>
      <c r="C6" s="3">
        <v>2180</v>
      </c>
      <c r="D6" s="3">
        <v>2000</v>
      </c>
      <c r="H6" s="2"/>
    </row>
    <row r="7" spans="1:8" x14ac:dyDescent="0.25">
      <c r="A7" s="3" t="s">
        <v>5</v>
      </c>
      <c r="B7" s="3">
        <v>650</v>
      </c>
      <c r="C7" s="3">
        <v>249</v>
      </c>
      <c r="D7" s="3">
        <v>2000</v>
      </c>
      <c r="H7" s="2"/>
    </row>
    <row r="8" spans="1:8" x14ac:dyDescent="0.25">
      <c r="A8" s="3" t="s">
        <v>6</v>
      </c>
      <c r="B8" s="3">
        <v>1208</v>
      </c>
      <c r="C8" s="3">
        <v>540</v>
      </c>
      <c r="D8" s="3">
        <v>2000</v>
      </c>
      <c r="H8" s="2"/>
    </row>
    <row r="9" spans="1:8" x14ac:dyDescent="0.25">
      <c r="A9" s="3" t="s">
        <v>7</v>
      </c>
      <c r="B9" s="3">
        <v>311</v>
      </c>
      <c r="C9" s="3">
        <v>149</v>
      </c>
      <c r="D9" s="3">
        <v>2000</v>
      </c>
      <c r="H9" s="2"/>
    </row>
    <row r="10" spans="1:8" x14ac:dyDescent="0.25">
      <c r="A10" s="3" t="s">
        <v>8</v>
      </c>
      <c r="B10" s="3">
        <v>66032</v>
      </c>
      <c r="C10" s="3">
        <v>42561</v>
      </c>
      <c r="D10" s="3">
        <v>2000</v>
      </c>
      <c r="H10" s="2"/>
    </row>
    <row r="11" spans="1:8" x14ac:dyDescent="0.25">
      <c r="A11" t="s">
        <v>0</v>
      </c>
      <c r="B11">
        <v>15908</v>
      </c>
      <c r="C11">
        <v>12817</v>
      </c>
      <c r="D11">
        <v>2001</v>
      </c>
    </row>
    <row r="12" spans="1:8" x14ac:dyDescent="0.25">
      <c r="A12" t="s">
        <v>1</v>
      </c>
      <c r="B12">
        <v>16782</v>
      </c>
      <c r="C12">
        <v>11285</v>
      </c>
      <c r="D12">
        <v>2001</v>
      </c>
    </row>
    <row r="13" spans="1:8" x14ac:dyDescent="0.25">
      <c r="A13" t="s">
        <v>2</v>
      </c>
      <c r="B13">
        <v>15767</v>
      </c>
      <c r="C13">
        <v>9143</v>
      </c>
      <c r="D13">
        <v>2001</v>
      </c>
    </row>
    <row r="14" spans="1:8" x14ac:dyDescent="0.25">
      <c r="A14" t="s">
        <v>3</v>
      </c>
      <c r="B14">
        <v>10898</v>
      </c>
      <c r="C14">
        <v>5486</v>
      </c>
      <c r="D14">
        <v>2001</v>
      </c>
    </row>
    <row r="15" spans="1:8" x14ac:dyDescent="0.25">
      <c r="A15" t="s">
        <v>4</v>
      </c>
      <c r="B15">
        <v>4356</v>
      </c>
      <c r="C15">
        <v>2391</v>
      </c>
      <c r="D15">
        <v>2001</v>
      </c>
    </row>
    <row r="16" spans="1:8" x14ac:dyDescent="0.25">
      <c r="A16" t="s">
        <v>5</v>
      </c>
      <c r="B16">
        <v>905</v>
      </c>
      <c r="C16">
        <v>294</v>
      </c>
      <c r="D16">
        <v>2001</v>
      </c>
    </row>
    <row r="17" spans="1:4" x14ac:dyDescent="0.25">
      <c r="A17" t="s">
        <v>6</v>
      </c>
      <c r="B17">
        <v>1286</v>
      </c>
      <c r="C17">
        <v>584</v>
      </c>
      <c r="D17">
        <v>2001</v>
      </c>
    </row>
    <row r="18" spans="1:4" x14ac:dyDescent="0.25">
      <c r="A18" t="s">
        <v>7</v>
      </c>
      <c r="B18">
        <v>412</v>
      </c>
      <c r="C18">
        <v>192</v>
      </c>
      <c r="D18">
        <v>2001</v>
      </c>
    </row>
    <row r="19" spans="1:4" x14ac:dyDescent="0.25">
      <c r="A19" t="s">
        <v>8</v>
      </c>
      <c r="B19">
        <v>66314</v>
      </c>
      <c r="C19">
        <v>42192</v>
      </c>
      <c r="D19">
        <v>2001</v>
      </c>
    </row>
    <row r="20" spans="1:4" x14ac:dyDescent="0.25">
      <c r="A20" t="s">
        <v>0</v>
      </c>
      <c r="B20">
        <v>16069</v>
      </c>
      <c r="C20">
        <v>12373</v>
      </c>
      <c r="D20">
        <v>2002</v>
      </c>
    </row>
    <row r="21" spans="1:4" x14ac:dyDescent="0.25">
      <c r="A21" t="s">
        <v>1</v>
      </c>
      <c r="B21">
        <v>17203</v>
      </c>
      <c r="C21">
        <v>10829</v>
      </c>
      <c r="D21">
        <v>2002</v>
      </c>
    </row>
    <row r="22" spans="1:4" x14ac:dyDescent="0.25">
      <c r="A22" t="s">
        <v>2</v>
      </c>
      <c r="B22">
        <v>16876</v>
      </c>
      <c r="C22">
        <v>8606</v>
      </c>
      <c r="D22">
        <v>2002</v>
      </c>
    </row>
    <row r="23" spans="1:4" x14ac:dyDescent="0.25">
      <c r="A23" t="s">
        <v>3</v>
      </c>
      <c r="B23">
        <v>12025</v>
      </c>
      <c r="C23">
        <v>5915</v>
      </c>
      <c r="D23">
        <v>2002</v>
      </c>
    </row>
    <row r="24" spans="1:4" x14ac:dyDescent="0.25">
      <c r="A24" t="s">
        <v>4</v>
      </c>
      <c r="B24">
        <v>4852</v>
      </c>
      <c r="C24">
        <v>2379</v>
      </c>
      <c r="D24">
        <v>2002</v>
      </c>
    </row>
    <row r="25" spans="1:4" x14ac:dyDescent="0.25">
      <c r="A25" t="s">
        <v>5</v>
      </c>
      <c r="B25">
        <v>768</v>
      </c>
      <c r="C25">
        <v>328</v>
      </c>
      <c r="D25">
        <v>2002</v>
      </c>
    </row>
    <row r="26" spans="1:4" x14ac:dyDescent="0.25">
      <c r="A26" t="s">
        <v>6</v>
      </c>
      <c r="B26">
        <v>1230</v>
      </c>
      <c r="C26">
        <v>546</v>
      </c>
      <c r="D26">
        <v>2002</v>
      </c>
    </row>
    <row r="27" spans="1:4" x14ac:dyDescent="0.25">
      <c r="A27" t="s">
        <v>7</v>
      </c>
      <c r="B27">
        <v>309</v>
      </c>
      <c r="C27">
        <v>109</v>
      </c>
      <c r="D27">
        <v>2002</v>
      </c>
    </row>
    <row r="28" spans="1:4" x14ac:dyDescent="0.25">
      <c r="A28" t="s">
        <v>8</v>
      </c>
      <c r="B28">
        <v>69332</v>
      </c>
      <c r="C28">
        <v>41085</v>
      </c>
      <c r="D28">
        <v>2002</v>
      </c>
    </row>
    <row r="29" spans="1:4" x14ac:dyDescent="0.25">
      <c r="A29" t="s">
        <v>0</v>
      </c>
      <c r="B29">
        <v>15108</v>
      </c>
      <c r="C29">
        <v>10856</v>
      </c>
      <c r="D29">
        <v>2003</v>
      </c>
    </row>
    <row r="30" spans="1:4" x14ac:dyDescent="0.25">
      <c r="A30" t="s">
        <v>1</v>
      </c>
      <c r="B30">
        <v>18223</v>
      </c>
      <c r="C30">
        <v>10792</v>
      </c>
      <c r="D30">
        <v>2003</v>
      </c>
    </row>
    <row r="31" spans="1:4" x14ac:dyDescent="0.25">
      <c r="A31" t="s">
        <v>2</v>
      </c>
      <c r="B31">
        <v>16475</v>
      </c>
      <c r="C31">
        <v>9028</v>
      </c>
      <c r="D31">
        <v>2003</v>
      </c>
    </row>
    <row r="32" spans="1:4" x14ac:dyDescent="0.25">
      <c r="A32" t="s">
        <v>3</v>
      </c>
      <c r="B32">
        <v>12538</v>
      </c>
      <c r="C32">
        <v>6004</v>
      </c>
      <c r="D32">
        <v>2003</v>
      </c>
    </row>
    <row r="33" spans="1:4" x14ac:dyDescent="0.25">
      <c r="A33" t="s">
        <v>4</v>
      </c>
      <c r="B33">
        <v>5509</v>
      </c>
      <c r="C33">
        <v>2846</v>
      </c>
      <c r="D33">
        <v>2003</v>
      </c>
    </row>
    <row r="34" spans="1:4" x14ac:dyDescent="0.25">
      <c r="A34" t="s">
        <v>5</v>
      </c>
      <c r="B34">
        <v>631</v>
      </c>
      <c r="C34">
        <v>275</v>
      </c>
      <c r="D34">
        <v>2003</v>
      </c>
    </row>
    <row r="35" spans="1:4" x14ac:dyDescent="0.25">
      <c r="A35" t="s">
        <v>6</v>
      </c>
      <c r="B35">
        <v>1445</v>
      </c>
      <c r="C35">
        <v>659</v>
      </c>
      <c r="D35">
        <v>2003</v>
      </c>
    </row>
    <row r="36" spans="1:4" x14ac:dyDescent="0.25">
      <c r="A36" t="s">
        <v>7</v>
      </c>
      <c r="B36">
        <v>292</v>
      </c>
      <c r="C36">
        <v>170</v>
      </c>
      <c r="D36">
        <v>2003</v>
      </c>
    </row>
    <row r="37" spans="1:4" x14ac:dyDescent="0.25">
      <c r="A37" t="s">
        <v>8</v>
      </c>
      <c r="B37">
        <v>70221</v>
      </c>
      <c r="C37">
        <v>40630</v>
      </c>
      <c r="D37">
        <v>2003</v>
      </c>
    </row>
    <row r="38" spans="1:4" x14ac:dyDescent="0.25">
      <c r="A38" t="s">
        <v>0</v>
      </c>
      <c r="B38">
        <v>15690</v>
      </c>
      <c r="C38">
        <v>11226</v>
      </c>
      <c r="D38">
        <v>2004</v>
      </c>
    </row>
    <row r="39" spans="1:4" x14ac:dyDescent="0.25">
      <c r="A39" t="s">
        <v>1</v>
      </c>
      <c r="B39">
        <v>17996</v>
      </c>
      <c r="C39">
        <v>10667</v>
      </c>
      <c r="D39">
        <v>2004</v>
      </c>
    </row>
    <row r="40" spans="1:4" x14ac:dyDescent="0.25">
      <c r="A40" t="s">
        <v>2</v>
      </c>
      <c r="B40">
        <v>17491</v>
      </c>
      <c r="C40">
        <v>9232</v>
      </c>
      <c r="D40">
        <v>2004</v>
      </c>
    </row>
    <row r="41" spans="1:4" x14ac:dyDescent="0.25">
      <c r="A41" t="s">
        <v>3</v>
      </c>
      <c r="B41">
        <v>13313</v>
      </c>
      <c r="C41">
        <v>5947</v>
      </c>
      <c r="D41">
        <v>2004</v>
      </c>
    </row>
    <row r="42" spans="1:4" x14ac:dyDescent="0.25">
      <c r="A42" t="s">
        <v>4</v>
      </c>
      <c r="B42">
        <v>5678</v>
      </c>
      <c r="C42">
        <v>2968</v>
      </c>
      <c r="D42">
        <v>2004</v>
      </c>
    </row>
    <row r="43" spans="1:4" x14ac:dyDescent="0.25">
      <c r="A43" t="s">
        <v>5</v>
      </c>
      <c r="B43">
        <v>601</v>
      </c>
      <c r="C43">
        <v>241</v>
      </c>
      <c r="D43">
        <v>2004</v>
      </c>
    </row>
    <row r="44" spans="1:4" x14ac:dyDescent="0.25">
      <c r="A44" t="s">
        <v>6</v>
      </c>
      <c r="B44">
        <v>1430</v>
      </c>
      <c r="C44">
        <v>588</v>
      </c>
      <c r="D44">
        <v>2004</v>
      </c>
    </row>
    <row r="45" spans="1:4" x14ac:dyDescent="0.25">
      <c r="A45" t="s">
        <v>7</v>
      </c>
      <c r="B45">
        <v>452</v>
      </c>
      <c r="C45">
        <v>177</v>
      </c>
      <c r="D45">
        <v>2004</v>
      </c>
    </row>
    <row r="46" spans="1:4" x14ac:dyDescent="0.25">
      <c r="A46" t="s">
        <v>8</v>
      </c>
      <c r="B46">
        <v>72651</v>
      </c>
      <c r="C46">
        <v>41046</v>
      </c>
      <c r="D46">
        <v>2004</v>
      </c>
    </row>
    <row r="47" spans="1:4" x14ac:dyDescent="0.25">
      <c r="A47" t="s">
        <v>0</v>
      </c>
      <c r="B47">
        <v>15244</v>
      </c>
      <c r="C47">
        <v>10990</v>
      </c>
      <c r="D47">
        <v>2005</v>
      </c>
    </row>
    <row r="48" spans="1:4" x14ac:dyDescent="0.25">
      <c r="A48" t="s">
        <v>1</v>
      </c>
      <c r="B48">
        <v>17978</v>
      </c>
      <c r="C48">
        <v>11356</v>
      </c>
      <c r="D48">
        <v>2005</v>
      </c>
    </row>
    <row r="49" spans="1:4" x14ac:dyDescent="0.25">
      <c r="A49" t="s">
        <v>2</v>
      </c>
      <c r="B49">
        <v>18207</v>
      </c>
      <c r="C49">
        <v>9111</v>
      </c>
      <c r="D49">
        <v>2005</v>
      </c>
    </row>
    <row r="50" spans="1:4" x14ac:dyDescent="0.25">
      <c r="A50" t="s">
        <v>3</v>
      </c>
      <c r="B50">
        <v>13369</v>
      </c>
      <c r="C50">
        <v>5755</v>
      </c>
      <c r="D50">
        <v>2005</v>
      </c>
    </row>
    <row r="51" spans="1:4" x14ac:dyDescent="0.25">
      <c r="A51" t="s">
        <v>4</v>
      </c>
      <c r="B51">
        <v>5609</v>
      </c>
      <c r="C51">
        <v>2792</v>
      </c>
      <c r="D51">
        <v>2005</v>
      </c>
    </row>
    <row r="52" spans="1:4" x14ac:dyDescent="0.25">
      <c r="A52" t="s">
        <v>5</v>
      </c>
      <c r="B52">
        <v>815</v>
      </c>
      <c r="C52">
        <v>248</v>
      </c>
      <c r="D52">
        <v>2005</v>
      </c>
    </row>
    <row r="53" spans="1:4" x14ac:dyDescent="0.25">
      <c r="A53" t="s">
        <v>6</v>
      </c>
      <c r="B53">
        <v>1406</v>
      </c>
      <c r="C53">
        <v>628</v>
      </c>
      <c r="D53">
        <v>2005</v>
      </c>
    </row>
    <row r="54" spans="1:4" x14ac:dyDescent="0.25">
      <c r="A54" t="s">
        <v>7</v>
      </c>
      <c r="B54">
        <v>288</v>
      </c>
      <c r="C54">
        <v>118</v>
      </c>
      <c r="D54">
        <v>2005</v>
      </c>
    </row>
    <row r="55" spans="1:4" x14ac:dyDescent="0.25">
      <c r="A55" t="s">
        <v>8</v>
      </c>
      <c r="B55">
        <v>72916</v>
      </c>
      <c r="C55">
        <v>40998</v>
      </c>
      <c r="D55">
        <v>2005</v>
      </c>
    </row>
    <row r="56" spans="1:4" x14ac:dyDescent="0.25">
      <c r="A56" t="s">
        <v>0</v>
      </c>
      <c r="B56">
        <v>14763</v>
      </c>
      <c r="C56">
        <v>10402</v>
      </c>
      <c r="D56">
        <v>2006</v>
      </c>
    </row>
    <row r="57" spans="1:4" x14ac:dyDescent="0.25">
      <c r="A57" t="s">
        <v>1</v>
      </c>
      <c r="B57">
        <v>17614</v>
      </c>
      <c r="C57">
        <v>10889</v>
      </c>
      <c r="D57">
        <v>2006</v>
      </c>
    </row>
    <row r="58" spans="1:4" x14ac:dyDescent="0.25">
      <c r="A58" t="s">
        <v>2</v>
      </c>
      <c r="B58">
        <v>19061</v>
      </c>
      <c r="C58">
        <v>9916</v>
      </c>
      <c r="D58">
        <v>2006</v>
      </c>
    </row>
    <row r="59" spans="1:4" x14ac:dyDescent="0.25">
      <c r="A59" t="s">
        <v>3</v>
      </c>
      <c r="B59">
        <v>14551</v>
      </c>
      <c r="C59">
        <v>6903</v>
      </c>
      <c r="D59">
        <v>2006</v>
      </c>
    </row>
    <row r="60" spans="1:4" x14ac:dyDescent="0.25">
      <c r="A60" t="s">
        <v>4</v>
      </c>
      <c r="B60">
        <v>7002</v>
      </c>
      <c r="C60">
        <v>3409</v>
      </c>
      <c r="D60">
        <v>2006</v>
      </c>
    </row>
    <row r="61" spans="1:4" x14ac:dyDescent="0.25">
      <c r="A61" t="s">
        <v>5</v>
      </c>
      <c r="B61">
        <v>851</v>
      </c>
      <c r="C61">
        <v>186</v>
      </c>
      <c r="D61">
        <v>2006</v>
      </c>
    </row>
    <row r="62" spans="1:4" x14ac:dyDescent="0.25">
      <c r="A62" t="s">
        <v>6</v>
      </c>
      <c r="B62">
        <v>1595</v>
      </c>
      <c r="C62">
        <v>604</v>
      </c>
      <c r="D62">
        <v>2006</v>
      </c>
    </row>
    <row r="63" spans="1:4" x14ac:dyDescent="0.25">
      <c r="A63" t="s">
        <v>7</v>
      </c>
      <c r="B63">
        <v>265</v>
      </c>
      <c r="C63">
        <v>101</v>
      </c>
      <c r="D63">
        <v>2006</v>
      </c>
    </row>
    <row r="64" spans="1:4" x14ac:dyDescent="0.25">
      <c r="A64" t="s">
        <v>8</v>
      </c>
      <c r="B64">
        <v>75702</v>
      </c>
      <c r="C64">
        <v>42410</v>
      </c>
      <c r="D64">
        <v>2006</v>
      </c>
    </row>
    <row r="65" spans="1:4" x14ac:dyDescent="0.25">
      <c r="A65" t="s">
        <v>0</v>
      </c>
      <c r="B65">
        <v>15607</v>
      </c>
      <c r="C65">
        <v>11165</v>
      </c>
      <c r="D65">
        <v>2007</v>
      </c>
    </row>
    <row r="66" spans="1:4" x14ac:dyDescent="0.25">
      <c r="A66" t="s">
        <v>1</v>
      </c>
      <c r="B66">
        <v>19367</v>
      </c>
      <c r="C66">
        <v>11484</v>
      </c>
      <c r="D66">
        <v>2007</v>
      </c>
    </row>
    <row r="67" spans="1:4" x14ac:dyDescent="0.25">
      <c r="A67" t="s">
        <v>2</v>
      </c>
      <c r="B67">
        <v>19671</v>
      </c>
      <c r="C67">
        <v>10023</v>
      </c>
      <c r="D67">
        <v>2007</v>
      </c>
    </row>
    <row r="68" spans="1:4" x14ac:dyDescent="0.25">
      <c r="A68" t="s">
        <v>3</v>
      </c>
      <c r="B68">
        <v>15030</v>
      </c>
      <c r="C68">
        <v>6519</v>
      </c>
      <c r="D68">
        <v>2007</v>
      </c>
    </row>
    <row r="69" spans="1:4" x14ac:dyDescent="0.25">
      <c r="A69" t="s">
        <v>4</v>
      </c>
      <c r="B69">
        <v>6885</v>
      </c>
      <c r="C69">
        <v>3105</v>
      </c>
      <c r="D69">
        <v>2007</v>
      </c>
    </row>
    <row r="70" spans="1:4" x14ac:dyDescent="0.25">
      <c r="A70" t="s">
        <v>5</v>
      </c>
      <c r="B70">
        <v>846</v>
      </c>
      <c r="C70">
        <v>232</v>
      </c>
      <c r="D70">
        <v>2007</v>
      </c>
    </row>
    <row r="71" spans="1:4" x14ac:dyDescent="0.25">
      <c r="A71" t="s">
        <v>6</v>
      </c>
      <c r="B71">
        <v>1632</v>
      </c>
      <c r="C71">
        <v>720</v>
      </c>
      <c r="D71">
        <v>2007</v>
      </c>
    </row>
    <row r="72" spans="1:4" x14ac:dyDescent="0.25">
      <c r="A72" t="s">
        <v>7</v>
      </c>
      <c r="B72">
        <v>257</v>
      </c>
      <c r="C72">
        <v>94</v>
      </c>
      <c r="D72">
        <v>2007</v>
      </c>
    </row>
    <row r="73" spans="1:4" x14ac:dyDescent="0.25">
      <c r="A73" t="s">
        <v>8</v>
      </c>
      <c r="B73">
        <v>79295</v>
      </c>
      <c r="C73">
        <v>43342</v>
      </c>
      <c r="D73">
        <v>2007</v>
      </c>
    </row>
    <row r="74" spans="1:4" x14ac:dyDescent="0.25">
      <c r="A74" t="s">
        <v>0</v>
      </c>
      <c r="B74">
        <v>15335</v>
      </c>
      <c r="C74">
        <v>10585</v>
      </c>
      <c r="D74">
        <v>2008</v>
      </c>
    </row>
    <row r="75" spans="1:4" x14ac:dyDescent="0.25">
      <c r="A75" t="s">
        <v>1</v>
      </c>
      <c r="B75">
        <v>19730</v>
      </c>
      <c r="C75">
        <v>11944</v>
      </c>
      <c r="D75">
        <v>2008</v>
      </c>
    </row>
    <row r="76" spans="1:4" x14ac:dyDescent="0.25">
      <c r="A76" t="s">
        <v>2</v>
      </c>
      <c r="B76">
        <v>19492</v>
      </c>
      <c r="C76">
        <v>10187</v>
      </c>
      <c r="D76">
        <v>2008</v>
      </c>
    </row>
    <row r="77" spans="1:4" x14ac:dyDescent="0.25">
      <c r="A77" t="s">
        <v>3</v>
      </c>
      <c r="B77">
        <v>15319</v>
      </c>
      <c r="C77">
        <v>7069</v>
      </c>
      <c r="D77">
        <v>2008</v>
      </c>
    </row>
    <row r="78" spans="1:4" x14ac:dyDescent="0.25">
      <c r="A78" t="s">
        <v>4</v>
      </c>
      <c r="B78">
        <v>7560</v>
      </c>
      <c r="C78">
        <v>3534</v>
      </c>
      <c r="D78">
        <v>2008</v>
      </c>
    </row>
    <row r="79" spans="1:4" x14ac:dyDescent="0.25">
      <c r="A79" t="s">
        <v>5</v>
      </c>
      <c r="B79">
        <v>777</v>
      </c>
      <c r="C79">
        <v>218</v>
      </c>
      <c r="D79">
        <v>2008</v>
      </c>
    </row>
    <row r="80" spans="1:4" x14ac:dyDescent="0.25">
      <c r="A80" t="s">
        <v>6</v>
      </c>
      <c r="B80">
        <v>1983</v>
      </c>
      <c r="C80">
        <v>794</v>
      </c>
      <c r="D80">
        <v>2008</v>
      </c>
    </row>
    <row r="81" spans="1:4" x14ac:dyDescent="0.25">
      <c r="A81" t="s">
        <v>7</v>
      </c>
      <c r="B81">
        <v>348</v>
      </c>
      <c r="C81">
        <v>142</v>
      </c>
      <c r="D81">
        <v>2008</v>
      </c>
    </row>
    <row r="82" spans="1:4" x14ac:dyDescent="0.25">
      <c r="A82" t="s">
        <v>8</v>
      </c>
      <c r="B82">
        <v>80544</v>
      </c>
      <c r="C82">
        <v>44473</v>
      </c>
      <c r="D82">
        <v>2008</v>
      </c>
    </row>
    <row r="83" spans="1:4" x14ac:dyDescent="0.25">
      <c r="A83" t="s">
        <v>0</v>
      </c>
      <c r="B83">
        <v>16157</v>
      </c>
      <c r="C83">
        <v>11081</v>
      </c>
      <c r="D83">
        <v>2009</v>
      </c>
    </row>
    <row r="84" spans="1:4" x14ac:dyDescent="0.25">
      <c r="A84" t="s">
        <v>1</v>
      </c>
      <c r="B84">
        <v>18831</v>
      </c>
      <c r="C84">
        <v>10968</v>
      </c>
      <c r="D84">
        <v>2009</v>
      </c>
    </row>
    <row r="85" spans="1:4" x14ac:dyDescent="0.25">
      <c r="A85" t="s">
        <v>2</v>
      </c>
      <c r="B85">
        <v>19695</v>
      </c>
      <c r="C85">
        <v>10449</v>
      </c>
      <c r="D85">
        <v>2009</v>
      </c>
    </row>
    <row r="86" spans="1:4" x14ac:dyDescent="0.25">
      <c r="A86" t="s">
        <v>3</v>
      </c>
      <c r="B86">
        <v>15908</v>
      </c>
      <c r="C86">
        <v>7812</v>
      </c>
      <c r="D86">
        <v>2009</v>
      </c>
    </row>
    <row r="87" spans="1:4" x14ac:dyDescent="0.25">
      <c r="A87" t="s">
        <v>4</v>
      </c>
      <c r="B87">
        <v>7425</v>
      </c>
      <c r="C87">
        <v>3769</v>
      </c>
      <c r="D87">
        <v>2009</v>
      </c>
    </row>
    <row r="88" spans="1:4" x14ac:dyDescent="0.25">
      <c r="A88" t="s">
        <v>5</v>
      </c>
      <c r="B88">
        <v>817</v>
      </c>
      <c r="C88">
        <v>344</v>
      </c>
      <c r="D88">
        <v>2009</v>
      </c>
    </row>
    <row r="89" spans="1:4" x14ac:dyDescent="0.25">
      <c r="A89" t="s">
        <v>6</v>
      </c>
      <c r="B89">
        <v>1938</v>
      </c>
      <c r="C89">
        <v>948</v>
      </c>
      <c r="D89">
        <v>2009</v>
      </c>
    </row>
    <row r="90" spans="1:4" x14ac:dyDescent="0.25">
      <c r="A90" t="s">
        <v>7</v>
      </c>
      <c r="B90">
        <v>700</v>
      </c>
      <c r="C90">
        <v>309</v>
      </c>
      <c r="D90">
        <v>2009</v>
      </c>
    </row>
    <row r="91" spans="1:4" x14ac:dyDescent="0.25">
      <c r="A91" t="s">
        <v>8</v>
      </c>
      <c r="B91">
        <v>81471</v>
      </c>
      <c r="C91">
        <v>45680</v>
      </c>
      <c r="D91">
        <v>2009</v>
      </c>
    </row>
    <row r="92" spans="1:4" x14ac:dyDescent="0.25">
      <c r="A92" t="s">
        <v>0</v>
      </c>
      <c r="B92">
        <v>16058</v>
      </c>
      <c r="C92">
        <v>10644</v>
      </c>
      <c r="D92">
        <v>2010</v>
      </c>
    </row>
    <row r="93" spans="1:4" x14ac:dyDescent="0.25">
      <c r="A93" t="s">
        <v>1</v>
      </c>
      <c r="B93">
        <v>22386</v>
      </c>
      <c r="C93">
        <v>13044</v>
      </c>
      <c r="D93">
        <v>2010</v>
      </c>
    </row>
    <row r="94" spans="1:4" x14ac:dyDescent="0.25">
      <c r="A94" t="s">
        <v>2</v>
      </c>
      <c r="B94">
        <v>20290</v>
      </c>
      <c r="C94">
        <v>10267</v>
      </c>
      <c r="D94">
        <v>2010</v>
      </c>
    </row>
    <row r="95" spans="1:4" x14ac:dyDescent="0.25">
      <c r="A95" t="s">
        <v>3</v>
      </c>
      <c r="B95">
        <v>16516</v>
      </c>
      <c r="C95">
        <v>8065</v>
      </c>
      <c r="D95">
        <v>2010</v>
      </c>
    </row>
    <row r="96" spans="1:4" x14ac:dyDescent="0.25">
      <c r="A96" t="s">
        <v>4</v>
      </c>
      <c r="B96">
        <v>7735</v>
      </c>
      <c r="C96">
        <v>3784</v>
      </c>
      <c r="D96">
        <v>2010</v>
      </c>
    </row>
    <row r="97" spans="1:4" x14ac:dyDescent="0.25">
      <c r="A97" t="s">
        <v>5</v>
      </c>
      <c r="B97">
        <v>996</v>
      </c>
      <c r="C97">
        <v>353</v>
      </c>
      <c r="D97">
        <v>2010</v>
      </c>
    </row>
    <row r="98" spans="1:4" x14ac:dyDescent="0.25">
      <c r="A98" t="s">
        <v>6</v>
      </c>
      <c r="B98">
        <v>2273</v>
      </c>
      <c r="C98">
        <v>991</v>
      </c>
      <c r="D98">
        <v>2010</v>
      </c>
    </row>
    <row r="99" spans="1:4" x14ac:dyDescent="0.25">
      <c r="A99" t="s">
        <v>7</v>
      </c>
      <c r="B99">
        <v>926</v>
      </c>
      <c r="C99">
        <v>271</v>
      </c>
      <c r="D99">
        <v>2010</v>
      </c>
    </row>
    <row r="100" spans="1:4" x14ac:dyDescent="0.25">
      <c r="A100" t="s">
        <v>8</v>
      </c>
      <c r="B100">
        <v>87180</v>
      </c>
      <c r="C100">
        <v>47419</v>
      </c>
      <c r="D100">
        <v>2010</v>
      </c>
    </row>
    <row r="101" spans="1:4" x14ac:dyDescent="0.25">
      <c r="A101" t="s">
        <v>0</v>
      </c>
      <c r="B101">
        <v>16467</v>
      </c>
      <c r="C101">
        <v>10571</v>
      </c>
      <c r="D101">
        <v>2011</v>
      </c>
    </row>
    <row r="102" spans="1:4" x14ac:dyDescent="0.25">
      <c r="A102" t="s">
        <v>1</v>
      </c>
      <c r="B102">
        <v>20590</v>
      </c>
      <c r="C102">
        <v>11781</v>
      </c>
      <c r="D102">
        <v>2011</v>
      </c>
    </row>
    <row r="103" spans="1:4" x14ac:dyDescent="0.25">
      <c r="A103" t="s">
        <v>2</v>
      </c>
      <c r="B103">
        <v>21435</v>
      </c>
      <c r="C103">
        <v>11344</v>
      </c>
      <c r="D103">
        <v>2011</v>
      </c>
    </row>
    <row r="104" spans="1:4" x14ac:dyDescent="0.25">
      <c r="A104" t="s">
        <v>3</v>
      </c>
      <c r="B104">
        <v>17467</v>
      </c>
      <c r="C104">
        <v>8190</v>
      </c>
      <c r="D104">
        <v>2011</v>
      </c>
    </row>
    <row r="105" spans="1:4" x14ac:dyDescent="0.25">
      <c r="A105" t="s">
        <v>4</v>
      </c>
      <c r="B105">
        <v>8099</v>
      </c>
      <c r="C105">
        <v>4132</v>
      </c>
      <c r="D105">
        <v>2011</v>
      </c>
    </row>
    <row r="106" spans="1:4" x14ac:dyDescent="0.25">
      <c r="A106" t="s">
        <v>5</v>
      </c>
      <c r="B106">
        <v>1021</v>
      </c>
      <c r="C106">
        <v>363</v>
      </c>
      <c r="D106">
        <v>2011</v>
      </c>
    </row>
    <row r="107" spans="1:4" x14ac:dyDescent="0.25">
      <c r="A107" t="s">
        <v>6</v>
      </c>
      <c r="B107">
        <v>2300</v>
      </c>
      <c r="C107">
        <v>1122</v>
      </c>
      <c r="D107">
        <v>2011</v>
      </c>
    </row>
    <row r="108" spans="1:4" x14ac:dyDescent="0.25">
      <c r="A108" t="s">
        <v>7</v>
      </c>
      <c r="B108">
        <v>460</v>
      </c>
      <c r="C108">
        <v>243</v>
      </c>
      <c r="D108">
        <v>2011</v>
      </c>
    </row>
    <row r="109" spans="1:4" x14ac:dyDescent="0.25">
      <c r="A109" t="s">
        <v>8</v>
      </c>
      <c r="B109">
        <v>87839</v>
      </c>
      <c r="C109">
        <v>47746</v>
      </c>
      <c r="D109">
        <v>2011</v>
      </c>
    </row>
    <row r="110" spans="1:4" x14ac:dyDescent="0.25">
      <c r="A110" t="s">
        <v>0</v>
      </c>
      <c r="B110">
        <v>16409</v>
      </c>
      <c r="C110">
        <v>10232</v>
      </c>
      <c r="D110">
        <v>2012</v>
      </c>
    </row>
    <row r="111" spans="1:4" x14ac:dyDescent="0.25">
      <c r="A111" t="s">
        <v>1</v>
      </c>
      <c r="B111">
        <v>19787</v>
      </c>
      <c r="C111">
        <v>11301</v>
      </c>
      <c r="D111">
        <v>2012</v>
      </c>
    </row>
    <row r="112" spans="1:4" x14ac:dyDescent="0.25">
      <c r="A112" t="s">
        <v>2</v>
      </c>
      <c r="B112">
        <v>20748</v>
      </c>
      <c r="C112">
        <v>10457</v>
      </c>
      <c r="D112">
        <v>2012</v>
      </c>
    </row>
    <row r="113" spans="1:4" x14ac:dyDescent="0.25">
      <c r="A113" t="s">
        <v>3</v>
      </c>
      <c r="B113">
        <v>17692</v>
      </c>
      <c r="C113">
        <v>8275</v>
      </c>
      <c r="D113">
        <v>2012</v>
      </c>
    </row>
    <row r="114" spans="1:4" x14ac:dyDescent="0.25">
      <c r="A114" t="s">
        <v>4</v>
      </c>
      <c r="B114">
        <v>8792</v>
      </c>
      <c r="C114">
        <v>4297</v>
      </c>
      <c r="D114">
        <v>2012</v>
      </c>
    </row>
    <row r="115" spans="1:4" x14ac:dyDescent="0.25">
      <c r="A115" t="s">
        <v>5</v>
      </c>
      <c r="B115">
        <v>1391</v>
      </c>
      <c r="C115">
        <v>652</v>
      </c>
      <c r="D115">
        <v>2012</v>
      </c>
    </row>
    <row r="116" spans="1:4" x14ac:dyDescent="0.25">
      <c r="A116" t="s">
        <v>6</v>
      </c>
      <c r="B116">
        <v>3072</v>
      </c>
      <c r="C116">
        <v>1500</v>
      </c>
      <c r="D116">
        <v>2012</v>
      </c>
    </row>
    <row r="117" spans="1:4" x14ac:dyDescent="0.25">
      <c r="A117" t="s">
        <v>7</v>
      </c>
      <c r="B117">
        <v>562</v>
      </c>
      <c r="C117">
        <v>278</v>
      </c>
      <c r="D117">
        <v>2012</v>
      </c>
    </row>
    <row r="118" spans="1:4" x14ac:dyDescent="0.25">
      <c r="A118" t="s">
        <v>8</v>
      </c>
      <c r="B118">
        <v>88453</v>
      </c>
      <c r="C118">
        <v>46992</v>
      </c>
      <c r="D118">
        <v>2012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H9" sqref="H9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9.85546875" bestFit="1" customWidth="1"/>
    <col min="4" max="4" width="19.5703125" bestFit="1" customWidth="1"/>
    <col min="5" max="5" width="21.85546875" bestFit="1" customWidth="1"/>
    <col min="6" max="6" width="19" bestFit="1" customWidth="1"/>
  </cols>
  <sheetData>
    <row r="1" spans="1:6" x14ac:dyDescent="0.25">
      <c r="A1" t="s">
        <v>10</v>
      </c>
      <c r="B1" t="s">
        <v>16</v>
      </c>
      <c r="C1" t="s">
        <v>17</v>
      </c>
      <c r="D1" t="s">
        <v>25</v>
      </c>
      <c r="E1" t="s">
        <v>26</v>
      </c>
      <c r="F1" t="s">
        <v>27</v>
      </c>
    </row>
    <row r="2" spans="1:6" x14ac:dyDescent="0.25">
      <c r="A2">
        <v>2000</v>
      </c>
      <c r="B2">
        <v>108593</v>
      </c>
      <c r="C2">
        <v>10021</v>
      </c>
      <c r="D2" s="6">
        <f>F2*0.5*B2/100</f>
        <v>1520.3019999999999</v>
      </c>
      <c r="E2" s="6">
        <f>F2*0.5*B2/100</f>
        <v>1520.3019999999999</v>
      </c>
      <c r="F2" s="5">
        <v>2.8</v>
      </c>
    </row>
    <row r="3" spans="1:6" x14ac:dyDescent="0.25">
      <c r="A3">
        <v>2001</v>
      </c>
      <c r="B3">
        <v>108506</v>
      </c>
      <c r="C3">
        <v>10270</v>
      </c>
      <c r="D3">
        <v>1498</v>
      </c>
      <c r="E3">
        <v>1509</v>
      </c>
      <c r="F3">
        <v>2.8</v>
      </c>
    </row>
    <row r="4" spans="1:6" x14ac:dyDescent="0.25">
      <c r="A4">
        <v>2002</v>
      </c>
      <c r="B4">
        <v>110417</v>
      </c>
      <c r="C4">
        <v>10506</v>
      </c>
      <c r="D4">
        <v>1306</v>
      </c>
      <c r="E4">
        <v>1574</v>
      </c>
      <c r="F4">
        <v>2.6</v>
      </c>
    </row>
    <row r="5" spans="1:6" x14ac:dyDescent="0.25">
      <c r="A5">
        <v>2003</v>
      </c>
      <c r="B5">
        <v>110851</v>
      </c>
      <c r="C5">
        <v>10682</v>
      </c>
      <c r="D5">
        <v>1278</v>
      </c>
      <c r="E5">
        <v>1298</v>
      </c>
      <c r="F5">
        <v>2.2999999999999998</v>
      </c>
    </row>
    <row r="6" spans="1:6" x14ac:dyDescent="0.25">
      <c r="A6">
        <v>2004</v>
      </c>
      <c r="B6">
        <v>113697</v>
      </c>
      <c r="C6">
        <v>10856</v>
      </c>
      <c r="D6">
        <v>1467</v>
      </c>
      <c r="E6">
        <v>1446</v>
      </c>
      <c r="F6">
        <v>2.6</v>
      </c>
    </row>
    <row r="7" spans="1:6" x14ac:dyDescent="0.25">
      <c r="A7">
        <v>2005</v>
      </c>
      <c r="B7">
        <v>113914</v>
      </c>
      <c r="C7">
        <v>11028</v>
      </c>
      <c r="D7">
        <v>1328</v>
      </c>
      <c r="E7">
        <v>1227</v>
      </c>
      <c r="F7">
        <v>2.2000000000000002</v>
      </c>
    </row>
    <row r="8" spans="1:6" x14ac:dyDescent="0.25">
      <c r="A8">
        <v>2006</v>
      </c>
      <c r="B8">
        <v>118112</v>
      </c>
      <c r="C8">
        <v>11197.8</v>
      </c>
      <c r="D8">
        <v>1194</v>
      </c>
      <c r="E8">
        <v>1270</v>
      </c>
      <c r="F8">
        <v>2.1</v>
      </c>
    </row>
    <row r="9" spans="1:6" x14ac:dyDescent="0.25">
      <c r="A9">
        <v>2007</v>
      </c>
      <c r="B9">
        <v>122637</v>
      </c>
      <c r="C9">
        <v>11365.5</v>
      </c>
      <c r="D9">
        <v>1184</v>
      </c>
      <c r="E9">
        <v>1295</v>
      </c>
      <c r="F9">
        <v>2</v>
      </c>
    </row>
    <row r="10" spans="1:6" x14ac:dyDescent="0.25">
      <c r="A10">
        <v>2008</v>
      </c>
      <c r="B10">
        <v>125017</v>
      </c>
      <c r="C10">
        <v>11531.3</v>
      </c>
      <c r="D10">
        <v>1165</v>
      </c>
      <c r="E10">
        <v>1216</v>
      </c>
      <c r="F10">
        <v>1.9</v>
      </c>
    </row>
    <row r="11" spans="1:6" x14ac:dyDescent="0.25">
      <c r="A11">
        <v>2009</v>
      </c>
      <c r="B11">
        <v>127151</v>
      </c>
      <c r="C11">
        <v>11694.4</v>
      </c>
      <c r="D11">
        <v>1501</v>
      </c>
      <c r="E11">
        <v>1450</v>
      </c>
      <c r="F11">
        <v>2.2999999999999998</v>
      </c>
    </row>
    <row r="12" spans="1:6" x14ac:dyDescent="0.25">
      <c r="A12">
        <v>2010</v>
      </c>
      <c r="B12">
        <v>134599</v>
      </c>
      <c r="C12">
        <v>11857.6</v>
      </c>
      <c r="D12">
        <v>1640</v>
      </c>
      <c r="E12">
        <v>1490</v>
      </c>
      <c r="F12">
        <v>2.2999999999999998</v>
      </c>
    </row>
    <row r="13" spans="1:6" x14ac:dyDescent="0.25">
      <c r="A13">
        <v>2011</v>
      </c>
      <c r="B13">
        <v>135585</v>
      </c>
      <c r="C13">
        <v>12101.9</v>
      </c>
      <c r="D13">
        <v>1574</v>
      </c>
      <c r="E13">
        <v>1461</v>
      </c>
      <c r="F13">
        <v>2.2000000000000002</v>
      </c>
    </row>
    <row r="14" spans="1:6" x14ac:dyDescent="0.25">
      <c r="A14">
        <v>2012</v>
      </c>
      <c r="B14">
        <v>135445</v>
      </c>
      <c r="C14">
        <v>12133.7</v>
      </c>
      <c r="D14">
        <v>1353</v>
      </c>
      <c r="E14">
        <v>1385</v>
      </c>
      <c r="F1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B1" zoomScaleNormal="100" workbookViewId="0">
      <selection activeCell="G15" sqref="G15"/>
    </sheetView>
  </sheetViews>
  <sheetFormatPr defaultRowHeight="15" x14ac:dyDescent="0.25"/>
  <cols>
    <col min="1" max="1" width="13.85546875" bestFit="1" customWidth="1"/>
    <col min="2" max="2" width="9.85546875" bestFit="1" customWidth="1"/>
    <col min="3" max="3" width="16.7109375" bestFit="1" customWidth="1"/>
    <col min="4" max="4" width="22.5703125" bestFit="1" customWidth="1"/>
    <col min="5" max="5" width="22.85546875" bestFit="1" customWidth="1"/>
    <col min="6" max="6" width="29.42578125" bestFit="1" customWidth="1"/>
    <col min="7" max="7" width="6.140625" customWidth="1"/>
    <col min="8" max="8" width="5.5703125" bestFit="1" customWidth="1"/>
    <col min="9" max="9" width="10.85546875" bestFit="1" customWidth="1"/>
    <col min="10" max="11" width="25.7109375" bestFit="1" customWidth="1"/>
    <col min="12" max="13" width="23.42578125" bestFit="1" customWidth="1"/>
  </cols>
  <sheetData>
    <row r="1" spans="1:13" s="3" customFormat="1" ht="15" customHeight="1" x14ac:dyDescent="0.25">
      <c r="A1" s="29" t="s">
        <v>10</v>
      </c>
      <c r="B1" s="29" t="s">
        <v>17</v>
      </c>
      <c r="C1" s="29" t="s">
        <v>82</v>
      </c>
      <c r="D1" s="29" t="s">
        <v>83</v>
      </c>
      <c r="E1" s="29" t="s">
        <v>84</v>
      </c>
      <c r="F1" s="29" t="s">
        <v>85</v>
      </c>
      <c r="H1" s="29" t="s">
        <v>10</v>
      </c>
      <c r="I1" s="36" t="s">
        <v>96</v>
      </c>
      <c r="J1" s="29" t="s">
        <v>103</v>
      </c>
      <c r="K1" s="29" t="s">
        <v>104</v>
      </c>
      <c r="L1" s="29" t="s">
        <v>105</v>
      </c>
      <c r="M1" s="29" t="s">
        <v>106</v>
      </c>
    </row>
    <row r="2" spans="1:13" x14ac:dyDescent="0.25">
      <c r="A2" s="30">
        <v>2000</v>
      </c>
      <c r="B2" s="30">
        <f>by_age!C2</f>
        <v>10021</v>
      </c>
      <c r="C2" s="31"/>
      <c r="D2" s="31"/>
      <c r="E2" s="32">
        <f t="shared" ref="E2" si="0">$E$3+(A2-$A$3)*$E$16</f>
        <v>0.3108823913249813</v>
      </c>
      <c r="F2" s="33">
        <f>'Female Pop.'!O188</f>
        <v>0.74129999160766602</v>
      </c>
      <c r="H2" s="30">
        <v>2000</v>
      </c>
      <c r="I2" s="31">
        <f t="shared" ref="I2:I14" si="1">B2*(1-E2-E22)</f>
        <v>3588.4054403815048</v>
      </c>
      <c r="J2" s="31">
        <f t="shared" ref="J2:J14" si="2">B2*E2*F2</f>
        <v>2309.4107401974816</v>
      </c>
      <c r="K2" s="31">
        <f t="shared" ref="K2:K14" si="3">B2*E2*(1-F2)</f>
        <v>805.94170327015593</v>
      </c>
      <c r="L2" s="31">
        <f t="shared" ref="L2:L14" si="4">B22*E22*F22</f>
        <v>1719.9310574363788</v>
      </c>
      <c r="M2" s="31">
        <f t="shared" ref="M2:M14" si="5">B22*E22*(1-F22)</f>
        <v>1597.311058714479</v>
      </c>
    </row>
    <row r="3" spans="1:13" x14ac:dyDescent="0.25">
      <c r="A3" s="30">
        <v>2001</v>
      </c>
      <c r="B3" s="30">
        <f>by_age!C3</f>
        <v>10270</v>
      </c>
      <c r="C3" s="34">
        <f>Age_dist_2001!D1/Age_dist_2001!B1</f>
        <v>0.48264492634960204</v>
      </c>
      <c r="D3" s="34">
        <f>SUM(Age_dist_2001!D2:D3)/Age_dist_2001!B1</f>
        <v>0.16928032439510951</v>
      </c>
      <c r="E3" s="33">
        <f>C3-D3</f>
        <v>0.31336460195449256</v>
      </c>
      <c r="F3" s="32">
        <f>$F$2+(A3-$A$2)*$F$16</f>
        <v>0.73227999114990239</v>
      </c>
      <c r="H3" s="30">
        <v>2001</v>
      </c>
      <c r="I3" s="31">
        <f t="shared" si="1"/>
        <v>3630.4156565303306</v>
      </c>
      <c r="J3" s="31">
        <f t="shared" si="2"/>
        <v>2356.6633490046856</v>
      </c>
      <c r="K3" s="31">
        <f t="shared" si="3"/>
        <v>861.59111306795296</v>
      </c>
      <c r="L3" s="31">
        <f t="shared" si="4"/>
        <v>1743.5911767342034</v>
      </c>
      <c r="M3" s="31">
        <f t="shared" si="5"/>
        <v>1677.7387046628276</v>
      </c>
    </row>
    <row r="4" spans="1:13" x14ac:dyDescent="0.25">
      <c r="A4" s="30">
        <v>2002</v>
      </c>
      <c r="B4" s="30">
        <f>by_age!C4</f>
        <v>10506</v>
      </c>
      <c r="C4" s="31"/>
      <c r="D4" s="31"/>
      <c r="E4" s="32">
        <f>$E$3+(A4-$A$3)*$E$16</f>
        <v>0.31584681258400382</v>
      </c>
      <c r="F4" s="32">
        <f t="shared" ref="F4:F6" si="6">$F$2+(A4-$A$2)*$F$16</f>
        <v>0.72325999069213864</v>
      </c>
      <c r="H4" s="30">
        <v>2002</v>
      </c>
      <c r="I4" s="31">
        <f t="shared" si="1"/>
        <v>3665.6035734174643</v>
      </c>
      <c r="J4" s="31">
        <f t="shared" si="2"/>
        <v>2399.9839448376847</v>
      </c>
      <c r="K4" s="31">
        <f t="shared" si="3"/>
        <v>918.30266816985943</v>
      </c>
      <c r="L4" s="31">
        <f t="shared" si="4"/>
        <v>1763.7507438640775</v>
      </c>
      <c r="M4" s="31">
        <f t="shared" si="5"/>
        <v>1758.3590697109141</v>
      </c>
    </row>
    <row r="5" spans="1:13" x14ac:dyDescent="0.25">
      <c r="A5" s="30">
        <v>2003</v>
      </c>
      <c r="B5" s="30">
        <f>by_age!C5</f>
        <v>10682</v>
      </c>
      <c r="C5" s="31"/>
      <c r="D5" s="31"/>
      <c r="E5" s="32">
        <f t="shared" ref="E5:E14" si="7">$E$3+(A5-$A$3)*$E$16</f>
        <v>0.31832902321351508</v>
      </c>
      <c r="F5" s="32">
        <f t="shared" si="6"/>
        <v>0.71423999023437501</v>
      </c>
      <c r="H5" s="30">
        <v>2003</v>
      </c>
      <c r="I5" s="31">
        <f t="shared" si="1"/>
        <v>3677.9654835621614</v>
      </c>
      <c r="J5" s="31">
        <f t="shared" si="2"/>
        <v>2428.6949674835651</v>
      </c>
      <c r="K5" s="31">
        <f t="shared" si="3"/>
        <v>971.69565848320337</v>
      </c>
      <c r="L5" s="31">
        <f t="shared" si="4"/>
        <v>1772.6576406033435</v>
      </c>
      <c r="M5" s="31">
        <f t="shared" si="5"/>
        <v>1830.9862498677271</v>
      </c>
    </row>
    <row r="6" spans="1:13" x14ac:dyDescent="0.25">
      <c r="A6" s="30">
        <v>2004</v>
      </c>
      <c r="B6" s="30">
        <f>by_age!C6</f>
        <v>10856</v>
      </c>
      <c r="C6" s="31"/>
      <c r="D6" s="31"/>
      <c r="E6" s="32">
        <f t="shared" si="7"/>
        <v>0.32081123384302629</v>
      </c>
      <c r="F6" s="32">
        <f t="shared" si="6"/>
        <v>0.70521998977661127</v>
      </c>
      <c r="H6" s="30">
        <v>2004</v>
      </c>
      <c r="I6" s="31">
        <f t="shared" si="1"/>
        <v>3688.0317697382902</v>
      </c>
      <c r="J6" s="31">
        <f t="shared" si="2"/>
        <v>2456.0885262736674</v>
      </c>
      <c r="K6" s="31">
        <f t="shared" si="3"/>
        <v>1026.638228326226</v>
      </c>
      <c r="L6" s="31">
        <f t="shared" si="4"/>
        <v>1780.1506906806369</v>
      </c>
      <c r="M6" s="31">
        <f t="shared" si="5"/>
        <v>1905.0907849811799</v>
      </c>
    </row>
    <row r="7" spans="1:13" x14ac:dyDescent="0.25">
      <c r="A7" s="30">
        <v>2005</v>
      </c>
      <c r="B7" s="30">
        <f>by_age!C7</f>
        <v>11028</v>
      </c>
      <c r="C7" s="31"/>
      <c r="D7" s="31"/>
      <c r="E7" s="32">
        <f t="shared" si="7"/>
        <v>0.32329344447253755</v>
      </c>
      <c r="F7" s="33">
        <f>'Female Pop.'!O204</f>
        <v>0.69619998931884763</v>
      </c>
      <c r="H7" s="30">
        <v>2005</v>
      </c>
      <c r="I7" s="31">
        <f t="shared" si="1"/>
        <v>3695.8299804374619</v>
      </c>
      <c r="J7" s="31">
        <f t="shared" si="2"/>
        <v>2482.147971467457</v>
      </c>
      <c r="K7" s="31">
        <f t="shared" si="3"/>
        <v>1083.1321341756873</v>
      </c>
      <c r="L7" s="31">
        <f t="shared" si="4"/>
        <v>1786.2222053640212</v>
      </c>
      <c r="M7" s="31">
        <f t="shared" si="5"/>
        <v>1980.6677085553733</v>
      </c>
    </row>
    <row r="8" spans="1:13" x14ac:dyDescent="0.25">
      <c r="A8" s="30">
        <v>2006</v>
      </c>
      <c r="B8" s="30">
        <f>by_age!C8</f>
        <v>11197.8</v>
      </c>
      <c r="C8" s="31"/>
      <c r="D8" s="31"/>
      <c r="E8" s="32">
        <f t="shared" si="7"/>
        <v>0.32577565510204881</v>
      </c>
      <c r="F8" s="32">
        <f>$F$7+(A8-$A$7)*$F$17</f>
        <v>0.68519998931884762</v>
      </c>
      <c r="H8" s="30">
        <v>2006</v>
      </c>
      <c r="I8" s="31">
        <f t="shared" si="1"/>
        <v>3701.3215561379984</v>
      </c>
      <c r="J8" s="31">
        <f t="shared" si="2"/>
        <v>2499.5894371922896</v>
      </c>
      <c r="K8" s="31">
        <f t="shared" si="3"/>
        <v>1148.3811935094323</v>
      </c>
      <c r="L8" s="31">
        <f t="shared" si="4"/>
        <v>1824.9246116755298</v>
      </c>
      <c r="M8" s="31">
        <f t="shared" si="5"/>
        <v>2023.5832014847497</v>
      </c>
    </row>
    <row r="9" spans="1:13" x14ac:dyDescent="0.25">
      <c r="A9" s="30">
        <v>2007</v>
      </c>
      <c r="B9" s="30">
        <f>by_age!C9</f>
        <v>11365.5</v>
      </c>
      <c r="C9" s="31"/>
      <c r="D9" s="31"/>
      <c r="E9" s="32">
        <f t="shared" si="7"/>
        <v>0.32825786573156007</v>
      </c>
      <c r="F9" s="32">
        <f t="shared" ref="F9:F14" si="8">$F$7+(A9-$A$7)*$F$17</f>
        <v>0.67419998931884761</v>
      </c>
      <c r="H9" s="30">
        <v>2007</v>
      </c>
      <c r="I9" s="31">
        <f t="shared" si="1"/>
        <v>3704.5693950457912</v>
      </c>
      <c r="J9" s="31">
        <f t="shared" si="2"/>
        <v>2515.3152800883522</v>
      </c>
      <c r="K9" s="31">
        <f t="shared" si="3"/>
        <v>1215.4994928836936</v>
      </c>
      <c r="L9" s="31">
        <f t="shared" si="4"/>
        <v>1863.6223327893763</v>
      </c>
      <c r="M9" s="31">
        <f t="shared" si="5"/>
        <v>2066.4934991927871</v>
      </c>
    </row>
    <row r="10" spans="1:13" x14ac:dyDescent="0.25">
      <c r="A10" s="30">
        <v>2008</v>
      </c>
      <c r="B10" s="30">
        <f>by_age!C10</f>
        <v>11531.3</v>
      </c>
      <c r="C10" s="31"/>
      <c r="D10" s="31"/>
      <c r="E10" s="32">
        <f t="shared" si="7"/>
        <v>0.33074007636107133</v>
      </c>
      <c r="F10" s="32">
        <f t="shared" si="8"/>
        <v>0.66319998931884772</v>
      </c>
      <c r="H10" s="30">
        <v>2008</v>
      </c>
      <c r="I10" s="31">
        <f t="shared" si="1"/>
        <v>3705.6666945242168</v>
      </c>
      <c r="J10" s="31">
        <f t="shared" si="2"/>
        <v>2529.3539290776821</v>
      </c>
      <c r="K10" s="31">
        <f t="shared" si="3"/>
        <v>1284.5091134647396</v>
      </c>
      <c r="L10" s="31">
        <f t="shared" si="4"/>
        <v>1902.3420620791646</v>
      </c>
      <c r="M10" s="31">
        <f t="shared" si="5"/>
        <v>2109.4282008541968</v>
      </c>
    </row>
    <row r="11" spans="1:13" x14ac:dyDescent="0.25">
      <c r="A11" s="30">
        <v>2009</v>
      </c>
      <c r="B11" s="30">
        <f>by_age!C11</f>
        <v>11694.4</v>
      </c>
      <c r="C11" s="31"/>
      <c r="D11" s="31"/>
      <c r="E11" s="32">
        <f t="shared" si="7"/>
        <v>0.33322228699058254</v>
      </c>
      <c r="F11" s="32">
        <f t="shared" si="8"/>
        <v>0.65219998931884771</v>
      </c>
      <c r="H11" s="30">
        <v>2009</v>
      </c>
      <c r="I11" s="31">
        <f t="shared" si="1"/>
        <v>3704.3862129837894</v>
      </c>
      <c r="J11" s="31">
        <f t="shared" si="2"/>
        <v>2541.5155581846111</v>
      </c>
      <c r="K11" s="31">
        <f t="shared" si="3"/>
        <v>1355.3191547980571</v>
      </c>
      <c r="L11" s="31">
        <f t="shared" si="4"/>
        <v>1940.9453208476498</v>
      </c>
      <c r="M11" s="31">
        <f t="shared" si="5"/>
        <v>2152.2337531858921</v>
      </c>
    </row>
    <row r="12" spans="1:13" x14ac:dyDescent="0.25">
      <c r="A12" s="30">
        <v>2010</v>
      </c>
      <c r="B12" s="30">
        <f>by_age!C12</f>
        <v>11857.6</v>
      </c>
      <c r="C12" s="31"/>
      <c r="D12" s="31"/>
      <c r="E12" s="32">
        <f t="shared" si="7"/>
        <v>0.3357044976200938</v>
      </c>
      <c r="F12" s="33">
        <f>'Female Pop.'!O220</f>
        <v>0.6411999893188477</v>
      </c>
      <c r="H12" s="30">
        <v>2010</v>
      </c>
      <c r="I12" s="31">
        <f t="shared" si="1"/>
        <v>3701.6392292232467</v>
      </c>
      <c r="J12" s="31">
        <f t="shared" si="2"/>
        <v>2552.3925136904663</v>
      </c>
      <c r="K12" s="31">
        <f t="shared" si="3"/>
        <v>1428.2571372895579</v>
      </c>
      <c r="L12" s="31">
        <f t="shared" si="4"/>
        <v>1979.8915303909846</v>
      </c>
      <c r="M12" s="31">
        <f t="shared" si="5"/>
        <v>2195.4195894057448</v>
      </c>
    </row>
    <row r="13" spans="1:13" x14ac:dyDescent="0.25">
      <c r="A13" s="30">
        <v>2011</v>
      </c>
      <c r="B13" s="30">
        <f>by_age!C13</f>
        <v>12101.9</v>
      </c>
      <c r="C13" s="34">
        <f>Age_dist_2011!H8/Age_dist_2011!F8</f>
        <v>0.4852655668060476</v>
      </c>
      <c r="D13" s="34">
        <f>SUM(Age_dist_2011!H9:H23)/Age_dist_2011!F8</f>
        <v>0.14707885855644251</v>
      </c>
      <c r="E13" s="33">
        <f>C13-D13</f>
        <v>0.33818670824960506</v>
      </c>
      <c r="F13" s="32">
        <f t="shared" si="8"/>
        <v>0.63019998931884769</v>
      </c>
      <c r="H13" s="30">
        <v>2011</v>
      </c>
      <c r="I13" s="31">
        <f t="shared" si="1"/>
        <v>3722.3385880169485</v>
      </c>
      <c r="J13" s="31">
        <f t="shared" si="2"/>
        <v>2579.2205831066567</v>
      </c>
      <c r="K13" s="31">
        <f t="shared" si="3"/>
        <v>1513.4811414592386</v>
      </c>
      <c r="L13" s="31">
        <f t="shared" si="4"/>
        <v>2032.7867657212994</v>
      </c>
      <c r="M13" s="31">
        <f t="shared" si="5"/>
        <v>2254.0729216958562</v>
      </c>
    </row>
    <row r="14" spans="1:13" x14ac:dyDescent="0.25">
      <c r="A14" s="30">
        <v>2012</v>
      </c>
      <c r="B14" s="30">
        <f>by_age!C14</f>
        <v>12133.7</v>
      </c>
      <c r="C14" s="31"/>
      <c r="D14" s="31"/>
      <c r="E14" s="32">
        <f t="shared" si="7"/>
        <v>0.34066891887911632</v>
      </c>
      <c r="F14" s="32">
        <f t="shared" si="8"/>
        <v>0.61919998931884768</v>
      </c>
      <c r="H14" s="30">
        <v>2012</v>
      </c>
      <c r="I14" s="31">
        <f t="shared" si="1"/>
        <v>3676.4088716565016</v>
      </c>
      <c r="J14" s="31">
        <f t="shared" si="2"/>
        <v>2559.5092621020494</v>
      </c>
      <c r="K14" s="31">
        <f t="shared" si="3"/>
        <v>1574.0651989014841</v>
      </c>
      <c r="L14" s="31">
        <f t="shared" si="4"/>
        <v>2050.2639836557832</v>
      </c>
      <c r="M14" s="31">
        <f t="shared" si="5"/>
        <v>2273.4526836841819</v>
      </c>
    </row>
    <row r="15" spans="1:13" x14ac:dyDescent="0.25">
      <c r="G15" s="4"/>
      <c r="H15" s="4"/>
      <c r="I15" s="4"/>
    </row>
    <row r="16" spans="1:13" x14ac:dyDescent="0.25">
      <c r="A16" s="1" t="s">
        <v>86</v>
      </c>
      <c r="E16" s="25">
        <f>(E13-E3)/(A13-A3)</f>
        <v>2.4822106295112499E-3</v>
      </c>
      <c r="F16" s="25">
        <f>(F7-F2)/(A7-A2)</f>
        <v>-9.0200004577636779E-3</v>
      </c>
      <c r="G16" s="4"/>
      <c r="H16" s="4"/>
      <c r="I16" s="4"/>
    </row>
    <row r="17" spans="1:9" x14ac:dyDescent="0.25">
      <c r="E17" s="25"/>
      <c r="F17" s="25">
        <f>(F12-F7)/(A12-A7)</f>
        <v>-1.0999999999999987E-2</v>
      </c>
      <c r="G17" s="4"/>
      <c r="H17" s="4"/>
      <c r="I17" s="4"/>
    </row>
    <row r="21" spans="1:9" x14ac:dyDescent="0.25">
      <c r="A21" s="29" t="s">
        <v>10</v>
      </c>
      <c r="B21" s="29" t="s">
        <v>17</v>
      </c>
      <c r="C21" s="29" t="s">
        <v>87</v>
      </c>
      <c r="D21" s="29" t="s">
        <v>90</v>
      </c>
      <c r="E21" s="29" t="s">
        <v>91</v>
      </c>
      <c r="F21" s="29" t="s">
        <v>95</v>
      </c>
    </row>
    <row r="22" spans="1:9" x14ac:dyDescent="0.25">
      <c r="A22" s="30">
        <v>2000</v>
      </c>
      <c r="B22" s="30">
        <f>by_age!C2</f>
        <v>10021</v>
      </c>
      <c r="C22" s="31"/>
      <c r="D22" s="31"/>
      <c r="E22" s="32">
        <f t="shared" ref="E22" si="9">$E$23+(A22-$A$23)*$E$36</f>
        <v>0.33102905060880727</v>
      </c>
      <c r="F22" s="34">
        <f>SUM('Total Pop.'!P191:Q191)</f>
        <v>0.51848222023422597</v>
      </c>
    </row>
    <row r="23" spans="1:9" x14ac:dyDescent="0.25">
      <c r="A23" s="30">
        <v>2001</v>
      </c>
      <c r="B23" s="30">
        <f>by_age!C3</f>
        <v>10270</v>
      </c>
      <c r="C23" s="34">
        <f>Age_dist_2001!C1/Age_dist_2001!B1</f>
        <v>0.51735507365039801</v>
      </c>
      <c r="D23" s="34">
        <f>SUM(Age_dist_2001!C2:C3)/Age_dist_2001!B1</f>
        <v>0.18421681840239115</v>
      </c>
      <c r="E23" s="34">
        <f>C23-D23</f>
        <v>0.33313825524800689</v>
      </c>
      <c r="F23" s="32">
        <f>$F$22+(A23-$A$22)*$F$36</f>
        <v>0.50962381213653773</v>
      </c>
    </row>
    <row r="24" spans="1:9" x14ac:dyDescent="0.25">
      <c r="A24" s="30">
        <v>2002</v>
      </c>
      <c r="B24" s="30">
        <f>by_age!C4</f>
        <v>10506</v>
      </c>
      <c r="C24" s="31"/>
      <c r="D24" s="31"/>
      <c r="E24" s="32">
        <f>$E$23+(A24-$A$23)*$E$36</f>
        <v>0.3352474598872065</v>
      </c>
      <c r="F24" s="32">
        <f t="shared" ref="F24:F26" si="10">$F$22+(A24-$A$22)*$F$36</f>
        <v>0.5007654040388495</v>
      </c>
    </row>
    <row r="25" spans="1:9" x14ac:dyDescent="0.25">
      <c r="A25" s="30">
        <v>2003</v>
      </c>
      <c r="B25" s="30">
        <f>by_age!C5</f>
        <v>10682</v>
      </c>
      <c r="C25" s="31"/>
      <c r="D25" s="31"/>
      <c r="E25" s="32">
        <f t="shared" ref="E25:E34" si="11">$E$23+(A25-$A$23)*$E$36</f>
        <v>0.33735666452640617</v>
      </c>
      <c r="F25" s="32">
        <f t="shared" si="10"/>
        <v>0.49190699594116122</v>
      </c>
    </row>
    <row r="26" spans="1:9" x14ac:dyDescent="0.25">
      <c r="A26" s="30">
        <v>2004</v>
      </c>
      <c r="B26" s="30">
        <f>by_age!C6</f>
        <v>10856</v>
      </c>
      <c r="C26" s="31"/>
      <c r="D26" s="31"/>
      <c r="E26" s="32">
        <f t="shared" si="11"/>
        <v>0.33946586916560584</v>
      </c>
      <c r="F26" s="32">
        <f t="shared" si="10"/>
        <v>0.48304858784347293</v>
      </c>
    </row>
    <row r="27" spans="1:9" x14ac:dyDescent="0.25">
      <c r="A27" s="30">
        <v>2005</v>
      </c>
      <c r="B27" s="30">
        <f>by_age!C7</f>
        <v>11028</v>
      </c>
      <c r="C27" s="31"/>
      <c r="D27" s="31"/>
      <c r="E27" s="32">
        <f t="shared" si="11"/>
        <v>0.34157507380480545</v>
      </c>
      <c r="F27" s="34">
        <f>SUM('Total Pop.'!P207:Q207)</f>
        <v>0.4741901797457847</v>
      </c>
    </row>
    <row r="28" spans="1:9" x14ac:dyDescent="0.25">
      <c r="A28" s="30">
        <v>2006</v>
      </c>
      <c r="B28" s="30">
        <f>by_age!C8</f>
        <v>11197.8</v>
      </c>
      <c r="C28" s="31"/>
      <c r="D28" s="31"/>
      <c r="E28" s="32">
        <f t="shared" si="11"/>
        <v>0.34368427844400506</v>
      </c>
      <c r="F28" s="32">
        <f>$F$27+(A28-$A$22)*$F$37</f>
        <v>0.4741901797457847</v>
      </c>
    </row>
    <row r="29" spans="1:9" x14ac:dyDescent="0.25">
      <c r="A29" s="30">
        <v>2007</v>
      </c>
      <c r="B29" s="30">
        <f>by_age!C9</f>
        <v>11365.5</v>
      </c>
      <c r="C29" s="31"/>
      <c r="D29" s="31"/>
      <c r="E29" s="32">
        <f t="shared" si="11"/>
        <v>0.34579348308320473</v>
      </c>
      <c r="F29" s="32">
        <f t="shared" ref="F29:F34" si="12">$F$27+(A29-$A$22)*$F$37</f>
        <v>0.4741901797457847</v>
      </c>
    </row>
    <row r="30" spans="1:9" x14ac:dyDescent="0.25">
      <c r="A30" s="30">
        <v>2008</v>
      </c>
      <c r="B30" s="30">
        <f>by_age!C10</f>
        <v>11531.3</v>
      </c>
      <c r="C30" s="31"/>
      <c r="D30" s="31"/>
      <c r="E30" s="32">
        <f t="shared" si="11"/>
        <v>0.3479026877224044</v>
      </c>
      <c r="F30" s="32">
        <f t="shared" si="12"/>
        <v>0.4741901797457847</v>
      </c>
    </row>
    <row r="31" spans="1:9" x14ac:dyDescent="0.25">
      <c r="A31" s="30">
        <v>2009</v>
      </c>
      <c r="B31" s="30">
        <f>by_age!C11</f>
        <v>11694.4</v>
      </c>
      <c r="C31" s="31"/>
      <c r="D31" s="31"/>
      <c r="E31" s="32">
        <f t="shared" si="11"/>
        <v>0.35001189236160402</v>
      </c>
      <c r="F31" s="32">
        <f t="shared" si="12"/>
        <v>0.4741901797457847</v>
      </c>
    </row>
    <row r="32" spans="1:9" x14ac:dyDescent="0.25">
      <c r="A32" s="30">
        <v>2010</v>
      </c>
      <c r="B32" s="30">
        <f>by_age!C12</f>
        <v>11857.6</v>
      </c>
      <c r="C32" s="31"/>
      <c r="D32" s="31"/>
      <c r="E32" s="32">
        <f t="shared" si="11"/>
        <v>0.35212109700080363</v>
      </c>
      <c r="F32" s="34">
        <f>SUM('Total Pop.'!P207:Q207)</f>
        <v>0.4741901797457847</v>
      </c>
    </row>
    <row r="33" spans="1:6" x14ac:dyDescent="0.25">
      <c r="A33" s="30">
        <v>2011</v>
      </c>
      <c r="B33" s="30">
        <f>by_age!C13</f>
        <v>12101.9</v>
      </c>
      <c r="C33" s="34">
        <f>Age_dist_2011!G8/Age_dist_2011!F8</f>
        <v>0.5147344331939524</v>
      </c>
      <c r="D33" s="34">
        <f>SUM(Age_dist_2011!G9:G23)/Age_dist_2011!F8</f>
        <v>0.1605041315539491</v>
      </c>
      <c r="E33" s="35">
        <f>C33-D33</f>
        <v>0.3542303016400033</v>
      </c>
      <c r="F33" s="32">
        <f t="shared" si="12"/>
        <v>0.4741901797457847</v>
      </c>
    </row>
    <row r="34" spans="1:6" x14ac:dyDescent="0.25">
      <c r="A34" s="30">
        <v>2012</v>
      </c>
      <c r="B34" s="30">
        <f>by_age!C14</f>
        <v>12133.7</v>
      </c>
      <c r="C34" s="31"/>
      <c r="D34" s="31"/>
      <c r="E34" s="32">
        <f t="shared" si="11"/>
        <v>0.35633950627920297</v>
      </c>
      <c r="F34" s="32">
        <f t="shared" si="12"/>
        <v>0.4741901797457847</v>
      </c>
    </row>
    <row r="36" spans="1:6" x14ac:dyDescent="0.25">
      <c r="A36" s="1" t="s">
        <v>86</v>
      </c>
      <c r="E36" s="25">
        <f>(E33-E23)/(A33-A23)</f>
        <v>2.1092046391996411E-3</v>
      </c>
      <c r="F36" s="25">
        <f>(F27-F22)/(A27-A22)</f>
        <v>-8.8584080976882532E-3</v>
      </c>
    </row>
    <row r="37" spans="1:6" x14ac:dyDescent="0.25">
      <c r="E37" s="25"/>
      <c r="F37" s="25">
        <f>(F32-F27)/(A32-A27)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workbookViewId="0">
      <selection activeCell="Q11" sqref="Q11"/>
    </sheetView>
  </sheetViews>
  <sheetFormatPr defaultRowHeight="15" x14ac:dyDescent="0.25"/>
  <sheetData>
    <row r="1" spans="1:14" x14ac:dyDescent="0.25">
      <c r="A1" s="7"/>
      <c r="B1" s="7"/>
      <c r="C1" s="7"/>
      <c r="D1" s="7"/>
      <c r="E1" s="8" t="s">
        <v>31</v>
      </c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9" t="s">
        <v>32</v>
      </c>
      <c r="B2" s="9" t="s">
        <v>33</v>
      </c>
      <c r="C2" s="9" t="s">
        <v>34</v>
      </c>
      <c r="D2" s="9" t="s">
        <v>35</v>
      </c>
      <c r="E2" s="10" t="s">
        <v>36</v>
      </c>
      <c r="F2" s="37" t="s">
        <v>8</v>
      </c>
      <c r="G2" s="37"/>
      <c r="H2" s="37"/>
      <c r="I2" s="37" t="s">
        <v>37</v>
      </c>
      <c r="J2" s="37"/>
      <c r="K2" s="37"/>
      <c r="L2" s="37" t="s">
        <v>38</v>
      </c>
      <c r="M2" s="37"/>
      <c r="N2" s="37"/>
    </row>
    <row r="3" spans="1:14" x14ac:dyDescent="0.25">
      <c r="A3" s="9" t="s">
        <v>39</v>
      </c>
      <c r="B3" s="9" t="s">
        <v>40</v>
      </c>
      <c r="C3" s="9" t="s">
        <v>40</v>
      </c>
      <c r="D3" s="9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2"/>
      <c r="B4" s="12"/>
      <c r="C4" s="12"/>
      <c r="D4" s="9"/>
      <c r="E4" s="9"/>
      <c r="F4" s="9" t="s">
        <v>28</v>
      </c>
      <c r="G4" s="9" t="s">
        <v>29</v>
      </c>
      <c r="H4" s="9" t="s">
        <v>30</v>
      </c>
      <c r="I4" s="9" t="s">
        <v>28</v>
      </c>
      <c r="J4" s="9" t="s">
        <v>29</v>
      </c>
      <c r="K4" s="9" t="s">
        <v>30</v>
      </c>
      <c r="L4" s="9" t="s">
        <v>28</v>
      </c>
      <c r="M4" s="9" t="s">
        <v>29</v>
      </c>
      <c r="N4" s="9" t="s">
        <v>30</v>
      </c>
    </row>
    <row r="5" spans="1:14" x14ac:dyDescent="0.25">
      <c r="A5" s="13"/>
      <c r="B5" s="13"/>
      <c r="C5" s="13"/>
      <c r="D5" s="13"/>
      <c r="E5" s="10">
        <v>1</v>
      </c>
      <c r="F5" s="10">
        <v>2</v>
      </c>
      <c r="G5" s="10">
        <v>3</v>
      </c>
      <c r="H5" s="10">
        <v>4</v>
      </c>
      <c r="I5" s="10">
        <v>5</v>
      </c>
      <c r="J5" s="10">
        <v>6</v>
      </c>
      <c r="K5" s="10">
        <v>7</v>
      </c>
      <c r="L5" s="10">
        <v>8</v>
      </c>
      <c r="M5" s="10">
        <v>9</v>
      </c>
      <c r="N5" s="10">
        <v>10</v>
      </c>
    </row>
    <row r="6" spans="1:14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25">
      <c r="A8" s="14" t="s">
        <v>41</v>
      </c>
      <c r="B8" s="14" t="s">
        <v>42</v>
      </c>
      <c r="C8" s="14" t="s">
        <v>42</v>
      </c>
      <c r="D8" s="14" t="s">
        <v>43</v>
      </c>
      <c r="E8" s="15" t="s">
        <v>44</v>
      </c>
      <c r="F8">
        <v>1210569573</v>
      </c>
      <c r="G8">
        <v>623121843</v>
      </c>
      <c r="H8">
        <v>587447730</v>
      </c>
      <c r="I8">
        <v>833463448</v>
      </c>
      <c r="J8">
        <v>427632643</v>
      </c>
      <c r="K8">
        <v>405830805</v>
      </c>
      <c r="L8">
        <v>377106125</v>
      </c>
      <c r="M8">
        <v>195489200</v>
      </c>
      <c r="N8">
        <v>181616925</v>
      </c>
    </row>
    <row r="9" spans="1:14" x14ac:dyDescent="0.25">
      <c r="A9" s="14" t="s">
        <v>41</v>
      </c>
      <c r="B9" s="14" t="s">
        <v>42</v>
      </c>
      <c r="C9" s="14" t="s">
        <v>42</v>
      </c>
      <c r="D9" s="14" t="s">
        <v>43</v>
      </c>
      <c r="E9" s="15">
        <v>0</v>
      </c>
      <c r="F9">
        <v>20308167</v>
      </c>
      <c r="G9">
        <v>10631604</v>
      </c>
      <c r="H9">
        <v>9676563</v>
      </c>
      <c r="I9">
        <v>14881623</v>
      </c>
      <c r="J9">
        <v>7782315</v>
      </c>
      <c r="K9">
        <v>7099308</v>
      </c>
      <c r="L9">
        <v>5426544</v>
      </c>
      <c r="M9">
        <v>2849289</v>
      </c>
      <c r="N9">
        <v>2577255</v>
      </c>
    </row>
    <row r="10" spans="1:14" x14ac:dyDescent="0.25">
      <c r="A10" s="14" t="s">
        <v>41</v>
      </c>
      <c r="B10" s="14" t="s">
        <v>42</v>
      </c>
      <c r="C10" s="14" t="s">
        <v>42</v>
      </c>
      <c r="D10" s="14" t="s">
        <v>43</v>
      </c>
      <c r="E10" s="15">
        <v>1</v>
      </c>
      <c r="F10">
        <v>21750367</v>
      </c>
      <c r="G10">
        <v>11378973</v>
      </c>
      <c r="H10">
        <v>10371394</v>
      </c>
      <c r="I10">
        <v>15726879</v>
      </c>
      <c r="J10">
        <v>8213591</v>
      </c>
      <c r="K10">
        <v>7513288</v>
      </c>
      <c r="L10">
        <v>6023488</v>
      </c>
      <c r="M10">
        <v>3165382</v>
      </c>
      <c r="N10">
        <v>2858106</v>
      </c>
    </row>
    <row r="11" spans="1:14" x14ac:dyDescent="0.25">
      <c r="A11" s="14" t="s">
        <v>41</v>
      </c>
      <c r="B11" s="14" t="s">
        <v>42</v>
      </c>
      <c r="C11" s="14" t="s">
        <v>42</v>
      </c>
      <c r="D11" s="14" t="s">
        <v>43</v>
      </c>
      <c r="E11" s="15">
        <v>2</v>
      </c>
      <c r="F11">
        <v>23050936</v>
      </c>
      <c r="G11">
        <v>11949970</v>
      </c>
      <c r="H11">
        <v>11100966</v>
      </c>
      <c r="I11">
        <v>17060426</v>
      </c>
      <c r="J11">
        <v>8824370</v>
      </c>
      <c r="K11">
        <v>8236056</v>
      </c>
      <c r="L11">
        <v>5990510</v>
      </c>
      <c r="M11">
        <v>3125600</v>
      </c>
      <c r="N11">
        <v>2864910</v>
      </c>
    </row>
    <row r="12" spans="1:14" x14ac:dyDescent="0.25">
      <c r="A12" s="14" t="s">
        <v>41</v>
      </c>
      <c r="B12" s="14" t="s">
        <v>42</v>
      </c>
      <c r="C12" s="14" t="s">
        <v>42</v>
      </c>
      <c r="D12" s="14" t="s">
        <v>43</v>
      </c>
      <c r="E12" s="15">
        <v>3</v>
      </c>
      <c r="F12">
        <v>23968625</v>
      </c>
      <c r="G12">
        <v>12328564</v>
      </c>
      <c r="H12">
        <v>11640061</v>
      </c>
      <c r="I12">
        <v>17773453</v>
      </c>
      <c r="J12">
        <v>9113911</v>
      </c>
      <c r="K12">
        <v>8659542</v>
      </c>
      <c r="L12">
        <v>6195172</v>
      </c>
      <c r="M12">
        <v>3214653</v>
      </c>
      <c r="N12">
        <v>2980519</v>
      </c>
    </row>
    <row r="13" spans="1:14" x14ac:dyDescent="0.25">
      <c r="A13" s="14" t="s">
        <v>41</v>
      </c>
      <c r="B13" s="14" t="s">
        <v>42</v>
      </c>
      <c r="C13" s="14" t="s">
        <v>42</v>
      </c>
      <c r="D13" s="14" t="s">
        <v>43</v>
      </c>
      <c r="E13" s="15">
        <v>4</v>
      </c>
      <c r="F13">
        <v>23704030</v>
      </c>
      <c r="G13">
        <v>12329892</v>
      </c>
      <c r="H13">
        <v>11374138</v>
      </c>
      <c r="I13">
        <v>17519626</v>
      </c>
      <c r="J13">
        <v>9089119</v>
      </c>
      <c r="K13">
        <v>8430507</v>
      </c>
      <c r="L13">
        <v>6184404</v>
      </c>
      <c r="M13">
        <v>3240773</v>
      </c>
      <c r="N13">
        <v>2943631</v>
      </c>
    </row>
    <row r="14" spans="1:14" x14ac:dyDescent="0.25">
      <c r="A14" s="14" t="s">
        <v>41</v>
      </c>
      <c r="B14" s="14" t="s">
        <v>42</v>
      </c>
      <c r="C14" s="14" t="s">
        <v>42</v>
      </c>
      <c r="D14" s="14" t="s">
        <v>43</v>
      </c>
      <c r="E14" s="15">
        <v>5</v>
      </c>
      <c r="F14">
        <v>26048171</v>
      </c>
      <c r="G14">
        <v>13722255</v>
      </c>
      <c r="H14">
        <v>12325916</v>
      </c>
      <c r="I14">
        <v>19288720</v>
      </c>
      <c r="J14">
        <v>10136323</v>
      </c>
      <c r="K14">
        <v>9152397</v>
      </c>
      <c r="L14">
        <v>6759451</v>
      </c>
      <c r="M14">
        <v>3585932</v>
      </c>
      <c r="N14">
        <v>3173519</v>
      </c>
    </row>
    <row r="15" spans="1:14" x14ac:dyDescent="0.25">
      <c r="A15" s="14" t="s">
        <v>41</v>
      </c>
      <c r="B15" s="14" t="s">
        <v>42</v>
      </c>
      <c r="C15" s="14" t="s">
        <v>42</v>
      </c>
      <c r="D15" s="14" t="s">
        <v>43</v>
      </c>
      <c r="E15" s="15">
        <v>6</v>
      </c>
      <c r="F15">
        <v>25647854</v>
      </c>
      <c r="G15">
        <v>13391212</v>
      </c>
      <c r="H15">
        <v>12256642</v>
      </c>
      <c r="I15">
        <v>19035035</v>
      </c>
      <c r="J15">
        <v>9905036</v>
      </c>
      <c r="K15">
        <v>9129999</v>
      </c>
      <c r="L15">
        <v>6612819</v>
      </c>
      <c r="M15">
        <v>3486176</v>
      </c>
      <c r="N15">
        <v>3126643</v>
      </c>
    </row>
    <row r="16" spans="1:14" x14ac:dyDescent="0.25">
      <c r="A16" s="14" t="s">
        <v>41</v>
      </c>
      <c r="B16" s="14" t="s">
        <v>42</v>
      </c>
      <c r="C16" s="14" t="s">
        <v>42</v>
      </c>
      <c r="D16" s="14" t="s">
        <v>43</v>
      </c>
      <c r="E16" s="15">
        <v>7</v>
      </c>
      <c r="F16">
        <v>24820355</v>
      </c>
      <c r="G16">
        <v>12900032</v>
      </c>
      <c r="H16">
        <v>11920323</v>
      </c>
      <c r="I16">
        <v>18143559</v>
      </c>
      <c r="J16">
        <v>9396435</v>
      </c>
      <c r="K16">
        <v>8747124</v>
      </c>
      <c r="L16">
        <v>6676796</v>
      </c>
      <c r="M16">
        <v>3503597</v>
      </c>
      <c r="N16">
        <v>3173199</v>
      </c>
    </row>
    <row r="17" spans="1:14" x14ac:dyDescent="0.25">
      <c r="A17" s="14" t="s">
        <v>41</v>
      </c>
      <c r="B17" s="14" t="s">
        <v>42</v>
      </c>
      <c r="C17" s="14" t="s">
        <v>42</v>
      </c>
      <c r="D17" s="14" t="s">
        <v>43</v>
      </c>
      <c r="E17" s="15">
        <v>8</v>
      </c>
      <c r="F17">
        <v>26961440</v>
      </c>
      <c r="G17">
        <v>14058223</v>
      </c>
      <c r="H17">
        <v>12903217</v>
      </c>
      <c r="I17">
        <v>20200048</v>
      </c>
      <c r="J17">
        <v>10493304</v>
      </c>
      <c r="K17">
        <v>9706744</v>
      </c>
      <c r="L17">
        <v>6761392</v>
      </c>
      <c r="M17">
        <v>3564919</v>
      </c>
      <c r="N17">
        <v>3196473</v>
      </c>
    </row>
    <row r="18" spans="1:14" x14ac:dyDescent="0.25">
      <c r="A18" s="14" t="s">
        <v>41</v>
      </c>
      <c r="B18" s="14" t="s">
        <v>42</v>
      </c>
      <c r="C18" s="14" t="s">
        <v>42</v>
      </c>
      <c r="D18" s="14" t="s">
        <v>43</v>
      </c>
      <c r="E18" s="15">
        <v>9</v>
      </c>
      <c r="F18">
        <v>23418444</v>
      </c>
      <c r="G18">
        <v>12211710</v>
      </c>
      <c r="H18">
        <v>11206734</v>
      </c>
      <c r="I18">
        <v>17108388</v>
      </c>
      <c r="J18">
        <v>8877127</v>
      </c>
      <c r="K18">
        <v>8231261</v>
      </c>
      <c r="L18">
        <v>6310056</v>
      </c>
      <c r="M18">
        <v>3334583</v>
      </c>
      <c r="N18">
        <v>2975473</v>
      </c>
    </row>
    <row r="19" spans="1:14" x14ac:dyDescent="0.25">
      <c r="A19" s="14" t="s">
        <v>41</v>
      </c>
      <c r="B19" s="14" t="s">
        <v>42</v>
      </c>
      <c r="C19" s="14" t="s">
        <v>42</v>
      </c>
      <c r="D19" s="14" t="s">
        <v>43</v>
      </c>
      <c r="E19" s="15">
        <v>10</v>
      </c>
      <c r="F19">
        <v>30544351</v>
      </c>
      <c r="G19">
        <v>16085239</v>
      </c>
      <c r="H19">
        <v>14459112</v>
      </c>
      <c r="I19">
        <v>22680010</v>
      </c>
      <c r="J19">
        <v>11895561</v>
      </c>
      <c r="K19">
        <v>10784449</v>
      </c>
      <c r="L19">
        <v>7864341</v>
      </c>
      <c r="M19">
        <v>4189678</v>
      </c>
      <c r="N19">
        <v>3674663</v>
      </c>
    </row>
    <row r="20" spans="1:14" x14ac:dyDescent="0.25">
      <c r="A20" s="14" t="s">
        <v>41</v>
      </c>
      <c r="B20" s="14" t="s">
        <v>42</v>
      </c>
      <c r="C20" s="14" t="s">
        <v>42</v>
      </c>
      <c r="D20" s="14" t="s">
        <v>43</v>
      </c>
      <c r="E20" s="15">
        <v>11</v>
      </c>
      <c r="F20">
        <v>24733883</v>
      </c>
      <c r="G20">
        <v>12958774</v>
      </c>
      <c r="H20">
        <v>11775109</v>
      </c>
      <c r="I20">
        <v>17844250</v>
      </c>
      <c r="J20">
        <v>9315768</v>
      </c>
      <c r="K20">
        <v>8528482</v>
      </c>
      <c r="L20">
        <v>6889633</v>
      </c>
      <c r="M20">
        <v>3643006</v>
      </c>
      <c r="N20">
        <v>3246627</v>
      </c>
    </row>
    <row r="21" spans="1:14" x14ac:dyDescent="0.25">
      <c r="A21" s="14" t="s">
        <v>41</v>
      </c>
      <c r="B21" s="14" t="s">
        <v>42</v>
      </c>
      <c r="C21" s="14" t="s">
        <v>42</v>
      </c>
      <c r="D21" s="14" t="s">
        <v>43</v>
      </c>
      <c r="E21" s="15">
        <v>12</v>
      </c>
      <c r="F21">
        <v>27869538</v>
      </c>
      <c r="G21">
        <v>14633704</v>
      </c>
      <c r="H21">
        <v>13235834</v>
      </c>
      <c r="I21">
        <v>20581550</v>
      </c>
      <c r="J21">
        <v>10777262</v>
      </c>
      <c r="K21">
        <v>9804288</v>
      </c>
      <c r="L21">
        <v>7287988</v>
      </c>
      <c r="M21">
        <v>3856442</v>
      </c>
      <c r="N21">
        <v>3431546</v>
      </c>
    </row>
    <row r="22" spans="1:14" x14ac:dyDescent="0.25">
      <c r="A22" s="14" t="s">
        <v>41</v>
      </c>
      <c r="B22" s="14" t="s">
        <v>42</v>
      </c>
      <c r="C22" s="14" t="s">
        <v>42</v>
      </c>
      <c r="D22" s="14" t="s">
        <v>43</v>
      </c>
      <c r="E22" s="15">
        <v>13</v>
      </c>
      <c r="F22">
        <v>24273967</v>
      </c>
      <c r="G22">
        <v>12560191</v>
      </c>
      <c r="H22">
        <v>11713776</v>
      </c>
      <c r="I22">
        <v>17483457</v>
      </c>
      <c r="J22">
        <v>9020800</v>
      </c>
      <c r="K22">
        <v>8462657</v>
      </c>
      <c r="L22">
        <v>6790510</v>
      </c>
      <c r="M22">
        <v>3539391</v>
      </c>
      <c r="N22">
        <v>3251119</v>
      </c>
    </row>
    <row r="23" spans="1:14" x14ac:dyDescent="0.25">
      <c r="A23" s="14" t="s">
        <v>41</v>
      </c>
      <c r="B23" s="14" t="s">
        <v>42</v>
      </c>
      <c r="C23" s="14" t="s">
        <v>42</v>
      </c>
      <c r="D23" s="14" t="s">
        <v>43</v>
      </c>
      <c r="E23" s="15">
        <v>14</v>
      </c>
      <c r="F23">
        <v>25250481</v>
      </c>
      <c r="G23">
        <v>13161075</v>
      </c>
      <c r="H23">
        <v>12089406</v>
      </c>
      <c r="I23">
        <v>18178235</v>
      </c>
      <c r="J23">
        <v>9458915</v>
      </c>
      <c r="K23">
        <v>8719320</v>
      </c>
      <c r="L23">
        <v>7072246</v>
      </c>
      <c r="M23">
        <v>3702160</v>
      </c>
      <c r="N23">
        <v>3370086</v>
      </c>
    </row>
    <row r="24" spans="1:14" x14ac:dyDescent="0.25">
      <c r="A24" s="14" t="s">
        <v>41</v>
      </c>
      <c r="B24" s="14" t="s">
        <v>42</v>
      </c>
      <c r="C24" s="14" t="s">
        <v>42</v>
      </c>
      <c r="D24" s="14" t="s">
        <v>43</v>
      </c>
      <c r="E24" s="15">
        <v>15</v>
      </c>
      <c r="F24">
        <v>25891864</v>
      </c>
      <c r="G24">
        <v>13735713</v>
      </c>
      <c r="H24">
        <v>12156151</v>
      </c>
      <c r="I24">
        <v>18586056</v>
      </c>
      <c r="J24">
        <v>9869635</v>
      </c>
      <c r="K24">
        <v>8716421</v>
      </c>
      <c r="L24">
        <v>7305808</v>
      </c>
      <c r="M24">
        <v>3866078</v>
      </c>
      <c r="N24">
        <v>3439730</v>
      </c>
    </row>
    <row r="25" spans="1:14" x14ac:dyDescent="0.25">
      <c r="A25" s="14" t="s">
        <v>41</v>
      </c>
      <c r="B25" s="14" t="s">
        <v>42</v>
      </c>
      <c r="C25" s="14" t="s">
        <v>42</v>
      </c>
      <c r="D25" s="14" t="s">
        <v>43</v>
      </c>
      <c r="E25" s="15">
        <v>16</v>
      </c>
      <c r="F25">
        <v>24584341</v>
      </c>
      <c r="G25">
        <v>13023799</v>
      </c>
      <c r="H25">
        <v>11560542</v>
      </c>
      <c r="I25">
        <v>17425847</v>
      </c>
      <c r="J25">
        <v>9249649</v>
      </c>
      <c r="K25">
        <v>8176198</v>
      </c>
      <c r="L25">
        <v>7158494</v>
      </c>
      <c r="M25">
        <v>3774150</v>
      </c>
      <c r="N25">
        <v>3384344</v>
      </c>
    </row>
    <row r="26" spans="1:14" x14ac:dyDescent="0.25">
      <c r="A26" s="14" t="s">
        <v>41</v>
      </c>
      <c r="B26" s="14" t="s">
        <v>42</v>
      </c>
      <c r="C26" s="14" t="s">
        <v>42</v>
      </c>
      <c r="D26" s="14" t="s">
        <v>43</v>
      </c>
      <c r="E26" s="15">
        <v>17</v>
      </c>
      <c r="F26">
        <v>21210681</v>
      </c>
      <c r="G26">
        <v>11345868</v>
      </c>
      <c r="H26">
        <v>9864813</v>
      </c>
      <c r="I26">
        <v>14441987</v>
      </c>
      <c r="J26">
        <v>7750696</v>
      </c>
      <c r="K26">
        <v>6691291</v>
      </c>
      <c r="L26">
        <v>6768694</v>
      </c>
      <c r="M26">
        <v>3595172</v>
      </c>
      <c r="N26">
        <v>3173522</v>
      </c>
    </row>
    <row r="27" spans="1:14" x14ac:dyDescent="0.25">
      <c r="A27" s="14" t="s">
        <v>41</v>
      </c>
      <c r="B27" s="14" t="s">
        <v>42</v>
      </c>
      <c r="C27" s="14" t="s">
        <v>42</v>
      </c>
      <c r="D27" s="14" t="s">
        <v>43</v>
      </c>
      <c r="E27" s="15">
        <v>18</v>
      </c>
      <c r="F27">
        <v>27949127</v>
      </c>
      <c r="G27">
        <v>15015960</v>
      </c>
      <c r="H27">
        <v>12933167</v>
      </c>
      <c r="I27">
        <v>19550594</v>
      </c>
      <c r="J27">
        <v>10513732</v>
      </c>
      <c r="K27">
        <v>9036862</v>
      </c>
      <c r="L27">
        <v>8398533</v>
      </c>
      <c r="M27">
        <v>4502228</v>
      </c>
      <c r="N27">
        <v>3896305</v>
      </c>
    </row>
    <row r="28" spans="1:14" x14ac:dyDescent="0.25">
      <c r="A28" s="14" t="s">
        <v>41</v>
      </c>
      <c r="B28" s="14" t="s">
        <v>42</v>
      </c>
      <c r="C28" s="14" t="s">
        <v>42</v>
      </c>
      <c r="D28" s="14" t="s">
        <v>43</v>
      </c>
      <c r="E28" s="15">
        <v>19</v>
      </c>
      <c r="F28">
        <v>20852240</v>
      </c>
      <c r="G28">
        <v>10840725</v>
      </c>
      <c r="H28">
        <v>10011515</v>
      </c>
      <c r="I28">
        <v>13859792</v>
      </c>
      <c r="J28">
        <v>7166514</v>
      </c>
      <c r="K28">
        <v>6693278</v>
      </c>
      <c r="L28">
        <v>6992448</v>
      </c>
      <c r="M28">
        <v>3674211</v>
      </c>
      <c r="N28">
        <v>3318237</v>
      </c>
    </row>
    <row r="29" spans="1:14" x14ac:dyDescent="0.25">
      <c r="A29" s="14" t="s">
        <v>41</v>
      </c>
      <c r="B29" s="14" t="s">
        <v>42</v>
      </c>
      <c r="C29" s="14" t="s">
        <v>42</v>
      </c>
      <c r="D29" s="14" t="s">
        <v>43</v>
      </c>
      <c r="E29" s="15">
        <v>20</v>
      </c>
      <c r="F29">
        <v>28873867</v>
      </c>
      <c r="G29">
        <v>14887397</v>
      </c>
      <c r="H29">
        <v>13986470</v>
      </c>
      <c r="I29">
        <v>19969926</v>
      </c>
      <c r="J29">
        <v>10280859</v>
      </c>
      <c r="K29">
        <v>9689067</v>
      </c>
      <c r="L29">
        <v>8903941</v>
      </c>
      <c r="M29">
        <v>4606538</v>
      </c>
      <c r="N29">
        <v>4297403</v>
      </c>
    </row>
    <row r="30" spans="1:14" x14ac:dyDescent="0.25">
      <c r="A30" s="14" t="s">
        <v>41</v>
      </c>
      <c r="B30" s="14" t="s">
        <v>42</v>
      </c>
      <c r="C30" s="14" t="s">
        <v>42</v>
      </c>
      <c r="D30" s="14" t="s">
        <v>43</v>
      </c>
      <c r="E30" s="15">
        <v>21</v>
      </c>
      <c r="F30">
        <v>19972115</v>
      </c>
      <c r="G30">
        <v>10528589</v>
      </c>
      <c r="H30">
        <v>9443526</v>
      </c>
      <c r="I30">
        <v>12945939</v>
      </c>
      <c r="J30">
        <v>6852501</v>
      </c>
      <c r="K30">
        <v>6093438</v>
      </c>
      <c r="L30">
        <v>7026176</v>
      </c>
      <c r="M30">
        <v>3676088</v>
      </c>
      <c r="N30">
        <v>3350088</v>
      </c>
    </row>
    <row r="31" spans="1:14" x14ac:dyDescent="0.25">
      <c r="A31" s="14" t="s">
        <v>41</v>
      </c>
      <c r="B31" s="14" t="s">
        <v>42</v>
      </c>
      <c r="C31" s="14" t="s">
        <v>42</v>
      </c>
      <c r="D31" s="14" t="s">
        <v>43</v>
      </c>
      <c r="E31" s="15">
        <v>22</v>
      </c>
      <c r="F31">
        <v>23521614</v>
      </c>
      <c r="G31">
        <v>12389470</v>
      </c>
      <c r="H31">
        <v>11132144</v>
      </c>
      <c r="I31">
        <v>15735903</v>
      </c>
      <c r="J31">
        <v>8330797</v>
      </c>
      <c r="K31">
        <v>7405106</v>
      </c>
      <c r="L31">
        <v>7785711</v>
      </c>
      <c r="M31">
        <v>4058673</v>
      </c>
      <c r="N31">
        <v>3727038</v>
      </c>
    </row>
    <row r="32" spans="1:14" x14ac:dyDescent="0.25">
      <c r="A32" s="14" t="s">
        <v>41</v>
      </c>
      <c r="B32" s="14" t="s">
        <v>42</v>
      </c>
      <c r="C32" s="14" t="s">
        <v>42</v>
      </c>
      <c r="D32" s="14" t="s">
        <v>43</v>
      </c>
      <c r="E32" s="15">
        <v>23</v>
      </c>
      <c r="F32">
        <v>19148106</v>
      </c>
      <c r="G32">
        <v>9671165</v>
      </c>
      <c r="H32">
        <v>9476941</v>
      </c>
      <c r="I32">
        <v>12385390</v>
      </c>
      <c r="J32">
        <v>6198591</v>
      </c>
      <c r="K32">
        <v>6186799</v>
      </c>
      <c r="L32">
        <v>6762716</v>
      </c>
      <c r="M32">
        <v>3472574</v>
      </c>
      <c r="N32">
        <v>3290142</v>
      </c>
    </row>
    <row r="33" spans="1:14" x14ac:dyDescent="0.25">
      <c r="A33" s="14" t="s">
        <v>41</v>
      </c>
      <c r="B33" s="14" t="s">
        <v>42</v>
      </c>
      <c r="C33" s="14" t="s">
        <v>42</v>
      </c>
      <c r="D33" s="14" t="s">
        <v>43</v>
      </c>
      <c r="E33" s="15">
        <v>24</v>
      </c>
      <c r="F33">
        <v>19874102</v>
      </c>
      <c r="G33">
        <v>10089970</v>
      </c>
      <c r="H33">
        <v>9784132</v>
      </c>
      <c r="I33">
        <v>12763470</v>
      </c>
      <c r="J33">
        <v>6457812</v>
      </c>
      <c r="K33">
        <v>6305658</v>
      </c>
      <c r="L33">
        <v>7110632</v>
      </c>
      <c r="M33">
        <v>3632158</v>
      </c>
      <c r="N33">
        <v>3478474</v>
      </c>
    </row>
    <row r="34" spans="1:14" x14ac:dyDescent="0.25">
      <c r="A34" s="14" t="s">
        <v>41</v>
      </c>
      <c r="B34" s="14" t="s">
        <v>42</v>
      </c>
      <c r="C34" s="14" t="s">
        <v>42</v>
      </c>
      <c r="D34" s="14" t="s">
        <v>43</v>
      </c>
      <c r="E34" s="15">
        <v>25</v>
      </c>
      <c r="F34">
        <v>27761906</v>
      </c>
      <c r="G34">
        <v>14308462</v>
      </c>
      <c r="H34">
        <v>13453444</v>
      </c>
      <c r="I34">
        <v>18875060</v>
      </c>
      <c r="J34">
        <v>9847406</v>
      </c>
      <c r="K34">
        <v>9027654</v>
      </c>
      <c r="L34">
        <v>8886846</v>
      </c>
      <c r="M34">
        <v>4461056</v>
      </c>
      <c r="N34">
        <v>4425790</v>
      </c>
    </row>
    <row r="35" spans="1:14" x14ac:dyDescent="0.25">
      <c r="A35" s="14" t="s">
        <v>41</v>
      </c>
      <c r="B35" s="14" t="s">
        <v>42</v>
      </c>
      <c r="C35" s="14" t="s">
        <v>42</v>
      </c>
      <c r="D35" s="14" t="s">
        <v>43</v>
      </c>
      <c r="E35" s="15">
        <v>26</v>
      </c>
      <c r="F35">
        <v>20071356</v>
      </c>
      <c r="G35">
        <v>10312162</v>
      </c>
      <c r="H35">
        <v>9759194</v>
      </c>
      <c r="I35">
        <v>12908710</v>
      </c>
      <c r="J35">
        <v>6645971</v>
      </c>
      <c r="K35">
        <v>6262739</v>
      </c>
      <c r="L35">
        <v>7162646</v>
      </c>
      <c r="M35">
        <v>3666191</v>
      </c>
      <c r="N35">
        <v>3496455</v>
      </c>
    </row>
    <row r="36" spans="1:14" x14ac:dyDescent="0.25">
      <c r="A36" s="14" t="s">
        <v>41</v>
      </c>
      <c r="B36" s="14" t="s">
        <v>42</v>
      </c>
      <c r="C36" s="14" t="s">
        <v>42</v>
      </c>
      <c r="D36" s="14" t="s">
        <v>43</v>
      </c>
      <c r="E36" s="15">
        <v>27</v>
      </c>
      <c r="F36">
        <v>16704752</v>
      </c>
      <c r="G36">
        <v>8549693</v>
      </c>
      <c r="H36">
        <v>8155059</v>
      </c>
      <c r="I36">
        <v>10446671</v>
      </c>
      <c r="J36">
        <v>5327831</v>
      </c>
      <c r="K36">
        <v>5118840</v>
      </c>
      <c r="L36">
        <v>6258081</v>
      </c>
      <c r="M36">
        <v>3221862</v>
      </c>
      <c r="N36">
        <v>3036219</v>
      </c>
    </row>
    <row r="37" spans="1:14" x14ac:dyDescent="0.25">
      <c r="A37" s="14" t="s">
        <v>41</v>
      </c>
      <c r="B37" s="14" t="s">
        <v>42</v>
      </c>
      <c r="C37" s="14" t="s">
        <v>42</v>
      </c>
      <c r="D37" s="14" t="s">
        <v>43</v>
      </c>
      <c r="E37" s="15">
        <v>28</v>
      </c>
      <c r="F37">
        <v>22121730</v>
      </c>
      <c r="G37">
        <v>10717292</v>
      </c>
      <c r="H37">
        <v>11404438</v>
      </c>
      <c r="I37">
        <v>14725575</v>
      </c>
      <c r="J37">
        <v>6994795</v>
      </c>
      <c r="K37">
        <v>7730780</v>
      </c>
      <c r="L37">
        <v>7396155</v>
      </c>
      <c r="M37">
        <v>3722497</v>
      </c>
      <c r="N37">
        <v>3673658</v>
      </c>
    </row>
    <row r="38" spans="1:14" x14ac:dyDescent="0.25">
      <c r="A38" s="14" t="s">
        <v>41</v>
      </c>
      <c r="B38" s="14" t="s">
        <v>42</v>
      </c>
      <c r="C38" s="14" t="s">
        <v>42</v>
      </c>
      <c r="D38" s="14" t="s">
        <v>43</v>
      </c>
      <c r="E38" s="15">
        <v>29</v>
      </c>
      <c r="F38">
        <v>14728347</v>
      </c>
      <c r="G38">
        <v>7443629</v>
      </c>
      <c r="H38">
        <v>7284718</v>
      </c>
      <c r="I38">
        <v>9086380</v>
      </c>
      <c r="J38">
        <v>4547016</v>
      </c>
      <c r="K38">
        <v>4539364</v>
      </c>
      <c r="L38">
        <v>5641967</v>
      </c>
      <c r="M38">
        <v>2896613</v>
      </c>
      <c r="N38">
        <v>2745354</v>
      </c>
    </row>
    <row r="39" spans="1:14" x14ac:dyDescent="0.25">
      <c r="A39" s="14" t="s">
        <v>41</v>
      </c>
      <c r="B39" s="14" t="s">
        <v>42</v>
      </c>
      <c r="C39" s="14" t="s">
        <v>42</v>
      </c>
      <c r="D39" s="14" t="s">
        <v>43</v>
      </c>
      <c r="E39" s="15">
        <v>30</v>
      </c>
      <c r="F39">
        <v>30392842</v>
      </c>
      <c r="G39">
        <v>15625861</v>
      </c>
      <c r="H39">
        <v>14766981</v>
      </c>
      <c r="I39">
        <v>20864708</v>
      </c>
      <c r="J39">
        <v>10784745</v>
      </c>
      <c r="K39">
        <v>10079963</v>
      </c>
      <c r="L39">
        <v>9528134</v>
      </c>
      <c r="M39">
        <v>4841116</v>
      </c>
      <c r="N39">
        <v>4687018</v>
      </c>
    </row>
    <row r="40" spans="1:14" x14ac:dyDescent="0.25">
      <c r="A40" s="14" t="s">
        <v>41</v>
      </c>
      <c r="B40" s="14" t="s">
        <v>42</v>
      </c>
      <c r="C40" s="14" t="s">
        <v>42</v>
      </c>
      <c r="D40" s="14" t="s">
        <v>43</v>
      </c>
      <c r="E40" s="15">
        <v>31</v>
      </c>
      <c r="F40">
        <v>13819388</v>
      </c>
      <c r="G40">
        <v>7155499</v>
      </c>
      <c r="H40">
        <v>6663889</v>
      </c>
      <c r="I40">
        <v>8508937</v>
      </c>
      <c r="J40">
        <v>4386628</v>
      </c>
      <c r="K40">
        <v>4122309</v>
      </c>
      <c r="L40">
        <v>5310451</v>
      </c>
      <c r="M40">
        <v>2768871</v>
      </c>
      <c r="N40">
        <v>2541580</v>
      </c>
    </row>
    <row r="41" spans="1:14" x14ac:dyDescent="0.25">
      <c r="A41" s="14" t="s">
        <v>41</v>
      </c>
      <c r="B41" s="14" t="s">
        <v>42</v>
      </c>
      <c r="C41" s="14" t="s">
        <v>42</v>
      </c>
      <c r="D41" s="14" t="s">
        <v>43</v>
      </c>
      <c r="E41" s="15">
        <v>32</v>
      </c>
      <c r="F41">
        <v>17609819</v>
      </c>
      <c r="G41">
        <v>8799257</v>
      </c>
      <c r="H41">
        <v>8810562</v>
      </c>
      <c r="I41">
        <v>11564033</v>
      </c>
      <c r="J41">
        <v>5688707</v>
      </c>
      <c r="K41">
        <v>5875326</v>
      </c>
      <c r="L41">
        <v>6045786</v>
      </c>
      <c r="M41">
        <v>3110550</v>
      </c>
      <c r="N41">
        <v>2935236</v>
      </c>
    </row>
    <row r="42" spans="1:14" x14ac:dyDescent="0.25">
      <c r="A42" s="14" t="s">
        <v>41</v>
      </c>
      <c r="B42" s="14" t="s">
        <v>42</v>
      </c>
      <c r="C42" s="14" t="s">
        <v>42</v>
      </c>
      <c r="D42" s="14" t="s">
        <v>43</v>
      </c>
      <c r="E42" s="15">
        <v>33</v>
      </c>
      <c r="F42">
        <v>12761894</v>
      </c>
      <c r="G42">
        <v>6107550</v>
      </c>
      <c r="H42">
        <v>6654344</v>
      </c>
      <c r="I42">
        <v>8160883</v>
      </c>
      <c r="J42">
        <v>3765343</v>
      </c>
      <c r="K42">
        <v>4395540</v>
      </c>
      <c r="L42">
        <v>4601011</v>
      </c>
      <c r="M42">
        <v>2342207</v>
      </c>
      <c r="N42">
        <v>2258804</v>
      </c>
    </row>
    <row r="43" spans="1:14" x14ac:dyDescent="0.25">
      <c r="A43" s="14" t="s">
        <v>41</v>
      </c>
      <c r="B43" s="14" t="s">
        <v>42</v>
      </c>
      <c r="C43" s="14" t="s">
        <v>42</v>
      </c>
      <c r="D43" s="14" t="s">
        <v>43</v>
      </c>
      <c r="E43" s="15">
        <v>34</v>
      </c>
      <c r="F43">
        <v>13991571</v>
      </c>
      <c r="G43">
        <v>6962766</v>
      </c>
      <c r="H43">
        <v>7028805</v>
      </c>
      <c r="I43">
        <v>8793781</v>
      </c>
      <c r="J43">
        <v>4299028</v>
      </c>
      <c r="K43">
        <v>4494753</v>
      </c>
      <c r="L43">
        <v>5197790</v>
      </c>
      <c r="M43">
        <v>2663738</v>
      </c>
      <c r="N43">
        <v>2534052</v>
      </c>
    </row>
    <row r="44" spans="1:14" x14ac:dyDescent="0.25">
      <c r="A44" s="14" t="s">
        <v>41</v>
      </c>
      <c r="B44" s="14" t="s">
        <v>42</v>
      </c>
      <c r="C44" s="14" t="s">
        <v>42</v>
      </c>
      <c r="D44" s="14" t="s">
        <v>43</v>
      </c>
      <c r="E44" s="15">
        <v>35</v>
      </c>
      <c r="F44">
        <v>28418712</v>
      </c>
      <c r="G44">
        <v>15034732</v>
      </c>
      <c r="H44">
        <v>13383980</v>
      </c>
      <c r="I44">
        <v>19439461</v>
      </c>
      <c r="J44">
        <v>10409340</v>
      </c>
      <c r="K44">
        <v>9030121</v>
      </c>
      <c r="L44">
        <v>8979251</v>
      </c>
      <c r="M44">
        <v>4625392</v>
      </c>
      <c r="N44">
        <v>4353859</v>
      </c>
    </row>
    <row r="45" spans="1:14" x14ac:dyDescent="0.25">
      <c r="A45" s="14" t="s">
        <v>41</v>
      </c>
      <c r="B45" s="14" t="s">
        <v>42</v>
      </c>
      <c r="C45" s="14" t="s">
        <v>42</v>
      </c>
      <c r="D45" s="14" t="s">
        <v>43</v>
      </c>
      <c r="E45" s="15">
        <v>36</v>
      </c>
      <c r="F45">
        <v>15824568</v>
      </c>
      <c r="G45">
        <v>8066016</v>
      </c>
      <c r="H45">
        <v>7758552</v>
      </c>
      <c r="I45">
        <v>10273933</v>
      </c>
      <c r="J45">
        <v>5231066</v>
      </c>
      <c r="K45">
        <v>5042867</v>
      </c>
      <c r="L45">
        <v>5550635</v>
      </c>
      <c r="M45">
        <v>2834950</v>
      </c>
      <c r="N45">
        <v>2715685</v>
      </c>
    </row>
    <row r="46" spans="1:14" x14ac:dyDescent="0.25">
      <c r="A46" s="14" t="s">
        <v>41</v>
      </c>
      <c r="B46" s="14" t="s">
        <v>42</v>
      </c>
      <c r="C46" s="14" t="s">
        <v>42</v>
      </c>
      <c r="D46" s="14" t="s">
        <v>43</v>
      </c>
      <c r="E46" s="15">
        <v>37</v>
      </c>
      <c r="F46">
        <v>11689587</v>
      </c>
      <c r="G46">
        <v>5783690</v>
      </c>
      <c r="H46">
        <v>5905897</v>
      </c>
      <c r="I46">
        <v>7311463</v>
      </c>
      <c r="J46">
        <v>3560917</v>
      </c>
      <c r="K46">
        <v>3750546</v>
      </c>
      <c r="L46">
        <v>4378124</v>
      </c>
      <c r="M46">
        <v>2222773</v>
      </c>
      <c r="N46">
        <v>2155351</v>
      </c>
    </row>
    <row r="47" spans="1:14" x14ac:dyDescent="0.25">
      <c r="A47" s="14" t="s">
        <v>41</v>
      </c>
      <c r="B47" s="14" t="s">
        <v>42</v>
      </c>
      <c r="C47" s="14" t="s">
        <v>42</v>
      </c>
      <c r="D47" s="14" t="s">
        <v>43</v>
      </c>
      <c r="E47" s="15">
        <v>38</v>
      </c>
      <c r="F47">
        <v>17468366</v>
      </c>
      <c r="G47">
        <v>8088873</v>
      </c>
      <c r="H47">
        <v>9379493</v>
      </c>
      <c r="I47">
        <v>11729514</v>
      </c>
      <c r="J47">
        <v>5273278</v>
      </c>
      <c r="K47">
        <v>6456236</v>
      </c>
      <c r="L47">
        <v>5738852</v>
      </c>
      <c r="M47">
        <v>2815595</v>
      </c>
      <c r="N47">
        <v>2923257</v>
      </c>
    </row>
    <row r="48" spans="1:14" x14ac:dyDescent="0.25">
      <c r="A48" s="14" t="s">
        <v>41</v>
      </c>
      <c r="B48" s="14" t="s">
        <v>42</v>
      </c>
      <c r="C48" s="14" t="s">
        <v>42</v>
      </c>
      <c r="D48" s="14" t="s">
        <v>43</v>
      </c>
      <c r="E48" s="15">
        <v>39</v>
      </c>
      <c r="F48">
        <v>11723529</v>
      </c>
      <c r="G48">
        <v>5938499</v>
      </c>
      <c r="H48">
        <v>5785030</v>
      </c>
      <c r="I48">
        <v>7292414</v>
      </c>
      <c r="J48">
        <v>3643389</v>
      </c>
      <c r="K48">
        <v>3649025</v>
      </c>
      <c r="L48">
        <v>4431115</v>
      </c>
      <c r="M48">
        <v>2295110</v>
      </c>
      <c r="N48">
        <v>2136005</v>
      </c>
    </row>
    <row r="49" spans="1:14" x14ac:dyDescent="0.25">
      <c r="A49" s="14" t="s">
        <v>41</v>
      </c>
      <c r="B49" s="14" t="s">
        <v>42</v>
      </c>
      <c r="C49" s="14" t="s">
        <v>42</v>
      </c>
      <c r="D49" s="14" t="s">
        <v>43</v>
      </c>
      <c r="E49" s="15">
        <v>40</v>
      </c>
      <c r="F49">
        <v>28524015</v>
      </c>
      <c r="G49">
        <v>15170884</v>
      </c>
      <c r="H49">
        <v>13353131</v>
      </c>
      <c r="I49">
        <v>19838627</v>
      </c>
      <c r="J49">
        <v>10639866</v>
      </c>
      <c r="K49">
        <v>9198761</v>
      </c>
      <c r="L49">
        <v>8685388</v>
      </c>
      <c r="M49">
        <v>4531018</v>
      </c>
      <c r="N49">
        <v>4154370</v>
      </c>
    </row>
    <row r="50" spans="1:14" x14ac:dyDescent="0.25">
      <c r="A50" s="14" t="s">
        <v>41</v>
      </c>
      <c r="B50" s="14" t="s">
        <v>42</v>
      </c>
      <c r="C50" s="14" t="s">
        <v>42</v>
      </c>
      <c r="D50" s="14" t="s">
        <v>43</v>
      </c>
      <c r="E50" s="15">
        <v>41</v>
      </c>
      <c r="F50">
        <v>11564788</v>
      </c>
      <c r="G50">
        <v>6170729</v>
      </c>
      <c r="H50">
        <v>5394059</v>
      </c>
      <c r="I50">
        <v>7201293</v>
      </c>
      <c r="J50">
        <v>3849248</v>
      </c>
      <c r="K50">
        <v>3352045</v>
      </c>
      <c r="L50">
        <v>4363495</v>
      </c>
      <c r="M50">
        <v>2321481</v>
      </c>
      <c r="N50">
        <v>2042014</v>
      </c>
    </row>
    <row r="51" spans="1:14" x14ac:dyDescent="0.25">
      <c r="A51" s="14" t="s">
        <v>41</v>
      </c>
      <c r="B51" s="14" t="s">
        <v>42</v>
      </c>
      <c r="C51" s="14" t="s">
        <v>42</v>
      </c>
      <c r="D51" s="14" t="s">
        <v>43</v>
      </c>
      <c r="E51" s="15">
        <v>42</v>
      </c>
      <c r="F51">
        <v>13377824</v>
      </c>
      <c r="G51">
        <v>6855479</v>
      </c>
      <c r="H51">
        <v>6522345</v>
      </c>
      <c r="I51">
        <v>8684637</v>
      </c>
      <c r="J51">
        <v>4392332</v>
      </c>
      <c r="K51">
        <v>4292305</v>
      </c>
      <c r="L51">
        <v>4693187</v>
      </c>
      <c r="M51">
        <v>2463147</v>
      </c>
      <c r="N51">
        <v>2230040</v>
      </c>
    </row>
    <row r="52" spans="1:14" x14ac:dyDescent="0.25">
      <c r="A52" s="14" t="s">
        <v>41</v>
      </c>
      <c r="B52" s="14" t="s">
        <v>42</v>
      </c>
      <c r="C52" s="14" t="s">
        <v>42</v>
      </c>
      <c r="D52" s="14" t="s">
        <v>43</v>
      </c>
      <c r="E52" s="15">
        <v>43</v>
      </c>
      <c r="F52">
        <v>9332274</v>
      </c>
      <c r="G52">
        <v>4467874</v>
      </c>
      <c r="H52">
        <v>4864400</v>
      </c>
      <c r="I52">
        <v>5867445</v>
      </c>
      <c r="J52">
        <v>2694057</v>
      </c>
      <c r="K52">
        <v>3173388</v>
      </c>
      <c r="L52">
        <v>3464829</v>
      </c>
      <c r="M52">
        <v>1773817</v>
      </c>
      <c r="N52">
        <v>1691012</v>
      </c>
    </row>
    <row r="53" spans="1:14" x14ac:dyDescent="0.25">
      <c r="A53" s="14" t="s">
        <v>41</v>
      </c>
      <c r="B53" s="14" t="s">
        <v>42</v>
      </c>
      <c r="C53" s="14" t="s">
        <v>42</v>
      </c>
      <c r="D53" s="14" t="s">
        <v>43</v>
      </c>
      <c r="E53" s="15">
        <v>44</v>
      </c>
      <c r="F53">
        <v>9624275</v>
      </c>
      <c r="G53">
        <v>4872996</v>
      </c>
      <c r="H53">
        <v>4751279</v>
      </c>
      <c r="I53">
        <v>5974070</v>
      </c>
      <c r="J53">
        <v>2982308</v>
      </c>
      <c r="K53">
        <v>2991762</v>
      </c>
      <c r="L53">
        <v>3650205</v>
      </c>
      <c r="M53">
        <v>1890688</v>
      </c>
      <c r="N53">
        <v>1759517</v>
      </c>
    </row>
    <row r="54" spans="1:14" x14ac:dyDescent="0.25">
      <c r="A54" s="14" t="s">
        <v>41</v>
      </c>
      <c r="B54" s="14" t="s">
        <v>42</v>
      </c>
      <c r="C54" s="14" t="s">
        <v>42</v>
      </c>
      <c r="D54" s="14" t="s">
        <v>43</v>
      </c>
      <c r="E54" s="15">
        <v>45</v>
      </c>
      <c r="F54">
        <v>23869586</v>
      </c>
      <c r="G54">
        <v>12683530</v>
      </c>
      <c r="H54">
        <v>11186056</v>
      </c>
      <c r="I54">
        <v>16392800</v>
      </c>
      <c r="J54">
        <v>8813520</v>
      </c>
      <c r="K54">
        <v>7579280</v>
      </c>
      <c r="L54">
        <v>7476786</v>
      </c>
      <c r="M54">
        <v>3870010</v>
      </c>
      <c r="N54">
        <v>3606776</v>
      </c>
    </row>
    <row r="55" spans="1:14" x14ac:dyDescent="0.25">
      <c r="A55" s="14" t="s">
        <v>41</v>
      </c>
      <c r="B55" s="14" t="s">
        <v>42</v>
      </c>
      <c r="C55" s="14" t="s">
        <v>42</v>
      </c>
      <c r="D55" s="14" t="s">
        <v>43</v>
      </c>
      <c r="E55" s="15">
        <v>46</v>
      </c>
      <c r="F55">
        <v>10990194</v>
      </c>
      <c r="G55">
        <v>5734308</v>
      </c>
      <c r="H55">
        <v>5255886</v>
      </c>
      <c r="I55">
        <v>6962282</v>
      </c>
      <c r="J55">
        <v>3626529</v>
      </c>
      <c r="K55">
        <v>3335753</v>
      </c>
      <c r="L55">
        <v>4027912</v>
      </c>
      <c r="M55">
        <v>2107779</v>
      </c>
      <c r="N55">
        <v>1920133</v>
      </c>
    </row>
    <row r="56" spans="1:14" x14ac:dyDescent="0.25">
      <c r="A56" s="14" t="s">
        <v>41</v>
      </c>
      <c r="B56" s="14" t="s">
        <v>42</v>
      </c>
      <c r="C56" s="14" t="s">
        <v>42</v>
      </c>
      <c r="D56" s="14" t="s">
        <v>43</v>
      </c>
      <c r="E56" s="15">
        <v>47</v>
      </c>
      <c r="F56">
        <v>7949063</v>
      </c>
      <c r="G56">
        <v>4042042</v>
      </c>
      <c r="H56">
        <v>3907021</v>
      </c>
      <c r="I56">
        <v>4830651</v>
      </c>
      <c r="J56">
        <v>2401293</v>
      </c>
      <c r="K56">
        <v>2429358</v>
      </c>
      <c r="L56">
        <v>3118412</v>
      </c>
      <c r="M56">
        <v>1640749</v>
      </c>
      <c r="N56">
        <v>1477663</v>
      </c>
    </row>
    <row r="57" spans="1:14" x14ac:dyDescent="0.25">
      <c r="A57" s="14" t="s">
        <v>41</v>
      </c>
      <c r="B57" s="14" t="s">
        <v>42</v>
      </c>
      <c r="C57" s="14" t="s">
        <v>42</v>
      </c>
      <c r="D57" s="14" t="s">
        <v>43</v>
      </c>
      <c r="E57" s="15">
        <v>48</v>
      </c>
      <c r="F57">
        <v>11646964</v>
      </c>
      <c r="G57">
        <v>5567365</v>
      </c>
      <c r="H57">
        <v>6079599</v>
      </c>
      <c r="I57">
        <v>7690265</v>
      </c>
      <c r="J57">
        <v>3544399</v>
      </c>
      <c r="K57">
        <v>4145866</v>
      </c>
      <c r="L57">
        <v>3956699</v>
      </c>
      <c r="M57">
        <v>2022966</v>
      </c>
      <c r="N57">
        <v>1933733</v>
      </c>
    </row>
    <row r="58" spans="1:14" x14ac:dyDescent="0.25">
      <c r="A58" s="14" t="s">
        <v>41</v>
      </c>
      <c r="B58" s="14" t="s">
        <v>42</v>
      </c>
      <c r="C58" s="14" t="s">
        <v>42</v>
      </c>
      <c r="D58" s="14" t="s">
        <v>43</v>
      </c>
      <c r="E58" s="15">
        <v>49</v>
      </c>
      <c r="F58">
        <v>7849557</v>
      </c>
      <c r="G58">
        <v>4104569</v>
      </c>
      <c r="H58">
        <v>3744988</v>
      </c>
      <c r="I58">
        <v>4799267</v>
      </c>
      <c r="J58">
        <v>2472229</v>
      </c>
      <c r="K58">
        <v>2327038</v>
      </c>
      <c r="L58">
        <v>3050290</v>
      </c>
      <c r="M58">
        <v>1632340</v>
      </c>
      <c r="N58">
        <v>1417950</v>
      </c>
    </row>
    <row r="59" spans="1:14" x14ac:dyDescent="0.25">
      <c r="A59" s="14" t="s">
        <v>41</v>
      </c>
      <c r="B59" s="14" t="s">
        <v>42</v>
      </c>
      <c r="C59" s="14" t="s">
        <v>42</v>
      </c>
      <c r="D59" s="14" t="s">
        <v>43</v>
      </c>
      <c r="E59" s="15">
        <v>50</v>
      </c>
      <c r="F59">
        <v>21458568</v>
      </c>
      <c r="G59">
        <v>11377209</v>
      </c>
      <c r="H59">
        <v>10081359</v>
      </c>
      <c r="I59">
        <v>15030006</v>
      </c>
      <c r="J59">
        <v>8071283</v>
      </c>
      <c r="K59">
        <v>6958723</v>
      </c>
      <c r="L59">
        <v>6428562</v>
      </c>
      <c r="M59">
        <v>3305926</v>
      </c>
      <c r="N59">
        <v>3122636</v>
      </c>
    </row>
    <row r="60" spans="1:14" x14ac:dyDescent="0.25">
      <c r="A60" s="14" t="s">
        <v>41</v>
      </c>
      <c r="B60" s="14" t="s">
        <v>42</v>
      </c>
      <c r="C60" s="14" t="s">
        <v>42</v>
      </c>
      <c r="D60" s="14" t="s">
        <v>43</v>
      </c>
      <c r="E60" s="15">
        <v>51</v>
      </c>
      <c r="F60">
        <v>7884014</v>
      </c>
      <c r="G60">
        <v>4322526</v>
      </c>
      <c r="H60">
        <v>3561488</v>
      </c>
      <c r="I60">
        <v>4895883</v>
      </c>
      <c r="J60">
        <v>2687246</v>
      </c>
      <c r="K60">
        <v>2208637</v>
      </c>
      <c r="L60">
        <v>2988131</v>
      </c>
      <c r="M60">
        <v>1635280</v>
      </c>
      <c r="N60">
        <v>1352851</v>
      </c>
    </row>
    <row r="61" spans="1:14" x14ac:dyDescent="0.25">
      <c r="A61" s="14" t="s">
        <v>41</v>
      </c>
      <c r="B61" s="14" t="s">
        <v>42</v>
      </c>
      <c r="C61" s="14" t="s">
        <v>42</v>
      </c>
      <c r="D61" s="14" t="s">
        <v>43</v>
      </c>
      <c r="E61" s="15">
        <v>52</v>
      </c>
      <c r="F61">
        <v>7733489</v>
      </c>
      <c r="G61">
        <v>4067854</v>
      </c>
      <c r="H61">
        <v>3665635</v>
      </c>
      <c r="I61">
        <v>4888187</v>
      </c>
      <c r="J61">
        <v>2521635</v>
      </c>
      <c r="K61">
        <v>2366552</v>
      </c>
      <c r="L61">
        <v>2845302</v>
      </c>
      <c r="M61">
        <v>1546219</v>
      </c>
      <c r="N61">
        <v>1299083</v>
      </c>
    </row>
    <row r="62" spans="1:14" x14ac:dyDescent="0.25">
      <c r="A62" s="14" t="s">
        <v>41</v>
      </c>
      <c r="B62" s="14" t="s">
        <v>42</v>
      </c>
      <c r="C62" s="14" t="s">
        <v>42</v>
      </c>
      <c r="D62" s="14" t="s">
        <v>43</v>
      </c>
      <c r="E62" s="15">
        <v>53</v>
      </c>
      <c r="F62">
        <v>5589440</v>
      </c>
      <c r="G62">
        <v>2807377</v>
      </c>
      <c r="H62">
        <v>2782063</v>
      </c>
      <c r="I62">
        <v>3361400</v>
      </c>
      <c r="J62">
        <v>1595124</v>
      </c>
      <c r="K62">
        <v>1766276</v>
      </c>
      <c r="L62">
        <v>2228040</v>
      </c>
      <c r="M62">
        <v>1212253</v>
      </c>
      <c r="N62">
        <v>1015787</v>
      </c>
    </row>
    <row r="63" spans="1:14" x14ac:dyDescent="0.25">
      <c r="A63" s="14" t="s">
        <v>41</v>
      </c>
      <c r="B63" s="14" t="s">
        <v>42</v>
      </c>
      <c r="C63" s="14" t="s">
        <v>42</v>
      </c>
      <c r="D63" s="14" t="s">
        <v>43</v>
      </c>
      <c r="E63" s="15">
        <v>54</v>
      </c>
      <c r="F63">
        <v>6393461</v>
      </c>
      <c r="G63">
        <v>3262891</v>
      </c>
      <c r="H63">
        <v>3130570</v>
      </c>
      <c r="I63">
        <v>3846030</v>
      </c>
      <c r="J63">
        <v>1908850</v>
      </c>
      <c r="K63">
        <v>1937180</v>
      </c>
      <c r="L63">
        <v>2547431</v>
      </c>
      <c r="M63">
        <v>1354041</v>
      </c>
      <c r="N63">
        <v>1193390</v>
      </c>
    </row>
    <row r="64" spans="1:14" x14ac:dyDescent="0.25">
      <c r="A64" s="14" t="s">
        <v>41</v>
      </c>
      <c r="B64" s="14" t="s">
        <v>42</v>
      </c>
      <c r="C64" s="14" t="s">
        <v>42</v>
      </c>
      <c r="D64" s="14" t="s">
        <v>43</v>
      </c>
      <c r="E64" s="15">
        <v>55</v>
      </c>
      <c r="F64">
        <v>15605776</v>
      </c>
      <c r="G64">
        <v>7768473</v>
      </c>
      <c r="H64">
        <v>7837303</v>
      </c>
      <c r="I64">
        <v>10896835</v>
      </c>
      <c r="J64">
        <v>5430738</v>
      </c>
      <c r="K64">
        <v>5466097</v>
      </c>
      <c r="L64">
        <v>4708941</v>
      </c>
      <c r="M64">
        <v>2337735</v>
      </c>
      <c r="N64">
        <v>2371206</v>
      </c>
    </row>
    <row r="65" spans="1:14" x14ac:dyDescent="0.25">
      <c r="A65" s="14" t="s">
        <v>41</v>
      </c>
      <c r="B65" s="14" t="s">
        <v>42</v>
      </c>
      <c r="C65" s="14" t="s">
        <v>42</v>
      </c>
      <c r="D65" s="14" t="s">
        <v>43</v>
      </c>
      <c r="E65" s="15">
        <v>56</v>
      </c>
      <c r="F65">
        <v>7070434</v>
      </c>
      <c r="G65">
        <v>3666049</v>
      </c>
      <c r="H65">
        <v>3404385</v>
      </c>
      <c r="I65">
        <v>4489375</v>
      </c>
      <c r="J65">
        <v>2289169</v>
      </c>
      <c r="K65">
        <v>2200206</v>
      </c>
      <c r="L65">
        <v>2581059</v>
      </c>
      <c r="M65">
        <v>1376880</v>
      </c>
      <c r="N65">
        <v>1204179</v>
      </c>
    </row>
    <row r="66" spans="1:14" x14ac:dyDescent="0.25">
      <c r="A66" s="14" t="s">
        <v>41</v>
      </c>
      <c r="B66" s="14" t="s">
        <v>42</v>
      </c>
      <c r="C66" s="14" t="s">
        <v>42</v>
      </c>
      <c r="D66" s="14" t="s">
        <v>43</v>
      </c>
      <c r="E66" s="15">
        <v>57</v>
      </c>
      <c r="F66">
        <v>4597882</v>
      </c>
      <c r="G66">
        <v>2338806</v>
      </c>
      <c r="H66">
        <v>2259076</v>
      </c>
      <c r="I66">
        <v>2774762</v>
      </c>
      <c r="J66">
        <v>1340310</v>
      </c>
      <c r="K66">
        <v>1434452</v>
      </c>
      <c r="L66">
        <v>1823120</v>
      </c>
      <c r="M66">
        <v>998496</v>
      </c>
      <c r="N66">
        <v>824624</v>
      </c>
    </row>
    <row r="67" spans="1:14" x14ac:dyDescent="0.25">
      <c r="A67" s="14" t="s">
        <v>41</v>
      </c>
      <c r="B67" s="14" t="s">
        <v>42</v>
      </c>
      <c r="C67" s="14" t="s">
        <v>42</v>
      </c>
      <c r="D67" s="14" t="s">
        <v>43</v>
      </c>
      <c r="E67" s="15">
        <v>58</v>
      </c>
      <c r="F67">
        <v>6717542</v>
      </c>
      <c r="G67">
        <v>3071827</v>
      </c>
      <c r="H67">
        <v>3645715</v>
      </c>
      <c r="I67">
        <v>4455858</v>
      </c>
      <c r="J67">
        <v>1888666</v>
      </c>
      <c r="K67">
        <v>2567192</v>
      </c>
      <c r="L67">
        <v>2261684</v>
      </c>
      <c r="M67">
        <v>1183161</v>
      </c>
      <c r="N67">
        <v>1078523</v>
      </c>
    </row>
    <row r="68" spans="1:14" x14ac:dyDescent="0.25">
      <c r="A68" s="14" t="s">
        <v>41</v>
      </c>
      <c r="B68" s="14" t="s">
        <v>42</v>
      </c>
      <c r="C68" s="14" t="s">
        <v>42</v>
      </c>
      <c r="D68" s="14" t="s">
        <v>43</v>
      </c>
      <c r="E68" s="15">
        <v>59</v>
      </c>
      <c r="F68">
        <v>5147652</v>
      </c>
      <c r="G68">
        <v>2607393</v>
      </c>
      <c r="H68">
        <v>2540259</v>
      </c>
      <c r="I68">
        <v>3237915</v>
      </c>
      <c r="J68">
        <v>1584182</v>
      </c>
      <c r="K68">
        <v>1653733</v>
      </c>
      <c r="L68">
        <v>1909737</v>
      </c>
      <c r="M68">
        <v>1023211</v>
      </c>
      <c r="N68">
        <v>886526</v>
      </c>
    </row>
    <row r="69" spans="1:14" x14ac:dyDescent="0.25">
      <c r="A69" s="14" t="s">
        <v>41</v>
      </c>
      <c r="B69" s="14" t="s">
        <v>42</v>
      </c>
      <c r="C69" s="14" t="s">
        <v>42</v>
      </c>
      <c r="D69" s="14" t="s">
        <v>43</v>
      </c>
      <c r="E69" s="15">
        <v>60</v>
      </c>
      <c r="F69">
        <v>17808387</v>
      </c>
      <c r="G69">
        <v>8675780</v>
      </c>
      <c r="H69">
        <v>9132607</v>
      </c>
      <c r="I69">
        <v>13094189</v>
      </c>
      <c r="J69">
        <v>6435642</v>
      </c>
      <c r="K69">
        <v>6658547</v>
      </c>
      <c r="L69">
        <v>4714198</v>
      </c>
      <c r="M69">
        <v>2240138</v>
      </c>
      <c r="N69">
        <v>2474060</v>
      </c>
    </row>
    <row r="70" spans="1:14" x14ac:dyDescent="0.25">
      <c r="A70" s="14" t="s">
        <v>41</v>
      </c>
      <c r="B70" s="14" t="s">
        <v>42</v>
      </c>
      <c r="C70" s="14" t="s">
        <v>42</v>
      </c>
      <c r="D70" s="14" t="s">
        <v>43</v>
      </c>
      <c r="E70" s="15">
        <v>61</v>
      </c>
      <c r="F70">
        <v>6025717</v>
      </c>
      <c r="G70">
        <v>3094829</v>
      </c>
      <c r="H70">
        <v>2930888</v>
      </c>
      <c r="I70">
        <v>4022617</v>
      </c>
      <c r="J70">
        <v>2048209</v>
      </c>
      <c r="K70">
        <v>1974408</v>
      </c>
      <c r="L70">
        <v>2003100</v>
      </c>
      <c r="M70">
        <v>1046620</v>
      </c>
      <c r="N70">
        <v>956480</v>
      </c>
    </row>
    <row r="71" spans="1:14" x14ac:dyDescent="0.25">
      <c r="A71" s="14" t="s">
        <v>41</v>
      </c>
      <c r="B71" s="14" t="s">
        <v>42</v>
      </c>
      <c r="C71" s="14" t="s">
        <v>42</v>
      </c>
      <c r="D71" s="14" t="s">
        <v>43</v>
      </c>
      <c r="E71" s="15">
        <v>62</v>
      </c>
      <c r="F71">
        <v>5744318</v>
      </c>
      <c r="G71">
        <v>2891577</v>
      </c>
      <c r="H71">
        <v>2852741</v>
      </c>
      <c r="I71">
        <v>3957182</v>
      </c>
      <c r="J71">
        <v>1944402</v>
      </c>
      <c r="K71">
        <v>2012780</v>
      </c>
      <c r="L71">
        <v>1787136</v>
      </c>
      <c r="M71">
        <v>947175</v>
      </c>
      <c r="N71">
        <v>839961</v>
      </c>
    </row>
    <row r="72" spans="1:14" x14ac:dyDescent="0.25">
      <c r="A72" s="14" t="s">
        <v>41</v>
      </c>
      <c r="B72" s="14" t="s">
        <v>42</v>
      </c>
      <c r="C72" s="14" t="s">
        <v>42</v>
      </c>
      <c r="D72" s="14" t="s">
        <v>43</v>
      </c>
      <c r="E72" s="15">
        <v>63</v>
      </c>
      <c r="F72">
        <v>3993473</v>
      </c>
      <c r="G72">
        <v>1976860</v>
      </c>
      <c r="H72">
        <v>2016613</v>
      </c>
      <c r="I72">
        <v>2544900</v>
      </c>
      <c r="J72">
        <v>1187944</v>
      </c>
      <c r="K72">
        <v>1356956</v>
      </c>
      <c r="L72">
        <v>1448573</v>
      </c>
      <c r="M72">
        <v>788916</v>
      </c>
      <c r="N72">
        <v>659657</v>
      </c>
    </row>
    <row r="73" spans="1:14" x14ac:dyDescent="0.25">
      <c r="A73" s="14" t="s">
        <v>41</v>
      </c>
      <c r="B73" s="14" t="s">
        <v>42</v>
      </c>
      <c r="C73" s="14" t="s">
        <v>42</v>
      </c>
      <c r="D73" s="14" t="s">
        <v>43</v>
      </c>
      <c r="E73" s="15">
        <v>64</v>
      </c>
      <c r="F73">
        <v>4086381</v>
      </c>
      <c r="G73">
        <v>2059755</v>
      </c>
      <c r="H73">
        <v>2026626</v>
      </c>
      <c r="I73">
        <v>2666926</v>
      </c>
      <c r="J73">
        <v>1312447</v>
      </c>
      <c r="K73">
        <v>1354479</v>
      </c>
      <c r="L73">
        <v>1419455</v>
      </c>
      <c r="M73">
        <v>747308</v>
      </c>
      <c r="N73">
        <v>672147</v>
      </c>
    </row>
    <row r="74" spans="1:14" x14ac:dyDescent="0.25">
      <c r="A74" s="14" t="s">
        <v>41</v>
      </c>
      <c r="B74" s="14" t="s">
        <v>42</v>
      </c>
      <c r="C74" s="14" t="s">
        <v>42</v>
      </c>
      <c r="D74" s="14" t="s">
        <v>43</v>
      </c>
      <c r="E74" s="15">
        <v>65</v>
      </c>
      <c r="F74">
        <v>13021394</v>
      </c>
      <c r="G74">
        <v>6275350</v>
      </c>
      <c r="H74">
        <v>6746044</v>
      </c>
      <c r="I74">
        <v>9770279</v>
      </c>
      <c r="J74">
        <v>4778394</v>
      </c>
      <c r="K74">
        <v>4991885</v>
      </c>
      <c r="L74">
        <v>3251115</v>
      </c>
      <c r="M74">
        <v>1496956</v>
      </c>
      <c r="N74">
        <v>1754159</v>
      </c>
    </row>
    <row r="75" spans="1:14" x14ac:dyDescent="0.25">
      <c r="A75" s="14" t="s">
        <v>41</v>
      </c>
      <c r="B75" s="14" t="s">
        <v>42</v>
      </c>
      <c r="C75" s="14" t="s">
        <v>42</v>
      </c>
      <c r="D75" s="14" t="s">
        <v>43</v>
      </c>
      <c r="E75" s="15">
        <v>66</v>
      </c>
      <c r="F75">
        <v>4511396</v>
      </c>
      <c r="G75">
        <v>2278383</v>
      </c>
      <c r="H75">
        <v>2233013</v>
      </c>
      <c r="I75">
        <v>3132025</v>
      </c>
      <c r="J75">
        <v>1577948</v>
      </c>
      <c r="K75">
        <v>1554077</v>
      </c>
      <c r="L75">
        <v>1379371</v>
      </c>
      <c r="M75">
        <v>700435</v>
      </c>
      <c r="N75">
        <v>678936</v>
      </c>
    </row>
    <row r="76" spans="1:14" x14ac:dyDescent="0.25">
      <c r="A76" s="14" t="s">
        <v>41</v>
      </c>
      <c r="B76" s="14" t="s">
        <v>42</v>
      </c>
      <c r="C76" s="14" t="s">
        <v>42</v>
      </c>
      <c r="D76" s="14" t="s">
        <v>43</v>
      </c>
      <c r="E76" s="15">
        <v>67</v>
      </c>
      <c r="F76">
        <v>2604635</v>
      </c>
      <c r="G76">
        <v>1353479</v>
      </c>
      <c r="H76">
        <v>1251156</v>
      </c>
      <c r="I76">
        <v>1692605</v>
      </c>
      <c r="J76">
        <v>853678</v>
      </c>
      <c r="K76">
        <v>838927</v>
      </c>
      <c r="L76">
        <v>912030</v>
      </c>
      <c r="M76">
        <v>499801</v>
      </c>
      <c r="N76">
        <v>412229</v>
      </c>
    </row>
    <row r="77" spans="1:14" x14ac:dyDescent="0.25">
      <c r="A77" s="14" t="s">
        <v>41</v>
      </c>
      <c r="B77" s="14" t="s">
        <v>42</v>
      </c>
      <c r="C77" s="14" t="s">
        <v>42</v>
      </c>
      <c r="D77" s="14" t="s">
        <v>43</v>
      </c>
      <c r="E77" s="15">
        <v>68</v>
      </c>
      <c r="F77">
        <v>3547862</v>
      </c>
      <c r="G77">
        <v>1639765</v>
      </c>
      <c r="H77">
        <v>1908097</v>
      </c>
      <c r="I77">
        <v>2471266</v>
      </c>
      <c r="J77">
        <v>1081785</v>
      </c>
      <c r="K77">
        <v>1389481</v>
      </c>
      <c r="L77">
        <v>1076596</v>
      </c>
      <c r="M77">
        <v>557980</v>
      </c>
      <c r="N77">
        <v>518616</v>
      </c>
    </row>
    <row r="78" spans="1:14" x14ac:dyDescent="0.25">
      <c r="A78" s="14" t="s">
        <v>41</v>
      </c>
      <c r="B78" s="14" t="s">
        <v>42</v>
      </c>
      <c r="C78" s="14" t="s">
        <v>42</v>
      </c>
      <c r="D78" s="14" t="s">
        <v>43</v>
      </c>
      <c r="E78" s="15">
        <v>69</v>
      </c>
      <c r="F78">
        <v>2766834</v>
      </c>
      <c r="G78">
        <v>1395839</v>
      </c>
      <c r="H78">
        <v>1370995</v>
      </c>
      <c r="I78">
        <v>1847233</v>
      </c>
      <c r="J78">
        <v>914996</v>
      </c>
      <c r="K78">
        <v>932237</v>
      </c>
      <c r="L78">
        <v>919601</v>
      </c>
      <c r="M78">
        <v>480843</v>
      </c>
      <c r="N78">
        <v>438758</v>
      </c>
    </row>
    <row r="79" spans="1:14" x14ac:dyDescent="0.25">
      <c r="A79" s="14" t="s">
        <v>41</v>
      </c>
      <c r="B79" s="14" t="s">
        <v>42</v>
      </c>
      <c r="C79" s="14" t="s">
        <v>42</v>
      </c>
      <c r="D79" s="14" t="s">
        <v>43</v>
      </c>
      <c r="E79" s="15">
        <v>70</v>
      </c>
      <c r="F79">
        <v>10985420</v>
      </c>
      <c r="G79">
        <v>5393239</v>
      </c>
      <c r="H79">
        <v>5592181</v>
      </c>
      <c r="I79">
        <v>8375780</v>
      </c>
      <c r="J79">
        <v>4199918</v>
      </c>
      <c r="K79">
        <v>4175862</v>
      </c>
      <c r="L79">
        <v>2609640</v>
      </c>
      <c r="M79">
        <v>1193321</v>
      </c>
      <c r="N79">
        <v>1416319</v>
      </c>
    </row>
    <row r="80" spans="1:14" x14ac:dyDescent="0.25">
      <c r="A80" s="14" t="s">
        <v>41</v>
      </c>
      <c r="B80" s="14" t="s">
        <v>42</v>
      </c>
      <c r="C80" s="14" t="s">
        <v>42</v>
      </c>
      <c r="D80" s="14" t="s">
        <v>43</v>
      </c>
      <c r="E80" s="15">
        <v>71</v>
      </c>
      <c r="F80">
        <v>3083762</v>
      </c>
      <c r="G80">
        <v>1584626</v>
      </c>
      <c r="H80">
        <v>1499136</v>
      </c>
      <c r="I80">
        <v>2122558</v>
      </c>
      <c r="J80">
        <v>1092677</v>
      </c>
      <c r="K80">
        <v>1029881</v>
      </c>
      <c r="L80">
        <v>961204</v>
      </c>
      <c r="M80">
        <v>491949</v>
      </c>
      <c r="N80">
        <v>469255</v>
      </c>
    </row>
    <row r="81" spans="1:14" x14ac:dyDescent="0.25">
      <c r="A81" s="14" t="s">
        <v>41</v>
      </c>
      <c r="B81" s="14" t="s">
        <v>42</v>
      </c>
      <c r="C81" s="14" t="s">
        <v>42</v>
      </c>
      <c r="D81" s="14" t="s">
        <v>43</v>
      </c>
      <c r="E81" s="15">
        <v>72</v>
      </c>
      <c r="F81">
        <v>2250670</v>
      </c>
      <c r="G81">
        <v>1176583</v>
      </c>
      <c r="H81">
        <v>1074087</v>
      </c>
      <c r="I81">
        <v>1514381</v>
      </c>
      <c r="J81">
        <v>780902</v>
      </c>
      <c r="K81">
        <v>733479</v>
      </c>
      <c r="L81">
        <v>736289</v>
      </c>
      <c r="M81">
        <v>395681</v>
      </c>
      <c r="N81">
        <v>340608</v>
      </c>
    </row>
    <row r="82" spans="1:14" x14ac:dyDescent="0.25">
      <c r="A82" s="14" t="s">
        <v>41</v>
      </c>
      <c r="B82" s="14" t="s">
        <v>42</v>
      </c>
      <c r="C82" s="14" t="s">
        <v>42</v>
      </c>
      <c r="D82" s="14" t="s">
        <v>43</v>
      </c>
      <c r="E82" s="15">
        <v>73</v>
      </c>
      <c r="F82">
        <v>1366321</v>
      </c>
      <c r="G82">
        <v>708260</v>
      </c>
      <c r="H82">
        <v>658061</v>
      </c>
      <c r="I82">
        <v>844176</v>
      </c>
      <c r="J82">
        <v>419066</v>
      </c>
      <c r="K82">
        <v>425110</v>
      </c>
      <c r="L82">
        <v>522145</v>
      </c>
      <c r="M82">
        <v>289194</v>
      </c>
      <c r="N82">
        <v>232951</v>
      </c>
    </row>
    <row r="83" spans="1:14" x14ac:dyDescent="0.25">
      <c r="A83" s="14" t="s">
        <v>41</v>
      </c>
      <c r="B83" s="14" t="s">
        <v>42</v>
      </c>
      <c r="C83" s="14" t="s">
        <v>42</v>
      </c>
      <c r="D83" s="14" t="s">
        <v>43</v>
      </c>
      <c r="E83" s="15">
        <v>74</v>
      </c>
      <c r="F83">
        <v>1520730</v>
      </c>
      <c r="G83">
        <v>787712</v>
      </c>
      <c r="H83">
        <v>733018</v>
      </c>
      <c r="I83">
        <v>948766</v>
      </c>
      <c r="J83">
        <v>484537</v>
      </c>
      <c r="K83">
        <v>464229</v>
      </c>
      <c r="L83">
        <v>571964</v>
      </c>
      <c r="M83">
        <v>303175</v>
      </c>
      <c r="N83">
        <v>268789</v>
      </c>
    </row>
    <row r="84" spans="1:14" x14ac:dyDescent="0.25">
      <c r="A84" s="14" t="s">
        <v>41</v>
      </c>
      <c r="B84" s="14" t="s">
        <v>42</v>
      </c>
      <c r="C84" s="14" t="s">
        <v>42</v>
      </c>
      <c r="D84" s="14" t="s">
        <v>43</v>
      </c>
      <c r="E84" s="15">
        <v>75</v>
      </c>
      <c r="F84">
        <v>4772036</v>
      </c>
      <c r="G84">
        <v>2278548</v>
      </c>
      <c r="H84">
        <v>2493488</v>
      </c>
      <c r="I84">
        <v>3496847</v>
      </c>
      <c r="J84">
        <v>1704604</v>
      </c>
      <c r="K84">
        <v>1792243</v>
      </c>
      <c r="L84">
        <v>1275189</v>
      </c>
      <c r="M84">
        <v>573944</v>
      </c>
      <c r="N84">
        <v>701245</v>
      </c>
    </row>
    <row r="85" spans="1:14" x14ac:dyDescent="0.25">
      <c r="A85" s="14" t="s">
        <v>41</v>
      </c>
      <c r="B85" s="14" t="s">
        <v>42</v>
      </c>
      <c r="C85" s="14" t="s">
        <v>42</v>
      </c>
      <c r="D85" s="14" t="s">
        <v>43</v>
      </c>
      <c r="E85" s="15">
        <v>76</v>
      </c>
      <c r="F85">
        <v>1666941</v>
      </c>
      <c r="G85">
        <v>832149</v>
      </c>
      <c r="H85">
        <v>834792</v>
      </c>
      <c r="I85">
        <v>1108348</v>
      </c>
      <c r="J85">
        <v>554805</v>
      </c>
      <c r="K85">
        <v>553543</v>
      </c>
      <c r="L85">
        <v>558593</v>
      </c>
      <c r="M85">
        <v>277344</v>
      </c>
      <c r="N85">
        <v>281249</v>
      </c>
    </row>
    <row r="86" spans="1:14" x14ac:dyDescent="0.25">
      <c r="A86" s="14" t="s">
        <v>41</v>
      </c>
      <c r="B86" s="14" t="s">
        <v>42</v>
      </c>
      <c r="C86" s="14" t="s">
        <v>42</v>
      </c>
      <c r="D86" s="14" t="s">
        <v>43</v>
      </c>
      <c r="E86" s="15">
        <v>77</v>
      </c>
      <c r="F86">
        <v>834932</v>
      </c>
      <c r="G86">
        <v>438326</v>
      </c>
      <c r="H86">
        <v>396606</v>
      </c>
      <c r="I86">
        <v>507308</v>
      </c>
      <c r="J86">
        <v>259465</v>
      </c>
      <c r="K86">
        <v>247843</v>
      </c>
      <c r="L86">
        <v>327624</v>
      </c>
      <c r="M86">
        <v>178861</v>
      </c>
      <c r="N86">
        <v>148763</v>
      </c>
    </row>
    <row r="87" spans="1:14" x14ac:dyDescent="0.25">
      <c r="A87" s="14" t="s">
        <v>41</v>
      </c>
      <c r="B87" s="14" t="s">
        <v>42</v>
      </c>
      <c r="C87" s="14" t="s">
        <v>42</v>
      </c>
      <c r="D87" s="14" t="s">
        <v>43</v>
      </c>
      <c r="E87" s="15">
        <v>78</v>
      </c>
      <c r="F87">
        <v>1068273</v>
      </c>
      <c r="G87">
        <v>506879</v>
      </c>
      <c r="H87">
        <v>561394</v>
      </c>
      <c r="I87">
        <v>697259</v>
      </c>
      <c r="J87">
        <v>316441</v>
      </c>
      <c r="K87">
        <v>380818</v>
      </c>
      <c r="L87">
        <v>371014</v>
      </c>
      <c r="M87">
        <v>190438</v>
      </c>
      <c r="N87">
        <v>180576</v>
      </c>
    </row>
    <row r="88" spans="1:14" x14ac:dyDescent="0.25">
      <c r="A88" s="14" t="s">
        <v>41</v>
      </c>
      <c r="B88" s="14" t="s">
        <v>42</v>
      </c>
      <c r="C88" s="14" t="s">
        <v>42</v>
      </c>
      <c r="D88" s="14" t="s">
        <v>43</v>
      </c>
      <c r="E88" s="15">
        <v>79</v>
      </c>
      <c r="F88">
        <v>889459</v>
      </c>
      <c r="G88">
        <v>434245</v>
      </c>
      <c r="H88">
        <v>455214</v>
      </c>
      <c r="I88">
        <v>573093</v>
      </c>
      <c r="J88">
        <v>277653</v>
      </c>
      <c r="K88">
        <v>295440</v>
      </c>
      <c r="L88">
        <v>316366</v>
      </c>
      <c r="M88">
        <v>156592</v>
      </c>
      <c r="N88">
        <v>159774</v>
      </c>
    </row>
    <row r="89" spans="1:14" x14ac:dyDescent="0.25">
      <c r="A89" s="14" t="s">
        <v>41</v>
      </c>
      <c r="B89" s="14" t="s">
        <v>42</v>
      </c>
      <c r="C89" s="14" t="s">
        <v>42</v>
      </c>
      <c r="D89" s="14" t="s">
        <v>43</v>
      </c>
      <c r="E89" s="15">
        <v>80</v>
      </c>
      <c r="F89">
        <v>3784681</v>
      </c>
      <c r="G89">
        <v>1725049</v>
      </c>
      <c r="H89">
        <v>2059632</v>
      </c>
      <c r="I89">
        <v>2850761</v>
      </c>
      <c r="J89">
        <v>1339715</v>
      </c>
      <c r="K89">
        <v>1511046</v>
      </c>
      <c r="L89">
        <v>933920</v>
      </c>
      <c r="M89">
        <v>385334</v>
      </c>
      <c r="N89">
        <v>548586</v>
      </c>
    </row>
    <row r="90" spans="1:14" x14ac:dyDescent="0.25">
      <c r="A90" s="14" t="s">
        <v>41</v>
      </c>
      <c r="B90" s="14" t="s">
        <v>42</v>
      </c>
      <c r="C90" s="14" t="s">
        <v>42</v>
      </c>
      <c r="D90" s="14" t="s">
        <v>43</v>
      </c>
      <c r="E90" s="15">
        <v>81</v>
      </c>
      <c r="F90">
        <v>1027718</v>
      </c>
      <c r="G90">
        <v>491460</v>
      </c>
      <c r="H90">
        <v>536258</v>
      </c>
      <c r="I90">
        <v>700635</v>
      </c>
      <c r="J90">
        <v>339860</v>
      </c>
      <c r="K90">
        <v>360775</v>
      </c>
      <c r="L90">
        <v>327083</v>
      </c>
      <c r="M90">
        <v>151600</v>
      </c>
      <c r="N90">
        <v>175483</v>
      </c>
    </row>
    <row r="91" spans="1:14" x14ac:dyDescent="0.25">
      <c r="A91" s="14" t="s">
        <v>41</v>
      </c>
      <c r="B91" s="14" t="s">
        <v>42</v>
      </c>
      <c r="C91" s="14" t="s">
        <v>42</v>
      </c>
      <c r="D91" s="14" t="s">
        <v>43</v>
      </c>
      <c r="E91" s="15">
        <v>82</v>
      </c>
      <c r="F91">
        <v>603712</v>
      </c>
      <c r="G91">
        <v>306339</v>
      </c>
      <c r="H91">
        <v>297373</v>
      </c>
      <c r="I91">
        <v>388582</v>
      </c>
      <c r="J91">
        <v>197752</v>
      </c>
      <c r="K91">
        <v>190830</v>
      </c>
      <c r="L91">
        <v>215130</v>
      </c>
      <c r="M91">
        <v>108587</v>
      </c>
      <c r="N91">
        <v>106543</v>
      </c>
    </row>
    <row r="92" spans="1:14" x14ac:dyDescent="0.25">
      <c r="A92" s="14" t="s">
        <v>41</v>
      </c>
      <c r="B92" s="14" t="s">
        <v>42</v>
      </c>
      <c r="C92" s="14" t="s">
        <v>42</v>
      </c>
      <c r="D92" s="14" t="s">
        <v>43</v>
      </c>
      <c r="E92" s="15">
        <v>83</v>
      </c>
      <c r="F92">
        <v>380115</v>
      </c>
      <c r="G92">
        <v>192909</v>
      </c>
      <c r="H92">
        <v>187206</v>
      </c>
      <c r="I92">
        <v>224292</v>
      </c>
      <c r="J92">
        <v>112659</v>
      </c>
      <c r="K92">
        <v>111633</v>
      </c>
      <c r="L92">
        <v>155823</v>
      </c>
      <c r="M92">
        <v>80250</v>
      </c>
      <c r="N92">
        <v>75573</v>
      </c>
    </row>
    <row r="93" spans="1:14" x14ac:dyDescent="0.25">
      <c r="A93" s="14" t="s">
        <v>41</v>
      </c>
      <c r="B93" s="14" t="s">
        <v>42</v>
      </c>
      <c r="C93" s="14" t="s">
        <v>42</v>
      </c>
      <c r="D93" s="14" t="s">
        <v>43</v>
      </c>
      <c r="E93" s="15">
        <v>84</v>
      </c>
      <c r="F93">
        <v>423451</v>
      </c>
      <c r="G93">
        <v>210971</v>
      </c>
      <c r="H93">
        <v>212480</v>
      </c>
      <c r="I93">
        <v>255060</v>
      </c>
      <c r="J93">
        <v>129132</v>
      </c>
      <c r="K93">
        <v>125928</v>
      </c>
      <c r="L93">
        <v>168391</v>
      </c>
      <c r="M93">
        <v>81839</v>
      </c>
      <c r="N93">
        <v>86552</v>
      </c>
    </row>
    <row r="94" spans="1:14" x14ac:dyDescent="0.25">
      <c r="A94" s="14" t="s">
        <v>41</v>
      </c>
      <c r="B94" s="14" t="s">
        <v>42</v>
      </c>
      <c r="C94" s="14" t="s">
        <v>42</v>
      </c>
      <c r="D94" s="14" t="s">
        <v>43</v>
      </c>
      <c r="E94" s="15">
        <v>85</v>
      </c>
      <c r="F94">
        <v>1264734</v>
      </c>
      <c r="G94">
        <v>580496</v>
      </c>
      <c r="H94">
        <v>684238</v>
      </c>
      <c r="I94">
        <v>896806</v>
      </c>
      <c r="J94">
        <v>428202</v>
      </c>
      <c r="K94">
        <v>468604</v>
      </c>
      <c r="L94">
        <v>367928</v>
      </c>
      <c r="M94">
        <v>152294</v>
      </c>
      <c r="N94">
        <v>215634</v>
      </c>
    </row>
    <row r="95" spans="1:14" x14ac:dyDescent="0.25">
      <c r="A95" s="14" t="s">
        <v>41</v>
      </c>
      <c r="B95" s="14" t="s">
        <v>42</v>
      </c>
      <c r="C95" s="14" t="s">
        <v>42</v>
      </c>
      <c r="D95" s="14" t="s">
        <v>43</v>
      </c>
      <c r="E95" s="15">
        <v>86</v>
      </c>
      <c r="F95">
        <v>447848</v>
      </c>
      <c r="G95">
        <v>215826</v>
      </c>
      <c r="H95">
        <v>232022</v>
      </c>
      <c r="I95">
        <v>286216</v>
      </c>
      <c r="J95">
        <v>141718</v>
      </c>
      <c r="K95">
        <v>144498</v>
      </c>
      <c r="L95">
        <v>161632</v>
      </c>
      <c r="M95">
        <v>74108</v>
      </c>
      <c r="N95">
        <v>87524</v>
      </c>
    </row>
    <row r="96" spans="1:14" x14ac:dyDescent="0.25">
      <c r="A96" s="14" t="s">
        <v>41</v>
      </c>
      <c r="B96" s="14" t="s">
        <v>42</v>
      </c>
      <c r="C96" s="14" t="s">
        <v>42</v>
      </c>
      <c r="D96" s="14" t="s">
        <v>43</v>
      </c>
      <c r="E96" s="15">
        <v>87</v>
      </c>
      <c r="F96">
        <v>221382</v>
      </c>
      <c r="G96">
        <v>112331</v>
      </c>
      <c r="H96">
        <v>109051</v>
      </c>
      <c r="I96">
        <v>130138</v>
      </c>
      <c r="J96">
        <v>66645</v>
      </c>
      <c r="K96">
        <v>63493</v>
      </c>
      <c r="L96">
        <v>91244</v>
      </c>
      <c r="M96">
        <v>45686</v>
      </c>
      <c r="N96">
        <v>45558</v>
      </c>
    </row>
    <row r="97" spans="1:14" x14ac:dyDescent="0.25">
      <c r="A97" s="14" t="s">
        <v>41</v>
      </c>
      <c r="B97" s="14" t="s">
        <v>42</v>
      </c>
      <c r="C97" s="14" t="s">
        <v>42</v>
      </c>
      <c r="D97" s="14" t="s">
        <v>43</v>
      </c>
      <c r="E97" s="15">
        <v>88</v>
      </c>
      <c r="F97">
        <v>235601</v>
      </c>
      <c r="G97">
        <v>112357</v>
      </c>
      <c r="H97">
        <v>123244</v>
      </c>
      <c r="I97">
        <v>148650</v>
      </c>
      <c r="J97">
        <v>70084</v>
      </c>
      <c r="K97">
        <v>78566</v>
      </c>
      <c r="L97">
        <v>86951</v>
      </c>
      <c r="M97">
        <v>42273</v>
      </c>
      <c r="N97">
        <v>44678</v>
      </c>
    </row>
    <row r="98" spans="1:14" x14ac:dyDescent="0.25">
      <c r="A98" s="14" t="s">
        <v>41</v>
      </c>
      <c r="B98" s="14" t="s">
        <v>42</v>
      </c>
      <c r="C98" s="14" t="s">
        <v>42</v>
      </c>
      <c r="D98" s="14" t="s">
        <v>43</v>
      </c>
      <c r="E98" s="15">
        <v>89</v>
      </c>
      <c r="F98">
        <v>213378</v>
      </c>
      <c r="G98">
        <v>98983</v>
      </c>
      <c r="H98">
        <v>114395</v>
      </c>
      <c r="I98">
        <v>135954</v>
      </c>
      <c r="J98">
        <v>63535</v>
      </c>
      <c r="K98">
        <v>72419</v>
      </c>
      <c r="L98">
        <v>77424</v>
      </c>
      <c r="M98">
        <v>35448</v>
      </c>
      <c r="N98">
        <v>41976</v>
      </c>
    </row>
    <row r="99" spans="1:14" x14ac:dyDescent="0.25">
      <c r="A99" s="14" t="s">
        <v>41</v>
      </c>
      <c r="B99" s="14" t="s">
        <v>42</v>
      </c>
      <c r="C99" s="14" t="s">
        <v>42</v>
      </c>
      <c r="D99" s="14" t="s">
        <v>43</v>
      </c>
      <c r="E99" s="15">
        <v>90</v>
      </c>
      <c r="F99">
        <v>833027</v>
      </c>
      <c r="G99">
        <v>360211</v>
      </c>
      <c r="H99">
        <v>472816</v>
      </c>
      <c r="I99">
        <v>621404</v>
      </c>
      <c r="J99">
        <v>278338</v>
      </c>
      <c r="K99">
        <v>343066</v>
      </c>
      <c r="L99">
        <v>211623</v>
      </c>
      <c r="M99">
        <v>81873</v>
      </c>
      <c r="N99">
        <v>129750</v>
      </c>
    </row>
    <row r="100" spans="1:14" x14ac:dyDescent="0.25">
      <c r="A100" s="14" t="s">
        <v>41</v>
      </c>
      <c r="B100" s="14" t="s">
        <v>42</v>
      </c>
      <c r="C100" s="14" t="s">
        <v>42</v>
      </c>
      <c r="D100" s="14" t="s">
        <v>43</v>
      </c>
      <c r="E100" s="15">
        <v>91</v>
      </c>
      <c r="F100">
        <v>258277</v>
      </c>
      <c r="G100">
        <v>118594</v>
      </c>
      <c r="H100">
        <v>139683</v>
      </c>
      <c r="I100">
        <v>173273</v>
      </c>
      <c r="J100">
        <v>81003</v>
      </c>
      <c r="K100">
        <v>92270</v>
      </c>
      <c r="L100">
        <v>85004</v>
      </c>
      <c r="M100">
        <v>37591</v>
      </c>
      <c r="N100">
        <v>47413</v>
      </c>
    </row>
    <row r="101" spans="1:14" x14ac:dyDescent="0.25">
      <c r="A101" s="14" t="s">
        <v>41</v>
      </c>
      <c r="B101" s="14" t="s">
        <v>42</v>
      </c>
      <c r="C101" s="14" t="s">
        <v>42</v>
      </c>
      <c r="D101" s="14" t="s">
        <v>43</v>
      </c>
      <c r="E101" s="15">
        <v>92</v>
      </c>
      <c r="F101">
        <v>153544</v>
      </c>
      <c r="G101">
        <v>75420</v>
      </c>
      <c r="H101">
        <v>78124</v>
      </c>
      <c r="I101">
        <v>100064</v>
      </c>
      <c r="J101">
        <v>49270</v>
      </c>
      <c r="K101">
        <v>50794</v>
      </c>
      <c r="L101">
        <v>53480</v>
      </c>
      <c r="M101">
        <v>26150</v>
      </c>
      <c r="N101">
        <v>27330</v>
      </c>
    </row>
    <row r="102" spans="1:14" x14ac:dyDescent="0.25">
      <c r="A102" s="14" t="s">
        <v>41</v>
      </c>
      <c r="B102" s="14" t="s">
        <v>42</v>
      </c>
      <c r="C102" s="14" t="s">
        <v>42</v>
      </c>
      <c r="D102" s="14" t="s">
        <v>43</v>
      </c>
      <c r="E102" s="15">
        <v>93</v>
      </c>
      <c r="F102">
        <v>94624</v>
      </c>
      <c r="G102">
        <v>46219</v>
      </c>
      <c r="H102">
        <v>48405</v>
      </c>
      <c r="I102">
        <v>59679</v>
      </c>
      <c r="J102">
        <v>29160</v>
      </c>
      <c r="K102">
        <v>30519</v>
      </c>
      <c r="L102">
        <v>34945</v>
      </c>
      <c r="M102">
        <v>17059</v>
      </c>
      <c r="N102">
        <v>17886</v>
      </c>
    </row>
    <row r="103" spans="1:14" x14ac:dyDescent="0.25">
      <c r="A103" s="14" t="s">
        <v>41</v>
      </c>
      <c r="B103" s="14" t="s">
        <v>42</v>
      </c>
      <c r="C103" s="14" t="s">
        <v>42</v>
      </c>
      <c r="D103" s="14" t="s">
        <v>43</v>
      </c>
      <c r="E103" s="15">
        <v>94</v>
      </c>
      <c r="F103">
        <v>106967</v>
      </c>
      <c r="G103">
        <v>51968</v>
      </c>
      <c r="H103">
        <v>54999</v>
      </c>
      <c r="I103">
        <v>69472</v>
      </c>
      <c r="J103">
        <v>34141</v>
      </c>
      <c r="K103">
        <v>35331</v>
      </c>
      <c r="L103">
        <v>37495</v>
      </c>
      <c r="M103">
        <v>17827</v>
      </c>
      <c r="N103">
        <v>19668</v>
      </c>
    </row>
    <row r="104" spans="1:14" x14ac:dyDescent="0.25">
      <c r="A104" s="14" t="s">
        <v>41</v>
      </c>
      <c r="B104" s="14" t="s">
        <v>42</v>
      </c>
      <c r="C104" s="14" t="s">
        <v>42</v>
      </c>
      <c r="D104" s="14" t="s">
        <v>43</v>
      </c>
      <c r="E104" s="15">
        <v>95</v>
      </c>
      <c r="F104">
        <v>272525</v>
      </c>
      <c r="G104">
        <v>124945</v>
      </c>
      <c r="H104">
        <v>147580</v>
      </c>
      <c r="I104">
        <v>198387</v>
      </c>
      <c r="J104">
        <v>93683</v>
      </c>
      <c r="K104">
        <v>104704</v>
      </c>
      <c r="L104">
        <v>74138</v>
      </c>
      <c r="M104">
        <v>31262</v>
      </c>
      <c r="N104">
        <v>42876</v>
      </c>
    </row>
    <row r="105" spans="1:14" x14ac:dyDescent="0.25">
      <c r="A105" s="14" t="s">
        <v>41</v>
      </c>
      <c r="B105" s="14" t="s">
        <v>42</v>
      </c>
      <c r="C105" s="14" t="s">
        <v>42</v>
      </c>
      <c r="D105" s="14" t="s">
        <v>43</v>
      </c>
      <c r="E105" s="15">
        <v>96</v>
      </c>
      <c r="F105">
        <v>120263</v>
      </c>
      <c r="G105">
        <v>57891</v>
      </c>
      <c r="H105">
        <v>62372</v>
      </c>
      <c r="I105">
        <v>81058</v>
      </c>
      <c r="J105">
        <v>39791</v>
      </c>
      <c r="K105">
        <v>41267</v>
      </c>
      <c r="L105">
        <v>39205</v>
      </c>
      <c r="M105">
        <v>18100</v>
      </c>
      <c r="N105">
        <v>21105</v>
      </c>
    </row>
    <row r="106" spans="1:14" x14ac:dyDescent="0.25">
      <c r="A106" s="14" t="s">
        <v>41</v>
      </c>
      <c r="B106" s="14" t="s">
        <v>42</v>
      </c>
      <c r="C106" s="14" t="s">
        <v>42</v>
      </c>
      <c r="D106" s="14" t="s">
        <v>43</v>
      </c>
      <c r="E106" s="15">
        <v>97</v>
      </c>
      <c r="F106">
        <v>71409</v>
      </c>
      <c r="G106">
        <v>35236</v>
      </c>
      <c r="H106">
        <v>36173</v>
      </c>
      <c r="I106">
        <v>46216</v>
      </c>
      <c r="J106">
        <v>22993</v>
      </c>
      <c r="K106">
        <v>23223</v>
      </c>
      <c r="L106">
        <v>25193</v>
      </c>
      <c r="M106">
        <v>12243</v>
      </c>
      <c r="N106">
        <v>12950</v>
      </c>
    </row>
    <row r="107" spans="1:14" x14ac:dyDescent="0.25">
      <c r="A107" s="14" t="s">
        <v>41</v>
      </c>
      <c r="B107" s="14" t="s">
        <v>42</v>
      </c>
      <c r="C107" s="14" t="s">
        <v>42</v>
      </c>
      <c r="D107" s="14" t="s">
        <v>43</v>
      </c>
      <c r="E107" s="15">
        <v>98</v>
      </c>
      <c r="F107">
        <v>104502</v>
      </c>
      <c r="G107">
        <v>48389</v>
      </c>
      <c r="H107">
        <v>56113</v>
      </c>
      <c r="I107">
        <v>73017</v>
      </c>
      <c r="J107">
        <v>33495</v>
      </c>
      <c r="K107">
        <v>39522</v>
      </c>
      <c r="L107">
        <v>31485</v>
      </c>
      <c r="M107">
        <v>14894</v>
      </c>
      <c r="N107">
        <v>16591</v>
      </c>
    </row>
    <row r="108" spans="1:14" x14ac:dyDescent="0.25">
      <c r="A108" s="14" t="s">
        <v>41</v>
      </c>
      <c r="B108" s="14" t="s">
        <v>42</v>
      </c>
      <c r="C108" s="14" t="s">
        <v>42</v>
      </c>
      <c r="D108" s="14" t="s">
        <v>43</v>
      </c>
      <c r="E108" s="15">
        <v>99</v>
      </c>
      <c r="F108">
        <v>64566</v>
      </c>
      <c r="G108">
        <v>28282</v>
      </c>
      <c r="H108">
        <v>36284</v>
      </c>
      <c r="I108">
        <v>46959</v>
      </c>
      <c r="J108">
        <v>20661</v>
      </c>
      <c r="K108">
        <v>26298</v>
      </c>
      <c r="L108">
        <v>17607</v>
      </c>
      <c r="M108">
        <v>7621</v>
      </c>
      <c r="N108">
        <v>9986</v>
      </c>
    </row>
    <row r="109" spans="1:14" x14ac:dyDescent="0.25">
      <c r="A109" s="14" t="s">
        <v>41</v>
      </c>
      <c r="B109" s="14" t="s">
        <v>42</v>
      </c>
      <c r="C109" s="14" t="s">
        <v>42</v>
      </c>
      <c r="D109" s="14" t="s">
        <v>43</v>
      </c>
      <c r="E109" s="15" t="s">
        <v>45</v>
      </c>
      <c r="F109">
        <v>605449</v>
      </c>
      <c r="G109">
        <v>289154</v>
      </c>
      <c r="H109">
        <v>316295</v>
      </c>
      <c r="I109">
        <v>407135</v>
      </c>
      <c r="J109">
        <v>193294</v>
      </c>
      <c r="K109">
        <v>213841</v>
      </c>
      <c r="L109">
        <v>198314</v>
      </c>
      <c r="M109">
        <v>95860</v>
      </c>
      <c r="N109">
        <v>102454</v>
      </c>
    </row>
    <row r="110" spans="1:14" x14ac:dyDescent="0.25">
      <c r="A110" s="14" t="s">
        <v>41</v>
      </c>
      <c r="B110" s="14" t="s">
        <v>42</v>
      </c>
      <c r="C110" s="14" t="s">
        <v>42</v>
      </c>
      <c r="D110" s="14" t="s">
        <v>43</v>
      </c>
      <c r="E110" s="15" t="s">
        <v>46</v>
      </c>
      <c r="F110">
        <v>4489028</v>
      </c>
      <c r="G110">
        <v>2372393</v>
      </c>
      <c r="H110">
        <v>2116635</v>
      </c>
      <c r="I110">
        <v>2912678</v>
      </c>
      <c r="J110">
        <v>1532932</v>
      </c>
      <c r="K110">
        <v>1379746</v>
      </c>
      <c r="L110">
        <v>1576350</v>
      </c>
      <c r="M110">
        <v>839461</v>
      </c>
      <c r="N110">
        <v>736889</v>
      </c>
    </row>
  </sheetData>
  <mergeCells count="3">
    <mergeCell ref="F2:H2"/>
    <mergeCell ref="I2:K2"/>
    <mergeCell ref="L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1" bestFit="1" customWidth="1"/>
    <col min="3" max="4" width="10" bestFit="1" customWidth="1"/>
  </cols>
  <sheetData>
    <row r="1" spans="1:4" x14ac:dyDescent="0.25">
      <c r="A1" t="s">
        <v>44</v>
      </c>
      <c r="B1">
        <v>1028610328</v>
      </c>
      <c r="C1">
        <v>532156772</v>
      </c>
      <c r="D1">
        <v>496453556</v>
      </c>
    </row>
    <row r="2" spans="1:4" x14ac:dyDescent="0.25">
      <c r="A2" t="s">
        <v>47</v>
      </c>
      <c r="B2">
        <v>238763954</v>
      </c>
      <c r="C2">
        <v>123854445</v>
      </c>
      <c r="D2">
        <v>114909509</v>
      </c>
    </row>
    <row r="3" spans="1:4" x14ac:dyDescent="0.25">
      <c r="A3" s="16" t="s">
        <v>64</v>
      </c>
      <c r="B3">
        <v>124846858</v>
      </c>
      <c r="C3">
        <v>65632877</v>
      </c>
      <c r="D3">
        <v>59213981</v>
      </c>
    </row>
    <row r="4" spans="1:4" x14ac:dyDescent="0.25">
      <c r="A4" t="s">
        <v>48</v>
      </c>
      <c r="B4">
        <v>100215890</v>
      </c>
      <c r="C4">
        <v>53939991</v>
      </c>
      <c r="D4">
        <v>46275899</v>
      </c>
    </row>
    <row r="5" spans="1:4" x14ac:dyDescent="0.25">
      <c r="A5" t="s">
        <v>49</v>
      </c>
      <c r="B5">
        <v>89764132</v>
      </c>
      <c r="C5">
        <v>46321150</v>
      </c>
      <c r="D5">
        <v>43442982</v>
      </c>
    </row>
    <row r="6" spans="1:4" x14ac:dyDescent="0.25">
      <c r="A6" t="s">
        <v>50</v>
      </c>
      <c r="B6">
        <v>83422393</v>
      </c>
      <c r="C6">
        <v>41557546</v>
      </c>
      <c r="D6">
        <v>41864847</v>
      </c>
    </row>
    <row r="7" spans="1:4" x14ac:dyDescent="0.25">
      <c r="A7" t="s">
        <v>51</v>
      </c>
      <c r="B7">
        <v>74274044</v>
      </c>
      <c r="C7">
        <v>37361916</v>
      </c>
      <c r="D7">
        <v>36912128</v>
      </c>
    </row>
    <row r="8" spans="1:4" x14ac:dyDescent="0.25">
      <c r="A8" t="s">
        <v>52</v>
      </c>
      <c r="B8">
        <v>70574085</v>
      </c>
      <c r="C8">
        <v>36038727</v>
      </c>
      <c r="D8">
        <v>34535358</v>
      </c>
    </row>
    <row r="9" spans="1:4" x14ac:dyDescent="0.25">
      <c r="A9" t="s">
        <v>53</v>
      </c>
      <c r="B9">
        <v>55738297</v>
      </c>
      <c r="C9">
        <v>29878715</v>
      </c>
      <c r="D9">
        <v>25859582</v>
      </c>
    </row>
    <row r="10" spans="1:4" x14ac:dyDescent="0.25">
      <c r="A10" t="s">
        <v>54</v>
      </c>
      <c r="B10">
        <v>47408976</v>
      </c>
      <c r="C10">
        <v>24867886</v>
      </c>
      <c r="D10">
        <v>22541090</v>
      </c>
    </row>
    <row r="11" spans="1:4" x14ac:dyDescent="0.25">
      <c r="A11" t="s">
        <v>55</v>
      </c>
      <c r="B11">
        <v>36587559</v>
      </c>
      <c r="C11">
        <v>19851608</v>
      </c>
      <c r="D11">
        <v>16735951</v>
      </c>
    </row>
    <row r="12" spans="1:4" x14ac:dyDescent="0.25">
      <c r="A12" t="s">
        <v>56</v>
      </c>
      <c r="B12">
        <v>27653347</v>
      </c>
      <c r="C12">
        <v>13583022</v>
      </c>
      <c r="D12">
        <v>14070325</v>
      </c>
    </row>
    <row r="13" spans="1:4" x14ac:dyDescent="0.25">
      <c r="A13" t="s">
        <v>57</v>
      </c>
      <c r="B13">
        <v>27516779</v>
      </c>
      <c r="C13">
        <v>13586347</v>
      </c>
      <c r="D13">
        <v>13930432</v>
      </c>
    </row>
    <row r="14" spans="1:4" x14ac:dyDescent="0.25">
      <c r="A14" t="s">
        <v>58</v>
      </c>
      <c r="B14">
        <v>19806955</v>
      </c>
      <c r="C14">
        <v>9472103</v>
      </c>
      <c r="D14">
        <v>10334852</v>
      </c>
    </row>
    <row r="15" spans="1:4" x14ac:dyDescent="0.25">
      <c r="A15" t="s">
        <v>59</v>
      </c>
      <c r="B15">
        <v>14708644</v>
      </c>
      <c r="C15">
        <v>7527688</v>
      </c>
      <c r="D15">
        <v>7180956</v>
      </c>
    </row>
    <row r="16" spans="1:4" x14ac:dyDescent="0.25">
      <c r="A16" t="s">
        <v>60</v>
      </c>
      <c r="B16">
        <v>6551225</v>
      </c>
      <c r="C16">
        <v>3263209</v>
      </c>
      <c r="D16">
        <v>3288016</v>
      </c>
    </row>
    <row r="17" spans="1:4" x14ac:dyDescent="0.25">
      <c r="A17" t="s">
        <v>61</v>
      </c>
      <c r="B17">
        <v>8038718</v>
      </c>
      <c r="C17">
        <v>3918980</v>
      </c>
      <c r="D17">
        <v>4119738</v>
      </c>
    </row>
    <row r="18" spans="1:4" x14ac:dyDescent="0.25">
      <c r="A18" t="s">
        <v>46</v>
      </c>
      <c r="B18">
        <v>2738472</v>
      </c>
      <c r="C18">
        <v>1500562</v>
      </c>
      <c r="D18">
        <v>1237910</v>
      </c>
    </row>
    <row r="19" spans="1:4" x14ac:dyDescent="0.25">
      <c r="A19" t="s">
        <v>62</v>
      </c>
      <c r="B19">
        <v>422808543</v>
      </c>
      <c r="C19">
        <v>221319264</v>
      </c>
      <c r="D19">
        <v>201489279</v>
      </c>
    </row>
    <row r="20" spans="1:4" x14ac:dyDescent="0.25">
      <c r="A20" t="s">
        <v>63</v>
      </c>
      <c r="B20">
        <v>492193906</v>
      </c>
      <c r="C20">
        <v>258023163</v>
      </c>
      <c r="D20">
        <v>234170743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0"/>
  <sheetViews>
    <sheetView workbookViewId="0">
      <pane ySplit="11" topLeftCell="A189" activePane="bottomLeft" state="frozen"/>
      <selection pane="bottomLeft" activeCell="R203" sqref="R203"/>
    </sheetView>
  </sheetViews>
  <sheetFormatPr defaultRowHeight="12.75" x14ac:dyDescent="0.2"/>
  <cols>
    <col min="1" max="16384" width="9.140625" style="17"/>
  </cols>
  <sheetData>
    <row r="2" spans="1:13" ht="23.25" x14ac:dyDescent="0.35">
      <c r="B2" s="18" t="s">
        <v>65</v>
      </c>
    </row>
    <row r="4" spans="1:13" x14ac:dyDescent="0.2">
      <c r="L4" s="19" t="s">
        <v>66</v>
      </c>
      <c r="M4" s="19" t="s">
        <v>11</v>
      </c>
    </row>
    <row r="5" spans="1:13" x14ac:dyDescent="0.2">
      <c r="L5" s="19" t="s">
        <v>67</v>
      </c>
      <c r="M5" s="19" t="s">
        <v>68</v>
      </c>
    </row>
    <row r="6" spans="1:13" x14ac:dyDescent="0.2">
      <c r="L6" s="19" t="s">
        <v>69</v>
      </c>
    </row>
    <row r="8" spans="1:13" x14ac:dyDescent="0.2">
      <c r="B8" s="38" t="s">
        <v>10</v>
      </c>
      <c r="C8" s="38" t="s">
        <v>70</v>
      </c>
      <c r="D8" s="38" t="s">
        <v>71</v>
      </c>
      <c r="E8" s="38" t="s">
        <v>72</v>
      </c>
      <c r="F8" s="38" t="s">
        <v>73</v>
      </c>
      <c r="G8" s="38" t="s">
        <v>71</v>
      </c>
      <c r="H8" s="38" t="s">
        <v>71</v>
      </c>
      <c r="I8" s="38" t="s">
        <v>71</v>
      </c>
      <c r="J8" s="38" t="s">
        <v>71</v>
      </c>
      <c r="K8" s="38" t="s">
        <v>71</v>
      </c>
      <c r="L8" s="40" t="s">
        <v>74</v>
      </c>
      <c r="M8" s="38" t="s">
        <v>75</v>
      </c>
    </row>
    <row r="9" spans="1:13" x14ac:dyDescent="0.2">
      <c r="B9" s="38" t="s">
        <v>71</v>
      </c>
      <c r="C9" s="38" t="s">
        <v>71</v>
      </c>
      <c r="D9" s="38" t="s">
        <v>71</v>
      </c>
      <c r="E9" s="38" t="s">
        <v>71</v>
      </c>
      <c r="F9" s="38" t="s">
        <v>1</v>
      </c>
      <c r="G9" s="38"/>
      <c r="H9" s="38" t="s">
        <v>76</v>
      </c>
      <c r="I9" s="38"/>
      <c r="J9" s="38" t="s">
        <v>77</v>
      </c>
      <c r="K9" s="38"/>
      <c r="L9" s="38" t="s">
        <v>71</v>
      </c>
      <c r="M9" s="38" t="s">
        <v>71</v>
      </c>
    </row>
    <row r="10" spans="1:13" x14ac:dyDescent="0.2">
      <c r="B10" s="38"/>
      <c r="C10" s="38"/>
      <c r="D10" s="38"/>
      <c r="E10" s="38"/>
      <c r="F10" s="20" t="s">
        <v>8</v>
      </c>
      <c r="G10" s="20" t="s">
        <v>78</v>
      </c>
      <c r="H10" s="20" t="s">
        <v>8</v>
      </c>
      <c r="I10" s="20" t="s">
        <v>78</v>
      </c>
      <c r="J10" s="20" t="s">
        <v>8</v>
      </c>
      <c r="K10" s="20" t="s">
        <v>78</v>
      </c>
      <c r="L10" s="38"/>
      <c r="M10" s="38"/>
    </row>
    <row r="11" spans="1:13" x14ac:dyDescent="0.2">
      <c r="B11" s="38"/>
      <c r="C11" s="38"/>
      <c r="D11" s="38"/>
      <c r="E11" s="38"/>
      <c r="F11" s="38" t="s">
        <v>79</v>
      </c>
      <c r="G11" s="39"/>
      <c r="H11" s="39"/>
      <c r="I11" s="39"/>
      <c r="J11" s="39"/>
      <c r="K11" s="39"/>
      <c r="L11" s="38"/>
      <c r="M11" s="38"/>
    </row>
    <row r="12" spans="1:13" x14ac:dyDescent="0.2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4" spans="1:13" x14ac:dyDescent="0.2">
      <c r="A14" s="17" t="s">
        <v>71</v>
      </c>
      <c r="B14" s="22">
        <v>1950</v>
      </c>
      <c r="C14" s="22">
        <v>15</v>
      </c>
      <c r="D14" s="22">
        <v>19</v>
      </c>
      <c r="E14" s="23">
        <v>80.75</v>
      </c>
      <c r="F14" s="23">
        <v>18.219999313354492</v>
      </c>
      <c r="G14" s="23">
        <v>7.2100000381469727</v>
      </c>
      <c r="H14" s="23">
        <v>1.0099999904632568</v>
      </c>
      <c r="I14" s="23">
        <v>9.9999997764825821E-3</v>
      </c>
      <c r="J14" s="23">
        <v>1.9999999552965164E-2</v>
      </c>
      <c r="K14" s="23">
        <v>0</v>
      </c>
      <c r="L14" s="23">
        <v>0.72000002861022949</v>
      </c>
      <c r="M14" s="22">
        <v>17998</v>
      </c>
    </row>
    <row r="15" spans="1:13" x14ac:dyDescent="0.2">
      <c r="A15" s="17" t="s">
        <v>71</v>
      </c>
      <c r="B15" s="22">
        <v>1950</v>
      </c>
      <c r="C15" s="22">
        <v>20</v>
      </c>
      <c r="D15" s="22">
        <v>24</v>
      </c>
      <c r="E15" s="23">
        <v>86.099998474121094</v>
      </c>
      <c r="F15" s="23">
        <v>12.800000190734863</v>
      </c>
      <c r="G15" s="23">
        <v>4.0999999046325684</v>
      </c>
      <c r="H15" s="23">
        <v>0.69999998807907104</v>
      </c>
      <c r="I15" s="23">
        <v>0.30000001192092896</v>
      </c>
      <c r="J15" s="23">
        <v>0.20000000298023224</v>
      </c>
      <c r="K15" s="23">
        <v>7.0000000298023224E-2</v>
      </c>
      <c r="L15" s="23">
        <v>0.51999998092651367</v>
      </c>
      <c r="M15" s="22">
        <v>15654</v>
      </c>
    </row>
    <row r="16" spans="1:13" x14ac:dyDescent="0.2">
      <c r="A16" s="17" t="s">
        <v>71</v>
      </c>
      <c r="B16" s="22">
        <v>1950</v>
      </c>
      <c r="C16" s="22">
        <v>25</v>
      </c>
      <c r="D16" s="22">
        <v>29</v>
      </c>
      <c r="E16" s="23">
        <v>89.900001525878906</v>
      </c>
      <c r="F16" s="23">
        <v>9.6000003814697266</v>
      </c>
      <c r="G16" s="23">
        <v>2.7000000476837158</v>
      </c>
      <c r="H16" s="23">
        <v>0.69999998807907104</v>
      </c>
      <c r="I16" s="23">
        <v>0.28999999165534973</v>
      </c>
      <c r="J16" s="23">
        <v>0.20000000298023224</v>
      </c>
      <c r="K16" s="23">
        <v>0.10999999940395355</v>
      </c>
      <c r="L16" s="23">
        <v>0.40000000596046448</v>
      </c>
      <c r="M16" s="22">
        <v>13424</v>
      </c>
    </row>
    <row r="17" spans="1:13" x14ac:dyDescent="0.2">
      <c r="A17" s="17" t="s">
        <v>71</v>
      </c>
      <c r="B17" s="22">
        <v>1950</v>
      </c>
      <c r="C17" s="22">
        <v>30</v>
      </c>
      <c r="D17" s="22">
        <v>34</v>
      </c>
      <c r="E17" s="23">
        <v>89.900001525878906</v>
      </c>
      <c r="F17" s="23">
        <v>9.6000003814697266</v>
      </c>
      <c r="G17" s="23">
        <v>2.7000000476837158</v>
      </c>
      <c r="H17" s="23">
        <v>0.69999998807907104</v>
      </c>
      <c r="I17" s="23">
        <v>0.2800000011920929</v>
      </c>
      <c r="J17" s="23">
        <v>0.20000000298023224</v>
      </c>
      <c r="K17" s="23">
        <v>0.10999999940395355</v>
      </c>
      <c r="L17" s="23">
        <v>0.40000000596046448</v>
      </c>
      <c r="M17" s="22">
        <v>11558</v>
      </c>
    </row>
    <row r="18" spans="1:13" x14ac:dyDescent="0.2">
      <c r="A18" s="17" t="s">
        <v>71</v>
      </c>
      <c r="B18" s="22">
        <v>1950</v>
      </c>
      <c r="C18" s="22">
        <v>35</v>
      </c>
      <c r="D18" s="22">
        <v>39</v>
      </c>
      <c r="E18" s="23">
        <v>92.349998474121094</v>
      </c>
      <c r="F18" s="23">
        <v>6.75</v>
      </c>
      <c r="G18" s="23">
        <v>1.5900000333786011</v>
      </c>
      <c r="H18" s="23">
        <v>0.69999998807907104</v>
      </c>
      <c r="I18" s="23">
        <v>0.25999999046325684</v>
      </c>
      <c r="J18" s="23">
        <v>0.20000000298023224</v>
      </c>
      <c r="K18" s="23">
        <v>0.11999999731779099</v>
      </c>
      <c r="L18" s="23">
        <v>0.30000001192092896</v>
      </c>
      <c r="M18" s="22">
        <v>9962</v>
      </c>
    </row>
    <row r="19" spans="1:13" x14ac:dyDescent="0.2">
      <c r="A19" s="17" t="s">
        <v>71</v>
      </c>
      <c r="B19" s="22">
        <v>1950</v>
      </c>
      <c r="C19" s="22">
        <v>40</v>
      </c>
      <c r="D19" s="22">
        <v>44</v>
      </c>
      <c r="E19" s="23">
        <v>92.349998474121094</v>
      </c>
      <c r="F19" s="23">
        <v>6.75</v>
      </c>
      <c r="G19" s="23">
        <v>1.5900000333786011</v>
      </c>
      <c r="H19" s="23">
        <v>0.69999998807907104</v>
      </c>
      <c r="I19" s="23">
        <v>0.25999999046325684</v>
      </c>
      <c r="J19" s="23">
        <v>0.20000000298023224</v>
      </c>
      <c r="K19" s="23">
        <v>0.11999999731779099</v>
      </c>
      <c r="L19" s="23">
        <v>0.30000001192092896</v>
      </c>
      <c r="M19" s="22">
        <v>8419</v>
      </c>
    </row>
    <row r="20" spans="1:13" x14ac:dyDescent="0.2">
      <c r="A20" s="17" t="s">
        <v>71</v>
      </c>
      <c r="B20" s="22">
        <v>1950</v>
      </c>
      <c r="C20" s="22">
        <v>45</v>
      </c>
      <c r="D20" s="22">
        <v>49</v>
      </c>
      <c r="E20" s="23">
        <v>92.349998474121094</v>
      </c>
      <c r="F20" s="23">
        <v>6.75</v>
      </c>
      <c r="G20" s="23">
        <v>1.5900000333786011</v>
      </c>
      <c r="H20" s="23">
        <v>0.69999998807907104</v>
      </c>
      <c r="I20" s="23">
        <v>0.27000001072883606</v>
      </c>
      <c r="J20" s="23">
        <v>0.20000000298023224</v>
      </c>
      <c r="K20" s="23">
        <v>0.11999999731779099</v>
      </c>
      <c r="L20" s="23">
        <v>0.30000001192092896</v>
      </c>
      <c r="M20" s="22">
        <v>6953</v>
      </c>
    </row>
    <row r="21" spans="1:13" x14ac:dyDescent="0.2">
      <c r="A21" s="17" t="s">
        <v>71</v>
      </c>
      <c r="B21" s="22">
        <v>1950</v>
      </c>
      <c r="C21" s="22">
        <v>50</v>
      </c>
      <c r="D21" s="22">
        <v>54</v>
      </c>
      <c r="E21" s="23">
        <v>95.019996643066406</v>
      </c>
      <c r="F21" s="23">
        <v>4.1700000762939453</v>
      </c>
      <c r="G21" s="23">
        <v>0.69999998807907104</v>
      </c>
      <c r="H21" s="23">
        <v>0.62999999523162842</v>
      </c>
      <c r="I21" s="23">
        <v>0.25</v>
      </c>
      <c r="J21" s="23">
        <v>0.18000000715255737</v>
      </c>
      <c r="K21" s="23">
        <v>0.10999999940395355</v>
      </c>
      <c r="L21" s="23">
        <v>0.20999999344348907</v>
      </c>
      <c r="M21" s="22">
        <v>6089</v>
      </c>
    </row>
    <row r="22" spans="1:13" x14ac:dyDescent="0.2">
      <c r="A22" s="17" t="s">
        <v>71</v>
      </c>
      <c r="B22" s="22">
        <v>1950</v>
      </c>
      <c r="C22" s="22">
        <v>55</v>
      </c>
      <c r="D22" s="22">
        <v>59</v>
      </c>
      <c r="E22" s="23">
        <v>95.089996337890625</v>
      </c>
      <c r="F22" s="23">
        <v>4.1700000762939453</v>
      </c>
      <c r="G22" s="23">
        <v>0.69999998807907104</v>
      </c>
      <c r="H22" s="23">
        <v>0.56999999284744263</v>
      </c>
      <c r="I22" s="23">
        <v>0.2199999988079071</v>
      </c>
      <c r="J22" s="23">
        <v>0.15999999642372131</v>
      </c>
      <c r="K22" s="23">
        <v>9.0000003576278687E-2</v>
      </c>
      <c r="L22" s="23">
        <v>0.20000000298023224</v>
      </c>
      <c r="M22" s="22">
        <v>4782</v>
      </c>
    </row>
    <row r="23" spans="1:13" x14ac:dyDescent="0.2">
      <c r="A23" s="17" t="s">
        <v>71</v>
      </c>
      <c r="B23" s="22">
        <v>1950</v>
      </c>
      <c r="C23" s="22">
        <v>60</v>
      </c>
      <c r="D23" s="22">
        <v>64</v>
      </c>
      <c r="E23" s="23">
        <v>95.169998168945313</v>
      </c>
      <c r="F23" s="23">
        <v>4.179999828338623</v>
      </c>
      <c r="G23" s="23">
        <v>0.69999998807907104</v>
      </c>
      <c r="H23" s="23">
        <v>0.43999999761581421</v>
      </c>
      <c r="I23" s="23">
        <v>0.17000000178813934</v>
      </c>
      <c r="J23" s="23">
        <v>0.10999999940395355</v>
      </c>
      <c r="K23" s="23">
        <v>5.9999998658895493E-2</v>
      </c>
      <c r="L23" s="23">
        <v>0.18000000715255737</v>
      </c>
      <c r="M23" s="22">
        <v>3940</v>
      </c>
    </row>
    <row r="24" spans="1:13" x14ac:dyDescent="0.2">
      <c r="A24" s="17" t="s">
        <v>71</v>
      </c>
      <c r="B24" s="22">
        <v>1950</v>
      </c>
      <c r="C24" s="22">
        <v>65</v>
      </c>
      <c r="D24" s="22">
        <v>69</v>
      </c>
      <c r="E24" s="23">
        <v>95.25</v>
      </c>
      <c r="F24" s="23">
        <v>4.179999828338623</v>
      </c>
      <c r="G24" s="23">
        <v>0.69999998807907104</v>
      </c>
      <c r="H24" s="23">
        <v>0.34999999403953552</v>
      </c>
      <c r="I24" s="23">
        <v>0.11999999731779099</v>
      </c>
      <c r="J24" s="23">
        <v>7.0000000298023224E-2</v>
      </c>
      <c r="K24" s="23">
        <v>3.9999999105930328E-2</v>
      </c>
      <c r="L24" s="23">
        <v>0.15999999642372131</v>
      </c>
      <c r="M24" s="22">
        <v>3152</v>
      </c>
    </row>
    <row r="25" spans="1:13" x14ac:dyDescent="0.2">
      <c r="A25" s="17" t="s">
        <v>71</v>
      </c>
      <c r="B25" s="22">
        <v>1950</v>
      </c>
      <c r="C25" s="22">
        <v>70</v>
      </c>
      <c r="D25" s="22">
        <v>74</v>
      </c>
      <c r="E25" s="23">
        <v>95.25</v>
      </c>
      <c r="F25" s="23">
        <v>4.179999828338623</v>
      </c>
      <c r="G25" s="23">
        <v>0.69999998807907104</v>
      </c>
      <c r="H25" s="23">
        <v>0.34999999403953552</v>
      </c>
      <c r="I25" s="23">
        <v>0.11999999731779099</v>
      </c>
      <c r="J25" s="23">
        <v>5.9999998658895493E-2</v>
      </c>
      <c r="K25" s="23">
        <v>3.9999999105930328E-2</v>
      </c>
      <c r="L25" s="23">
        <v>0.15999999642372131</v>
      </c>
      <c r="M25" s="22">
        <v>2006</v>
      </c>
    </row>
    <row r="26" spans="1:13" x14ac:dyDescent="0.2">
      <c r="A26" s="17" t="s">
        <v>71</v>
      </c>
      <c r="B26" s="22">
        <v>1950</v>
      </c>
      <c r="C26" s="22">
        <v>75</v>
      </c>
      <c r="D26" s="22" t="s">
        <v>80</v>
      </c>
      <c r="E26" s="23">
        <v>95.25</v>
      </c>
      <c r="F26" s="23">
        <v>4.179999828338623</v>
      </c>
      <c r="G26" s="23">
        <v>0.69999998807907104</v>
      </c>
      <c r="H26" s="23">
        <v>0.34999999403953552</v>
      </c>
      <c r="I26" s="23">
        <v>0.11999999731779099</v>
      </c>
      <c r="J26" s="23">
        <v>5.9999998658895493E-2</v>
      </c>
      <c r="K26" s="23">
        <v>3.9999999105930328E-2</v>
      </c>
      <c r="L26" s="23">
        <v>0.15999999642372131</v>
      </c>
      <c r="M26" s="22">
        <v>1486</v>
      </c>
    </row>
    <row r="27" spans="1:13" x14ac:dyDescent="0.2">
      <c r="A27" s="17" t="s">
        <v>71</v>
      </c>
      <c r="B27" s="22">
        <v>1950</v>
      </c>
      <c r="C27" s="22">
        <v>25</v>
      </c>
      <c r="D27" s="22" t="s">
        <v>80</v>
      </c>
      <c r="E27" s="23">
        <v>92.330001831054687</v>
      </c>
      <c r="F27" s="23">
        <v>6.9699997901916504</v>
      </c>
      <c r="G27" s="23">
        <v>1.7100000381469727</v>
      </c>
      <c r="H27" s="23">
        <v>0.63999998569488525</v>
      </c>
      <c r="I27" s="23">
        <v>0.25</v>
      </c>
      <c r="J27" s="23">
        <v>0.18000000715255737</v>
      </c>
      <c r="K27" s="23">
        <v>0.10000000149011612</v>
      </c>
      <c r="L27" s="23">
        <v>0.30000001192092896</v>
      </c>
      <c r="M27" s="22">
        <v>71771</v>
      </c>
    </row>
    <row r="28" spans="1:13" x14ac:dyDescent="0.2">
      <c r="A28" s="17" t="s">
        <v>71</v>
      </c>
      <c r="B28" s="22">
        <v>1950</v>
      </c>
      <c r="C28" s="22">
        <v>15</v>
      </c>
      <c r="D28" s="22" t="s">
        <v>80</v>
      </c>
      <c r="E28" s="23">
        <v>89.430000305175781</v>
      </c>
      <c r="F28" s="23">
        <v>9.7600002288818359</v>
      </c>
      <c r="G28" s="23">
        <v>3</v>
      </c>
      <c r="H28" s="23">
        <v>0.70999997854232788</v>
      </c>
      <c r="I28" s="23">
        <v>0.2199999988079071</v>
      </c>
      <c r="J28" s="23">
        <v>0.15000000596046448</v>
      </c>
      <c r="K28" s="23">
        <v>7.9999998211860657E-2</v>
      </c>
      <c r="L28" s="23">
        <v>0.40000000596046448</v>
      </c>
      <c r="M28" s="22">
        <v>105423</v>
      </c>
    </row>
    <row r="30" spans="1:13" x14ac:dyDescent="0.2">
      <c r="A30" s="17" t="s">
        <v>71</v>
      </c>
      <c r="B30" s="22">
        <v>1955</v>
      </c>
      <c r="C30" s="22">
        <v>15</v>
      </c>
      <c r="D30" s="22">
        <v>19</v>
      </c>
      <c r="E30" s="23">
        <v>79.089996337890625</v>
      </c>
      <c r="F30" s="23">
        <v>19.790000915527344</v>
      </c>
      <c r="G30" s="23">
        <v>7.8299999237060547</v>
      </c>
      <c r="H30" s="23">
        <v>1.5800000429153442</v>
      </c>
      <c r="I30" s="23">
        <v>1.9999999552965164E-2</v>
      </c>
      <c r="J30" s="23">
        <v>1.9999999552965164E-2</v>
      </c>
      <c r="K30" s="23">
        <v>0</v>
      </c>
      <c r="L30" s="23">
        <v>0.81999999284744263</v>
      </c>
      <c r="M30" s="22">
        <v>19411</v>
      </c>
    </row>
    <row r="31" spans="1:13" x14ac:dyDescent="0.2">
      <c r="A31" s="17" t="s">
        <v>71</v>
      </c>
      <c r="B31" s="22">
        <v>1955</v>
      </c>
      <c r="C31" s="22">
        <v>20</v>
      </c>
      <c r="D31" s="22">
        <v>24</v>
      </c>
      <c r="E31" s="23">
        <v>86.099998474121094</v>
      </c>
      <c r="F31" s="23">
        <v>12.800000190734863</v>
      </c>
      <c r="G31" s="23">
        <v>4.0999999046325684</v>
      </c>
      <c r="H31" s="23">
        <v>0.69999998807907104</v>
      </c>
      <c r="I31" s="23">
        <v>0.30000001192092896</v>
      </c>
      <c r="J31" s="23">
        <v>0.20000000298023224</v>
      </c>
      <c r="K31" s="23">
        <v>7.0000000298023224E-2</v>
      </c>
      <c r="L31" s="23">
        <v>0.51999998092651367</v>
      </c>
      <c r="M31" s="22">
        <v>17490</v>
      </c>
    </row>
    <row r="32" spans="1:13" x14ac:dyDescent="0.2">
      <c r="A32" s="17" t="s">
        <v>71</v>
      </c>
      <c r="B32" s="22">
        <v>1955</v>
      </c>
      <c r="C32" s="22">
        <v>25</v>
      </c>
      <c r="D32" s="22">
        <v>29</v>
      </c>
      <c r="E32" s="23">
        <v>86.099998474121094</v>
      </c>
      <c r="F32" s="23">
        <v>12.800000190734863</v>
      </c>
      <c r="G32" s="23">
        <v>4.0999999046325684</v>
      </c>
      <c r="H32" s="23">
        <v>0.69999998807907104</v>
      </c>
      <c r="I32" s="23">
        <v>0.28999999165534973</v>
      </c>
      <c r="J32" s="23">
        <v>0.20000000298023224</v>
      </c>
      <c r="K32" s="23">
        <v>0.10999999940395355</v>
      </c>
      <c r="L32" s="23">
        <v>0.51999998092651367</v>
      </c>
      <c r="M32" s="22">
        <v>15085</v>
      </c>
    </row>
    <row r="33" spans="1:13" x14ac:dyDescent="0.2">
      <c r="A33" s="17" t="s">
        <v>71</v>
      </c>
      <c r="B33" s="22">
        <v>1955</v>
      </c>
      <c r="C33" s="22">
        <v>30</v>
      </c>
      <c r="D33" s="22">
        <v>34</v>
      </c>
      <c r="E33" s="23">
        <v>89.900001525878906</v>
      </c>
      <c r="F33" s="23">
        <v>9.6000003814697266</v>
      </c>
      <c r="G33" s="23">
        <v>2.7000000476837158</v>
      </c>
      <c r="H33" s="23">
        <v>0.69999998807907104</v>
      </c>
      <c r="I33" s="23">
        <v>0.2800000011920929</v>
      </c>
      <c r="J33" s="23">
        <v>0.20000000298023224</v>
      </c>
      <c r="K33" s="23">
        <v>0.10999999940395355</v>
      </c>
      <c r="L33" s="23">
        <v>0.40000000596046448</v>
      </c>
      <c r="M33" s="22">
        <v>12864</v>
      </c>
    </row>
    <row r="34" spans="1:13" x14ac:dyDescent="0.2">
      <c r="A34" s="17" t="s">
        <v>71</v>
      </c>
      <c r="B34" s="22">
        <v>1955</v>
      </c>
      <c r="C34" s="22">
        <v>35</v>
      </c>
      <c r="D34" s="22">
        <v>39</v>
      </c>
      <c r="E34" s="23">
        <v>89.900001525878906</v>
      </c>
      <c r="F34" s="23">
        <v>9.6000003814697266</v>
      </c>
      <c r="G34" s="23">
        <v>2.7000000476837158</v>
      </c>
      <c r="H34" s="23">
        <v>0.69999998807907104</v>
      </c>
      <c r="I34" s="23">
        <v>0.25999999046325684</v>
      </c>
      <c r="J34" s="23">
        <v>0.20000000298023224</v>
      </c>
      <c r="K34" s="23">
        <v>0.11999999731779099</v>
      </c>
      <c r="L34" s="23">
        <v>0.40000000596046448</v>
      </c>
      <c r="M34" s="22">
        <v>11028</v>
      </c>
    </row>
    <row r="35" spans="1:13" x14ac:dyDescent="0.2">
      <c r="A35" s="17" t="s">
        <v>71</v>
      </c>
      <c r="B35" s="22">
        <v>1955</v>
      </c>
      <c r="C35" s="22">
        <v>40</v>
      </c>
      <c r="D35" s="22">
        <v>44</v>
      </c>
      <c r="E35" s="23">
        <v>92.349998474121094</v>
      </c>
      <c r="F35" s="23">
        <v>6.75</v>
      </c>
      <c r="G35" s="23">
        <v>1.5900000333786011</v>
      </c>
      <c r="H35" s="23">
        <v>0.69999998807907104</v>
      </c>
      <c r="I35" s="23">
        <v>0.25999999046325684</v>
      </c>
      <c r="J35" s="23">
        <v>0.20000000298023224</v>
      </c>
      <c r="K35" s="23">
        <v>0.11999999731779099</v>
      </c>
      <c r="L35" s="23">
        <v>0.30000001192092896</v>
      </c>
      <c r="M35" s="22">
        <v>9472</v>
      </c>
    </row>
    <row r="36" spans="1:13" x14ac:dyDescent="0.2">
      <c r="A36" s="17" t="s">
        <v>71</v>
      </c>
      <c r="B36" s="22">
        <v>1955</v>
      </c>
      <c r="C36" s="22">
        <v>45</v>
      </c>
      <c r="D36" s="22">
        <v>49</v>
      </c>
      <c r="E36" s="23">
        <v>92.349998474121094</v>
      </c>
      <c r="F36" s="23">
        <v>6.75</v>
      </c>
      <c r="G36" s="23">
        <v>1.5900000333786011</v>
      </c>
      <c r="H36" s="23">
        <v>0.69999998807907104</v>
      </c>
      <c r="I36" s="23">
        <v>0.27000001072883606</v>
      </c>
      <c r="J36" s="23">
        <v>0.20000000298023224</v>
      </c>
      <c r="K36" s="23">
        <v>0.11999999731779099</v>
      </c>
      <c r="L36" s="23">
        <v>0.30000001192092896</v>
      </c>
      <c r="M36" s="22">
        <v>7971</v>
      </c>
    </row>
    <row r="37" spans="1:13" x14ac:dyDescent="0.2">
      <c r="A37" s="17" t="s">
        <v>71</v>
      </c>
      <c r="B37" s="22">
        <v>1955</v>
      </c>
      <c r="C37" s="22">
        <v>50</v>
      </c>
      <c r="D37" s="22">
        <v>54</v>
      </c>
      <c r="E37" s="23">
        <v>92.349998474121094</v>
      </c>
      <c r="F37" s="23">
        <v>6.75</v>
      </c>
      <c r="G37" s="23">
        <v>1.5900000333786011</v>
      </c>
      <c r="H37" s="23">
        <v>0.69999998807907104</v>
      </c>
      <c r="I37" s="23">
        <v>0.27000001072883606</v>
      </c>
      <c r="J37" s="23">
        <v>0.20000000298023224</v>
      </c>
      <c r="K37" s="23">
        <v>0.11999999731779099</v>
      </c>
      <c r="L37" s="23">
        <v>0.30000001192092896</v>
      </c>
      <c r="M37" s="22">
        <v>6503</v>
      </c>
    </row>
    <row r="38" spans="1:13" x14ac:dyDescent="0.2">
      <c r="A38" s="17" t="s">
        <v>71</v>
      </c>
      <c r="B38" s="22">
        <v>1955</v>
      </c>
      <c r="C38" s="22">
        <v>55</v>
      </c>
      <c r="D38" s="22">
        <v>59</v>
      </c>
      <c r="E38" s="23">
        <v>95.019996643066406</v>
      </c>
      <c r="F38" s="23">
        <v>4.1700000762939453</v>
      </c>
      <c r="G38" s="23">
        <v>0.69999998807907104</v>
      </c>
      <c r="H38" s="23">
        <v>0.62999999523162842</v>
      </c>
      <c r="I38" s="23">
        <v>0.23999999463558197</v>
      </c>
      <c r="J38" s="23">
        <v>0.18000000715255737</v>
      </c>
      <c r="K38" s="23">
        <v>0.10000000149011612</v>
      </c>
      <c r="L38" s="23">
        <v>0.20000000298023224</v>
      </c>
      <c r="M38" s="22">
        <v>5554</v>
      </c>
    </row>
    <row r="39" spans="1:13" x14ac:dyDescent="0.2">
      <c r="A39" s="17" t="s">
        <v>71</v>
      </c>
      <c r="B39" s="22">
        <v>1955</v>
      </c>
      <c r="C39" s="22">
        <v>60</v>
      </c>
      <c r="D39" s="22">
        <v>64</v>
      </c>
      <c r="E39" s="23">
        <v>95.089996337890625</v>
      </c>
      <c r="F39" s="23">
        <v>4.1700000762939453</v>
      </c>
      <c r="G39" s="23">
        <v>0.69999998807907104</v>
      </c>
      <c r="H39" s="23">
        <v>0.56999999284744263</v>
      </c>
      <c r="I39" s="23">
        <v>0.20999999344348907</v>
      </c>
      <c r="J39" s="23">
        <v>0.15999999642372131</v>
      </c>
      <c r="K39" s="23">
        <v>9.0000003576278687E-2</v>
      </c>
      <c r="L39" s="23">
        <v>0.20000000298023224</v>
      </c>
      <c r="M39" s="22">
        <v>4155</v>
      </c>
    </row>
    <row r="40" spans="1:13" x14ac:dyDescent="0.2">
      <c r="A40" s="17" t="s">
        <v>71</v>
      </c>
      <c r="B40" s="22">
        <v>1955</v>
      </c>
      <c r="C40" s="22">
        <v>65</v>
      </c>
      <c r="D40" s="22">
        <v>69</v>
      </c>
      <c r="E40" s="23">
        <v>95.169998168945313</v>
      </c>
      <c r="F40" s="23">
        <v>4.179999828338623</v>
      </c>
      <c r="G40" s="23">
        <v>0.69999998807907104</v>
      </c>
      <c r="H40" s="23">
        <v>0.5</v>
      </c>
      <c r="I40" s="23">
        <v>0.17000000178813934</v>
      </c>
      <c r="J40" s="23">
        <v>0.14000000059604645</v>
      </c>
      <c r="K40" s="23">
        <v>7.9999998211860657E-2</v>
      </c>
      <c r="L40" s="23">
        <v>0.18999999761581421</v>
      </c>
      <c r="M40" s="22">
        <v>3145</v>
      </c>
    </row>
    <row r="41" spans="1:13" x14ac:dyDescent="0.2">
      <c r="A41" s="17" t="s">
        <v>71</v>
      </c>
      <c r="B41" s="22">
        <v>1955</v>
      </c>
      <c r="C41" s="22">
        <v>70</v>
      </c>
      <c r="D41" s="22">
        <v>74</v>
      </c>
      <c r="E41" s="23">
        <v>95.169998168945313</v>
      </c>
      <c r="F41" s="23">
        <v>4.179999828338623</v>
      </c>
      <c r="G41" s="23">
        <v>0.69999998807907104</v>
      </c>
      <c r="H41" s="23">
        <v>0.5</v>
      </c>
      <c r="I41" s="23">
        <v>0.17000000178813934</v>
      </c>
      <c r="J41" s="23">
        <v>0.14000000059604645</v>
      </c>
      <c r="K41" s="23">
        <v>7.9999998211860657E-2</v>
      </c>
      <c r="L41" s="23">
        <v>0.18999999761581421</v>
      </c>
      <c r="M41" s="22">
        <v>2200</v>
      </c>
    </row>
    <row r="42" spans="1:13" x14ac:dyDescent="0.2">
      <c r="A42" s="17" t="s">
        <v>71</v>
      </c>
      <c r="B42" s="22">
        <v>1955</v>
      </c>
      <c r="C42" s="22">
        <v>75</v>
      </c>
      <c r="D42" s="22" t="s">
        <v>80</v>
      </c>
      <c r="E42" s="23">
        <v>95.169998168945313</v>
      </c>
      <c r="F42" s="23">
        <v>4.179999828338623</v>
      </c>
      <c r="G42" s="23">
        <v>0.69999998807907104</v>
      </c>
      <c r="H42" s="23">
        <v>0.5</v>
      </c>
      <c r="I42" s="23">
        <v>0.18000000715255737</v>
      </c>
      <c r="J42" s="23">
        <v>0.14000000059604645</v>
      </c>
      <c r="K42" s="23">
        <v>7.9999998211860657E-2</v>
      </c>
      <c r="L42" s="23">
        <v>0.18999999761581421</v>
      </c>
      <c r="M42" s="22">
        <v>1643</v>
      </c>
    </row>
    <row r="43" spans="1:13" x14ac:dyDescent="0.2">
      <c r="A43" s="17" t="s">
        <v>71</v>
      </c>
      <c r="B43" s="22">
        <v>1955</v>
      </c>
      <c r="C43" s="22">
        <v>25</v>
      </c>
      <c r="D43" s="22" t="s">
        <v>80</v>
      </c>
      <c r="E43" s="23">
        <v>91.010002136230469</v>
      </c>
      <c r="F43" s="23">
        <v>8.2100000381469727</v>
      </c>
      <c r="G43" s="23">
        <v>2.059999942779541</v>
      </c>
      <c r="H43" s="23">
        <v>0.67000001668930054</v>
      </c>
      <c r="I43" s="23">
        <v>0.25999999046325684</v>
      </c>
      <c r="J43" s="23">
        <v>0.18999999761581421</v>
      </c>
      <c r="K43" s="23">
        <v>0.10999999940395355</v>
      </c>
      <c r="L43" s="23">
        <v>0.34999999403953552</v>
      </c>
      <c r="M43" s="22">
        <v>79620</v>
      </c>
    </row>
    <row r="44" spans="1:13" x14ac:dyDescent="0.2">
      <c r="A44" s="17" t="s">
        <v>71</v>
      </c>
      <c r="B44" s="22">
        <v>1955</v>
      </c>
      <c r="C44" s="22">
        <v>15</v>
      </c>
      <c r="D44" s="22" t="s">
        <v>80</v>
      </c>
      <c r="E44" s="23">
        <v>88.290000915527344</v>
      </c>
      <c r="F44" s="23">
        <v>10.829999923706055</v>
      </c>
      <c r="G44" s="23">
        <v>3.0899999141693115</v>
      </c>
      <c r="H44" s="23">
        <v>0.82999998331069946</v>
      </c>
      <c r="I44" s="23">
        <v>0.27000001072883606</v>
      </c>
      <c r="J44" s="23">
        <v>0.15999999642372131</v>
      </c>
      <c r="K44" s="23">
        <v>7.9999998211860657E-2</v>
      </c>
      <c r="L44" s="23">
        <v>0.44999998807907104</v>
      </c>
      <c r="M44" s="22">
        <v>116521</v>
      </c>
    </row>
    <row r="46" spans="1:13" x14ac:dyDescent="0.2">
      <c r="A46" s="17" t="s">
        <v>71</v>
      </c>
      <c r="B46" s="22">
        <v>1960</v>
      </c>
      <c r="C46" s="22">
        <v>15</v>
      </c>
      <c r="D46" s="22">
        <v>19</v>
      </c>
      <c r="E46" s="23">
        <v>76.199996948242188</v>
      </c>
      <c r="F46" s="23">
        <v>21.799999237060547</v>
      </c>
      <c r="G46" s="23">
        <v>9.6999998092651367</v>
      </c>
      <c r="H46" s="23">
        <v>1.9600000381469727</v>
      </c>
      <c r="I46" s="23">
        <v>1.9999999552965164E-2</v>
      </c>
      <c r="J46" s="23">
        <v>3.9999999105930328E-2</v>
      </c>
      <c r="K46" s="23">
        <v>0</v>
      </c>
      <c r="L46" s="23">
        <v>0.94999998807907104</v>
      </c>
      <c r="M46" s="22">
        <v>20748</v>
      </c>
    </row>
    <row r="47" spans="1:13" x14ac:dyDescent="0.2">
      <c r="A47" s="17" t="s">
        <v>71</v>
      </c>
      <c r="B47" s="22">
        <v>1960</v>
      </c>
      <c r="C47" s="22">
        <v>20</v>
      </c>
      <c r="D47" s="22">
        <v>24</v>
      </c>
      <c r="E47" s="23">
        <v>81.800003051757812</v>
      </c>
      <c r="F47" s="23">
        <v>16.100000381469727</v>
      </c>
      <c r="G47" s="23">
        <v>5.8000001907348633</v>
      </c>
      <c r="H47" s="23">
        <v>1.6299999952316284</v>
      </c>
      <c r="I47" s="23">
        <v>5.9999998658895493E-2</v>
      </c>
      <c r="J47" s="23">
        <v>0.4699999988079071</v>
      </c>
      <c r="K47" s="23">
        <v>0.18000000715255737</v>
      </c>
      <c r="L47" s="23">
        <v>0.74000000953674316</v>
      </c>
      <c r="M47" s="22">
        <v>18950</v>
      </c>
    </row>
    <row r="48" spans="1:13" x14ac:dyDescent="0.2">
      <c r="A48" s="17" t="s">
        <v>71</v>
      </c>
      <c r="B48" s="22">
        <v>1960</v>
      </c>
      <c r="C48" s="22">
        <v>25</v>
      </c>
      <c r="D48" s="22">
        <v>29</v>
      </c>
      <c r="E48" s="23">
        <v>86.099998474121094</v>
      </c>
      <c r="F48" s="23">
        <v>12.800000190734863</v>
      </c>
      <c r="G48" s="23">
        <v>4.0999999046325684</v>
      </c>
      <c r="H48" s="23">
        <v>0.86000001430511475</v>
      </c>
      <c r="I48" s="23">
        <v>0.34999999403953552</v>
      </c>
      <c r="J48" s="23">
        <v>0.23999999463558197</v>
      </c>
      <c r="K48" s="23">
        <v>0.14000000059604645</v>
      </c>
      <c r="L48" s="23">
        <v>0.54000002145767212</v>
      </c>
      <c r="M48" s="22">
        <v>16943</v>
      </c>
    </row>
    <row r="49" spans="1:13" x14ac:dyDescent="0.2">
      <c r="A49" s="17" t="s">
        <v>71</v>
      </c>
      <c r="B49" s="22">
        <v>1960</v>
      </c>
      <c r="C49" s="22">
        <v>30</v>
      </c>
      <c r="D49" s="22">
        <v>34</v>
      </c>
      <c r="E49" s="23">
        <v>86.099998474121094</v>
      </c>
      <c r="F49" s="23">
        <v>12.800000190734863</v>
      </c>
      <c r="G49" s="23">
        <v>4.0999999046325684</v>
      </c>
      <c r="H49" s="23">
        <v>0.86000001430511475</v>
      </c>
      <c r="I49" s="23">
        <v>0.34000000357627869</v>
      </c>
      <c r="J49" s="23">
        <v>0.23999999463558197</v>
      </c>
      <c r="K49" s="23">
        <v>0.14000000059604645</v>
      </c>
      <c r="L49" s="23">
        <v>0.54000002145767212</v>
      </c>
      <c r="M49" s="22">
        <v>14541</v>
      </c>
    </row>
    <row r="50" spans="1:13" x14ac:dyDescent="0.2">
      <c r="A50" s="17" t="s">
        <v>71</v>
      </c>
      <c r="B50" s="22">
        <v>1960</v>
      </c>
      <c r="C50" s="22">
        <v>35</v>
      </c>
      <c r="D50" s="22">
        <v>39</v>
      </c>
      <c r="E50" s="23">
        <v>89.900001525878906</v>
      </c>
      <c r="F50" s="23">
        <v>9.6000003814697266</v>
      </c>
      <c r="G50" s="23">
        <v>2.7000000476837158</v>
      </c>
      <c r="H50" s="23">
        <v>0.38999998569488525</v>
      </c>
      <c r="I50" s="23">
        <v>0.15000000596046448</v>
      </c>
      <c r="J50" s="23">
        <v>0.10999999940395355</v>
      </c>
      <c r="K50" s="23">
        <v>7.0000000298023224E-2</v>
      </c>
      <c r="L50" s="23">
        <v>0.36000001430511475</v>
      </c>
      <c r="M50" s="22">
        <v>12352</v>
      </c>
    </row>
    <row r="51" spans="1:13" x14ac:dyDescent="0.2">
      <c r="A51" s="17" t="s">
        <v>71</v>
      </c>
      <c r="B51" s="22">
        <v>1960</v>
      </c>
      <c r="C51" s="22">
        <v>40</v>
      </c>
      <c r="D51" s="22">
        <v>44</v>
      </c>
      <c r="E51" s="23">
        <v>89.900001525878906</v>
      </c>
      <c r="F51" s="23">
        <v>9.6000003814697266</v>
      </c>
      <c r="G51" s="23">
        <v>2.7000000476837158</v>
      </c>
      <c r="H51" s="23">
        <v>0.38999998569488525</v>
      </c>
      <c r="I51" s="23">
        <v>0.15000000596046448</v>
      </c>
      <c r="J51" s="23">
        <v>0.10999999940395355</v>
      </c>
      <c r="K51" s="23">
        <v>7.0000000298023224E-2</v>
      </c>
      <c r="L51" s="23">
        <v>0.36000001430511475</v>
      </c>
      <c r="M51" s="22">
        <v>10553</v>
      </c>
    </row>
    <row r="52" spans="1:13" x14ac:dyDescent="0.2">
      <c r="A52" s="17" t="s">
        <v>71</v>
      </c>
      <c r="B52" s="22">
        <v>1960</v>
      </c>
      <c r="C52" s="22">
        <v>45</v>
      </c>
      <c r="D52" s="22">
        <v>49</v>
      </c>
      <c r="E52" s="23">
        <v>93</v>
      </c>
      <c r="F52" s="23">
        <v>6.8000001907348633</v>
      </c>
      <c r="G52" s="23">
        <v>1.6000000238418579</v>
      </c>
      <c r="H52" s="23">
        <v>0.15999999642372131</v>
      </c>
      <c r="I52" s="23">
        <v>5.9999998658895493E-2</v>
      </c>
      <c r="J52" s="23">
        <v>3.9999999105930328E-2</v>
      </c>
      <c r="K52" s="23">
        <v>2.9999999329447746E-2</v>
      </c>
      <c r="L52" s="23">
        <v>0.23000000417232513</v>
      </c>
      <c r="M52" s="22">
        <v>9025</v>
      </c>
    </row>
    <row r="53" spans="1:13" x14ac:dyDescent="0.2">
      <c r="A53" s="17" t="s">
        <v>71</v>
      </c>
      <c r="B53" s="22">
        <v>1960</v>
      </c>
      <c r="C53" s="22">
        <v>50</v>
      </c>
      <c r="D53" s="22">
        <v>54</v>
      </c>
      <c r="E53" s="23">
        <v>93</v>
      </c>
      <c r="F53" s="23">
        <v>6.8000001907348633</v>
      </c>
      <c r="G53" s="23">
        <v>1.6000000238418579</v>
      </c>
      <c r="H53" s="23">
        <v>0.15999999642372131</v>
      </c>
      <c r="I53" s="23">
        <v>5.9999998658895493E-2</v>
      </c>
      <c r="J53" s="23">
        <v>3.9999999105930328E-2</v>
      </c>
      <c r="K53" s="23">
        <v>2.9999999329447746E-2</v>
      </c>
      <c r="L53" s="23">
        <v>0.23000000417232513</v>
      </c>
      <c r="M53" s="22">
        <v>7510</v>
      </c>
    </row>
    <row r="54" spans="1:13" x14ac:dyDescent="0.2">
      <c r="A54" s="17" t="s">
        <v>71</v>
      </c>
      <c r="B54" s="22">
        <v>1960</v>
      </c>
      <c r="C54" s="22">
        <v>55</v>
      </c>
      <c r="D54" s="22">
        <v>59</v>
      </c>
      <c r="E54" s="23">
        <v>93</v>
      </c>
      <c r="F54" s="23">
        <v>6.8000001907348633</v>
      </c>
      <c r="G54" s="23">
        <v>1.6000000238418579</v>
      </c>
      <c r="H54" s="23">
        <v>0.15999999642372131</v>
      </c>
      <c r="I54" s="23">
        <v>5.9999998658895493E-2</v>
      </c>
      <c r="J54" s="23">
        <v>3.9999999105930328E-2</v>
      </c>
      <c r="K54" s="23">
        <v>1.9999999552965164E-2</v>
      </c>
      <c r="L54" s="23">
        <v>0.23000000417232513</v>
      </c>
      <c r="M54" s="22">
        <v>5992</v>
      </c>
    </row>
    <row r="55" spans="1:13" x14ac:dyDescent="0.2">
      <c r="A55" s="17" t="s">
        <v>71</v>
      </c>
      <c r="B55" s="22">
        <v>1960</v>
      </c>
      <c r="C55" s="22">
        <v>60</v>
      </c>
      <c r="D55" s="22">
        <v>64</v>
      </c>
      <c r="E55" s="23">
        <v>95.699996948242188</v>
      </c>
      <c r="F55" s="23">
        <v>4.1999998092651367</v>
      </c>
      <c r="G55" s="23">
        <v>0.69999998807907104</v>
      </c>
      <c r="H55" s="23">
        <v>7.9999998211860657E-2</v>
      </c>
      <c r="I55" s="23">
        <v>2.9999999329447746E-2</v>
      </c>
      <c r="J55" s="23">
        <v>1.9999999552965164E-2</v>
      </c>
      <c r="K55" s="23">
        <v>9.9999997764825821E-3</v>
      </c>
      <c r="L55" s="23">
        <v>0.12999999523162842</v>
      </c>
      <c r="M55" s="22">
        <v>4899</v>
      </c>
    </row>
    <row r="56" spans="1:13" x14ac:dyDescent="0.2">
      <c r="A56" s="17" t="s">
        <v>71</v>
      </c>
      <c r="B56" s="22">
        <v>1960</v>
      </c>
      <c r="C56" s="22">
        <v>65</v>
      </c>
      <c r="D56" s="22">
        <v>69</v>
      </c>
      <c r="E56" s="23">
        <v>95.699996948242188</v>
      </c>
      <c r="F56" s="23">
        <v>4.1999998092651367</v>
      </c>
      <c r="G56" s="23">
        <v>0.69999998807907104</v>
      </c>
      <c r="H56" s="23">
        <v>7.9999998211860657E-2</v>
      </c>
      <c r="I56" s="23">
        <v>2.9999999329447746E-2</v>
      </c>
      <c r="J56" s="23">
        <v>1.9999999552965164E-2</v>
      </c>
      <c r="K56" s="23">
        <v>9.9999997764825821E-3</v>
      </c>
      <c r="L56" s="23">
        <v>0.12999999523162842</v>
      </c>
      <c r="M56" s="22">
        <v>3397</v>
      </c>
    </row>
    <row r="57" spans="1:13" x14ac:dyDescent="0.2">
      <c r="A57" s="17" t="s">
        <v>71</v>
      </c>
      <c r="B57" s="22">
        <v>1960</v>
      </c>
      <c r="C57" s="22">
        <v>70</v>
      </c>
      <c r="D57" s="22">
        <v>74</v>
      </c>
      <c r="E57" s="23">
        <v>95.699996948242188</v>
      </c>
      <c r="F57" s="23">
        <v>4.1999998092651367</v>
      </c>
      <c r="G57" s="23">
        <v>0.69999998807907104</v>
      </c>
      <c r="H57" s="23">
        <v>7.9999998211860657E-2</v>
      </c>
      <c r="I57" s="23">
        <v>2.9999999329447746E-2</v>
      </c>
      <c r="J57" s="23">
        <v>1.9999999552965164E-2</v>
      </c>
      <c r="K57" s="23">
        <v>9.9999997764825821E-3</v>
      </c>
      <c r="L57" s="23">
        <v>0.12999999523162842</v>
      </c>
      <c r="M57" s="22">
        <v>2273</v>
      </c>
    </row>
    <row r="58" spans="1:13" x14ac:dyDescent="0.2">
      <c r="A58" s="17" t="s">
        <v>71</v>
      </c>
      <c r="B58" s="22">
        <v>1960</v>
      </c>
      <c r="C58" s="22">
        <v>75</v>
      </c>
      <c r="D58" s="22" t="s">
        <v>80</v>
      </c>
      <c r="E58" s="23">
        <v>95.699996948242188</v>
      </c>
      <c r="F58" s="23">
        <v>4.1999998092651367</v>
      </c>
      <c r="G58" s="23">
        <v>0.69999998807907104</v>
      </c>
      <c r="H58" s="23">
        <v>7.9999998211860657E-2</v>
      </c>
      <c r="I58" s="23">
        <v>2.9999999329447746E-2</v>
      </c>
      <c r="J58" s="23">
        <v>1.9999999552965164E-2</v>
      </c>
      <c r="K58" s="23">
        <v>9.9999997764825821E-3</v>
      </c>
      <c r="L58" s="23">
        <v>0.12999999523162842</v>
      </c>
      <c r="M58" s="22">
        <v>1900</v>
      </c>
    </row>
    <row r="59" spans="1:13" x14ac:dyDescent="0.2">
      <c r="A59" s="17" t="s">
        <v>71</v>
      </c>
      <c r="B59" s="22">
        <v>1960</v>
      </c>
      <c r="C59" s="22">
        <v>25</v>
      </c>
      <c r="D59" s="22" t="s">
        <v>80</v>
      </c>
      <c r="E59" s="23">
        <v>90</v>
      </c>
      <c r="F59" s="23">
        <v>9.3999996185302734</v>
      </c>
      <c r="G59" s="23">
        <v>2.7000000476837158</v>
      </c>
      <c r="H59" s="23">
        <v>0.4699999988079071</v>
      </c>
      <c r="I59" s="23">
        <v>0.18000000715255737</v>
      </c>
      <c r="J59" s="23">
        <v>0.12999999523162842</v>
      </c>
      <c r="K59" s="23">
        <v>7.9999998211860657E-2</v>
      </c>
      <c r="L59" s="23">
        <v>0.36000001430511475</v>
      </c>
      <c r="M59" s="22">
        <v>89385</v>
      </c>
    </row>
    <row r="60" spans="1:13" x14ac:dyDescent="0.2">
      <c r="A60" s="17" t="s">
        <v>71</v>
      </c>
      <c r="B60" s="22">
        <v>1960</v>
      </c>
      <c r="C60" s="22">
        <v>15</v>
      </c>
      <c r="D60" s="22" t="s">
        <v>80</v>
      </c>
      <c r="E60" s="23">
        <v>86.680000305175781</v>
      </c>
      <c r="F60" s="23">
        <v>12.289999961853027</v>
      </c>
      <c r="G60" s="23">
        <v>3.7999999523162842</v>
      </c>
      <c r="H60" s="23">
        <v>0.87000000476837158</v>
      </c>
      <c r="I60" s="23">
        <v>0.23999999463558197</v>
      </c>
      <c r="J60" s="23">
        <v>0.17000000178813934</v>
      </c>
      <c r="K60" s="23">
        <v>7.9999998211860657E-2</v>
      </c>
      <c r="L60" s="23">
        <v>0.5</v>
      </c>
      <c r="M60" s="22">
        <v>129083</v>
      </c>
    </row>
    <row r="62" spans="1:13" x14ac:dyDescent="0.2">
      <c r="A62" s="17" t="s">
        <v>71</v>
      </c>
      <c r="B62" s="22">
        <v>1965</v>
      </c>
      <c r="C62" s="22">
        <v>15</v>
      </c>
      <c r="D62" s="22">
        <v>19</v>
      </c>
      <c r="E62" s="23">
        <v>70.620002746582031</v>
      </c>
      <c r="F62" s="23">
        <v>25.969999313354492</v>
      </c>
      <c r="G62" s="23">
        <v>12.989999771118164</v>
      </c>
      <c r="H62" s="23">
        <v>3.4800000190734863</v>
      </c>
      <c r="I62" s="23">
        <v>3.9999999105930328E-2</v>
      </c>
      <c r="J62" s="23">
        <v>5.000000074505806E-2</v>
      </c>
      <c r="K62" s="23">
        <v>9.9999997764825821E-3</v>
      </c>
      <c r="L62" s="23">
        <v>1.2599999904632568</v>
      </c>
      <c r="M62" s="22">
        <v>22756</v>
      </c>
    </row>
    <row r="63" spans="1:13" x14ac:dyDescent="0.2">
      <c r="A63" s="17" t="s">
        <v>71</v>
      </c>
      <c r="B63" s="22">
        <v>1965</v>
      </c>
      <c r="C63" s="22">
        <v>20</v>
      </c>
      <c r="D63" s="22">
        <v>24</v>
      </c>
      <c r="E63" s="23">
        <v>81.370002746582031</v>
      </c>
      <c r="F63" s="23">
        <v>15.560000419616699</v>
      </c>
      <c r="G63" s="23">
        <v>6.3000001907348633</v>
      </c>
      <c r="H63" s="23">
        <v>2.380000114440918</v>
      </c>
      <c r="I63" s="23">
        <v>9.0000003576278687E-2</v>
      </c>
      <c r="J63" s="23">
        <v>0.68999999761581421</v>
      </c>
      <c r="K63" s="23">
        <v>0.25999999046325684</v>
      </c>
      <c r="L63" s="23">
        <v>0.82999998331069946</v>
      </c>
      <c r="M63" s="22">
        <v>20167</v>
      </c>
    </row>
    <row r="64" spans="1:13" x14ac:dyDescent="0.2">
      <c r="A64" s="17" t="s">
        <v>71</v>
      </c>
      <c r="B64" s="22">
        <v>1965</v>
      </c>
      <c r="C64" s="22">
        <v>25</v>
      </c>
      <c r="D64" s="22">
        <v>29</v>
      </c>
      <c r="E64" s="23">
        <v>81.160003662109375</v>
      </c>
      <c r="F64" s="23">
        <v>15.770000457763672</v>
      </c>
      <c r="G64" s="23">
        <v>5.679999828338623</v>
      </c>
      <c r="H64" s="23">
        <v>2.380000114440918</v>
      </c>
      <c r="I64" s="23">
        <v>9.0000003576278687E-2</v>
      </c>
      <c r="J64" s="23">
        <v>0.68999999761581421</v>
      </c>
      <c r="K64" s="23">
        <v>0.37999999523162842</v>
      </c>
      <c r="L64" s="23">
        <v>0.82999998331069946</v>
      </c>
      <c r="M64" s="22">
        <v>18330</v>
      </c>
    </row>
    <row r="65" spans="1:13" x14ac:dyDescent="0.2">
      <c r="A65" s="17" t="s">
        <v>71</v>
      </c>
      <c r="B65" s="22">
        <v>1965</v>
      </c>
      <c r="C65" s="22">
        <v>30</v>
      </c>
      <c r="D65" s="22">
        <v>34</v>
      </c>
      <c r="E65" s="23">
        <v>87.680000305175781</v>
      </c>
      <c r="F65" s="23">
        <v>11.359999656677246</v>
      </c>
      <c r="G65" s="23">
        <v>3.6400001049041748</v>
      </c>
      <c r="H65" s="23">
        <v>0.69999998807907104</v>
      </c>
      <c r="I65" s="23">
        <v>0.2800000011920929</v>
      </c>
      <c r="J65" s="23">
        <v>0.20000000298023224</v>
      </c>
      <c r="K65" s="23">
        <v>0.10999999940395355</v>
      </c>
      <c r="L65" s="23">
        <v>0.4699999988079071</v>
      </c>
      <c r="M65" s="22">
        <v>16350</v>
      </c>
    </row>
    <row r="66" spans="1:13" x14ac:dyDescent="0.2">
      <c r="A66" s="17" t="s">
        <v>71</v>
      </c>
      <c r="B66" s="22">
        <v>1965</v>
      </c>
      <c r="C66" s="22">
        <v>35</v>
      </c>
      <c r="D66" s="22">
        <v>39</v>
      </c>
      <c r="E66" s="23">
        <v>87.680000305175781</v>
      </c>
      <c r="F66" s="23">
        <v>11.359999656677246</v>
      </c>
      <c r="G66" s="23">
        <v>3.6400001049041748</v>
      </c>
      <c r="H66" s="23">
        <v>0.69999998807907104</v>
      </c>
      <c r="I66" s="23">
        <v>0.25999999046325684</v>
      </c>
      <c r="J66" s="23">
        <v>0.20000000298023224</v>
      </c>
      <c r="K66" s="23">
        <v>0.11999999731779099</v>
      </c>
      <c r="L66" s="23">
        <v>0.4699999988079071</v>
      </c>
      <c r="M66" s="22">
        <v>13999</v>
      </c>
    </row>
    <row r="67" spans="1:13" x14ac:dyDescent="0.2">
      <c r="A67" s="17" t="s">
        <v>71</v>
      </c>
      <c r="B67" s="22">
        <v>1965</v>
      </c>
      <c r="C67" s="22">
        <v>40</v>
      </c>
      <c r="D67" s="22">
        <v>44</v>
      </c>
      <c r="E67" s="23">
        <v>89.760002136230469</v>
      </c>
      <c r="F67" s="23">
        <v>9.6000003814697266</v>
      </c>
      <c r="G67" s="23">
        <v>2.7000000476837158</v>
      </c>
      <c r="H67" s="23">
        <v>0.69999998807907104</v>
      </c>
      <c r="I67" s="23">
        <v>0.25999999046325684</v>
      </c>
      <c r="J67" s="23">
        <v>0.20000000298023224</v>
      </c>
      <c r="K67" s="23">
        <v>0.11999999731779099</v>
      </c>
      <c r="L67" s="23">
        <v>0.40000000596046448</v>
      </c>
      <c r="M67" s="22">
        <v>11856</v>
      </c>
    </row>
    <row r="68" spans="1:13" x14ac:dyDescent="0.2">
      <c r="A68" s="17" t="s">
        <v>71</v>
      </c>
      <c r="B68" s="22">
        <v>1965</v>
      </c>
      <c r="C68" s="22">
        <v>45</v>
      </c>
      <c r="D68" s="22">
        <v>49</v>
      </c>
      <c r="E68" s="23">
        <v>89.760002136230469</v>
      </c>
      <c r="F68" s="23">
        <v>9.6000003814697266</v>
      </c>
      <c r="G68" s="23">
        <v>2.7000000476837158</v>
      </c>
      <c r="H68" s="23">
        <v>0.69999998807907104</v>
      </c>
      <c r="I68" s="23">
        <v>0.27000001072883606</v>
      </c>
      <c r="J68" s="23">
        <v>0.20000000298023224</v>
      </c>
      <c r="K68" s="23">
        <v>0.11999999731779099</v>
      </c>
      <c r="L68" s="23">
        <v>0.40000000596046448</v>
      </c>
      <c r="M68" s="22">
        <v>10089</v>
      </c>
    </row>
    <row r="69" spans="1:13" x14ac:dyDescent="0.2">
      <c r="A69" s="17" t="s">
        <v>71</v>
      </c>
      <c r="B69" s="22">
        <v>1965</v>
      </c>
      <c r="C69" s="22">
        <v>50</v>
      </c>
      <c r="D69" s="22">
        <v>54</v>
      </c>
      <c r="E69" s="23">
        <v>91.470001220703125</v>
      </c>
      <c r="F69" s="23">
        <v>8.0600004196166992</v>
      </c>
      <c r="G69" s="23">
        <v>1.8999999761581421</v>
      </c>
      <c r="H69" s="23">
        <v>0.69999998807907104</v>
      </c>
      <c r="I69" s="23">
        <v>0.27000001072883606</v>
      </c>
      <c r="J69" s="23">
        <v>0.20000000298023224</v>
      </c>
      <c r="K69" s="23">
        <v>0.11999999731779099</v>
      </c>
      <c r="L69" s="23">
        <v>0.34000000357627869</v>
      </c>
      <c r="M69" s="22">
        <v>8538</v>
      </c>
    </row>
    <row r="70" spans="1:13" x14ac:dyDescent="0.2">
      <c r="A70" s="17" t="s">
        <v>71</v>
      </c>
      <c r="B70" s="22">
        <v>1965</v>
      </c>
      <c r="C70" s="22">
        <v>55</v>
      </c>
      <c r="D70" s="22">
        <v>59</v>
      </c>
      <c r="E70" s="23">
        <v>91.470001220703125</v>
      </c>
      <c r="F70" s="23">
        <v>8.0600004196166992</v>
      </c>
      <c r="G70" s="23">
        <v>1.8999999761581421</v>
      </c>
      <c r="H70" s="23">
        <v>0.69999998807907104</v>
      </c>
      <c r="I70" s="23">
        <v>0.27000001072883606</v>
      </c>
      <c r="J70" s="23">
        <v>0.20000000298023224</v>
      </c>
      <c r="K70" s="23">
        <v>0.10999999940395355</v>
      </c>
      <c r="L70" s="23">
        <v>0.34000000357627869</v>
      </c>
      <c r="M70" s="22">
        <v>6959</v>
      </c>
    </row>
    <row r="71" spans="1:13" x14ac:dyDescent="0.2">
      <c r="A71" s="17" t="s">
        <v>71</v>
      </c>
      <c r="B71" s="22">
        <v>1965</v>
      </c>
      <c r="C71" s="22">
        <v>60</v>
      </c>
      <c r="D71" s="22">
        <v>64</v>
      </c>
      <c r="E71" s="23">
        <v>91.470001220703125</v>
      </c>
      <c r="F71" s="23">
        <v>8.0600004196166992</v>
      </c>
      <c r="G71" s="23">
        <v>1.8999999761581421</v>
      </c>
      <c r="H71" s="23">
        <v>0.69999998807907104</v>
      </c>
      <c r="I71" s="23">
        <v>0.25999999046325684</v>
      </c>
      <c r="J71" s="23">
        <v>0.20000000298023224</v>
      </c>
      <c r="K71" s="23">
        <v>0.10999999940395355</v>
      </c>
      <c r="L71" s="23">
        <v>0.34000000357627869</v>
      </c>
      <c r="M71" s="22">
        <v>5334</v>
      </c>
    </row>
    <row r="72" spans="1:13" x14ac:dyDescent="0.2">
      <c r="A72" s="17" t="s">
        <v>71</v>
      </c>
      <c r="B72" s="22">
        <v>1965</v>
      </c>
      <c r="C72" s="22">
        <v>65</v>
      </c>
      <c r="D72" s="22">
        <v>69</v>
      </c>
      <c r="E72" s="23">
        <v>92.94000244140625</v>
      </c>
      <c r="F72" s="23">
        <v>6.630000114440918</v>
      </c>
      <c r="G72" s="23">
        <v>1.1100000143051147</v>
      </c>
      <c r="H72" s="23">
        <v>0.63999998569488525</v>
      </c>
      <c r="I72" s="23">
        <v>0.2199999988079071</v>
      </c>
      <c r="J72" s="23">
        <v>0.18000000715255737</v>
      </c>
      <c r="K72" s="23">
        <v>0.10000000149011612</v>
      </c>
      <c r="L72" s="23">
        <v>0.2800000011920929</v>
      </c>
      <c r="M72" s="22">
        <v>4065</v>
      </c>
    </row>
    <row r="73" spans="1:13" x14ac:dyDescent="0.2">
      <c r="A73" s="17" t="s">
        <v>71</v>
      </c>
      <c r="B73" s="22">
        <v>1965</v>
      </c>
      <c r="C73" s="22">
        <v>70</v>
      </c>
      <c r="D73" s="22">
        <v>74</v>
      </c>
      <c r="E73" s="23">
        <v>92.519996643066406</v>
      </c>
      <c r="F73" s="23">
        <v>6.6500000953674316</v>
      </c>
      <c r="G73" s="23">
        <v>1.1100000143051147</v>
      </c>
      <c r="H73" s="23">
        <v>0.63999998569488525</v>
      </c>
      <c r="I73" s="23">
        <v>0.2199999988079071</v>
      </c>
      <c r="J73" s="23">
        <v>0.18000000715255737</v>
      </c>
      <c r="K73" s="23">
        <v>0.10000000149011612</v>
      </c>
      <c r="L73" s="23">
        <v>0.2800000011920929</v>
      </c>
      <c r="M73" s="22">
        <v>2509</v>
      </c>
    </row>
    <row r="74" spans="1:13" x14ac:dyDescent="0.2">
      <c r="A74" s="17" t="s">
        <v>71</v>
      </c>
      <c r="B74" s="22">
        <v>1965</v>
      </c>
      <c r="C74" s="22">
        <v>75</v>
      </c>
      <c r="D74" s="22" t="s">
        <v>80</v>
      </c>
      <c r="E74" s="23">
        <v>92.519996643066406</v>
      </c>
      <c r="F74" s="23">
        <v>6.6500000953674316</v>
      </c>
      <c r="G74" s="23">
        <v>1.1100000143051147</v>
      </c>
      <c r="H74" s="23">
        <v>0.63999998569488525</v>
      </c>
      <c r="I74" s="23">
        <v>0.23000000417232513</v>
      </c>
      <c r="J74" s="23">
        <v>0.18000000715255737</v>
      </c>
      <c r="K74" s="23">
        <v>0.10000000149011612</v>
      </c>
      <c r="L74" s="23">
        <v>0.2800000011920929</v>
      </c>
      <c r="M74" s="22">
        <v>2105</v>
      </c>
    </row>
    <row r="75" spans="1:13" x14ac:dyDescent="0.2">
      <c r="A75" s="17" t="s">
        <v>71</v>
      </c>
      <c r="B75" s="22">
        <v>1965</v>
      </c>
      <c r="C75" s="22">
        <v>25</v>
      </c>
      <c r="D75" s="22" t="s">
        <v>80</v>
      </c>
      <c r="E75" s="23">
        <v>88.169998168945313</v>
      </c>
      <c r="F75" s="23">
        <v>10.689999580383301</v>
      </c>
      <c r="G75" s="23">
        <v>3.0799999237060547</v>
      </c>
      <c r="H75" s="23">
        <v>1</v>
      </c>
      <c r="I75" s="23">
        <v>0.31999999284744263</v>
      </c>
      <c r="J75" s="23">
        <v>0.28999999165534973</v>
      </c>
      <c r="K75" s="23">
        <v>0.17000000178813934</v>
      </c>
      <c r="L75" s="23">
        <v>0.4699999988079071</v>
      </c>
      <c r="M75" s="22">
        <v>100134</v>
      </c>
    </row>
    <row r="76" spans="1:13" x14ac:dyDescent="0.2">
      <c r="A76" s="17" t="s">
        <v>71</v>
      </c>
      <c r="B76" s="22">
        <v>1965</v>
      </c>
      <c r="C76" s="22">
        <v>15</v>
      </c>
      <c r="D76" s="22" t="s">
        <v>80</v>
      </c>
      <c r="E76" s="23">
        <v>84.419998168945313</v>
      </c>
      <c r="F76" s="23">
        <v>13.800000190734863</v>
      </c>
      <c r="G76" s="23">
        <v>4.6700000762939453</v>
      </c>
      <c r="H76" s="23">
        <v>1.5900000333786011</v>
      </c>
      <c r="I76" s="23">
        <v>0.36000001430511475</v>
      </c>
      <c r="J76" s="23">
        <v>0.31000000238418579</v>
      </c>
      <c r="K76" s="23">
        <v>0.15000000596046448</v>
      </c>
      <c r="L76" s="23">
        <v>0.63999998569488525</v>
      </c>
      <c r="M76" s="22">
        <v>143057</v>
      </c>
    </row>
    <row r="78" spans="1:13" x14ac:dyDescent="0.2">
      <c r="A78" s="17" t="s">
        <v>71</v>
      </c>
      <c r="B78" s="22">
        <v>1970</v>
      </c>
      <c r="C78" s="22">
        <v>15</v>
      </c>
      <c r="D78" s="22">
        <v>19</v>
      </c>
      <c r="E78" s="23">
        <v>63.099998474121094</v>
      </c>
      <c r="F78" s="23">
        <v>31</v>
      </c>
      <c r="G78" s="23">
        <v>17.450000762939453</v>
      </c>
      <c r="H78" s="23">
        <v>5.6999998092651367</v>
      </c>
      <c r="I78" s="23">
        <v>3.9999999105930328E-2</v>
      </c>
      <c r="J78" s="23">
        <v>0.20000000298023224</v>
      </c>
      <c r="K78" s="23">
        <v>1.9999999552965164E-2</v>
      </c>
      <c r="L78" s="23">
        <v>1.690000057220459</v>
      </c>
      <c r="M78" s="22">
        <v>26072</v>
      </c>
    </row>
    <row r="79" spans="1:13" x14ac:dyDescent="0.2">
      <c r="A79" s="17" t="s">
        <v>71</v>
      </c>
      <c r="B79" s="22">
        <v>1970</v>
      </c>
      <c r="C79" s="22">
        <v>20</v>
      </c>
      <c r="D79" s="22">
        <v>24</v>
      </c>
      <c r="E79" s="23">
        <v>72.099998474121094</v>
      </c>
      <c r="F79" s="23">
        <v>21.5</v>
      </c>
      <c r="G79" s="23">
        <v>9.8000001907348633</v>
      </c>
      <c r="H79" s="23">
        <v>5.1999998092651367</v>
      </c>
      <c r="I79" s="23">
        <v>0.12999999523162842</v>
      </c>
      <c r="J79" s="23">
        <v>1.2000000476837158</v>
      </c>
      <c r="K79" s="23">
        <v>0.43999999761581421</v>
      </c>
      <c r="L79" s="23">
        <v>1.3700000047683716</v>
      </c>
      <c r="M79" s="22">
        <v>22197</v>
      </c>
    </row>
    <row r="80" spans="1:13" x14ac:dyDescent="0.2">
      <c r="A80" s="17" t="s">
        <v>71</v>
      </c>
      <c r="B80" s="22">
        <v>1970</v>
      </c>
      <c r="C80" s="22">
        <v>25</v>
      </c>
      <c r="D80" s="22">
        <v>29</v>
      </c>
      <c r="E80" s="23">
        <v>81.370002746582031</v>
      </c>
      <c r="F80" s="23">
        <v>15.560000419616699</v>
      </c>
      <c r="G80" s="23">
        <v>6.3000001907348633</v>
      </c>
      <c r="H80" s="23">
        <v>2.380000114440918</v>
      </c>
      <c r="I80" s="23">
        <v>9.0000003576278687E-2</v>
      </c>
      <c r="J80" s="23">
        <v>0.68999999761581421</v>
      </c>
      <c r="K80" s="23">
        <v>0.37999999523162842</v>
      </c>
      <c r="L80" s="23">
        <v>0.8399999737739563</v>
      </c>
      <c r="M80" s="22">
        <v>19585</v>
      </c>
    </row>
    <row r="81" spans="1:13" x14ac:dyDescent="0.2">
      <c r="A81" s="17" t="s">
        <v>71</v>
      </c>
      <c r="B81" s="22">
        <v>1970</v>
      </c>
      <c r="C81" s="22">
        <v>30</v>
      </c>
      <c r="D81" s="22">
        <v>34</v>
      </c>
      <c r="E81" s="23">
        <v>81.370002746582031</v>
      </c>
      <c r="F81" s="23">
        <v>15.560000419616699</v>
      </c>
      <c r="G81" s="23">
        <v>5.6100001335144043</v>
      </c>
      <c r="H81" s="23">
        <v>2.380000114440918</v>
      </c>
      <c r="I81" s="23">
        <v>9.0000003576278687E-2</v>
      </c>
      <c r="J81" s="23">
        <v>0.68999999761581421</v>
      </c>
      <c r="K81" s="23">
        <v>0.38999998569488525</v>
      </c>
      <c r="L81" s="23">
        <v>0.81999999284744263</v>
      </c>
      <c r="M81" s="22">
        <v>17760</v>
      </c>
    </row>
    <row r="82" spans="1:13" x14ac:dyDescent="0.2">
      <c r="A82" s="17" t="s">
        <v>71</v>
      </c>
      <c r="B82" s="22">
        <v>1970</v>
      </c>
      <c r="C82" s="22">
        <v>35</v>
      </c>
      <c r="D82" s="22">
        <v>39</v>
      </c>
      <c r="E82" s="23">
        <v>89.599998474121094</v>
      </c>
      <c r="F82" s="23">
        <v>9.6000003814697266</v>
      </c>
      <c r="G82" s="23">
        <v>3.0799999237060547</v>
      </c>
      <c r="H82" s="23">
        <v>0.69999998807907104</v>
      </c>
      <c r="I82" s="23">
        <v>0.27000001072883606</v>
      </c>
      <c r="J82" s="23">
        <v>0.20000000298023224</v>
      </c>
      <c r="K82" s="23">
        <v>0.11999999731779099</v>
      </c>
      <c r="L82" s="23">
        <v>0.40999999642372131</v>
      </c>
      <c r="M82" s="22">
        <v>15807</v>
      </c>
    </row>
    <row r="83" spans="1:13" x14ac:dyDescent="0.2">
      <c r="A83" s="17" t="s">
        <v>71</v>
      </c>
      <c r="B83" s="22">
        <v>1970</v>
      </c>
      <c r="C83" s="22">
        <v>40</v>
      </c>
      <c r="D83" s="22">
        <v>44</v>
      </c>
      <c r="E83" s="23">
        <v>89.599998474121094</v>
      </c>
      <c r="F83" s="23">
        <v>9.6000003814697266</v>
      </c>
      <c r="G83" s="23">
        <v>3.0799999237060547</v>
      </c>
      <c r="H83" s="23">
        <v>0.69999998807907104</v>
      </c>
      <c r="I83" s="23">
        <v>0.27000001072883606</v>
      </c>
      <c r="J83" s="23">
        <v>0.20000000298023224</v>
      </c>
      <c r="K83" s="23">
        <v>0.11999999731779099</v>
      </c>
      <c r="L83" s="23">
        <v>0.40999999642372131</v>
      </c>
      <c r="M83" s="22">
        <v>13492</v>
      </c>
    </row>
    <row r="84" spans="1:13" x14ac:dyDescent="0.2">
      <c r="A84" s="17" t="s">
        <v>71</v>
      </c>
      <c r="B84" s="22">
        <v>1970</v>
      </c>
      <c r="C84" s="22">
        <v>45</v>
      </c>
      <c r="D84" s="22">
        <v>49</v>
      </c>
      <c r="E84" s="23">
        <v>89.599998474121094</v>
      </c>
      <c r="F84" s="23">
        <v>9.6000003814697266</v>
      </c>
      <c r="G84" s="23">
        <v>2.7000000476837158</v>
      </c>
      <c r="H84" s="23">
        <v>0.69999998807907104</v>
      </c>
      <c r="I84" s="23">
        <v>0.27000001072883606</v>
      </c>
      <c r="J84" s="23">
        <v>0.20000000298023224</v>
      </c>
      <c r="K84" s="23">
        <v>0.11999999731779099</v>
      </c>
      <c r="L84" s="23">
        <v>0.40000000596046448</v>
      </c>
      <c r="M84" s="22">
        <v>11379</v>
      </c>
    </row>
    <row r="85" spans="1:13" x14ac:dyDescent="0.2">
      <c r="A85" s="17" t="s">
        <v>71</v>
      </c>
      <c r="B85" s="22">
        <v>1970</v>
      </c>
      <c r="C85" s="22">
        <v>50</v>
      </c>
      <c r="D85" s="22">
        <v>54</v>
      </c>
      <c r="E85" s="23">
        <v>89.599998474121094</v>
      </c>
      <c r="F85" s="23">
        <v>9.6000003814697266</v>
      </c>
      <c r="G85" s="23">
        <v>2.7000000476837158</v>
      </c>
      <c r="H85" s="23">
        <v>0.69999998807907104</v>
      </c>
      <c r="I85" s="23">
        <v>0.27000001072883606</v>
      </c>
      <c r="J85" s="23">
        <v>0.20000000298023224</v>
      </c>
      <c r="K85" s="23">
        <v>0.11999999731779099</v>
      </c>
      <c r="L85" s="23">
        <v>0.40000000596046448</v>
      </c>
      <c r="M85" s="22">
        <v>9585</v>
      </c>
    </row>
    <row r="86" spans="1:13" x14ac:dyDescent="0.2">
      <c r="A86" s="17" t="s">
        <v>71</v>
      </c>
      <c r="B86" s="22">
        <v>1970</v>
      </c>
      <c r="C86" s="22">
        <v>55</v>
      </c>
      <c r="D86" s="22">
        <v>59</v>
      </c>
      <c r="E86" s="23">
        <v>89.599998474121094</v>
      </c>
      <c r="F86" s="23">
        <v>9.6000003814697266</v>
      </c>
      <c r="G86" s="23">
        <v>2.2599999904632568</v>
      </c>
      <c r="H86" s="23">
        <v>0.69999998807907104</v>
      </c>
      <c r="I86" s="23">
        <v>0.27000001072883606</v>
      </c>
      <c r="J86" s="23">
        <v>0.20000000298023224</v>
      </c>
      <c r="K86" s="23">
        <v>0.10999999940395355</v>
      </c>
      <c r="L86" s="23">
        <v>0.38999998569488525</v>
      </c>
      <c r="M86" s="22">
        <v>7956</v>
      </c>
    </row>
    <row r="87" spans="1:13" x14ac:dyDescent="0.2">
      <c r="A87" s="17" t="s">
        <v>71</v>
      </c>
      <c r="B87" s="22">
        <v>1970</v>
      </c>
      <c r="C87" s="22">
        <v>60</v>
      </c>
      <c r="D87" s="22">
        <v>64</v>
      </c>
      <c r="E87" s="23">
        <v>89.599998474121094</v>
      </c>
      <c r="F87" s="23">
        <v>9.6000003814697266</v>
      </c>
      <c r="G87" s="23">
        <v>2.2599999904632568</v>
      </c>
      <c r="H87" s="23">
        <v>0.69999998807907104</v>
      </c>
      <c r="I87" s="23">
        <v>0.25999999046325684</v>
      </c>
      <c r="J87" s="23">
        <v>0.20000000298023224</v>
      </c>
      <c r="K87" s="23">
        <v>0.10999999940395355</v>
      </c>
      <c r="L87" s="23">
        <v>0.38999998569488525</v>
      </c>
      <c r="M87" s="22">
        <v>6247</v>
      </c>
    </row>
    <row r="88" spans="1:13" x14ac:dyDescent="0.2">
      <c r="A88" s="17" t="s">
        <v>71</v>
      </c>
      <c r="B88" s="22">
        <v>1970</v>
      </c>
      <c r="C88" s="22">
        <v>65</v>
      </c>
      <c r="D88" s="22">
        <v>69</v>
      </c>
      <c r="E88" s="23">
        <v>89.599998474121094</v>
      </c>
      <c r="F88" s="23">
        <v>9.6000003814697266</v>
      </c>
      <c r="G88" s="23">
        <v>2.2599999904632568</v>
      </c>
      <c r="H88" s="23">
        <v>0.69999998807907104</v>
      </c>
      <c r="I88" s="23">
        <v>0.25</v>
      </c>
      <c r="J88" s="23">
        <v>0.20000000298023224</v>
      </c>
      <c r="K88" s="23">
        <v>0.10999999940395355</v>
      </c>
      <c r="L88" s="23">
        <v>0.38999998569488525</v>
      </c>
      <c r="M88" s="22">
        <v>4483</v>
      </c>
    </row>
    <row r="89" spans="1:13" x14ac:dyDescent="0.2">
      <c r="A89" s="17" t="s">
        <v>71</v>
      </c>
      <c r="B89" s="22">
        <v>1970</v>
      </c>
      <c r="C89" s="22">
        <v>70</v>
      </c>
      <c r="D89" s="22">
        <v>74</v>
      </c>
      <c r="E89" s="23">
        <v>89.599998474121094</v>
      </c>
      <c r="F89" s="23">
        <v>9.6000003814697266</v>
      </c>
      <c r="G89" s="23">
        <v>1.6000000238418579</v>
      </c>
      <c r="H89" s="23">
        <v>0.69999998807907104</v>
      </c>
      <c r="I89" s="23">
        <v>0.25</v>
      </c>
      <c r="J89" s="23">
        <v>0.20000000298023224</v>
      </c>
      <c r="K89" s="23">
        <v>0.10999999940395355</v>
      </c>
      <c r="L89" s="23">
        <v>0.37000000476837158</v>
      </c>
      <c r="M89" s="22">
        <v>3059</v>
      </c>
    </row>
    <row r="90" spans="1:13" x14ac:dyDescent="0.2">
      <c r="A90" s="17" t="s">
        <v>71</v>
      </c>
      <c r="B90" s="22">
        <v>1970</v>
      </c>
      <c r="C90" s="22">
        <v>75</v>
      </c>
      <c r="D90" s="22" t="s">
        <v>80</v>
      </c>
      <c r="E90" s="23">
        <v>89.599998474121094</v>
      </c>
      <c r="F90" s="23">
        <v>9.6000003814697266</v>
      </c>
      <c r="G90" s="23">
        <v>1.6000000238418579</v>
      </c>
      <c r="H90" s="23">
        <v>0.69999998807907104</v>
      </c>
      <c r="I90" s="23">
        <v>0.25</v>
      </c>
      <c r="J90" s="23">
        <v>0.20000000298023224</v>
      </c>
      <c r="K90" s="23">
        <v>0.10999999940395355</v>
      </c>
      <c r="L90" s="23">
        <v>0.37000000476837158</v>
      </c>
      <c r="M90" s="22">
        <v>2391</v>
      </c>
    </row>
    <row r="91" spans="1:13" x14ac:dyDescent="0.2">
      <c r="A91" s="17" t="s">
        <v>71</v>
      </c>
      <c r="B91" s="22">
        <v>1970</v>
      </c>
      <c r="C91" s="22">
        <v>25</v>
      </c>
      <c r="D91" s="22" t="s">
        <v>80</v>
      </c>
      <c r="E91" s="23">
        <v>86.849998474121094</v>
      </c>
      <c r="F91" s="23">
        <v>11.590000152587891</v>
      </c>
      <c r="G91" s="23">
        <v>3.619999885559082</v>
      </c>
      <c r="H91" s="23">
        <v>1.2599999904632568</v>
      </c>
      <c r="I91" s="23">
        <v>0.33000001311302185</v>
      </c>
      <c r="J91" s="23">
        <v>0.37000000476837158</v>
      </c>
      <c r="K91" s="23">
        <v>0.20999999344348907</v>
      </c>
      <c r="L91" s="23">
        <v>0.54000002145767212</v>
      </c>
      <c r="M91" s="22">
        <v>111744</v>
      </c>
    </row>
    <row r="92" spans="1:13" x14ac:dyDescent="0.2">
      <c r="A92" s="17" t="s">
        <v>71</v>
      </c>
      <c r="B92" s="22">
        <v>1970</v>
      </c>
      <c r="C92" s="22">
        <v>15</v>
      </c>
      <c r="D92" s="22" t="s">
        <v>80</v>
      </c>
      <c r="E92" s="23">
        <v>80.930000305175781</v>
      </c>
      <c r="F92" s="23">
        <v>16.129999160766602</v>
      </c>
      <c r="G92" s="23">
        <v>6.0199999809265137</v>
      </c>
      <c r="H92" s="23">
        <v>2.5299999713897705</v>
      </c>
      <c r="I92" s="23">
        <v>0.47999998927116394</v>
      </c>
      <c r="J92" s="23">
        <v>0.44999998807907104</v>
      </c>
      <c r="K92" s="23">
        <v>0.20999999344348907</v>
      </c>
      <c r="L92" s="23">
        <v>0.82999998331069946</v>
      </c>
      <c r="M92" s="22">
        <v>160013</v>
      </c>
    </row>
    <row r="94" spans="1:13" x14ac:dyDescent="0.2">
      <c r="A94" s="17" t="s">
        <v>71</v>
      </c>
      <c r="B94" s="22">
        <v>1975</v>
      </c>
      <c r="C94" s="22">
        <v>15</v>
      </c>
      <c r="D94" s="22">
        <v>19</v>
      </c>
      <c r="E94" s="23">
        <v>62.459999084472656</v>
      </c>
      <c r="F94" s="23">
        <v>21.090000152587891</v>
      </c>
      <c r="G94" s="23">
        <v>13.350000381469727</v>
      </c>
      <c r="H94" s="23">
        <v>15.890000343322754</v>
      </c>
      <c r="I94" s="23">
        <v>0.10999999940395355</v>
      </c>
      <c r="J94" s="23">
        <v>0.68999999761581421</v>
      </c>
      <c r="K94" s="23">
        <v>9.0000003576278687E-2</v>
      </c>
      <c r="L94" s="23">
        <v>2.2300000190734863</v>
      </c>
      <c r="M94" s="22">
        <v>30270</v>
      </c>
    </row>
    <row r="95" spans="1:13" x14ac:dyDescent="0.2">
      <c r="A95" s="17" t="s">
        <v>71</v>
      </c>
      <c r="B95" s="22">
        <v>1975</v>
      </c>
      <c r="C95" s="22">
        <v>20</v>
      </c>
      <c r="D95" s="22">
        <v>24</v>
      </c>
      <c r="E95" s="23">
        <v>75.800003051757813</v>
      </c>
      <c r="F95" s="23">
        <v>10.199999809265137</v>
      </c>
      <c r="G95" s="23">
        <v>5.2300000190734863</v>
      </c>
      <c r="H95" s="23">
        <v>12.699999809265137</v>
      </c>
      <c r="I95" s="23">
        <v>0.31000000238418579</v>
      </c>
      <c r="J95" s="23">
        <v>1.2999999523162842</v>
      </c>
      <c r="K95" s="23">
        <v>0.47999998927116394</v>
      </c>
      <c r="L95" s="23">
        <v>1.5900000333786011</v>
      </c>
      <c r="M95" s="22">
        <v>25495</v>
      </c>
    </row>
    <row r="96" spans="1:13" x14ac:dyDescent="0.2">
      <c r="A96" s="17" t="s">
        <v>71</v>
      </c>
      <c r="B96" s="22">
        <v>1975</v>
      </c>
      <c r="C96" s="22">
        <v>25</v>
      </c>
      <c r="D96" s="22">
        <v>29</v>
      </c>
      <c r="E96" s="23">
        <v>73.769996643066406</v>
      </c>
      <c r="F96" s="23">
        <v>16.409999847412109</v>
      </c>
      <c r="G96" s="23">
        <v>7.4800000190734863</v>
      </c>
      <c r="H96" s="23">
        <v>8.1800003051757812</v>
      </c>
      <c r="I96" s="23">
        <v>0.20000000298023224</v>
      </c>
      <c r="J96" s="23">
        <v>1.6499999761581421</v>
      </c>
      <c r="K96" s="23">
        <v>0.89999997615814209</v>
      </c>
      <c r="L96" s="23">
        <v>1.4900000095367432</v>
      </c>
      <c r="M96" s="22">
        <v>21617</v>
      </c>
    </row>
    <row r="97" spans="1:13" x14ac:dyDescent="0.2">
      <c r="A97" s="17" t="s">
        <v>71</v>
      </c>
      <c r="B97" s="22">
        <v>1975</v>
      </c>
      <c r="C97" s="22">
        <v>30</v>
      </c>
      <c r="D97" s="22">
        <v>34</v>
      </c>
      <c r="E97" s="23">
        <v>84.849998474121094</v>
      </c>
      <c r="F97" s="23">
        <v>11.510000228881836</v>
      </c>
      <c r="G97" s="23">
        <v>4.6599998474121094</v>
      </c>
      <c r="H97" s="23">
        <v>3.440000057220459</v>
      </c>
      <c r="I97" s="23">
        <v>0.11999999731779099</v>
      </c>
      <c r="J97" s="23">
        <v>0.64999997615814209</v>
      </c>
      <c r="K97" s="23">
        <v>0.37000000476837158</v>
      </c>
      <c r="L97" s="23">
        <v>0.77999997138977051</v>
      </c>
      <c r="M97" s="22">
        <v>19032</v>
      </c>
    </row>
    <row r="98" spans="1:13" x14ac:dyDescent="0.2">
      <c r="A98" s="17" t="s">
        <v>71</v>
      </c>
      <c r="B98" s="22">
        <v>1975</v>
      </c>
      <c r="C98" s="22">
        <v>35</v>
      </c>
      <c r="D98" s="22">
        <v>39</v>
      </c>
      <c r="E98" s="23">
        <v>84.849998474121094</v>
      </c>
      <c r="F98" s="23">
        <v>11.510000228881836</v>
      </c>
      <c r="G98" s="23">
        <v>4.1500000953674316</v>
      </c>
      <c r="H98" s="23">
        <v>3.440000057220459</v>
      </c>
      <c r="I98" s="23">
        <v>0.11999999731779099</v>
      </c>
      <c r="J98" s="23">
        <v>0.64999997615814209</v>
      </c>
      <c r="K98" s="23">
        <v>0.40000000596046448</v>
      </c>
      <c r="L98" s="23">
        <v>0.75999999046325684</v>
      </c>
      <c r="M98" s="22">
        <v>17222</v>
      </c>
    </row>
    <row r="99" spans="1:13" x14ac:dyDescent="0.2">
      <c r="A99" s="17" t="s">
        <v>71</v>
      </c>
      <c r="B99" s="22">
        <v>1975</v>
      </c>
      <c r="C99" s="22">
        <v>40</v>
      </c>
      <c r="D99" s="22">
        <v>44</v>
      </c>
      <c r="E99" s="23">
        <v>88.970001220703125</v>
      </c>
      <c r="F99" s="23">
        <v>8.1599998474121094</v>
      </c>
      <c r="G99" s="23">
        <v>2.6099998950958252</v>
      </c>
      <c r="H99" s="23">
        <v>2.5</v>
      </c>
      <c r="I99" s="23">
        <v>0.10999999940395355</v>
      </c>
      <c r="J99" s="23">
        <v>0.37999999523162842</v>
      </c>
      <c r="K99" s="23">
        <v>0.23000000417232513</v>
      </c>
      <c r="L99" s="23">
        <v>0.52999997138977051</v>
      </c>
      <c r="M99" s="22">
        <v>15280</v>
      </c>
    </row>
    <row r="100" spans="1:13" x14ac:dyDescent="0.2">
      <c r="A100" s="17" t="s">
        <v>71</v>
      </c>
      <c r="B100" s="22">
        <v>1975</v>
      </c>
      <c r="C100" s="22">
        <v>45</v>
      </c>
      <c r="D100" s="22">
        <v>49</v>
      </c>
      <c r="E100" s="23">
        <v>88.970001220703125</v>
      </c>
      <c r="F100" s="23">
        <v>8.1599998474121094</v>
      </c>
      <c r="G100" s="23">
        <v>2.6099998950958252</v>
      </c>
      <c r="H100" s="23">
        <v>2.5</v>
      </c>
      <c r="I100" s="23">
        <v>9.0000003576278687E-2</v>
      </c>
      <c r="J100" s="23">
        <v>0.37999999523162842</v>
      </c>
      <c r="K100" s="23">
        <v>0.2199999988079071</v>
      </c>
      <c r="L100" s="23">
        <v>0.52999997138977051</v>
      </c>
      <c r="M100" s="22">
        <v>12987</v>
      </c>
    </row>
    <row r="101" spans="1:13" x14ac:dyDescent="0.2">
      <c r="A101" s="17" t="s">
        <v>71</v>
      </c>
      <c r="B101" s="22">
        <v>1975</v>
      </c>
      <c r="C101" s="22">
        <v>50</v>
      </c>
      <c r="D101" s="22">
        <v>54</v>
      </c>
      <c r="E101" s="23">
        <v>88.970001220703125</v>
      </c>
      <c r="F101" s="23">
        <v>8.1599998474121094</v>
      </c>
      <c r="G101" s="23">
        <v>2.2899999618530273</v>
      </c>
      <c r="H101" s="23">
        <v>2.5</v>
      </c>
      <c r="I101" s="23">
        <v>9.0000003576278687E-2</v>
      </c>
      <c r="J101" s="23">
        <v>0.37999999523162842</v>
      </c>
      <c r="K101" s="23">
        <v>0.2199999988079071</v>
      </c>
      <c r="L101" s="23">
        <v>0.51999998092651367</v>
      </c>
      <c r="M101" s="22">
        <v>10846</v>
      </c>
    </row>
    <row r="102" spans="1:13" x14ac:dyDescent="0.2">
      <c r="A102" s="17" t="s">
        <v>71</v>
      </c>
      <c r="B102" s="22">
        <v>1975</v>
      </c>
      <c r="C102" s="22">
        <v>55</v>
      </c>
      <c r="D102" s="22">
        <v>59</v>
      </c>
      <c r="E102" s="23">
        <v>92.30999755859375</v>
      </c>
      <c r="F102" s="23">
        <v>6.619999885559082</v>
      </c>
      <c r="G102" s="23">
        <v>1.8600000143051147</v>
      </c>
      <c r="H102" s="23">
        <v>0.97000002861022949</v>
      </c>
      <c r="I102" s="23">
        <v>0.37999999523162842</v>
      </c>
      <c r="J102" s="23">
        <v>0.15000000596046448</v>
      </c>
      <c r="K102" s="23">
        <v>7.9999998211860657E-2</v>
      </c>
      <c r="L102" s="23">
        <v>0.31999999284744263</v>
      </c>
      <c r="M102" s="22">
        <v>8969</v>
      </c>
    </row>
    <row r="103" spans="1:13" x14ac:dyDescent="0.2">
      <c r="A103" s="17" t="s">
        <v>71</v>
      </c>
      <c r="B103" s="22">
        <v>1975</v>
      </c>
      <c r="C103" s="22">
        <v>60</v>
      </c>
      <c r="D103" s="22">
        <v>64</v>
      </c>
      <c r="E103" s="23">
        <v>92.30999755859375</v>
      </c>
      <c r="F103" s="23">
        <v>6.619999885559082</v>
      </c>
      <c r="G103" s="23">
        <v>1.559999942779541</v>
      </c>
      <c r="H103" s="23">
        <v>0.97000002861022949</v>
      </c>
      <c r="I103" s="23">
        <v>0.37000000476837158</v>
      </c>
      <c r="J103" s="23">
        <v>0.15000000596046448</v>
      </c>
      <c r="K103" s="23">
        <v>9.0000003576278687E-2</v>
      </c>
      <c r="L103" s="23">
        <v>0.31999999284744263</v>
      </c>
      <c r="M103" s="22">
        <v>7186</v>
      </c>
    </row>
    <row r="104" spans="1:13" x14ac:dyDescent="0.2">
      <c r="A104" s="17" t="s">
        <v>71</v>
      </c>
      <c r="B104" s="22">
        <v>1975</v>
      </c>
      <c r="C104" s="22">
        <v>65</v>
      </c>
      <c r="D104" s="22">
        <v>69</v>
      </c>
      <c r="E104" s="23">
        <v>92.30999755859375</v>
      </c>
      <c r="F104" s="23">
        <v>6.619999885559082</v>
      </c>
      <c r="G104" s="23">
        <v>1.559999942779541</v>
      </c>
      <c r="H104" s="23">
        <v>0.92000001668930054</v>
      </c>
      <c r="I104" s="23">
        <v>0.33000001311302185</v>
      </c>
      <c r="J104" s="23">
        <v>0.15000000596046448</v>
      </c>
      <c r="K104" s="23">
        <v>7.9999998211860657E-2</v>
      </c>
      <c r="L104" s="23">
        <v>0.31000000238418579</v>
      </c>
      <c r="M104" s="22">
        <v>5301</v>
      </c>
    </row>
    <row r="105" spans="1:13" x14ac:dyDescent="0.2">
      <c r="A105" s="17" t="s">
        <v>71</v>
      </c>
      <c r="B105" s="22">
        <v>1975</v>
      </c>
      <c r="C105" s="22">
        <v>70</v>
      </c>
      <c r="D105" s="22">
        <v>74</v>
      </c>
      <c r="E105" s="23">
        <v>92.269996643066406</v>
      </c>
      <c r="F105" s="23">
        <v>6.619999885559082</v>
      </c>
      <c r="G105" s="23">
        <v>1.559999942779541</v>
      </c>
      <c r="H105" s="23">
        <v>0.95999997854232788</v>
      </c>
      <c r="I105" s="23">
        <v>0.34000000357627869</v>
      </c>
      <c r="J105" s="23">
        <v>0.15999999642372131</v>
      </c>
      <c r="K105" s="23">
        <v>9.0000003576278687E-2</v>
      </c>
      <c r="L105" s="23">
        <v>0.31000000238418579</v>
      </c>
      <c r="M105" s="22">
        <v>3421</v>
      </c>
    </row>
    <row r="106" spans="1:13" x14ac:dyDescent="0.2">
      <c r="A106" s="17" t="s">
        <v>71</v>
      </c>
      <c r="B106" s="22">
        <v>1975</v>
      </c>
      <c r="C106" s="22">
        <v>75</v>
      </c>
      <c r="D106" s="22" t="s">
        <v>80</v>
      </c>
      <c r="E106" s="23">
        <v>92.269996643066406</v>
      </c>
      <c r="F106" s="23">
        <v>6.619999885559082</v>
      </c>
      <c r="G106" s="23">
        <v>1.1000000238418579</v>
      </c>
      <c r="H106" s="23">
        <v>0.95999997854232788</v>
      </c>
      <c r="I106" s="23">
        <v>0.34999999403953552</v>
      </c>
      <c r="J106" s="23">
        <v>0.15999999642372131</v>
      </c>
      <c r="K106" s="23">
        <v>9.0000003576278687E-2</v>
      </c>
      <c r="L106" s="23">
        <v>0.30000001192092896</v>
      </c>
      <c r="M106" s="22">
        <v>2907</v>
      </c>
    </row>
    <row r="107" spans="1:13" x14ac:dyDescent="0.2">
      <c r="A107" s="17" t="s">
        <v>71</v>
      </c>
      <c r="B107" s="22">
        <v>1975</v>
      </c>
      <c r="C107" s="22">
        <v>25</v>
      </c>
      <c r="D107" s="22" t="s">
        <v>80</v>
      </c>
      <c r="E107" s="23">
        <v>85.879997253417969</v>
      </c>
      <c r="F107" s="23">
        <v>10.220000267028809</v>
      </c>
      <c r="G107" s="23">
        <v>3.4900000095367432</v>
      </c>
      <c r="H107" s="23">
        <v>3.4100000858306885</v>
      </c>
      <c r="I107" s="23">
        <v>0.37999999523162842</v>
      </c>
      <c r="J107" s="23">
        <v>0.62999999523162842</v>
      </c>
      <c r="K107" s="23">
        <v>0.36000001430511475</v>
      </c>
      <c r="L107" s="23">
        <v>0.72000002861022949</v>
      </c>
      <c r="M107" s="22">
        <v>124768</v>
      </c>
    </row>
    <row r="108" spans="1:13" x14ac:dyDescent="0.2">
      <c r="A108" s="17" t="s">
        <v>71</v>
      </c>
      <c r="B108" s="22">
        <v>1975</v>
      </c>
      <c r="C108" s="22">
        <v>15</v>
      </c>
      <c r="D108" s="22" t="s">
        <v>80</v>
      </c>
      <c r="E108" s="23">
        <v>80.529998779296875</v>
      </c>
      <c r="F108" s="23">
        <v>12.039999961853027</v>
      </c>
      <c r="G108" s="23">
        <v>4.9899997711181641</v>
      </c>
      <c r="H108" s="23">
        <v>6.820000171661377</v>
      </c>
      <c r="I108" s="23">
        <v>0.55000001192092896</v>
      </c>
      <c r="J108" s="23">
        <v>0.74000000953674316</v>
      </c>
      <c r="K108" s="23">
        <v>0.34999999403953552</v>
      </c>
      <c r="L108" s="23">
        <v>1.0900000333786011</v>
      </c>
      <c r="M108" s="22">
        <v>180533</v>
      </c>
    </row>
    <row r="110" spans="1:13" x14ac:dyDescent="0.2">
      <c r="A110" s="17" t="s">
        <v>71</v>
      </c>
      <c r="B110" s="22">
        <v>1980</v>
      </c>
      <c r="C110" s="22">
        <v>15</v>
      </c>
      <c r="D110" s="22">
        <v>19</v>
      </c>
      <c r="E110" s="23">
        <v>62.5</v>
      </c>
      <c r="F110" s="23">
        <v>14.100000381469727</v>
      </c>
      <c r="G110" s="23">
        <v>10.039999961853027</v>
      </c>
      <c r="H110" s="23">
        <v>23</v>
      </c>
      <c r="I110" s="23">
        <v>0.11999999731779099</v>
      </c>
      <c r="J110" s="23">
        <v>0.40000000596046448</v>
      </c>
      <c r="K110" s="23">
        <v>5.000000074505806E-2</v>
      </c>
      <c r="L110" s="23">
        <v>2.5</v>
      </c>
      <c r="M110" s="22">
        <v>34066</v>
      </c>
    </row>
    <row r="111" spans="1:13" x14ac:dyDescent="0.2">
      <c r="A111" s="17" t="s">
        <v>71</v>
      </c>
      <c r="B111" s="22">
        <v>1980</v>
      </c>
      <c r="C111" s="22">
        <v>20</v>
      </c>
      <c r="D111" s="22">
        <v>24</v>
      </c>
      <c r="E111" s="23">
        <v>67.800003051757813</v>
      </c>
      <c r="F111" s="23">
        <v>12</v>
      </c>
      <c r="G111" s="23">
        <v>6.9200000762939453</v>
      </c>
      <c r="H111" s="23">
        <v>17.399999618530273</v>
      </c>
      <c r="I111" s="23">
        <v>0.31000000238418579</v>
      </c>
      <c r="J111" s="23">
        <v>2.7999999523162842</v>
      </c>
      <c r="K111" s="23">
        <v>1.0399999618530273</v>
      </c>
      <c r="L111" s="23">
        <v>2.2599999904632568</v>
      </c>
      <c r="M111" s="22">
        <v>29708</v>
      </c>
    </row>
    <row r="112" spans="1:13" x14ac:dyDescent="0.2">
      <c r="A112" s="17" t="s">
        <v>71</v>
      </c>
      <c r="B112" s="22">
        <v>1980</v>
      </c>
      <c r="C112" s="22">
        <v>25</v>
      </c>
      <c r="D112" s="22">
        <v>29</v>
      </c>
      <c r="E112" s="23">
        <v>75.800003051757813</v>
      </c>
      <c r="F112" s="23">
        <v>10.199999809265137</v>
      </c>
      <c r="G112" s="23">
        <v>5.2300000190734863</v>
      </c>
      <c r="H112" s="23">
        <v>11.800000190734863</v>
      </c>
      <c r="I112" s="23">
        <v>0.28999999165534973</v>
      </c>
      <c r="J112" s="23">
        <v>2.2000000476837158</v>
      </c>
      <c r="K112" s="23">
        <v>1.2200000286102295</v>
      </c>
      <c r="L112" s="23">
        <v>1.6499999761581421</v>
      </c>
      <c r="M112" s="22">
        <v>24932</v>
      </c>
    </row>
    <row r="113" spans="1:13" x14ac:dyDescent="0.2">
      <c r="A113" s="17" t="s">
        <v>71</v>
      </c>
      <c r="B113" s="22">
        <v>1980</v>
      </c>
      <c r="C113" s="22">
        <v>30</v>
      </c>
      <c r="D113" s="22">
        <v>34</v>
      </c>
      <c r="E113" s="23">
        <v>75.800003051757813</v>
      </c>
      <c r="F113" s="23">
        <v>10.199999809265137</v>
      </c>
      <c r="G113" s="23">
        <v>4.6500000953674316</v>
      </c>
      <c r="H113" s="23">
        <v>11.800000190734863</v>
      </c>
      <c r="I113" s="23">
        <v>0.28999999165534973</v>
      </c>
      <c r="J113" s="23">
        <v>2.2000000476837158</v>
      </c>
      <c r="K113" s="23">
        <v>1.2400000095367432</v>
      </c>
      <c r="L113" s="23">
        <v>1.6299999952316284</v>
      </c>
      <c r="M113" s="22">
        <v>21099</v>
      </c>
    </row>
    <row r="114" spans="1:13" x14ac:dyDescent="0.2">
      <c r="A114" s="17" t="s">
        <v>71</v>
      </c>
      <c r="B114" s="22">
        <v>1980</v>
      </c>
      <c r="C114" s="22">
        <v>35</v>
      </c>
      <c r="D114" s="22">
        <v>39</v>
      </c>
      <c r="E114" s="23">
        <v>88.199996948242188</v>
      </c>
      <c r="F114" s="23">
        <v>6.4000000953674316</v>
      </c>
      <c r="G114" s="23">
        <v>2.5899999141693115</v>
      </c>
      <c r="H114" s="23">
        <v>4.6999998092651367</v>
      </c>
      <c r="I114" s="23">
        <v>0.17000000178813934</v>
      </c>
      <c r="J114" s="23">
        <v>0.60000002384185791</v>
      </c>
      <c r="K114" s="23">
        <v>0.37000000476837158</v>
      </c>
      <c r="L114" s="23">
        <v>0.68999999761581421</v>
      </c>
      <c r="M114" s="22">
        <v>18537</v>
      </c>
    </row>
    <row r="115" spans="1:13" x14ac:dyDescent="0.2">
      <c r="A115" s="17" t="s">
        <v>71</v>
      </c>
      <c r="B115" s="22">
        <v>1980</v>
      </c>
      <c r="C115" s="22">
        <v>40</v>
      </c>
      <c r="D115" s="22">
        <v>44</v>
      </c>
      <c r="E115" s="23">
        <v>88.199996948242188</v>
      </c>
      <c r="F115" s="23">
        <v>6.4000000953674316</v>
      </c>
      <c r="G115" s="23">
        <v>2.309999942779541</v>
      </c>
      <c r="H115" s="23">
        <v>4.6999998092651367</v>
      </c>
      <c r="I115" s="23">
        <v>0.17000000178813934</v>
      </c>
      <c r="J115" s="23">
        <v>0.60000002384185791</v>
      </c>
      <c r="K115" s="23">
        <v>0.37000000476837158</v>
      </c>
      <c r="L115" s="23">
        <v>0.68000000715255737</v>
      </c>
      <c r="M115" s="22">
        <v>16722</v>
      </c>
    </row>
    <row r="116" spans="1:13" x14ac:dyDescent="0.2">
      <c r="A116" s="17" t="s">
        <v>71</v>
      </c>
      <c r="B116" s="22">
        <v>1980</v>
      </c>
      <c r="C116" s="22">
        <v>45</v>
      </c>
      <c r="D116" s="22">
        <v>49</v>
      </c>
      <c r="E116" s="23">
        <v>88.199996948242188</v>
      </c>
      <c r="F116" s="23">
        <v>6.4000000953674316</v>
      </c>
      <c r="G116" s="23">
        <v>2.0499999523162842</v>
      </c>
      <c r="H116" s="23">
        <v>4.6999998092651367</v>
      </c>
      <c r="I116" s="23">
        <v>0.20000000298023224</v>
      </c>
      <c r="J116" s="23">
        <v>0.60000002384185791</v>
      </c>
      <c r="K116" s="23">
        <v>0.36000001430511475</v>
      </c>
      <c r="L116" s="23">
        <v>0.68000000715255737</v>
      </c>
      <c r="M116" s="22">
        <v>14772</v>
      </c>
    </row>
    <row r="117" spans="1:13" x14ac:dyDescent="0.2">
      <c r="A117" s="17" t="s">
        <v>71</v>
      </c>
      <c r="B117" s="22">
        <v>1980</v>
      </c>
      <c r="C117" s="22">
        <v>50</v>
      </c>
      <c r="D117" s="22">
        <v>54</v>
      </c>
      <c r="E117" s="23">
        <v>88.199996948242188</v>
      </c>
      <c r="F117" s="23">
        <v>6.4000000953674316</v>
      </c>
      <c r="G117" s="23">
        <v>2.0499999523162842</v>
      </c>
      <c r="H117" s="23">
        <v>4.6999998092651367</v>
      </c>
      <c r="I117" s="23">
        <v>0.17000000178813934</v>
      </c>
      <c r="J117" s="23">
        <v>0.60000002384185791</v>
      </c>
      <c r="K117" s="23">
        <v>0.36000001430511475</v>
      </c>
      <c r="L117" s="23">
        <v>0.68000000715255737</v>
      </c>
      <c r="M117" s="22">
        <v>12439</v>
      </c>
    </row>
    <row r="118" spans="1:13" x14ac:dyDescent="0.2">
      <c r="A118" s="17" t="s">
        <v>71</v>
      </c>
      <c r="B118" s="22">
        <v>1980</v>
      </c>
      <c r="C118" s="22">
        <v>55</v>
      </c>
      <c r="D118" s="22">
        <v>59</v>
      </c>
      <c r="E118" s="23">
        <v>88.199996948242188</v>
      </c>
      <c r="F118" s="23">
        <v>6.4000000953674316</v>
      </c>
      <c r="G118" s="23">
        <v>1.7999999523162842</v>
      </c>
      <c r="H118" s="23">
        <v>4.6999998092651367</v>
      </c>
      <c r="I118" s="23">
        <v>0.17000000178813934</v>
      </c>
      <c r="J118" s="23">
        <v>0.60000002384185791</v>
      </c>
      <c r="K118" s="23">
        <v>0.33000001311302185</v>
      </c>
      <c r="L118" s="23">
        <v>0.67000001668930054</v>
      </c>
      <c r="M118" s="22">
        <v>10214</v>
      </c>
    </row>
    <row r="119" spans="1:13" x14ac:dyDescent="0.2">
      <c r="A119" s="17" t="s">
        <v>71</v>
      </c>
      <c r="B119" s="22">
        <v>1980</v>
      </c>
      <c r="C119" s="22">
        <v>60</v>
      </c>
      <c r="D119" s="22">
        <v>64</v>
      </c>
      <c r="E119" s="23">
        <v>95.599998474121094</v>
      </c>
      <c r="F119" s="23">
        <v>3</v>
      </c>
      <c r="G119" s="23">
        <v>0.8399999737739563</v>
      </c>
      <c r="H119" s="23">
        <v>1.2999999523162842</v>
      </c>
      <c r="I119" s="23">
        <v>5.000000074505806E-2</v>
      </c>
      <c r="J119" s="23">
        <v>0.10000000149011612</v>
      </c>
      <c r="K119" s="23">
        <v>5.9999998658895493E-2</v>
      </c>
      <c r="L119" s="23">
        <v>0.2199999988079071</v>
      </c>
      <c r="M119" s="22">
        <v>8179</v>
      </c>
    </row>
    <row r="120" spans="1:13" x14ac:dyDescent="0.2">
      <c r="A120" s="17" t="s">
        <v>71</v>
      </c>
      <c r="B120" s="22">
        <v>1980</v>
      </c>
      <c r="C120" s="22">
        <v>65</v>
      </c>
      <c r="D120" s="22">
        <v>69</v>
      </c>
      <c r="E120" s="23">
        <v>95.599998474121094</v>
      </c>
      <c r="F120" s="23">
        <v>3</v>
      </c>
      <c r="G120" s="23">
        <v>0.70999997854232788</v>
      </c>
      <c r="H120" s="23">
        <v>1.2999999523162842</v>
      </c>
      <c r="I120" s="23">
        <v>5.000000074505806E-2</v>
      </c>
      <c r="J120" s="23">
        <v>0.10000000149011612</v>
      </c>
      <c r="K120" s="23">
        <v>5.9999998658895493E-2</v>
      </c>
      <c r="L120" s="23">
        <v>0.20999999344348907</v>
      </c>
      <c r="M120" s="22">
        <v>6186</v>
      </c>
    </row>
    <row r="121" spans="1:13" x14ac:dyDescent="0.2">
      <c r="A121" s="17" t="s">
        <v>71</v>
      </c>
      <c r="B121" s="22">
        <v>1980</v>
      </c>
      <c r="C121" s="22">
        <v>70</v>
      </c>
      <c r="D121" s="22">
        <v>74</v>
      </c>
      <c r="E121" s="23">
        <v>95.599998474121094</v>
      </c>
      <c r="F121" s="23">
        <v>3</v>
      </c>
      <c r="G121" s="23">
        <v>0.70999997854232788</v>
      </c>
      <c r="H121" s="23">
        <v>1.2999999523162842</v>
      </c>
      <c r="I121" s="23">
        <v>5.000000074505806E-2</v>
      </c>
      <c r="J121" s="23">
        <v>0.10000000149011612</v>
      </c>
      <c r="K121" s="23">
        <v>5.9999998658895493E-2</v>
      </c>
      <c r="L121" s="23">
        <v>0.20999999344348907</v>
      </c>
      <c r="M121" s="22">
        <v>4131</v>
      </c>
    </row>
    <row r="122" spans="1:13" x14ac:dyDescent="0.2">
      <c r="A122" s="17" t="s">
        <v>71</v>
      </c>
      <c r="B122" s="22">
        <v>1980</v>
      </c>
      <c r="C122" s="22">
        <v>75</v>
      </c>
      <c r="D122" s="22" t="s">
        <v>80</v>
      </c>
      <c r="E122" s="23">
        <v>95.599998474121094</v>
      </c>
      <c r="F122" s="23">
        <v>3</v>
      </c>
      <c r="G122" s="23">
        <v>0.61000001430511475</v>
      </c>
      <c r="H122" s="23">
        <v>1.2999999523162842</v>
      </c>
      <c r="I122" s="23">
        <v>5.000000074505806E-2</v>
      </c>
      <c r="J122" s="23">
        <v>0.10000000149011612</v>
      </c>
      <c r="K122" s="23">
        <v>5.9999998658895493E-2</v>
      </c>
      <c r="L122" s="23">
        <v>0.20999999344348907</v>
      </c>
      <c r="M122" s="22">
        <v>3451</v>
      </c>
    </row>
    <row r="123" spans="1:13" x14ac:dyDescent="0.2">
      <c r="A123" s="17" t="s">
        <v>71</v>
      </c>
      <c r="B123" s="22">
        <v>1980</v>
      </c>
      <c r="C123" s="22">
        <v>25</v>
      </c>
      <c r="D123" s="22" t="s">
        <v>80</v>
      </c>
      <c r="E123" s="23">
        <v>85.300003051757813</v>
      </c>
      <c r="F123" s="23">
        <v>7.1100001335144043</v>
      </c>
      <c r="G123" s="23">
        <v>2.6800000667572021</v>
      </c>
      <c r="H123" s="23">
        <v>6.4899997711181641</v>
      </c>
      <c r="I123" s="23">
        <v>0.2199999988079071</v>
      </c>
      <c r="J123" s="23">
        <v>1.0499999523162842</v>
      </c>
      <c r="K123" s="23">
        <v>0.61000001430511475</v>
      </c>
      <c r="L123" s="23">
        <v>0.92000001668930054</v>
      </c>
      <c r="M123" s="22">
        <v>140662</v>
      </c>
    </row>
    <row r="124" spans="1:13" x14ac:dyDescent="0.2">
      <c r="A124" s="17" t="s">
        <v>71</v>
      </c>
      <c r="B124" s="22">
        <v>1980</v>
      </c>
      <c r="C124" s="22">
        <v>15</v>
      </c>
      <c r="D124" s="22" t="s">
        <v>80</v>
      </c>
      <c r="E124" s="23">
        <v>78.959999084472656</v>
      </c>
      <c r="F124" s="23">
        <v>8.9899997711181641</v>
      </c>
      <c r="G124" s="23">
        <v>4.1500000953674316</v>
      </c>
      <c r="H124" s="23">
        <v>10.829999923706055</v>
      </c>
      <c r="I124" s="23">
        <v>0.2800000011920929</v>
      </c>
      <c r="J124" s="23">
        <v>1.190000057220459</v>
      </c>
      <c r="K124" s="23">
        <v>0.56999999284744263</v>
      </c>
      <c r="L124" s="23">
        <v>1.3700000047683716</v>
      </c>
      <c r="M124" s="22">
        <v>204436</v>
      </c>
    </row>
    <row r="126" spans="1:13" x14ac:dyDescent="0.2">
      <c r="A126" s="17" t="s">
        <v>71</v>
      </c>
      <c r="B126" s="22">
        <v>1985</v>
      </c>
      <c r="C126" s="22">
        <v>15</v>
      </c>
      <c r="D126" s="22">
        <v>19</v>
      </c>
      <c r="E126" s="23">
        <v>55.409999847412109</v>
      </c>
      <c r="F126" s="23">
        <v>14.630000114440918</v>
      </c>
      <c r="G126" s="23">
        <v>11.720000267028809</v>
      </c>
      <c r="H126" s="23">
        <v>30.069999694824219</v>
      </c>
      <c r="I126" s="23">
        <v>0.15000000596046448</v>
      </c>
      <c r="J126" s="23">
        <v>0.20999999344348907</v>
      </c>
      <c r="K126" s="23">
        <v>2.9999999329447746E-2</v>
      </c>
      <c r="L126" s="23">
        <v>3.0999999046325684</v>
      </c>
      <c r="M126" s="22">
        <v>37909</v>
      </c>
    </row>
    <row r="127" spans="1:13" x14ac:dyDescent="0.2">
      <c r="A127" s="17" t="s">
        <v>71</v>
      </c>
      <c r="B127" s="22">
        <v>1985</v>
      </c>
      <c r="C127" s="22">
        <v>20</v>
      </c>
      <c r="D127" s="22">
        <v>24</v>
      </c>
      <c r="E127" s="23">
        <v>61.689998626708984</v>
      </c>
      <c r="F127" s="23">
        <v>16.659999847412109</v>
      </c>
      <c r="G127" s="23">
        <v>10.800000190734863</v>
      </c>
      <c r="H127" s="23">
        <v>17.739999771118164</v>
      </c>
      <c r="I127" s="23">
        <v>0.31999999284744263</v>
      </c>
      <c r="J127" s="23">
        <v>3.9100000858306885</v>
      </c>
      <c r="K127" s="23">
        <v>1.559999942779541</v>
      </c>
      <c r="L127" s="23">
        <v>2.6500000953674316</v>
      </c>
      <c r="M127" s="22">
        <v>33521</v>
      </c>
    </row>
    <row r="128" spans="1:13" x14ac:dyDescent="0.2">
      <c r="A128" s="17" t="s">
        <v>71</v>
      </c>
      <c r="B128" s="22">
        <v>1985</v>
      </c>
      <c r="C128" s="22">
        <v>25</v>
      </c>
      <c r="D128" s="22">
        <v>29</v>
      </c>
      <c r="E128" s="23">
        <v>66.720001220703125</v>
      </c>
      <c r="F128" s="23">
        <v>13.369999885559082</v>
      </c>
      <c r="G128" s="23">
        <v>7.7100000381469727</v>
      </c>
      <c r="H128" s="23">
        <v>16.780000686645508</v>
      </c>
      <c r="I128" s="23">
        <v>0.30000001192092896</v>
      </c>
      <c r="J128" s="23">
        <v>3.130000114440918</v>
      </c>
      <c r="K128" s="23">
        <v>1.8600000143051147</v>
      </c>
      <c r="L128" s="23">
        <v>2.3199999332427979</v>
      </c>
      <c r="M128" s="22">
        <v>29173</v>
      </c>
    </row>
    <row r="129" spans="1:13" x14ac:dyDescent="0.2">
      <c r="A129" s="17" t="s">
        <v>71</v>
      </c>
      <c r="B129" s="22">
        <v>1985</v>
      </c>
      <c r="C129" s="22">
        <v>30</v>
      </c>
      <c r="D129" s="22">
        <v>34</v>
      </c>
      <c r="E129" s="23">
        <v>72.160003662109375</v>
      </c>
      <c r="F129" s="23">
        <v>12.939999580383301</v>
      </c>
      <c r="G129" s="23">
        <v>6.630000114440918</v>
      </c>
      <c r="H129" s="23">
        <v>12.520000457763672</v>
      </c>
      <c r="I129" s="23">
        <v>0.31000000238418579</v>
      </c>
      <c r="J129" s="23">
        <v>2.369999885559082</v>
      </c>
      <c r="K129" s="23">
        <v>1.4299999475479126</v>
      </c>
      <c r="L129" s="23">
        <v>1.8400000333786011</v>
      </c>
      <c r="M129" s="22">
        <v>24451</v>
      </c>
    </row>
    <row r="130" spans="1:13" x14ac:dyDescent="0.2">
      <c r="A130" s="17" t="s">
        <v>71</v>
      </c>
      <c r="B130" s="22">
        <v>1985</v>
      </c>
      <c r="C130" s="22">
        <v>35</v>
      </c>
      <c r="D130" s="22">
        <v>39</v>
      </c>
      <c r="E130" s="23">
        <v>74.80999755859375</v>
      </c>
      <c r="F130" s="23">
        <v>11.600000381469727</v>
      </c>
      <c r="G130" s="23">
        <v>5.2899999618530273</v>
      </c>
      <c r="H130" s="23">
        <v>11.420000076293945</v>
      </c>
      <c r="I130" s="23">
        <v>0.2800000011920929</v>
      </c>
      <c r="J130" s="23">
        <v>2.1600000858306885</v>
      </c>
      <c r="K130" s="23">
        <v>1.440000057220459</v>
      </c>
      <c r="L130" s="23">
        <v>1.6499999761581421</v>
      </c>
      <c r="M130" s="22">
        <v>20676</v>
      </c>
    </row>
    <row r="131" spans="1:13" x14ac:dyDescent="0.2">
      <c r="A131" s="17" t="s">
        <v>71</v>
      </c>
      <c r="B131" s="22">
        <v>1985</v>
      </c>
      <c r="C131" s="22">
        <v>40</v>
      </c>
      <c r="D131" s="22">
        <v>44</v>
      </c>
      <c r="E131" s="23">
        <v>83.349998474121094</v>
      </c>
      <c r="F131" s="23">
        <v>9.6499996185302734</v>
      </c>
      <c r="G131" s="23">
        <v>3.9100000858306885</v>
      </c>
      <c r="H131" s="23">
        <v>6.070000171661377</v>
      </c>
      <c r="I131" s="23">
        <v>0.2199999988079071</v>
      </c>
      <c r="J131" s="23">
        <v>0.87000000476837158</v>
      </c>
      <c r="K131" s="23">
        <v>0.57999998331069946</v>
      </c>
      <c r="L131" s="23">
        <v>0.95999997854232788</v>
      </c>
      <c r="M131" s="22">
        <v>18105</v>
      </c>
    </row>
    <row r="132" spans="1:13" x14ac:dyDescent="0.2">
      <c r="A132" s="17" t="s">
        <v>71</v>
      </c>
      <c r="B132" s="22">
        <v>1985</v>
      </c>
      <c r="C132" s="22">
        <v>45</v>
      </c>
      <c r="D132" s="22">
        <v>49</v>
      </c>
      <c r="E132" s="23">
        <v>85.239997863769531</v>
      </c>
      <c r="F132" s="23">
        <v>8.5100002288818359</v>
      </c>
      <c r="G132" s="23">
        <v>3.0699999332427979</v>
      </c>
      <c r="H132" s="23">
        <v>5.4200000762939453</v>
      </c>
      <c r="I132" s="23">
        <v>0.20000000298023224</v>
      </c>
      <c r="J132" s="23">
        <v>0.76999998092651367</v>
      </c>
      <c r="K132" s="23">
        <v>0.49000000953674316</v>
      </c>
      <c r="L132" s="23">
        <v>0.8399999737739563</v>
      </c>
      <c r="M132" s="22">
        <v>16222</v>
      </c>
    </row>
    <row r="133" spans="1:13" x14ac:dyDescent="0.2">
      <c r="A133" s="17" t="s">
        <v>71</v>
      </c>
      <c r="B133" s="22">
        <v>1985</v>
      </c>
      <c r="C133" s="22">
        <v>50</v>
      </c>
      <c r="D133" s="22">
        <v>54</v>
      </c>
      <c r="E133" s="23">
        <v>85.569999694824219</v>
      </c>
      <c r="F133" s="23">
        <v>8.8299999237060547</v>
      </c>
      <c r="G133" s="23">
        <v>2.8299999237060547</v>
      </c>
      <c r="H133" s="23">
        <v>4.929999828338623</v>
      </c>
      <c r="I133" s="23">
        <v>0.20999999344348907</v>
      </c>
      <c r="J133" s="23">
        <v>0.62000000476837158</v>
      </c>
      <c r="K133" s="23">
        <v>0.38999998569488525</v>
      </c>
      <c r="L133" s="23">
        <v>0.77999997138977051</v>
      </c>
      <c r="M133" s="22">
        <v>14125</v>
      </c>
    </row>
    <row r="134" spans="1:13" x14ac:dyDescent="0.2">
      <c r="A134" s="17" t="s">
        <v>71</v>
      </c>
      <c r="B134" s="22">
        <v>1985</v>
      </c>
      <c r="C134" s="22">
        <v>55</v>
      </c>
      <c r="D134" s="22">
        <v>59</v>
      </c>
      <c r="E134" s="23">
        <v>87.660003662109375</v>
      </c>
      <c r="F134" s="23">
        <v>7.690000057220459</v>
      </c>
      <c r="G134" s="23">
        <v>2.4600000381469727</v>
      </c>
      <c r="H134" s="23">
        <v>4.1100001335144043</v>
      </c>
      <c r="I134" s="23">
        <v>0.15000000596046448</v>
      </c>
      <c r="J134" s="23">
        <v>0.49000000953674316</v>
      </c>
      <c r="K134" s="23">
        <v>0.28999999165534973</v>
      </c>
      <c r="L134" s="23">
        <v>0.6600000262260437</v>
      </c>
      <c r="M134" s="22">
        <v>11639</v>
      </c>
    </row>
    <row r="135" spans="1:13" x14ac:dyDescent="0.2">
      <c r="A135" s="17" t="s">
        <v>71</v>
      </c>
      <c r="B135" s="22">
        <v>1985</v>
      </c>
      <c r="C135" s="22">
        <v>60</v>
      </c>
      <c r="D135" s="22">
        <v>64</v>
      </c>
      <c r="E135" s="23">
        <v>87.230003356933594</v>
      </c>
      <c r="F135" s="23">
        <v>8</v>
      </c>
      <c r="G135" s="23">
        <v>2.25</v>
      </c>
      <c r="H135" s="23">
        <v>4.2199997901916504</v>
      </c>
      <c r="I135" s="23">
        <v>0.15000000596046448</v>
      </c>
      <c r="J135" s="23">
        <v>0.5</v>
      </c>
      <c r="K135" s="23">
        <v>0.30000001192092896</v>
      </c>
      <c r="L135" s="23">
        <v>0.67000001668930054</v>
      </c>
      <c r="M135" s="22">
        <v>9150</v>
      </c>
    </row>
    <row r="136" spans="1:13" x14ac:dyDescent="0.2">
      <c r="A136" s="17" t="s">
        <v>71</v>
      </c>
      <c r="B136" s="22">
        <v>1985</v>
      </c>
      <c r="C136" s="22">
        <v>65</v>
      </c>
      <c r="D136" s="22">
        <v>69</v>
      </c>
      <c r="E136" s="23">
        <v>92.879997253417969</v>
      </c>
      <c r="F136" s="23">
        <v>5.0900001525878906</v>
      </c>
      <c r="G136" s="23">
        <v>1.4299999475479126</v>
      </c>
      <c r="H136" s="23">
        <v>1.8600000143051147</v>
      </c>
      <c r="I136" s="23">
        <v>7.0000000298023224E-2</v>
      </c>
      <c r="J136" s="23">
        <v>0.17000000178813934</v>
      </c>
      <c r="K136" s="23">
        <v>0.10000000149011612</v>
      </c>
      <c r="L136" s="23">
        <v>0.34000000357627869</v>
      </c>
      <c r="M136" s="22">
        <v>6892</v>
      </c>
    </row>
    <row r="137" spans="1:13" x14ac:dyDescent="0.2">
      <c r="A137" s="17" t="s">
        <v>71</v>
      </c>
      <c r="B137" s="22">
        <v>1985</v>
      </c>
      <c r="C137" s="22">
        <v>70</v>
      </c>
      <c r="D137" s="22">
        <v>74</v>
      </c>
      <c r="E137" s="23">
        <v>92.05999755859375</v>
      </c>
      <c r="F137" s="23">
        <v>5.630000114440918</v>
      </c>
      <c r="G137" s="23">
        <v>1.3200000524520874</v>
      </c>
      <c r="H137" s="23">
        <v>2.1099998950958252</v>
      </c>
      <c r="I137" s="23">
        <v>7.9999998211860657E-2</v>
      </c>
      <c r="J137" s="23">
        <v>0.20000000298023224</v>
      </c>
      <c r="K137" s="23">
        <v>0.11999999731779099</v>
      </c>
      <c r="L137" s="23">
        <v>0.37000000476837158</v>
      </c>
      <c r="M137" s="22">
        <v>4810</v>
      </c>
    </row>
    <row r="138" spans="1:13" x14ac:dyDescent="0.2">
      <c r="A138" s="17" t="s">
        <v>71</v>
      </c>
      <c r="B138" s="22">
        <v>1985</v>
      </c>
      <c r="C138" s="22">
        <v>75</v>
      </c>
      <c r="D138" s="22" t="s">
        <v>80</v>
      </c>
      <c r="E138" s="23">
        <v>92.05999755859375</v>
      </c>
      <c r="F138" s="23">
        <v>5.630000114440918</v>
      </c>
      <c r="G138" s="23">
        <v>1.2400000095367432</v>
      </c>
      <c r="H138" s="23">
        <v>2.1099998950958252</v>
      </c>
      <c r="I138" s="23">
        <v>7.9999998211860657E-2</v>
      </c>
      <c r="J138" s="23">
        <v>0.20000000298023224</v>
      </c>
      <c r="K138" s="23">
        <v>0.11999999731779099</v>
      </c>
      <c r="L138" s="23">
        <v>0.37000000476837158</v>
      </c>
      <c r="M138" s="22">
        <v>4476</v>
      </c>
    </row>
    <row r="139" spans="1:13" x14ac:dyDescent="0.2">
      <c r="A139" s="17" t="s">
        <v>71</v>
      </c>
      <c r="B139" s="22">
        <v>1985</v>
      </c>
      <c r="C139" s="22">
        <v>25</v>
      </c>
      <c r="D139" s="22" t="s">
        <v>80</v>
      </c>
      <c r="E139" s="23">
        <v>79.339996337890625</v>
      </c>
      <c r="F139" s="23">
        <v>10.229999542236328</v>
      </c>
      <c r="G139" s="23">
        <v>4.2800002098083496</v>
      </c>
      <c r="H139" s="23">
        <v>8.880000114440918</v>
      </c>
      <c r="I139" s="23">
        <v>0.27000001072883606</v>
      </c>
      <c r="J139" s="23">
        <v>1.5299999713897705</v>
      </c>
      <c r="K139" s="23">
        <v>0.94999998807907104</v>
      </c>
      <c r="L139" s="23">
        <v>1.2999999523162842</v>
      </c>
      <c r="M139" s="22">
        <v>159719</v>
      </c>
    </row>
    <row r="140" spans="1:13" x14ac:dyDescent="0.2">
      <c r="A140" s="17" t="s">
        <v>71</v>
      </c>
      <c r="B140" s="22">
        <v>1985</v>
      </c>
      <c r="C140" s="22">
        <v>15</v>
      </c>
      <c r="D140" s="22" t="s">
        <v>80</v>
      </c>
      <c r="E140" s="23">
        <v>72.849998474121094</v>
      </c>
      <c r="F140" s="23">
        <v>11.890000343322754</v>
      </c>
      <c r="G140" s="23">
        <v>6.1100001335144043</v>
      </c>
      <c r="H140" s="23">
        <v>13.640000343322754</v>
      </c>
      <c r="I140" s="23">
        <v>0.33000001311302185</v>
      </c>
      <c r="J140" s="23">
        <v>1.6599999666213989</v>
      </c>
      <c r="K140" s="23">
        <v>0.8399999737739563</v>
      </c>
      <c r="L140" s="23">
        <v>1.7799999713897705</v>
      </c>
      <c r="M140" s="22">
        <v>231149</v>
      </c>
    </row>
    <row r="142" spans="1:13" x14ac:dyDescent="0.2">
      <c r="A142" s="17" t="s">
        <v>71</v>
      </c>
      <c r="B142" s="22">
        <v>1990</v>
      </c>
      <c r="C142" s="22">
        <v>15</v>
      </c>
      <c r="D142" s="22">
        <v>19</v>
      </c>
      <c r="E142" s="23">
        <v>45.110000610351562</v>
      </c>
      <c r="F142" s="23">
        <v>18.709999084472656</v>
      </c>
      <c r="G142" s="23">
        <v>16.850000381469727</v>
      </c>
      <c r="H142" s="23">
        <v>35.450000762939453</v>
      </c>
      <c r="I142" s="23">
        <v>0.17000000178813934</v>
      </c>
      <c r="J142" s="23">
        <v>0.73000001907348633</v>
      </c>
      <c r="K142" s="23">
        <v>0.10000000149011612</v>
      </c>
      <c r="L142" s="23">
        <v>3.8299999237060547</v>
      </c>
      <c r="M142" s="22">
        <v>41487</v>
      </c>
    </row>
    <row r="143" spans="1:13" x14ac:dyDescent="0.2">
      <c r="A143" s="17" t="s">
        <v>71</v>
      </c>
      <c r="B143" s="22">
        <v>1990</v>
      </c>
      <c r="C143" s="22">
        <v>20</v>
      </c>
      <c r="D143" s="22">
        <v>24</v>
      </c>
      <c r="E143" s="23">
        <v>56.169998168945312</v>
      </c>
      <c r="F143" s="23">
        <v>16.030000686645508</v>
      </c>
      <c r="G143" s="23">
        <v>11.689999580383301</v>
      </c>
      <c r="H143" s="23">
        <v>23.430000305175781</v>
      </c>
      <c r="I143" s="23">
        <v>0.40000000596046448</v>
      </c>
      <c r="J143" s="23">
        <v>4.380000114440918</v>
      </c>
      <c r="K143" s="23">
        <v>1.7699999809265137</v>
      </c>
      <c r="L143" s="23">
        <v>3.1800000667572021</v>
      </c>
      <c r="M143" s="22">
        <v>37397</v>
      </c>
    </row>
    <row r="144" spans="1:13" x14ac:dyDescent="0.2">
      <c r="A144" s="17" t="s">
        <v>71</v>
      </c>
      <c r="B144" s="22">
        <v>1990</v>
      </c>
      <c r="C144" s="22">
        <v>25</v>
      </c>
      <c r="D144" s="22">
        <v>29</v>
      </c>
      <c r="E144" s="23">
        <v>61.689998626708984</v>
      </c>
      <c r="F144" s="23">
        <v>16.659999847412109</v>
      </c>
      <c r="G144" s="23">
        <v>10.800000190734863</v>
      </c>
      <c r="H144" s="23">
        <v>17.739999771118164</v>
      </c>
      <c r="I144" s="23">
        <v>0.31999999284744263</v>
      </c>
      <c r="J144" s="23">
        <v>3.9100000858306885</v>
      </c>
      <c r="K144" s="23">
        <v>2.3499999046325684</v>
      </c>
      <c r="L144" s="23">
        <v>2.6700000762939453</v>
      </c>
      <c r="M144" s="22">
        <v>33009</v>
      </c>
    </row>
    <row r="145" spans="1:13" x14ac:dyDescent="0.2">
      <c r="A145" s="17" t="s">
        <v>71</v>
      </c>
      <c r="B145" s="22">
        <v>1990</v>
      </c>
      <c r="C145" s="22">
        <v>30</v>
      </c>
      <c r="D145" s="22">
        <v>34</v>
      </c>
      <c r="E145" s="23">
        <v>65.410003662109375</v>
      </c>
      <c r="F145" s="23">
        <v>15.050000190734863</v>
      </c>
      <c r="G145" s="23">
        <v>8.6700000762939453</v>
      </c>
      <c r="H145" s="23">
        <v>16.020000457763672</v>
      </c>
      <c r="I145" s="23">
        <v>0.2800000011920929</v>
      </c>
      <c r="J145" s="23">
        <v>3.5299999713897705</v>
      </c>
      <c r="K145" s="23">
        <v>2.1600000858306885</v>
      </c>
      <c r="L145" s="23">
        <v>2.380000114440918</v>
      </c>
      <c r="M145" s="22">
        <v>28696</v>
      </c>
    </row>
    <row r="146" spans="1:13" x14ac:dyDescent="0.2">
      <c r="A146" s="17" t="s">
        <v>71</v>
      </c>
      <c r="B146" s="22">
        <v>1990</v>
      </c>
      <c r="C146" s="22">
        <v>35</v>
      </c>
      <c r="D146" s="22">
        <v>39</v>
      </c>
      <c r="E146" s="23">
        <v>67.739997863769531</v>
      </c>
      <c r="F146" s="23">
        <v>16.280000686645508</v>
      </c>
      <c r="G146" s="23">
        <v>8.3400001525878906</v>
      </c>
      <c r="H146" s="23">
        <v>13.399999618530273</v>
      </c>
      <c r="I146" s="23">
        <v>0.33000001311302185</v>
      </c>
      <c r="J146" s="23">
        <v>2.5899999141693115</v>
      </c>
      <c r="K146" s="23">
        <v>1.7400000095367432</v>
      </c>
      <c r="L146" s="23">
        <v>2.0699999332427979</v>
      </c>
      <c r="M146" s="22">
        <v>24031</v>
      </c>
    </row>
    <row r="147" spans="1:13" x14ac:dyDescent="0.2">
      <c r="A147" s="17" t="s">
        <v>71</v>
      </c>
      <c r="B147" s="22">
        <v>1990</v>
      </c>
      <c r="C147" s="22">
        <v>40</v>
      </c>
      <c r="D147" s="22">
        <v>44</v>
      </c>
      <c r="E147" s="23">
        <v>73.610000610351563</v>
      </c>
      <c r="F147" s="23">
        <v>13.310000419616699</v>
      </c>
      <c r="G147" s="23">
        <v>6.070000171661377</v>
      </c>
      <c r="H147" s="23">
        <v>10.960000038146973</v>
      </c>
      <c r="I147" s="23">
        <v>0.27000001072883606</v>
      </c>
      <c r="J147" s="23">
        <v>2.119999885559082</v>
      </c>
      <c r="K147" s="23">
        <v>1.4199999570846558</v>
      </c>
      <c r="L147" s="23">
        <v>1.6699999570846558</v>
      </c>
      <c r="M147" s="22">
        <v>20254</v>
      </c>
    </row>
    <row r="148" spans="1:13" x14ac:dyDescent="0.2">
      <c r="A148" s="17" t="s">
        <v>71</v>
      </c>
      <c r="B148" s="22">
        <v>1990</v>
      </c>
      <c r="C148" s="22">
        <v>45</v>
      </c>
      <c r="D148" s="22">
        <v>49</v>
      </c>
      <c r="E148" s="23">
        <v>77.430000305175781</v>
      </c>
      <c r="F148" s="23">
        <v>13.609999656677246</v>
      </c>
      <c r="G148" s="23">
        <v>5.5199999809265137</v>
      </c>
      <c r="H148" s="23">
        <v>7.75</v>
      </c>
      <c r="I148" s="23">
        <v>0.2800000011920929</v>
      </c>
      <c r="J148" s="23">
        <v>1.2100000381469727</v>
      </c>
      <c r="K148" s="23">
        <v>0.77999997138977051</v>
      </c>
      <c r="L148" s="23">
        <v>1.2799999713897705</v>
      </c>
      <c r="M148" s="22">
        <v>17623</v>
      </c>
    </row>
    <row r="149" spans="1:13" x14ac:dyDescent="0.2">
      <c r="A149" s="17" t="s">
        <v>71</v>
      </c>
      <c r="B149" s="22">
        <v>1990</v>
      </c>
      <c r="C149" s="22">
        <v>50</v>
      </c>
      <c r="D149" s="22">
        <v>54</v>
      </c>
      <c r="E149" s="23">
        <v>81.629997253417969</v>
      </c>
      <c r="F149" s="23">
        <v>11.079999923706055</v>
      </c>
      <c r="G149" s="23">
        <v>3.9900000095367432</v>
      </c>
      <c r="H149" s="23">
        <v>6.309999942779541</v>
      </c>
      <c r="I149" s="23">
        <v>0.23000000417232513</v>
      </c>
      <c r="J149" s="23">
        <v>0.98000001907348633</v>
      </c>
      <c r="K149" s="23">
        <v>0.63999998569488525</v>
      </c>
      <c r="L149" s="23">
        <v>1.0299999713897705</v>
      </c>
      <c r="M149" s="22">
        <v>15581</v>
      </c>
    </row>
    <row r="150" spans="1:13" x14ac:dyDescent="0.2">
      <c r="A150" s="17" t="s">
        <v>71</v>
      </c>
      <c r="B150" s="22">
        <v>1990</v>
      </c>
      <c r="C150" s="22">
        <v>55</v>
      </c>
      <c r="D150" s="22">
        <v>59</v>
      </c>
      <c r="E150" s="23">
        <v>82.370002746582031</v>
      </c>
      <c r="F150" s="23">
        <v>11.789999961853027</v>
      </c>
      <c r="G150" s="23">
        <v>3.7799999713897705</v>
      </c>
      <c r="H150" s="23">
        <v>5.2100000381469727</v>
      </c>
      <c r="I150" s="23">
        <v>0.2199999988079071</v>
      </c>
      <c r="J150" s="23">
        <v>0.62999999523162842</v>
      </c>
      <c r="K150" s="23">
        <v>0.37999999523162842</v>
      </c>
      <c r="L150" s="23">
        <v>0.89999997615814209</v>
      </c>
      <c r="M150" s="22">
        <v>13294</v>
      </c>
    </row>
    <row r="151" spans="1:13" x14ac:dyDescent="0.2">
      <c r="A151" s="17" t="s">
        <v>71</v>
      </c>
      <c r="B151" s="22">
        <v>1990</v>
      </c>
      <c r="C151" s="22">
        <v>60</v>
      </c>
      <c r="D151" s="22">
        <v>64</v>
      </c>
      <c r="E151" s="23">
        <v>86.989997863769531</v>
      </c>
      <c r="F151" s="23">
        <v>9.2600002288818359</v>
      </c>
      <c r="G151" s="23">
        <v>2.9700000286102295</v>
      </c>
      <c r="H151" s="23">
        <v>3.3900001049041748</v>
      </c>
      <c r="I151" s="23">
        <v>0.11999999731779099</v>
      </c>
      <c r="J151" s="23">
        <v>0.34999999403953552</v>
      </c>
      <c r="K151" s="23">
        <v>0.2199999988079071</v>
      </c>
      <c r="L151" s="23">
        <v>0.62999999523162842</v>
      </c>
      <c r="M151" s="22">
        <v>10519</v>
      </c>
    </row>
    <row r="152" spans="1:13" x14ac:dyDescent="0.2">
      <c r="A152" s="17" t="s">
        <v>71</v>
      </c>
      <c r="B152" s="22">
        <v>1990</v>
      </c>
      <c r="C152" s="22">
        <v>65</v>
      </c>
      <c r="D152" s="22">
        <v>69</v>
      </c>
      <c r="E152" s="23">
        <v>86.040000915527344</v>
      </c>
      <c r="F152" s="23">
        <v>9.9399995803833008</v>
      </c>
      <c r="G152" s="23">
        <v>2.7999999523162842</v>
      </c>
      <c r="H152" s="23">
        <v>3.6400001049041748</v>
      </c>
      <c r="I152" s="23">
        <v>0.12999999523162842</v>
      </c>
      <c r="J152" s="23">
        <v>0.37999999523162842</v>
      </c>
      <c r="K152" s="23">
        <v>0.23000000417232513</v>
      </c>
      <c r="L152" s="23">
        <v>0.67000001668930054</v>
      </c>
      <c r="M152" s="22">
        <v>7806</v>
      </c>
    </row>
    <row r="153" spans="1:13" x14ac:dyDescent="0.2">
      <c r="A153" s="17" t="s">
        <v>71</v>
      </c>
      <c r="B153" s="22">
        <v>1990</v>
      </c>
      <c r="C153" s="22">
        <v>70</v>
      </c>
      <c r="D153" s="22">
        <v>74</v>
      </c>
      <c r="E153" s="23">
        <v>89.319999694824219</v>
      </c>
      <c r="F153" s="23">
        <v>7.6100001335144043</v>
      </c>
      <c r="G153" s="23">
        <v>2.1400001049041748</v>
      </c>
      <c r="H153" s="23">
        <v>2.7899999618530273</v>
      </c>
      <c r="I153" s="23">
        <v>0.10000000149011612</v>
      </c>
      <c r="J153" s="23">
        <v>0.28999999165534973</v>
      </c>
      <c r="K153" s="23">
        <v>0.18000000715255737</v>
      </c>
      <c r="L153" s="23">
        <v>0.50999999046325684</v>
      </c>
      <c r="M153" s="22">
        <v>5438</v>
      </c>
    </row>
    <row r="154" spans="1:13" x14ac:dyDescent="0.2">
      <c r="A154" s="17" t="s">
        <v>71</v>
      </c>
      <c r="B154" s="22">
        <v>1990</v>
      </c>
      <c r="C154" s="22">
        <v>75</v>
      </c>
      <c r="D154" s="22" t="s">
        <v>80</v>
      </c>
      <c r="E154" s="23">
        <v>87.629997253417969</v>
      </c>
      <c r="F154" s="23">
        <v>8.8100004196166992</v>
      </c>
      <c r="G154" s="23">
        <v>2.0099999904632568</v>
      </c>
      <c r="H154" s="23">
        <v>3.2300000190734863</v>
      </c>
      <c r="I154" s="23">
        <v>0.11999999731779099</v>
      </c>
      <c r="J154" s="23">
        <v>0.33000001311302185</v>
      </c>
      <c r="K154" s="23">
        <v>0.20000000298023224</v>
      </c>
      <c r="L154" s="23">
        <v>0.57999998331069946</v>
      </c>
      <c r="M154" s="22">
        <v>5534</v>
      </c>
    </row>
    <row r="155" spans="1:13" x14ac:dyDescent="0.2">
      <c r="A155" s="17" t="s">
        <v>71</v>
      </c>
      <c r="B155" s="22">
        <v>1990</v>
      </c>
      <c r="C155" s="22">
        <v>25</v>
      </c>
      <c r="D155" s="22" t="s">
        <v>80</v>
      </c>
      <c r="E155" s="23">
        <v>73.279998779296875</v>
      </c>
      <c r="F155" s="23">
        <v>13.270000457763672</v>
      </c>
      <c r="G155" s="23">
        <v>6.190000057220459</v>
      </c>
      <c r="H155" s="23">
        <v>11.210000038146973</v>
      </c>
      <c r="I155" s="23">
        <v>0.25999999046325684</v>
      </c>
      <c r="J155" s="23">
        <v>2.2400000095367432</v>
      </c>
      <c r="K155" s="23">
        <v>1.4099999666213989</v>
      </c>
      <c r="L155" s="23">
        <v>1.7100000381469727</v>
      </c>
      <c r="M155" s="22">
        <v>181785</v>
      </c>
    </row>
    <row r="156" spans="1:13" x14ac:dyDescent="0.2">
      <c r="A156" s="17" t="s">
        <v>71</v>
      </c>
      <c r="B156" s="22">
        <v>1990</v>
      </c>
      <c r="C156" s="22">
        <v>15</v>
      </c>
      <c r="D156" s="22" t="s">
        <v>80</v>
      </c>
      <c r="E156" s="23">
        <v>66.339996337890625</v>
      </c>
      <c r="F156" s="23">
        <v>14.560000419616699</v>
      </c>
      <c r="G156" s="23">
        <v>8.3500003814697266</v>
      </c>
      <c r="H156" s="23">
        <v>16.75</v>
      </c>
      <c r="I156" s="23">
        <v>0.27000001072883606</v>
      </c>
      <c r="J156" s="23">
        <v>2.3499999046325684</v>
      </c>
      <c r="K156" s="23">
        <v>1.2200000286102295</v>
      </c>
      <c r="L156" s="23">
        <v>2.25</v>
      </c>
      <c r="M156" s="22">
        <v>260669</v>
      </c>
    </row>
    <row r="158" spans="1:13" x14ac:dyDescent="0.2">
      <c r="A158" s="17" t="s">
        <v>71</v>
      </c>
      <c r="B158" s="22">
        <v>1995</v>
      </c>
      <c r="C158" s="22">
        <v>15</v>
      </c>
      <c r="D158" s="22">
        <v>19</v>
      </c>
      <c r="E158" s="23">
        <v>34.639999389648438</v>
      </c>
      <c r="F158" s="23">
        <v>23.229999542236328</v>
      </c>
      <c r="G158" s="23">
        <v>23.229999542236328</v>
      </c>
      <c r="H158" s="23">
        <v>42.090000152587891</v>
      </c>
      <c r="I158" s="23">
        <v>0.20000000298023224</v>
      </c>
      <c r="J158" s="23">
        <v>3.9999999105930328E-2</v>
      </c>
      <c r="K158" s="23">
        <v>9.9999997764825821E-3</v>
      </c>
      <c r="L158" s="23">
        <v>4.5399999618530273</v>
      </c>
      <c r="M158" s="22">
        <v>43233</v>
      </c>
    </row>
    <row r="159" spans="1:13" x14ac:dyDescent="0.2">
      <c r="A159" s="17" t="s">
        <v>71</v>
      </c>
      <c r="B159" s="22">
        <v>1995</v>
      </c>
      <c r="C159" s="22">
        <v>20</v>
      </c>
      <c r="D159" s="22">
        <v>24</v>
      </c>
      <c r="E159" s="23">
        <v>50.669998168945313</v>
      </c>
      <c r="F159" s="23">
        <v>17.530000686645508</v>
      </c>
      <c r="G159" s="23">
        <v>14.369999885559082</v>
      </c>
      <c r="H159" s="23">
        <v>26.989999771118164</v>
      </c>
      <c r="I159" s="23">
        <v>0.44999998807907104</v>
      </c>
      <c r="J159" s="23">
        <v>4.820000171661377</v>
      </c>
      <c r="K159" s="23">
        <v>1.9500000476837158</v>
      </c>
      <c r="L159" s="23">
        <v>3.6400001049041748</v>
      </c>
      <c r="M159" s="22">
        <v>40970</v>
      </c>
    </row>
    <row r="160" spans="1:13" x14ac:dyDescent="0.2">
      <c r="A160" s="17" t="s">
        <v>71</v>
      </c>
      <c r="B160" s="22">
        <v>1995</v>
      </c>
      <c r="C160" s="22">
        <v>25</v>
      </c>
      <c r="D160" s="22">
        <v>29</v>
      </c>
      <c r="E160" s="23">
        <v>56.169998168945312</v>
      </c>
      <c r="F160" s="23">
        <v>16.030000686645508</v>
      </c>
      <c r="G160" s="23">
        <v>11.689999580383301</v>
      </c>
      <c r="H160" s="23">
        <v>23.430000305175781</v>
      </c>
      <c r="I160" s="23">
        <v>0.40000000596046448</v>
      </c>
      <c r="J160" s="23">
        <v>4.380000114440918</v>
      </c>
      <c r="K160" s="23">
        <v>2.6400001049041748</v>
      </c>
      <c r="L160" s="23">
        <v>3.2000000476837158</v>
      </c>
      <c r="M160" s="22">
        <v>36867</v>
      </c>
    </row>
    <row r="161" spans="1:13" x14ac:dyDescent="0.2">
      <c r="A161" s="17" t="s">
        <v>71</v>
      </c>
      <c r="B161" s="22">
        <v>1995</v>
      </c>
      <c r="C161" s="22">
        <v>30</v>
      </c>
      <c r="D161" s="22">
        <v>34</v>
      </c>
      <c r="E161" s="23">
        <v>61.689998626708984</v>
      </c>
      <c r="F161" s="23">
        <v>16.659999847412109</v>
      </c>
      <c r="G161" s="23">
        <v>10.800000190734863</v>
      </c>
      <c r="H161" s="23">
        <v>17.739999771118164</v>
      </c>
      <c r="I161" s="23">
        <v>0.31999999284744263</v>
      </c>
      <c r="J161" s="23">
        <v>3.9100000858306885</v>
      </c>
      <c r="K161" s="23">
        <v>2.4000000953674316</v>
      </c>
      <c r="L161" s="23">
        <v>2.6700000762939453</v>
      </c>
      <c r="M161" s="22">
        <v>32524</v>
      </c>
    </row>
    <row r="162" spans="1:13" x14ac:dyDescent="0.2">
      <c r="A162" s="17" t="s">
        <v>71</v>
      </c>
      <c r="B162" s="22">
        <v>1995</v>
      </c>
      <c r="C162" s="22">
        <v>35</v>
      </c>
      <c r="D162" s="22">
        <v>39</v>
      </c>
      <c r="E162" s="23">
        <v>65.410003662109375</v>
      </c>
      <c r="F162" s="23">
        <v>15.050000190734863</v>
      </c>
      <c r="G162" s="23">
        <v>8.6700000762939453</v>
      </c>
      <c r="H162" s="23">
        <v>16.020000457763672</v>
      </c>
      <c r="I162" s="23">
        <v>0.2800000011920929</v>
      </c>
      <c r="J162" s="23">
        <v>3.5299999713897705</v>
      </c>
      <c r="K162" s="23">
        <v>2.3900001049041748</v>
      </c>
      <c r="L162" s="23">
        <v>2.3900001049041748</v>
      </c>
      <c r="M162" s="22">
        <v>28260</v>
      </c>
    </row>
    <row r="163" spans="1:13" x14ac:dyDescent="0.2">
      <c r="A163" s="17" t="s">
        <v>71</v>
      </c>
      <c r="B163" s="22">
        <v>1995</v>
      </c>
      <c r="C163" s="22">
        <v>40</v>
      </c>
      <c r="D163" s="22">
        <v>44</v>
      </c>
      <c r="E163" s="23">
        <v>67.739997863769531</v>
      </c>
      <c r="F163" s="23">
        <v>16.280000686645508</v>
      </c>
      <c r="G163" s="23">
        <v>8.3400001525878906</v>
      </c>
      <c r="H163" s="23">
        <v>13.399999618530273</v>
      </c>
      <c r="I163" s="23">
        <v>0.33000001311302185</v>
      </c>
      <c r="J163" s="23">
        <v>2.5899999141693115</v>
      </c>
      <c r="K163" s="23">
        <v>1.7400000095367432</v>
      </c>
      <c r="L163" s="23">
        <v>2.0699999332427979</v>
      </c>
      <c r="M163" s="22">
        <v>23598</v>
      </c>
    </row>
    <row r="164" spans="1:13" x14ac:dyDescent="0.2">
      <c r="A164" s="17" t="s">
        <v>71</v>
      </c>
      <c r="B164" s="22">
        <v>1995</v>
      </c>
      <c r="C164" s="22">
        <v>45</v>
      </c>
      <c r="D164" s="22">
        <v>49</v>
      </c>
      <c r="E164" s="23">
        <v>73.610000610351563</v>
      </c>
      <c r="F164" s="23">
        <v>13.310000419616699</v>
      </c>
      <c r="G164" s="23">
        <v>6.070000171661377</v>
      </c>
      <c r="H164" s="23">
        <v>10.960000038146973</v>
      </c>
      <c r="I164" s="23">
        <v>0.27000001072883606</v>
      </c>
      <c r="J164" s="23">
        <v>2.119999885559082</v>
      </c>
      <c r="K164" s="23">
        <v>1.3700000047683716</v>
      </c>
      <c r="L164" s="23">
        <v>1.6699999570846558</v>
      </c>
      <c r="M164" s="22">
        <v>19774</v>
      </c>
    </row>
    <row r="165" spans="1:13" x14ac:dyDescent="0.2">
      <c r="A165" s="17" t="s">
        <v>71</v>
      </c>
      <c r="B165" s="22">
        <v>1995</v>
      </c>
      <c r="C165" s="22">
        <v>50</v>
      </c>
      <c r="D165" s="22">
        <v>54</v>
      </c>
      <c r="E165" s="23">
        <v>77.430000305175781</v>
      </c>
      <c r="F165" s="23">
        <v>13.609999656677246</v>
      </c>
      <c r="G165" s="23">
        <v>5.5199999809265137</v>
      </c>
      <c r="H165" s="23">
        <v>7.75</v>
      </c>
      <c r="I165" s="23">
        <v>0.2800000011920929</v>
      </c>
      <c r="J165" s="23">
        <v>1.2100000381469727</v>
      </c>
      <c r="K165" s="23">
        <v>0.79000002145767212</v>
      </c>
      <c r="L165" s="23">
        <v>1.2799999713897705</v>
      </c>
      <c r="M165" s="22">
        <v>16998</v>
      </c>
    </row>
    <row r="166" spans="1:13" x14ac:dyDescent="0.2">
      <c r="A166" s="17" t="s">
        <v>71</v>
      </c>
      <c r="B166" s="22">
        <v>1995</v>
      </c>
      <c r="C166" s="22">
        <v>55</v>
      </c>
      <c r="D166" s="22">
        <v>59</v>
      </c>
      <c r="E166" s="23">
        <v>81.629997253417969</v>
      </c>
      <c r="F166" s="23">
        <v>11.079999923706055</v>
      </c>
      <c r="G166" s="23">
        <v>3.9900000095367432</v>
      </c>
      <c r="H166" s="23">
        <v>6.309999942779541</v>
      </c>
      <c r="I166" s="23">
        <v>0.23000000417232513</v>
      </c>
      <c r="J166" s="23">
        <v>0.98000001907348633</v>
      </c>
      <c r="K166" s="23">
        <v>0.5899999737739563</v>
      </c>
      <c r="L166" s="23">
        <v>1.0299999713897705</v>
      </c>
      <c r="M166" s="22">
        <v>14748</v>
      </c>
    </row>
    <row r="167" spans="1:13" x14ac:dyDescent="0.2">
      <c r="A167" s="17" t="s">
        <v>71</v>
      </c>
      <c r="B167" s="22">
        <v>1995</v>
      </c>
      <c r="C167" s="22">
        <v>60</v>
      </c>
      <c r="D167" s="22">
        <v>64</v>
      </c>
      <c r="E167" s="23">
        <v>82.370002746582031</v>
      </c>
      <c r="F167" s="23">
        <v>11.789999961853027</v>
      </c>
      <c r="G167" s="23">
        <v>3.7799999713897705</v>
      </c>
      <c r="H167" s="23">
        <v>5.2100000381469727</v>
      </c>
      <c r="I167" s="23">
        <v>0.2199999988079071</v>
      </c>
      <c r="J167" s="23">
        <v>0.62999999523162842</v>
      </c>
      <c r="K167" s="23">
        <v>0.38999998569488525</v>
      </c>
      <c r="L167" s="23">
        <v>0.89999997615814209</v>
      </c>
      <c r="M167" s="22">
        <v>12121</v>
      </c>
    </row>
    <row r="168" spans="1:13" x14ac:dyDescent="0.2">
      <c r="A168" s="17" t="s">
        <v>71</v>
      </c>
      <c r="B168" s="22">
        <v>1995</v>
      </c>
      <c r="C168" s="22">
        <v>65</v>
      </c>
      <c r="D168" s="22">
        <v>69</v>
      </c>
      <c r="E168" s="23">
        <v>86.989997863769531</v>
      </c>
      <c r="F168" s="23">
        <v>9.2600002288818359</v>
      </c>
      <c r="G168" s="23">
        <v>2.9700000286102295</v>
      </c>
      <c r="H168" s="23">
        <v>3.3900001049041748</v>
      </c>
      <c r="I168" s="23">
        <v>0.11999999731779099</v>
      </c>
      <c r="J168" s="23">
        <v>0.34999999403953552</v>
      </c>
      <c r="K168" s="23">
        <v>0.2199999988079071</v>
      </c>
      <c r="L168" s="23">
        <v>0.62999999523162842</v>
      </c>
      <c r="M168" s="22">
        <v>9085</v>
      </c>
    </row>
    <row r="169" spans="1:13" x14ac:dyDescent="0.2">
      <c r="A169" s="17" t="s">
        <v>71</v>
      </c>
      <c r="B169" s="22">
        <v>1995</v>
      </c>
      <c r="C169" s="22">
        <v>70</v>
      </c>
      <c r="D169" s="22">
        <v>74</v>
      </c>
      <c r="E169" s="23">
        <v>85.69000244140625</v>
      </c>
      <c r="F169" s="23">
        <v>9.8999996185302734</v>
      </c>
      <c r="G169" s="23">
        <v>2.7799999713897705</v>
      </c>
      <c r="H169" s="23">
        <v>4</v>
      </c>
      <c r="I169" s="23">
        <v>0.15000000596046448</v>
      </c>
      <c r="J169" s="23">
        <v>0.40999999642372131</v>
      </c>
      <c r="K169" s="23">
        <v>0.25999999046325684</v>
      </c>
      <c r="L169" s="23">
        <v>0.69999998807907104</v>
      </c>
      <c r="M169" s="22">
        <v>6255</v>
      </c>
    </row>
    <row r="170" spans="1:13" x14ac:dyDescent="0.2">
      <c r="A170" s="17" t="s">
        <v>71</v>
      </c>
      <c r="B170" s="22">
        <v>1995</v>
      </c>
      <c r="C170" s="22">
        <v>75</v>
      </c>
      <c r="D170" s="22" t="s">
        <v>80</v>
      </c>
      <c r="E170" s="23">
        <v>88.169998168945313</v>
      </c>
      <c r="F170" s="23">
        <v>8.1899995803833008</v>
      </c>
      <c r="G170" s="23">
        <v>2.0799999237060547</v>
      </c>
      <c r="H170" s="23">
        <v>3.309999942779541</v>
      </c>
      <c r="I170" s="23">
        <v>0.11999999731779099</v>
      </c>
      <c r="J170" s="23">
        <v>0.34000000357627869</v>
      </c>
      <c r="K170" s="23">
        <v>0.20999999344348907</v>
      </c>
      <c r="L170" s="23">
        <v>0.56999999284744263</v>
      </c>
      <c r="M170" s="22">
        <v>6619</v>
      </c>
    </row>
    <row r="171" spans="1:13" x14ac:dyDescent="0.2">
      <c r="A171" s="17" t="s">
        <v>71</v>
      </c>
      <c r="B171" s="22">
        <v>1995</v>
      </c>
      <c r="C171" s="22">
        <v>25</v>
      </c>
      <c r="D171" s="22" t="s">
        <v>80</v>
      </c>
      <c r="E171" s="23">
        <v>69.650001525878906</v>
      </c>
      <c r="F171" s="23">
        <v>14.229999542236328</v>
      </c>
      <c r="G171" s="23">
        <v>7.4200000762939453</v>
      </c>
      <c r="H171" s="23">
        <v>13.5</v>
      </c>
      <c r="I171" s="23">
        <v>0.34000000357627869</v>
      </c>
      <c r="J171" s="23">
        <v>2.619999885559082</v>
      </c>
      <c r="K171" s="23">
        <v>1.6599999666213989</v>
      </c>
      <c r="L171" s="23">
        <v>2</v>
      </c>
      <c r="M171" s="22">
        <v>206849</v>
      </c>
    </row>
    <row r="172" spans="1:13" x14ac:dyDescent="0.2">
      <c r="A172" s="17" t="s">
        <v>71</v>
      </c>
      <c r="B172" s="22">
        <v>1995</v>
      </c>
      <c r="C172" s="22">
        <v>15</v>
      </c>
      <c r="D172" s="22" t="s">
        <v>80</v>
      </c>
      <c r="E172" s="23">
        <v>61.779998779296875</v>
      </c>
      <c r="F172" s="23">
        <v>16.030000686645508</v>
      </c>
      <c r="G172" s="23">
        <v>10.170000076293945</v>
      </c>
      <c r="H172" s="23">
        <v>19.639999389648437</v>
      </c>
      <c r="I172" s="23">
        <v>0.40999999642372131</v>
      </c>
      <c r="J172" s="23">
        <v>2.5499999523162842</v>
      </c>
      <c r="K172" s="23">
        <v>1.3400000333786011</v>
      </c>
      <c r="L172" s="23">
        <v>2.5999999046325684</v>
      </c>
      <c r="M172" s="22">
        <v>291052</v>
      </c>
    </row>
    <row r="174" spans="1:13" x14ac:dyDescent="0.2">
      <c r="A174" s="17" t="s">
        <v>71</v>
      </c>
      <c r="B174" s="22">
        <v>2000</v>
      </c>
      <c r="C174" s="22">
        <v>15</v>
      </c>
      <c r="D174" s="22">
        <v>19</v>
      </c>
      <c r="E174" s="23">
        <v>27.469999313354492</v>
      </c>
      <c r="F174" s="23">
        <v>25.120000839233398</v>
      </c>
      <c r="G174" s="23">
        <v>25.120000839233398</v>
      </c>
      <c r="H174" s="23">
        <v>46.090000152587891</v>
      </c>
      <c r="I174" s="23">
        <v>0.20999999344348907</v>
      </c>
      <c r="J174" s="23">
        <v>1.3200000524520874</v>
      </c>
      <c r="K174" s="23">
        <v>0.18000000715255737</v>
      </c>
      <c r="L174" s="23">
        <v>5.1399998664855957</v>
      </c>
      <c r="M174" s="22">
        <v>49266</v>
      </c>
    </row>
    <row r="175" spans="1:13" x14ac:dyDescent="0.2">
      <c r="A175" s="17" t="s">
        <v>71</v>
      </c>
      <c r="B175" s="22">
        <v>2000</v>
      </c>
      <c r="C175" s="22">
        <v>20</v>
      </c>
      <c r="D175" s="22">
        <v>24</v>
      </c>
      <c r="E175" s="23">
        <v>40.450000762939453</v>
      </c>
      <c r="F175" s="23">
        <v>22.219999313354492</v>
      </c>
      <c r="G175" s="23">
        <v>20.5</v>
      </c>
      <c r="H175" s="23">
        <v>30.110000610351563</v>
      </c>
      <c r="I175" s="23">
        <v>0.47999998927116394</v>
      </c>
      <c r="J175" s="23">
        <v>7.2199997901916504</v>
      </c>
      <c r="K175" s="23">
        <v>2.9300000667572021</v>
      </c>
      <c r="L175" s="23">
        <v>4.559999942779541</v>
      </c>
      <c r="M175" s="22">
        <v>42781</v>
      </c>
    </row>
    <row r="176" spans="1:13" x14ac:dyDescent="0.2">
      <c r="A176" s="17" t="s">
        <v>71</v>
      </c>
      <c r="B176" s="22">
        <v>2000</v>
      </c>
      <c r="C176" s="22">
        <v>25</v>
      </c>
      <c r="D176" s="22">
        <v>29</v>
      </c>
      <c r="E176" s="23">
        <v>50.669998168945313</v>
      </c>
      <c r="F176" s="23">
        <v>17.530000686645508</v>
      </c>
      <c r="G176" s="23">
        <v>14.369999885559082</v>
      </c>
      <c r="H176" s="23">
        <v>26.989999771118164</v>
      </c>
      <c r="I176" s="23">
        <v>0.44999998807907104</v>
      </c>
      <c r="J176" s="23">
        <v>4.820000171661377</v>
      </c>
      <c r="K176" s="23">
        <v>2.9100000858306885</v>
      </c>
      <c r="L176" s="23">
        <v>3.6500000953674316</v>
      </c>
      <c r="M176" s="22">
        <v>40462</v>
      </c>
    </row>
    <row r="177" spans="1:16" x14ac:dyDescent="0.2">
      <c r="A177" s="17" t="s">
        <v>71</v>
      </c>
      <c r="B177" s="22">
        <v>2000</v>
      </c>
      <c r="C177" s="22">
        <v>30</v>
      </c>
      <c r="D177" s="22">
        <v>34</v>
      </c>
      <c r="E177" s="23">
        <v>56.169998168945312</v>
      </c>
      <c r="F177" s="23">
        <v>16.030000686645508</v>
      </c>
      <c r="G177" s="23">
        <v>11.689999580383301</v>
      </c>
      <c r="H177" s="23">
        <v>23.430000305175781</v>
      </c>
      <c r="I177" s="23">
        <v>0.40000000596046448</v>
      </c>
      <c r="J177" s="23">
        <v>4.380000114440918</v>
      </c>
      <c r="K177" s="23">
        <v>2.690000057220459</v>
      </c>
      <c r="L177" s="23">
        <v>3.2000000476837158</v>
      </c>
      <c r="M177" s="22">
        <v>36386</v>
      </c>
    </row>
    <row r="178" spans="1:16" x14ac:dyDescent="0.2">
      <c r="A178" s="17" t="s">
        <v>71</v>
      </c>
      <c r="B178" s="22">
        <v>2000</v>
      </c>
      <c r="C178" s="22">
        <v>35</v>
      </c>
      <c r="D178" s="22">
        <v>39</v>
      </c>
      <c r="E178" s="23">
        <v>61.689998626708984</v>
      </c>
      <c r="F178" s="23">
        <v>16.659999847412109</v>
      </c>
      <c r="G178" s="23">
        <v>10.800000190734863</v>
      </c>
      <c r="H178" s="23">
        <v>17.739999771118164</v>
      </c>
      <c r="I178" s="23">
        <v>0.31999999284744263</v>
      </c>
      <c r="J178" s="23">
        <v>3.9100000858306885</v>
      </c>
      <c r="K178" s="23">
        <v>2.6500000953674316</v>
      </c>
      <c r="L178" s="23">
        <v>2.6800000667572021</v>
      </c>
      <c r="M178" s="22">
        <v>32086</v>
      </c>
    </row>
    <row r="179" spans="1:16" x14ac:dyDescent="0.2">
      <c r="A179" s="17" t="s">
        <v>71</v>
      </c>
      <c r="B179" s="22">
        <v>2000</v>
      </c>
      <c r="C179" s="22">
        <v>40</v>
      </c>
      <c r="D179" s="22">
        <v>44</v>
      </c>
      <c r="E179" s="23">
        <v>65.410003662109375</v>
      </c>
      <c r="F179" s="23">
        <v>15.050000190734863</v>
      </c>
      <c r="G179" s="23">
        <v>8.6700000762939453</v>
      </c>
      <c r="H179" s="23">
        <v>16.020000457763672</v>
      </c>
      <c r="I179" s="23">
        <v>0.2800000011920929</v>
      </c>
      <c r="J179" s="23">
        <v>3.5299999713897705</v>
      </c>
      <c r="K179" s="23">
        <v>2.380000114440918</v>
      </c>
      <c r="L179" s="23">
        <v>2.3900001049041748</v>
      </c>
      <c r="M179" s="22">
        <v>27810</v>
      </c>
    </row>
    <row r="180" spans="1:16" x14ac:dyDescent="0.2">
      <c r="A180" s="17" t="s">
        <v>71</v>
      </c>
      <c r="B180" s="22">
        <v>2000</v>
      </c>
      <c r="C180" s="22">
        <v>45</v>
      </c>
      <c r="D180" s="22">
        <v>49</v>
      </c>
      <c r="E180" s="23">
        <v>67.739997863769531</v>
      </c>
      <c r="F180" s="23">
        <v>16.280000686645508</v>
      </c>
      <c r="G180" s="23">
        <v>8.3400001525878906</v>
      </c>
      <c r="H180" s="23">
        <v>13.399999618530273</v>
      </c>
      <c r="I180" s="23">
        <v>0.33000001311302185</v>
      </c>
      <c r="J180" s="23">
        <v>2.5899999141693115</v>
      </c>
      <c r="K180" s="23">
        <v>1.6799999475479126</v>
      </c>
      <c r="L180" s="23">
        <v>2.0699999332427979</v>
      </c>
      <c r="M180" s="22">
        <v>23103</v>
      </c>
    </row>
    <row r="181" spans="1:16" x14ac:dyDescent="0.2">
      <c r="A181" s="17" t="s">
        <v>71</v>
      </c>
      <c r="B181" s="22">
        <v>2000</v>
      </c>
      <c r="C181" s="22">
        <v>50</v>
      </c>
      <c r="D181" s="22">
        <v>54</v>
      </c>
      <c r="E181" s="23">
        <v>73.610000610351563</v>
      </c>
      <c r="F181" s="23">
        <v>13.310000419616699</v>
      </c>
      <c r="G181" s="23">
        <v>6.070000171661377</v>
      </c>
      <c r="H181" s="23">
        <v>10.960000038146973</v>
      </c>
      <c r="I181" s="23">
        <v>0.27000001072883606</v>
      </c>
      <c r="J181" s="23">
        <v>2.119999885559082</v>
      </c>
      <c r="K181" s="23">
        <v>1.3799999952316284</v>
      </c>
      <c r="L181" s="23">
        <v>1.6699999570846558</v>
      </c>
      <c r="M181" s="22">
        <v>19149</v>
      </c>
    </row>
    <row r="182" spans="1:16" x14ac:dyDescent="0.2">
      <c r="A182" s="17" t="s">
        <v>71</v>
      </c>
      <c r="B182" s="22">
        <v>2000</v>
      </c>
      <c r="C182" s="22">
        <v>55</v>
      </c>
      <c r="D182" s="22">
        <v>59</v>
      </c>
      <c r="E182" s="23">
        <v>77.430000305175781</v>
      </c>
      <c r="F182" s="23">
        <v>13.609999656677246</v>
      </c>
      <c r="G182" s="23">
        <v>5.5199999809265137</v>
      </c>
      <c r="H182" s="23">
        <v>7.75</v>
      </c>
      <c r="I182" s="23">
        <v>0.2800000011920929</v>
      </c>
      <c r="J182" s="23">
        <v>1.2100000381469727</v>
      </c>
      <c r="K182" s="23">
        <v>0.73000001907348633</v>
      </c>
      <c r="L182" s="23">
        <v>1.2799999713897705</v>
      </c>
      <c r="M182" s="22">
        <v>16178</v>
      </c>
    </row>
    <row r="183" spans="1:16" x14ac:dyDescent="0.2">
      <c r="A183" s="17" t="s">
        <v>71</v>
      </c>
      <c r="B183" s="22">
        <v>2000</v>
      </c>
      <c r="C183" s="22">
        <v>60</v>
      </c>
      <c r="D183" s="22">
        <v>64</v>
      </c>
      <c r="E183" s="23">
        <v>81.629997253417969</v>
      </c>
      <c r="F183" s="23">
        <v>11.079999923706055</v>
      </c>
      <c r="G183" s="23">
        <v>3.9900000095367432</v>
      </c>
      <c r="H183" s="23">
        <v>6.309999942779541</v>
      </c>
      <c r="I183" s="23">
        <v>0.23000000417232513</v>
      </c>
      <c r="J183" s="23">
        <v>0.98000001907348633</v>
      </c>
      <c r="K183" s="23">
        <v>0.61000001430511475</v>
      </c>
      <c r="L183" s="23">
        <v>1.0299999713897705</v>
      </c>
      <c r="M183" s="22">
        <v>13561</v>
      </c>
    </row>
    <row r="184" spans="1:16" x14ac:dyDescent="0.2">
      <c r="A184" s="17" t="s">
        <v>71</v>
      </c>
      <c r="B184" s="22">
        <v>2000</v>
      </c>
      <c r="C184" s="22">
        <v>65</v>
      </c>
      <c r="D184" s="22">
        <v>69</v>
      </c>
      <c r="E184" s="23">
        <v>82.370002746582031</v>
      </c>
      <c r="F184" s="23">
        <v>11.789999961853027</v>
      </c>
      <c r="G184" s="23">
        <v>3.7799999713897705</v>
      </c>
      <c r="H184" s="23">
        <v>5.2100000381469727</v>
      </c>
      <c r="I184" s="23">
        <v>0.2199999988079071</v>
      </c>
      <c r="J184" s="23">
        <v>0.62999999523162842</v>
      </c>
      <c r="K184" s="23">
        <v>0.38999998569488525</v>
      </c>
      <c r="L184" s="23">
        <v>0.89999997615814209</v>
      </c>
      <c r="M184" s="22">
        <v>10595</v>
      </c>
    </row>
    <row r="185" spans="1:16" x14ac:dyDescent="0.2">
      <c r="A185" s="17" t="s">
        <v>71</v>
      </c>
      <c r="B185" s="22">
        <v>2000</v>
      </c>
      <c r="C185" s="22">
        <v>70</v>
      </c>
      <c r="D185" s="22">
        <v>74</v>
      </c>
      <c r="E185" s="23">
        <v>86.660003662109375</v>
      </c>
      <c r="F185" s="23">
        <v>9.2299995422363281</v>
      </c>
      <c r="G185" s="23">
        <v>2.9600000381469727</v>
      </c>
      <c r="H185" s="23">
        <v>3.7300000190734863</v>
      </c>
      <c r="I185" s="23">
        <v>0.14000000059604645</v>
      </c>
      <c r="J185" s="23">
        <v>0.38999998569488525</v>
      </c>
      <c r="K185" s="23">
        <v>0.23999999463558197</v>
      </c>
      <c r="L185" s="23">
        <v>0.6600000262260437</v>
      </c>
      <c r="M185" s="22">
        <v>7391</v>
      </c>
    </row>
    <row r="186" spans="1:16" x14ac:dyDescent="0.2">
      <c r="A186" s="17" t="s">
        <v>71</v>
      </c>
      <c r="B186" s="22">
        <v>2000</v>
      </c>
      <c r="C186" s="22">
        <v>75</v>
      </c>
      <c r="D186" s="22" t="s">
        <v>80</v>
      </c>
      <c r="E186" s="23">
        <v>86.610000610351563</v>
      </c>
      <c r="F186" s="23">
        <v>8.9799995422363281</v>
      </c>
      <c r="G186" s="23">
        <v>2.4000000953674316</v>
      </c>
      <c r="H186" s="23">
        <v>4</v>
      </c>
      <c r="I186" s="23">
        <v>0.15000000596046448</v>
      </c>
      <c r="J186" s="23">
        <v>0.40999999642372131</v>
      </c>
      <c r="K186" s="23">
        <v>0.25</v>
      </c>
      <c r="L186" s="23">
        <v>0.67000001668930054</v>
      </c>
      <c r="M186" s="22">
        <v>8242</v>
      </c>
    </row>
    <row r="187" spans="1:16" x14ac:dyDescent="0.2">
      <c r="A187" s="17" t="s">
        <v>71</v>
      </c>
      <c r="B187" s="22">
        <v>2000</v>
      </c>
      <c r="C187" s="22">
        <v>25</v>
      </c>
      <c r="D187" s="22" t="s">
        <v>80</v>
      </c>
      <c r="E187" s="23">
        <v>65.769996643066406</v>
      </c>
      <c r="F187" s="23">
        <v>14.960000038146973</v>
      </c>
      <c r="G187" s="23">
        <v>8.6899995803833008</v>
      </c>
      <c r="H187" s="23">
        <v>16.190000534057617</v>
      </c>
      <c r="I187" s="23">
        <v>0.37999999523162842</v>
      </c>
      <c r="J187" s="23">
        <v>3.0799999237060547</v>
      </c>
      <c r="K187" s="23">
        <v>1.9500000476837158</v>
      </c>
      <c r="L187" s="23">
        <v>2.3399999141693115</v>
      </c>
      <c r="M187" s="22">
        <v>234963</v>
      </c>
    </row>
    <row r="188" spans="1:16" x14ac:dyDescent="0.2">
      <c r="A188" s="17" t="s">
        <v>71</v>
      </c>
      <c r="B188" s="22">
        <v>2000</v>
      </c>
      <c r="C188" s="22">
        <v>15</v>
      </c>
      <c r="D188" s="22" t="s">
        <v>80</v>
      </c>
      <c r="E188" s="23">
        <v>56.689998626708984</v>
      </c>
      <c r="F188" s="23">
        <v>17.440000534057617</v>
      </c>
      <c r="G188" s="23">
        <v>12.010000228881836</v>
      </c>
      <c r="H188" s="23">
        <v>22.520000457763672</v>
      </c>
      <c r="I188" s="23">
        <v>0.43999999761581421</v>
      </c>
      <c r="J188" s="23">
        <v>3.3599998950958252</v>
      </c>
      <c r="K188" s="23">
        <v>1.7799999713897705</v>
      </c>
      <c r="L188" s="23">
        <v>3.0299999713897705</v>
      </c>
      <c r="M188" s="22">
        <v>327010</v>
      </c>
      <c r="O188" s="24">
        <f>SUM(E188:F188)/100</f>
        <v>0.74129999160766602</v>
      </c>
      <c r="P188" s="24">
        <f>SUM(E188:F188)* 0.01 * M188/100</f>
        <v>2424.1251025562287</v>
      </c>
    </row>
    <row r="190" spans="1:16" x14ac:dyDescent="0.2">
      <c r="A190" s="17" t="s">
        <v>71</v>
      </c>
      <c r="B190" s="22">
        <v>2005</v>
      </c>
      <c r="C190" s="22">
        <v>15</v>
      </c>
      <c r="D190" s="22">
        <v>19</v>
      </c>
      <c r="E190" s="23">
        <v>12.029999732971191</v>
      </c>
      <c r="F190" s="23">
        <v>30.840000152587891</v>
      </c>
      <c r="G190" s="23">
        <v>30.840000152587891</v>
      </c>
      <c r="H190" s="23">
        <v>55.419998168945313</v>
      </c>
      <c r="I190" s="23">
        <v>0.23999999463558197</v>
      </c>
      <c r="J190" s="23">
        <v>1.7100000381469727</v>
      </c>
      <c r="K190" s="23">
        <v>0.23000000417232513</v>
      </c>
      <c r="L190" s="23">
        <v>6.2300000190734863</v>
      </c>
      <c r="M190" s="22">
        <v>53233</v>
      </c>
    </row>
    <row r="191" spans="1:16" x14ac:dyDescent="0.2">
      <c r="A191" s="17" t="s">
        <v>71</v>
      </c>
      <c r="B191" s="22">
        <v>2005</v>
      </c>
      <c r="C191" s="22">
        <v>20</v>
      </c>
      <c r="D191" s="22">
        <v>24</v>
      </c>
      <c r="E191" s="23">
        <v>33.229999542236328</v>
      </c>
      <c r="F191" s="23">
        <v>24.139999389648438</v>
      </c>
      <c r="G191" s="23">
        <v>24.139999389648438</v>
      </c>
      <c r="H191" s="23">
        <v>33.540000915527344</v>
      </c>
      <c r="I191" s="23">
        <v>0.50999999046325684</v>
      </c>
      <c r="J191" s="23">
        <v>9.1000003814697266</v>
      </c>
      <c r="K191" s="23">
        <v>3.6800000667572021</v>
      </c>
      <c r="L191" s="23">
        <v>5.2600002288818359</v>
      </c>
      <c r="M191" s="22">
        <v>48845</v>
      </c>
    </row>
    <row r="192" spans="1:16" x14ac:dyDescent="0.2">
      <c r="A192" s="17" t="s">
        <v>71</v>
      </c>
      <c r="B192" s="22">
        <v>2005</v>
      </c>
      <c r="C192" s="22">
        <v>25</v>
      </c>
      <c r="D192" s="22">
        <v>29</v>
      </c>
      <c r="E192" s="23">
        <v>40.450000762939453</v>
      </c>
      <c r="F192" s="23">
        <v>22.219999313354492</v>
      </c>
      <c r="G192" s="23">
        <v>20.5</v>
      </c>
      <c r="H192" s="23">
        <v>30.110000610351563</v>
      </c>
      <c r="I192" s="23">
        <v>0.47999998927116394</v>
      </c>
      <c r="J192" s="23">
        <v>7.2199997901916504</v>
      </c>
      <c r="K192" s="23">
        <v>4.3499999046325684</v>
      </c>
      <c r="L192" s="23">
        <v>4.5900001525878906</v>
      </c>
      <c r="M192" s="22">
        <v>42288</v>
      </c>
    </row>
    <row r="193" spans="1:16" x14ac:dyDescent="0.2">
      <c r="A193" s="17" t="s">
        <v>71</v>
      </c>
      <c r="B193" s="22">
        <v>2005</v>
      </c>
      <c r="C193" s="22">
        <v>30</v>
      </c>
      <c r="D193" s="22">
        <v>34</v>
      </c>
      <c r="E193" s="23">
        <v>50.669998168945313</v>
      </c>
      <c r="F193" s="23">
        <v>17.530000686645508</v>
      </c>
      <c r="G193" s="23">
        <v>14.369999885559082</v>
      </c>
      <c r="H193" s="23">
        <v>26.989999771118164</v>
      </c>
      <c r="I193" s="23">
        <v>0.44999998807907104</v>
      </c>
      <c r="J193" s="23">
        <v>4.820000171661377</v>
      </c>
      <c r="K193" s="23">
        <v>2.9500000476837158</v>
      </c>
      <c r="L193" s="23">
        <v>3.6600000858306885</v>
      </c>
      <c r="M193" s="22">
        <v>39937</v>
      </c>
    </row>
    <row r="194" spans="1:16" x14ac:dyDescent="0.2">
      <c r="A194" s="17" t="s">
        <v>71</v>
      </c>
      <c r="B194" s="22">
        <v>2005</v>
      </c>
      <c r="C194" s="22">
        <v>35</v>
      </c>
      <c r="D194" s="22">
        <v>39</v>
      </c>
      <c r="E194" s="23">
        <v>56.169998168945312</v>
      </c>
      <c r="F194" s="23">
        <v>16.030000686645508</v>
      </c>
      <c r="G194" s="23">
        <v>11.689999580383301</v>
      </c>
      <c r="H194" s="23">
        <v>23.430000305175781</v>
      </c>
      <c r="I194" s="23">
        <v>0.40000000596046448</v>
      </c>
      <c r="J194" s="23">
        <v>4.380000114440918</v>
      </c>
      <c r="K194" s="23">
        <v>2.9600000381469727</v>
      </c>
      <c r="L194" s="23">
        <v>3.2100000381469727</v>
      </c>
      <c r="M194" s="22">
        <v>35901</v>
      </c>
    </row>
    <row r="195" spans="1:16" x14ac:dyDescent="0.2">
      <c r="A195" s="17" t="s">
        <v>71</v>
      </c>
      <c r="B195" s="22">
        <v>2005</v>
      </c>
      <c r="C195" s="22">
        <v>40</v>
      </c>
      <c r="D195" s="22">
        <v>44</v>
      </c>
      <c r="E195" s="23">
        <v>61.689998626708984</v>
      </c>
      <c r="F195" s="23">
        <v>16.659999847412109</v>
      </c>
      <c r="G195" s="23">
        <v>10.800000190734863</v>
      </c>
      <c r="H195" s="23">
        <v>17.739999771118164</v>
      </c>
      <c r="I195" s="23">
        <v>0.31999999284744263</v>
      </c>
      <c r="J195" s="23">
        <v>3.9100000858306885</v>
      </c>
      <c r="K195" s="23">
        <v>2.630000114440918</v>
      </c>
      <c r="L195" s="23">
        <v>2.6800000667572021</v>
      </c>
      <c r="M195" s="22">
        <v>31601</v>
      </c>
    </row>
    <row r="196" spans="1:16" x14ac:dyDescent="0.2">
      <c r="A196" s="17" t="s">
        <v>71</v>
      </c>
      <c r="B196" s="22">
        <v>2005</v>
      </c>
      <c r="C196" s="22">
        <v>45</v>
      </c>
      <c r="D196" s="22">
        <v>49</v>
      </c>
      <c r="E196" s="23">
        <v>65.410003662109375</v>
      </c>
      <c r="F196" s="23">
        <v>15.050000190734863</v>
      </c>
      <c r="G196" s="23">
        <v>8.6700000762939453</v>
      </c>
      <c r="H196" s="23">
        <v>16.020000457763672</v>
      </c>
      <c r="I196" s="23">
        <v>0.2800000011920929</v>
      </c>
      <c r="J196" s="23">
        <v>3.5299999713897705</v>
      </c>
      <c r="K196" s="23">
        <v>2.2799999713897705</v>
      </c>
      <c r="L196" s="23">
        <v>2.3900001049041748</v>
      </c>
      <c r="M196" s="22">
        <v>27276</v>
      </c>
    </row>
    <row r="197" spans="1:16" x14ac:dyDescent="0.2">
      <c r="A197" s="17" t="s">
        <v>71</v>
      </c>
      <c r="B197" s="22">
        <v>2005</v>
      </c>
      <c r="C197" s="22">
        <v>50</v>
      </c>
      <c r="D197" s="22">
        <v>54</v>
      </c>
      <c r="E197" s="23">
        <v>67.739997863769531</v>
      </c>
      <c r="F197" s="23">
        <v>16.280000686645508</v>
      </c>
      <c r="G197" s="23">
        <v>8.3400001525878906</v>
      </c>
      <c r="H197" s="23">
        <v>13.399999618530273</v>
      </c>
      <c r="I197" s="23">
        <v>0.33000001311302185</v>
      </c>
      <c r="J197" s="23">
        <v>2.5899999141693115</v>
      </c>
      <c r="K197" s="23">
        <v>1.6799999475479126</v>
      </c>
      <c r="L197" s="23">
        <v>2.0699999332427979</v>
      </c>
      <c r="M197" s="22">
        <v>22448</v>
      </c>
    </row>
    <row r="198" spans="1:16" x14ac:dyDescent="0.2">
      <c r="A198" s="17" t="s">
        <v>71</v>
      </c>
      <c r="B198" s="22">
        <v>2005</v>
      </c>
      <c r="C198" s="22">
        <v>55</v>
      </c>
      <c r="D198" s="22">
        <v>59</v>
      </c>
      <c r="E198" s="23">
        <v>73.610000610351563</v>
      </c>
      <c r="F198" s="23">
        <v>13.310000419616699</v>
      </c>
      <c r="G198" s="23">
        <v>6.070000171661377</v>
      </c>
      <c r="H198" s="23">
        <v>10.960000038146973</v>
      </c>
      <c r="I198" s="23">
        <v>0.27000001072883606</v>
      </c>
      <c r="J198" s="23">
        <v>2.119999885559082</v>
      </c>
      <c r="K198" s="23">
        <v>1.2699999809265137</v>
      </c>
      <c r="L198" s="23">
        <v>1.6699999570846558</v>
      </c>
      <c r="M198" s="22">
        <v>18317</v>
      </c>
    </row>
    <row r="199" spans="1:16" x14ac:dyDescent="0.2">
      <c r="A199" s="17" t="s">
        <v>71</v>
      </c>
      <c r="B199" s="22">
        <v>2005</v>
      </c>
      <c r="C199" s="22">
        <v>60</v>
      </c>
      <c r="D199" s="22">
        <v>64</v>
      </c>
      <c r="E199" s="23">
        <v>77.430000305175781</v>
      </c>
      <c r="F199" s="23">
        <v>13.609999656677246</v>
      </c>
      <c r="G199" s="23">
        <v>5.5199999809265137</v>
      </c>
      <c r="H199" s="23">
        <v>7.75</v>
      </c>
      <c r="I199" s="23">
        <v>0.2800000011920929</v>
      </c>
      <c r="J199" s="23">
        <v>1.2100000381469727</v>
      </c>
      <c r="K199" s="23">
        <v>0.75</v>
      </c>
      <c r="L199" s="23">
        <v>1.2799999713897705</v>
      </c>
      <c r="M199" s="22">
        <v>14996</v>
      </c>
    </row>
    <row r="200" spans="1:16" x14ac:dyDescent="0.2">
      <c r="A200" s="17" t="s">
        <v>71</v>
      </c>
      <c r="B200" s="22">
        <v>2005</v>
      </c>
      <c r="C200" s="22">
        <v>65</v>
      </c>
      <c r="D200" s="22">
        <v>69</v>
      </c>
      <c r="E200" s="23">
        <v>81.629997253417969</v>
      </c>
      <c r="F200" s="23">
        <v>11.079999923706055</v>
      </c>
      <c r="G200" s="23">
        <v>3.9900000095367432</v>
      </c>
      <c r="H200" s="23">
        <v>6.309999942779541</v>
      </c>
      <c r="I200" s="23">
        <v>0.23000000417232513</v>
      </c>
      <c r="J200" s="23">
        <v>0.98000001907348633</v>
      </c>
      <c r="K200" s="23">
        <v>0.60000002384185791</v>
      </c>
      <c r="L200" s="23">
        <v>1.0299999713897705</v>
      </c>
      <c r="M200" s="22">
        <v>11989</v>
      </c>
    </row>
    <row r="201" spans="1:16" x14ac:dyDescent="0.2">
      <c r="A201" s="17" t="s">
        <v>71</v>
      </c>
      <c r="B201" s="22">
        <v>2005</v>
      </c>
      <c r="C201" s="22">
        <v>70</v>
      </c>
      <c r="D201" s="22">
        <v>74</v>
      </c>
      <c r="E201" s="23">
        <v>81.879997253417969</v>
      </c>
      <c r="F201" s="23">
        <v>11.720000267028809</v>
      </c>
      <c r="G201" s="23">
        <v>3.75</v>
      </c>
      <c r="H201" s="23">
        <v>5.7100000381469727</v>
      </c>
      <c r="I201" s="23">
        <v>0.25</v>
      </c>
      <c r="J201" s="23">
        <v>0.68999999761581421</v>
      </c>
      <c r="K201" s="23">
        <v>0.43000000715255737</v>
      </c>
      <c r="L201" s="23">
        <v>0.94999998807907104</v>
      </c>
      <c r="M201" s="22">
        <v>8747</v>
      </c>
    </row>
    <row r="202" spans="1:16" x14ac:dyDescent="0.2">
      <c r="A202" s="17" t="s">
        <v>71</v>
      </c>
      <c r="B202" s="22">
        <v>2005</v>
      </c>
      <c r="C202" s="22">
        <v>75</v>
      </c>
      <c r="D202" s="22" t="s">
        <v>80</v>
      </c>
      <c r="E202" s="23">
        <v>86.260002136230469</v>
      </c>
      <c r="F202" s="23">
        <v>9.0600004196166992</v>
      </c>
      <c r="G202" s="23">
        <v>2.6500000953674316</v>
      </c>
      <c r="H202" s="23">
        <v>4.2399997711181641</v>
      </c>
      <c r="I202" s="23">
        <v>0.15999999642372131</v>
      </c>
      <c r="J202" s="23">
        <v>0.43999999761581421</v>
      </c>
      <c r="K202" s="23">
        <v>0.27000001072883606</v>
      </c>
      <c r="L202" s="23">
        <v>0.69999998807907104</v>
      </c>
      <c r="M202" s="22">
        <v>10132</v>
      </c>
    </row>
    <row r="203" spans="1:16" x14ac:dyDescent="0.2">
      <c r="A203" s="17" t="s">
        <v>71</v>
      </c>
      <c r="B203" s="22">
        <v>2005</v>
      </c>
      <c r="C203" s="22">
        <v>25</v>
      </c>
      <c r="D203" s="22" t="s">
        <v>80</v>
      </c>
      <c r="E203" s="23">
        <v>61.009998321533203</v>
      </c>
      <c r="F203" s="23">
        <v>16.280000686645508</v>
      </c>
      <c r="G203" s="23">
        <v>10.510000228881836</v>
      </c>
      <c r="H203" s="23">
        <v>18.870000839233398</v>
      </c>
      <c r="I203" s="23">
        <v>0.40999999642372131</v>
      </c>
      <c r="J203" s="23">
        <v>3.8399999141693115</v>
      </c>
      <c r="K203" s="23">
        <v>2.4300000667572021</v>
      </c>
      <c r="L203" s="23">
        <v>2.75</v>
      </c>
      <c r="M203" s="22">
        <v>263632</v>
      </c>
    </row>
    <row r="204" spans="1:16" x14ac:dyDescent="0.2">
      <c r="A204" s="17" t="s">
        <v>71</v>
      </c>
      <c r="B204" s="22">
        <v>2005</v>
      </c>
      <c r="C204" s="22">
        <v>15</v>
      </c>
      <c r="D204" s="22" t="s">
        <v>80</v>
      </c>
      <c r="E204" s="23">
        <v>50.169998168945313</v>
      </c>
      <c r="F204" s="23">
        <v>19.450000762939453</v>
      </c>
      <c r="G204" s="23">
        <v>14.479999542236328</v>
      </c>
      <c r="H204" s="23">
        <v>26.149999618530273</v>
      </c>
      <c r="I204" s="23">
        <v>0.47999998927116394</v>
      </c>
      <c r="J204" s="23">
        <v>4.2300000190734863</v>
      </c>
      <c r="K204" s="23">
        <v>2.2400000095367432</v>
      </c>
      <c r="L204" s="23">
        <v>3.5699999332427979</v>
      </c>
      <c r="M204" s="22">
        <v>365710</v>
      </c>
      <c r="O204" s="24">
        <f>SUM(E204:F204)/100</f>
        <v>0.69619998931884763</v>
      </c>
      <c r="P204" s="24">
        <f>SUM(E204:F204)* 0.01 * M204/100</f>
        <v>2546.0729809379577</v>
      </c>
    </row>
    <row r="206" spans="1:16" x14ac:dyDescent="0.2">
      <c r="A206" s="17" t="s">
        <v>71</v>
      </c>
      <c r="B206" s="22">
        <v>2010</v>
      </c>
      <c r="C206" s="22">
        <v>15</v>
      </c>
      <c r="D206" s="22">
        <v>19</v>
      </c>
      <c r="E206" s="23">
        <v>11.619999885559082</v>
      </c>
      <c r="F206" s="23">
        <v>18.680000305175781</v>
      </c>
      <c r="G206" s="23">
        <v>18.680000305175781</v>
      </c>
      <c r="H206" s="23">
        <v>65.610000610351563</v>
      </c>
      <c r="I206" s="23">
        <v>0.2800000011920929</v>
      </c>
      <c r="J206" s="23">
        <v>4.0900001525878906</v>
      </c>
      <c r="K206" s="23">
        <v>0.55000001192092896</v>
      </c>
      <c r="L206" s="23">
        <v>6.7800002098083496</v>
      </c>
      <c r="M206" s="22">
        <v>55959</v>
      </c>
    </row>
    <row r="207" spans="1:16" x14ac:dyDescent="0.2">
      <c r="A207" s="17" t="s">
        <v>71</v>
      </c>
      <c r="B207" s="22">
        <v>2010</v>
      </c>
      <c r="C207" s="22">
        <v>20</v>
      </c>
      <c r="D207" s="22">
        <v>24</v>
      </c>
      <c r="E207" s="23">
        <v>17.680000305175781</v>
      </c>
      <c r="F207" s="23">
        <v>29.899999618530273</v>
      </c>
      <c r="G207" s="23">
        <v>29.899999618530273</v>
      </c>
      <c r="H207" s="23">
        <v>39.330001831054688</v>
      </c>
      <c r="I207" s="23">
        <v>0.57999998331069946</v>
      </c>
      <c r="J207" s="23">
        <v>13.100000381469727</v>
      </c>
      <c r="K207" s="23">
        <v>5.3000001907348633</v>
      </c>
      <c r="L207" s="23">
        <v>6.5999999046325684</v>
      </c>
      <c r="M207" s="22">
        <v>52871</v>
      </c>
    </row>
    <row r="208" spans="1:16" x14ac:dyDescent="0.2">
      <c r="A208" s="17" t="s">
        <v>71</v>
      </c>
      <c r="B208" s="22">
        <v>2010</v>
      </c>
      <c r="C208" s="22">
        <v>25</v>
      </c>
      <c r="D208" s="22">
        <v>29</v>
      </c>
      <c r="E208" s="23">
        <v>33.229999542236328</v>
      </c>
      <c r="F208" s="23">
        <v>24.139999389648438</v>
      </c>
      <c r="G208" s="23">
        <v>24.139999389648438</v>
      </c>
      <c r="H208" s="23">
        <v>33.540000915527344</v>
      </c>
      <c r="I208" s="23">
        <v>0.50999999046325684</v>
      </c>
      <c r="J208" s="23">
        <v>9.1000003814697266</v>
      </c>
      <c r="K208" s="23">
        <v>5.4800000190734863</v>
      </c>
      <c r="L208" s="23">
        <v>5.2899999618530273</v>
      </c>
      <c r="M208" s="22">
        <v>48373</v>
      </c>
    </row>
    <row r="209" spans="1:16" x14ac:dyDescent="0.2">
      <c r="A209" s="17" t="s">
        <v>71</v>
      </c>
      <c r="B209" s="22">
        <v>2010</v>
      </c>
      <c r="C209" s="22">
        <v>30</v>
      </c>
      <c r="D209" s="22">
        <v>34</v>
      </c>
      <c r="E209" s="23">
        <v>40.450000762939453</v>
      </c>
      <c r="F209" s="23">
        <v>22.219999313354492</v>
      </c>
      <c r="G209" s="23">
        <v>20.5</v>
      </c>
      <c r="H209" s="23">
        <v>30.110000610351563</v>
      </c>
      <c r="I209" s="23">
        <v>0.47999998927116394</v>
      </c>
      <c r="J209" s="23">
        <v>7.2199997901916504</v>
      </c>
      <c r="K209" s="23">
        <v>4.4200000762939453</v>
      </c>
      <c r="L209" s="23">
        <v>4.5900001525878906</v>
      </c>
      <c r="M209" s="22">
        <v>41759</v>
      </c>
    </row>
    <row r="210" spans="1:16" x14ac:dyDescent="0.2">
      <c r="A210" s="17" t="s">
        <v>71</v>
      </c>
      <c r="B210" s="22">
        <v>2010</v>
      </c>
      <c r="C210" s="22">
        <v>35</v>
      </c>
      <c r="D210" s="22">
        <v>39</v>
      </c>
      <c r="E210" s="23">
        <v>50.669998168945313</v>
      </c>
      <c r="F210" s="23">
        <v>17.530000686645508</v>
      </c>
      <c r="G210" s="23">
        <v>14.369999885559082</v>
      </c>
      <c r="H210" s="23">
        <v>26.989999771118164</v>
      </c>
      <c r="I210" s="23">
        <v>0.44999998807907104</v>
      </c>
      <c r="J210" s="23">
        <v>4.820000171661377</v>
      </c>
      <c r="K210" s="23">
        <v>3.25</v>
      </c>
      <c r="L210" s="23">
        <v>3.6600000858306885</v>
      </c>
      <c r="M210" s="22">
        <v>39403</v>
      </c>
    </row>
    <row r="211" spans="1:16" x14ac:dyDescent="0.2">
      <c r="A211" s="17" t="s">
        <v>71</v>
      </c>
      <c r="B211" s="22">
        <v>2010</v>
      </c>
      <c r="C211" s="22">
        <v>40</v>
      </c>
      <c r="D211" s="22">
        <v>44</v>
      </c>
      <c r="E211" s="23">
        <v>56.169998168945312</v>
      </c>
      <c r="F211" s="23">
        <v>16.030000686645508</v>
      </c>
      <c r="G211" s="23">
        <v>11.689999580383301</v>
      </c>
      <c r="H211" s="23">
        <v>23.430000305175781</v>
      </c>
      <c r="I211" s="23">
        <v>0.40000000596046448</v>
      </c>
      <c r="J211" s="23">
        <v>4.380000114440918</v>
      </c>
      <c r="K211" s="23">
        <v>2.940000057220459</v>
      </c>
      <c r="L211" s="23">
        <v>3.2100000381469727</v>
      </c>
      <c r="M211" s="22">
        <v>35375</v>
      </c>
    </row>
    <row r="212" spans="1:16" x14ac:dyDescent="0.2">
      <c r="A212" s="17" t="s">
        <v>71</v>
      </c>
      <c r="B212" s="22">
        <v>2010</v>
      </c>
      <c r="C212" s="22">
        <v>45</v>
      </c>
      <c r="D212" s="22">
        <v>49</v>
      </c>
      <c r="E212" s="23">
        <v>61.689998626708984</v>
      </c>
      <c r="F212" s="23">
        <v>16.659999847412109</v>
      </c>
      <c r="G212" s="23">
        <v>10.800000190734863</v>
      </c>
      <c r="H212" s="23">
        <v>17.739999771118164</v>
      </c>
      <c r="I212" s="23">
        <v>0.31999999284744263</v>
      </c>
      <c r="J212" s="23">
        <v>3.9100000858306885</v>
      </c>
      <c r="K212" s="23">
        <v>2.5199999809265137</v>
      </c>
      <c r="L212" s="23">
        <v>2.6700000762939453</v>
      </c>
      <c r="M212" s="22">
        <v>31037</v>
      </c>
    </row>
    <row r="213" spans="1:16" x14ac:dyDescent="0.2">
      <c r="A213" s="17" t="s">
        <v>71</v>
      </c>
      <c r="B213" s="22">
        <v>2010</v>
      </c>
      <c r="C213" s="22">
        <v>50</v>
      </c>
      <c r="D213" s="22">
        <v>54</v>
      </c>
      <c r="E213" s="23">
        <v>65.410003662109375</v>
      </c>
      <c r="F213" s="23">
        <v>15.050000190734863</v>
      </c>
      <c r="G213" s="23">
        <v>8.6700000762939453</v>
      </c>
      <c r="H213" s="23">
        <v>16.020000457763672</v>
      </c>
      <c r="I213" s="23">
        <v>0.2800000011920929</v>
      </c>
      <c r="J213" s="23">
        <v>3.5299999713897705</v>
      </c>
      <c r="K213" s="23">
        <v>2.2899999618530273</v>
      </c>
      <c r="L213" s="23">
        <v>2.3900001049041748</v>
      </c>
      <c r="M213" s="22">
        <v>26576</v>
      </c>
    </row>
    <row r="214" spans="1:16" x14ac:dyDescent="0.2">
      <c r="A214" s="17" t="s">
        <v>71</v>
      </c>
      <c r="B214" s="22">
        <v>2010</v>
      </c>
      <c r="C214" s="22">
        <v>55</v>
      </c>
      <c r="D214" s="22">
        <v>59</v>
      </c>
      <c r="E214" s="23">
        <v>67.739997863769531</v>
      </c>
      <c r="F214" s="23">
        <v>16.280000686645508</v>
      </c>
      <c r="G214" s="23">
        <v>8.3400001525878906</v>
      </c>
      <c r="H214" s="23">
        <v>13.399999618530273</v>
      </c>
      <c r="I214" s="23">
        <v>0.33000001311302185</v>
      </c>
      <c r="J214" s="23">
        <v>2.5899999141693115</v>
      </c>
      <c r="K214" s="23">
        <v>1.559999942779541</v>
      </c>
      <c r="L214" s="23">
        <v>2.059999942779541</v>
      </c>
      <c r="M214" s="22">
        <v>21569</v>
      </c>
    </row>
    <row r="215" spans="1:16" x14ac:dyDescent="0.2">
      <c r="A215" s="17" t="s">
        <v>71</v>
      </c>
      <c r="B215" s="22">
        <v>2010</v>
      </c>
      <c r="C215" s="22">
        <v>60</v>
      </c>
      <c r="D215" s="22">
        <v>64</v>
      </c>
      <c r="E215" s="23">
        <v>73.610000610351563</v>
      </c>
      <c r="F215" s="23">
        <v>13.310000419616699</v>
      </c>
      <c r="G215" s="23">
        <v>6.070000171661377</v>
      </c>
      <c r="H215" s="23">
        <v>10.960000038146973</v>
      </c>
      <c r="I215" s="23">
        <v>0.27000001072883606</v>
      </c>
      <c r="J215" s="23">
        <v>2.119999885559082</v>
      </c>
      <c r="K215" s="23">
        <v>1.309999942779541</v>
      </c>
      <c r="L215" s="23">
        <v>1.6699999570846558</v>
      </c>
      <c r="M215" s="22">
        <v>17109</v>
      </c>
    </row>
    <row r="216" spans="1:16" x14ac:dyDescent="0.2">
      <c r="A216" s="17" t="s">
        <v>71</v>
      </c>
      <c r="B216" s="22">
        <v>2010</v>
      </c>
      <c r="C216" s="22">
        <v>65</v>
      </c>
      <c r="D216" s="22">
        <v>69</v>
      </c>
      <c r="E216" s="23">
        <v>77.430000305175781</v>
      </c>
      <c r="F216" s="23">
        <v>13.609999656677246</v>
      </c>
      <c r="G216" s="23">
        <v>5.5199999809265137</v>
      </c>
      <c r="H216" s="23">
        <v>7.75</v>
      </c>
      <c r="I216" s="23">
        <v>0.2800000011920929</v>
      </c>
      <c r="J216" s="23">
        <v>1.2100000381469727</v>
      </c>
      <c r="K216" s="23">
        <v>0.74000000953674316</v>
      </c>
      <c r="L216" s="23">
        <v>1.2799999713897705</v>
      </c>
      <c r="M216" s="22">
        <v>13404</v>
      </c>
    </row>
    <row r="217" spans="1:16" x14ac:dyDescent="0.2">
      <c r="A217" s="17" t="s">
        <v>71</v>
      </c>
      <c r="B217" s="22">
        <v>2010</v>
      </c>
      <c r="C217" s="22">
        <v>70</v>
      </c>
      <c r="D217" s="22">
        <v>74</v>
      </c>
      <c r="E217" s="23">
        <v>81.029998779296875</v>
      </c>
      <c r="F217" s="23">
        <v>11</v>
      </c>
      <c r="G217" s="23">
        <v>3.9600000381469727</v>
      </c>
      <c r="H217" s="23">
        <v>6.9000000953674316</v>
      </c>
      <c r="I217" s="23">
        <v>0.25</v>
      </c>
      <c r="J217" s="23">
        <v>1.0700000524520874</v>
      </c>
      <c r="K217" s="23">
        <v>0.6600000262260437</v>
      </c>
      <c r="L217" s="23">
        <v>1.0900000333786011</v>
      </c>
      <c r="M217" s="22">
        <v>10040</v>
      </c>
    </row>
    <row r="218" spans="1:16" x14ac:dyDescent="0.2">
      <c r="A218" s="17" t="s">
        <v>71</v>
      </c>
      <c r="B218" s="22">
        <v>2010</v>
      </c>
      <c r="C218" s="22">
        <v>75</v>
      </c>
      <c r="D218" s="22" t="s">
        <v>80</v>
      </c>
      <c r="E218" s="23">
        <v>83.760002136230469</v>
      </c>
      <c r="F218" s="23">
        <v>10.229999542236328</v>
      </c>
      <c r="G218" s="23">
        <v>3.130000114440918</v>
      </c>
      <c r="H218" s="23">
        <v>5.3899998664855957</v>
      </c>
      <c r="I218" s="23">
        <v>0.20999999344348907</v>
      </c>
      <c r="J218" s="23">
        <v>0.61000001430511475</v>
      </c>
      <c r="K218" s="23">
        <v>0.37000000476837158</v>
      </c>
      <c r="L218" s="23">
        <v>0.86000001430511475</v>
      </c>
      <c r="M218" s="22">
        <v>12425</v>
      </c>
    </row>
    <row r="219" spans="1:16" x14ac:dyDescent="0.2">
      <c r="A219" s="17" t="s">
        <v>71</v>
      </c>
      <c r="B219" s="22">
        <v>2010</v>
      </c>
      <c r="C219" s="22">
        <v>25</v>
      </c>
      <c r="D219" s="22" t="s">
        <v>80</v>
      </c>
      <c r="E219" s="23">
        <v>55.700000762939453</v>
      </c>
      <c r="F219" s="23">
        <v>17.739999771118164</v>
      </c>
      <c r="G219" s="23">
        <v>12.670000076293945</v>
      </c>
      <c r="H219" s="23">
        <v>21.760000228881836</v>
      </c>
      <c r="I219" s="23">
        <v>0.43999999761581421</v>
      </c>
      <c r="J219" s="23">
        <v>4.809999942779541</v>
      </c>
      <c r="K219" s="23">
        <v>3.0399999618530273</v>
      </c>
      <c r="L219" s="23">
        <v>3.2200000286102295</v>
      </c>
      <c r="M219" s="22">
        <v>297070</v>
      </c>
    </row>
    <row r="220" spans="1:16" x14ac:dyDescent="0.2">
      <c r="A220" s="17" t="s">
        <v>71</v>
      </c>
      <c r="B220" s="22">
        <v>2010</v>
      </c>
      <c r="C220" s="22">
        <v>15</v>
      </c>
      <c r="D220" s="22" t="s">
        <v>80</v>
      </c>
      <c r="E220" s="23">
        <v>44.669998168945313</v>
      </c>
      <c r="F220" s="23">
        <v>19.450000762939453</v>
      </c>
      <c r="G220" s="23">
        <v>15.380000114440918</v>
      </c>
      <c r="H220" s="23">
        <v>30.100000381469727</v>
      </c>
      <c r="I220" s="23">
        <v>0.51999998092651367</v>
      </c>
      <c r="J220" s="23">
        <v>5.7899999618530273</v>
      </c>
      <c r="K220" s="23">
        <v>3.0899999141693115</v>
      </c>
      <c r="L220" s="23">
        <v>4.1399998664855957</v>
      </c>
      <c r="M220" s="22">
        <v>405900</v>
      </c>
      <c r="O220" s="24">
        <f>SUM(E220:F220)/100</f>
        <v>0.6411999893188477</v>
      </c>
      <c r="P220" s="24">
        <f>SUM(E220:F220)* 0.01 * M220/100</f>
        <v>2602.6307566452028</v>
      </c>
    </row>
  </sheetData>
  <mergeCells count="10">
    <mergeCell ref="B8:B11"/>
    <mergeCell ref="C8:D11"/>
    <mergeCell ref="E8:E11"/>
    <mergeCell ref="F8:K8"/>
    <mergeCell ref="L8:L11"/>
    <mergeCell ref="M8:M11"/>
    <mergeCell ref="F9:G9"/>
    <mergeCell ref="H9:I9"/>
    <mergeCell ref="J9:K9"/>
    <mergeCell ref="F11:K11"/>
  </mergeCells>
  <pageMargins left="0.75" right="0.75" top="1" bottom="1" header="0.5" footer="0.5"/>
  <pageSetup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3"/>
  <sheetViews>
    <sheetView workbookViewId="0">
      <pane ySplit="12" topLeftCell="A181" activePane="bottomLeft" state="frozen"/>
      <selection pane="bottomLeft" activeCell="P198" sqref="P198"/>
    </sheetView>
  </sheetViews>
  <sheetFormatPr defaultRowHeight="12.75" x14ac:dyDescent="0.2"/>
  <cols>
    <col min="1" max="14" width="9.140625" style="17"/>
    <col min="15" max="15" width="12.7109375" style="17" bestFit="1" customWidth="1"/>
    <col min="16" max="16" width="11.5703125" style="17" bestFit="1" customWidth="1"/>
    <col min="17" max="19" width="10.140625" style="17" bestFit="1" customWidth="1"/>
    <col min="20" max="20" width="9.28515625" style="17" bestFit="1" customWidth="1"/>
    <col min="21" max="21" width="10.140625" style="17" bestFit="1" customWidth="1"/>
    <col min="22" max="23" width="9.28515625" style="17" bestFit="1" customWidth="1"/>
    <col min="24" max="24" width="10.140625" style="17" bestFit="1" customWidth="1"/>
    <col min="25" max="16384" width="9.140625" style="17"/>
  </cols>
  <sheetData>
    <row r="2" spans="1:15" ht="23.25" x14ac:dyDescent="0.35">
      <c r="B2" s="41" t="s">
        <v>81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4" spans="1:15" x14ac:dyDescent="0.2">
      <c r="L4" s="19" t="s">
        <v>66</v>
      </c>
      <c r="M4" s="19" t="s">
        <v>11</v>
      </c>
    </row>
    <row r="5" spans="1:15" x14ac:dyDescent="0.2">
      <c r="L5" s="19" t="s">
        <v>67</v>
      </c>
      <c r="M5" s="19" t="s">
        <v>68</v>
      </c>
    </row>
    <row r="6" spans="1:15" x14ac:dyDescent="0.2">
      <c r="L6" s="19" t="s">
        <v>69</v>
      </c>
    </row>
    <row r="8" spans="1:15" x14ac:dyDescent="0.2">
      <c r="B8" s="38" t="s">
        <v>10</v>
      </c>
      <c r="C8" s="38" t="s">
        <v>70</v>
      </c>
      <c r="D8" s="38" t="s">
        <v>71</v>
      </c>
      <c r="E8" s="38" t="s">
        <v>72</v>
      </c>
      <c r="F8" s="38" t="s">
        <v>73</v>
      </c>
      <c r="G8" s="38" t="s">
        <v>71</v>
      </c>
      <c r="H8" s="38" t="s">
        <v>71</v>
      </c>
      <c r="I8" s="38" t="s">
        <v>71</v>
      </c>
      <c r="J8" s="38" t="s">
        <v>71</v>
      </c>
      <c r="K8" s="38" t="s">
        <v>71</v>
      </c>
      <c r="L8" s="40" t="s">
        <v>74</v>
      </c>
      <c r="M8" s="38" t="s">
        <v>75</v>
      </c>
    </row>
    <row r="9" spans="1:15" x14ac:dyDescent="0.2">
      <c r="B9" s="38" t="s">
        <v>71</v>
      </c>
      <c r="C9" s="38" t="s">
        <v>71</v>
      </c>
      <c r="D9" s="38" t="s">
        <v>71</v>
      </c>
      <c r="E9" s="38" t="s">
        <v>71</v>
      </c>
      <c r="F9" s="38" t="s">
        <v>1</v>
      </c>
      <c r="G9" s="38"/>
      <c r="H9" s="38" t="s">
        <v>76</v>
      </c>
      <c r="I9" s="38"/>
      <c r="J9" s="38" t="s">
        <v>77</v>
      </c>
      <c r="K9" s="38"/>
      <c r="L9" s="38" t="s">
        <v>71</v>
      </c>
      <c r="M9" s="38" t="s">
        <v>71</v>
      </c>
    </row>
    <row r="10" spans="1:15" x14ac:dyDescent="0.2">
      <c r="B10" s="38"/>
      <c r="C10" s="38"/>
      <c r="D10" s="38"/>
      <c r="E10" s="38"/>
      <c r="F10" s="20" t="s">
        <v>8</v>
      </c>
      <c r="G10" s="20" t="s">
        <v>78</v>
      </c>
      <c r="H10" s="20" t="s">
        <v>8</v>
      </c>
      <c r="I10" s="20" t="s">
        <v>78</v>
      </c>
      <c r="J10" s="20" t="s">
        <v>8</v>
      </c>
      <c r="K10" s="20" t="s">
        <v>78</v>
      </c>
      <c r="L10" s="38"/>
      <c r="M10" s="38"/>
    </row>
    <row r="11" spans="1:15" x14ac:dyDescent="0.2">
      <c r="B11" s="38"/>
      <c r="C11" s="38"/>
      <c r="D11" s="38"/>
      <c r="E11" s="38"/>
      <c r="F11" s="38" t="s">
        <v>79</v>
      </c>
      <c r="G11" s="39"/>
      <c r="H11" s="39"/>
      <c r="I11" s="39"/>
      <c r="J11" s="39"/>
      <c r="K11" s="39"/>
      <c r="L11" s="38"/>
      <c r="M11" s="38"/>
    </row>
    <row r="12" spans="1:15" x14ac:dyDescent="0.2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4" spans="1:15" x14ac:dyDescent="0.2">
      <c r="A14" s="17" t="s">
        <v>71</v>
      </c>
      <c r="B14" s="22">
        <v>1950</v>
      </c>
      <c r="C14" s="22">
        <v>15</v>
      </c>
      <c r="D14" s="22">
        <v>19</v>
      </c>
      <c r="E14" s="23">
        <v>66.760002136230469</v>
      </c>
      <c r="F14" s="23">
        <v>32.040000915527344</v>
      </c>
      <c r="G14" s="23">
        <v>13.039999961853027</v>
      </c>
      <c r="H14" s="23">
        <v>1.1799999475479126</v>
      </c>
      <c r="I14" s="23">
        <v>9.9999997764825821E-3</v>
      </c>
      <c r="J14" s="23">
        <v>1.9999999552965164E-2</v>
      </c>
      <c r="K14" s="23">
        <v>0</v>
      </c>
      <c r="L14" s="23">
        <v>1.2200000286102295</v>
      </c>
      <c r="M14" s="22">
        <v>36848</v>
      </c>
      <c r="O14" s="24"/>
    </row>
    <row r="15" spans="1:15" x14ac:dyDescent="0.2">
      <c r="A15" s="17" t="s">
        <v>71</v>
      </c>
      <c r="B15" s="22">
        <v>1950</v>
      </c>
      <c r="C15" s="22">
        <v>20</v>
      </c>
      <c r="D15" s="22">
        <v>24</v>
      </c>
      <c r="E15" s="23">
        <v>71.5</v>
      </c>
      <c r="F15" s="23">
        <v>25</v>
      </c>
      <c r="G15" s="23">
        <v>8</v>
      </c>
      <c r="H15" s="23">
        <v>2.7000000476837158</v>
      </c>
      <c r="I15" s="23">
        <v>7.0000000298023224E-2</v>
      </c>
      <c r="J15" s="23">
        <v>0.80000001192092896</v>
      </c>
      <c r="K15" s="23">
        <v>0.30000001192092896</v>
      </c>
      <c r="L15" s="23">
        <v>1.1499999761581421</v>
      </c>
      <c r="M15" s="22">
        <v>32430</v>
      </c>
    </row>
    <row r="16" spans="1:15" x14ac:dyDescent="0.2">
      <c r="A16" s="17" t="s">
        <v>71</v>
      </c>
      <c r="B16" s="22">
        <v>1950</v>
      </c>
      <c r="C16" s="22">
        <v>25</v>
      </c>
      <c r="D16" s="22">
        <v>29</v>
      </c>
      <c r="E16" s="23">
        <v>73.639999389648437</v>
      </c>
      <c r="F16" s="23">
        <v>22.899999618530273</v>
      </c>
      <c r="G16" s="23">
        <v>6.5199999809265137</v>
      </c>
      <c r="H16" s="23">
        <v>2.6700000762939453</v>
      </c>
      <c r="I16" s="23">
        <v>7.0000000298023224E-2</v>
      </c>
      <c r="J16" s="23">
        <v>0.79000002145767212</v>
      </c>
      <c r="K16" s="23">
        <v>0.46000000834465027</v>
      </c>
      <c r="L16" s="23">
        <v>1.059999942779541</v>
      </c>
      <c r="M16" s="22">
        <v>27990</v>
      </c>
    </row>
    <row r="17" spans="1:15" x14ac:dyDescent="0.2">
      <c r="A17" s="17" t="s">
        <v>71</v>
      </c>
      <c r="B17" s="22">
        <v>1950</v>
      </c>
      <c r="C17" s="22">
        <v>30</v>
      </c>
      <c r="D17" s="22">
        <v>34</v>
      </c>
      <c r="E17" s="23">
        <v>73.639999389648437</v>
      </c>
      <c r="F17" s="23">
        <v>22.899999618530273</v>
      </c>
      <c r="G17" s="23">
        <v>6.5199999809265137</v>
      </c>
      <c r="H17" s="23">
        <v>2.6700000762939453</v>
      </c>
      <c r="I17" s="23">
        <v>7.0000000298023224E-2</v>
      </c>
      <c r="J17" s="23">
        <v>0.79000002145767212</v>
      </c>
      <c r="K17" s="23">
        <v>0.4699999988079071</v>
      </c>
      <c r="L17" s="23">
        <v>1.059999942779541</v>
      </c>
      <c r="M17" s="22">
        <v>24208</v>
      </c>
    </row>
    <row r="18" spans="1:15" x14ac:dyDescent="0.2">
      <c r="A18" s="17" t="s">
        <v>71</v>
      </c>
      <c r="B18" s="22">
        <v>1950</v>
      </c>
      <c r="C18" s="22">
        <v>35</v>
      </c>
      <c r="D18" s="22">
        <v>39</v>
      </c>
      <c r="E18" s="23">
        <v>76.819999694824219</v>
      </c>
      <c r="F18" s="23">
        <v>19.739999771118164</v>
      </c>
      <c r="G18" s="23">
        <v>4.9099998474121094</v>
      </c>
      <c r="H18" s="23">
        <v>2.6500000953674316</v>
      </c>
      <c r="I18" s="23">
        <v>7.0000000298023224E-2</v>
      </c>
      <c r="J18" s="23">
        <v>0.79000002145767212</v>
      </c>
      <c r="K18" s="23">
        <v>0.52999997138977051</v>
      </c>
      <c r="L18" s="23">
        <v>0.93999999761581421</v>
      </c>
      <c r="M18" s="22">
        <v>21007</v>
      </c>
    </row>
    <row r="19" spans="1:15" x14ac:dyDescent="0.2">
      <c r="A19" s="17" t="s">
        <v>71</v>
      </c>
      <c r="B19" s="22">
        <v>1950</v>
      </c>
      <c r="C19" s="22">
        <v>40</v>
      </c>
      <c r="D19" s="22">
        <v>44</v>
      </c>
      <c r="E19" s="23">
        <v>76.819999694824219</v>
      </c>
      <c r="F19" s="23">
        <v>19.739999771118164</v>
      </c>
      <c r="G19" s="23">
        <v>4.9099998474121094</v>
      </c>
      <c r="H19" s="23">
        <v>2.6500000953674316</v>
      </c>
      <c r="I19" s="23">
        <v>7.0000000298023224E-2</v>
      </c>
      <c r="J19" s="23">
        <v>0.79000002145767212</v>
      </c>
      <c r="K19" s="23">
        <v>0.52999997138977051</v>
      </c>
      <c r="L19" s="23">
        <v>0.93999999761581421</v>
      </c>
      <c r="M19" s="22">
        <v>17969</v>
      </c>
    </row>
    <row r="20" spans="1:15" x14ac:dyDescent="0.2">
      <c r="A20" s="17" t="s">
        <v>71</v>
      </c>
      <c r="B20" s="22">
        <v>1950</v>
      </c>
      <c r="C20" s="22">
        <v>45</v>
      </c>
      <c r="D20" s="22">
        <v>49</v>
      </c>
      <c r="E20" s="23">
        <v>76.819999694824219</v>
      </c>
      <c r="F20" s="23">
        <v>19.739999771118164</v>
      </c>
      <c r="G20" s="23">
        <v>4.9099998474121094</v>
      </c>
      <c r="H20" s="23">
        <v>2.6500000953674316</v>
      </c>
      <c r="I20" s="23">
        <v>7.0000000298023224E-2</v>
      </c>
      <c r="J20" s="23">
        <v>0.79000002145767212</v>
      </c>
      <c r="K20" s="23">
        <v>0.52999997138977051</v>
      </c>
      <c r="L20" s="23">
        <v>0.93999999761581421</v>
      </c>
      <c r="M20" s="22">
        <v>14987</v>
      </c>
    </row>
    <row r="21" spans="1:15" x14ac:dyDescent="0.2">
      <c r="A21" s="17" t="s">
        <v>71</v>
      </c>
      <c r="B21" s="22">
        <v>1950</v>
      </c>
      <c r="C21" s="22">
        <v>50</v>
      </c>
      <c r="D21" s="22">
        <v>54</v>
      </c>
      <c r="E21" s="23">
        <v>81.519996643066406</v>
      </c>
      <c r="F21" s="23">
        <v>15.359999656677246</v>
      </c>
      <c r="G21" s="23">
        <v>3.130000114440918</v>
      </c>
      <c r="H21" s="23">
        <v>2.4100000858306885</v>
      </c>
      <c r="I21" s="23">
        <v>7.0000000298023224E-2</v>
      </c>
      <c r="J21" s="23">
        <v>0.70999997854232788</v>
      </c>
      <c r="K21" s="23">
        <v>0.47999998927116394</v>
      </c>
      <c r="L21" s="23">
        <v>0.75999999046325684</v>
      </c>
      <c r="M21" s="22">
        <v>12560</v>
      </c>
    </row>
    <row r="22" spans="1:15" x14ac:dyDescent="0.2">
      <c r="A22" s="17" t="s">
        <v>71</v>
      </c>
      <c r="B22" s="22">
        <v>1950</v>
      </c>
      <c r="C22" s="22">
        <v>55</v>
      </c>
      <c r="D22" s="22">
        <v>59</v>
      </c>
      <c r="E22" s="23">
        <v>81.75</v>
      </c>
      <c r="F22" s="23">
        <v>15.409999847412109</v>
      </c>
      <c r="G22" s="23">
        <v>3.1400001049041748</v>
      </c>
      <c r="H22" s="23">
        <v>2.2000000476837158</v>
      </c>
      <c r="I22" s="23">
        <v>5.9999998658895493E-2</v>
      </c>
      <c r="J22" s="23">
        <v>0.64999997615814209</v>
      </c>
      <c r="K22" s="23">
        <v>0.43000000715255737</v>
      </c>
      <c r="L22" s="23">
        <v>0.73000001907348633</v>
      </c>
      <c r="M22" s="22">
        <v>10308</v>
      </c>
    </row>
    <row r="23" spans="1:15" x14ac:dyDescent="0.2">
      <c r="A23" s="17" t="s">
        <v>71</v>
      </c>
      <c r="B23" s="22">
        <v>1950</v>
      </c>
      <c r="C23" s="22">
        <v>60</v>
      </c>
      <c r="D23" s="22">
        <v>64</v>
      </c>
      <c r="E23" s="23">
        <v>82.019996643066406</v>
      </c>
      <c r="F23" s="23">
        <v>15.460000038146973</v>
      </c>
      <c r="G23" s="23">
        <v>3.1500000953674316</v>
      </c>
      <c r="H23" s="23">
        <v>1.7899999618530273</v>
      </c>
      <c r="I23" s="23">
        <v>5.000000074505806E-2</v>
      </c>
      <c r="J23" s="23">
        <v>0.57999998331069946</v>
      </c>
      <c r="K23" s="23">
        <v>0.40000000596046448</v>
      </c>
      <c r="L23" s="23">
        <v>0.68999999761581421</v>
      </c>
      <c r="M23" s="22">
        <v>8127</v>
      </c>
    </row>
    <row r="24" spans="1:15" x14ac:dyDescent="0.2">
      <c r="A24" s="17" t="s">
        <v>71</v>
      </c>
      <c r="B24" s="22">
        <v>1950</v>
      </c>
      <c r="C24" s="22">
        <v>65</v>
      </c>
      <c r="D24" s="22">
        <v>69</v>
      </c>
      <c r="E24" s="23">
        <v>82.269996643066406</v>
      </c>
      <c r="F24" s="23">
        <v>15.510000228881836</v>
      </c>
      <c r="G24" s="23">
        <v>3.1600000858306885</v>
      </c>
      <c r="H24" s="23">
        <v>1.4500000476837158</v>
      </c>
      <c r="I24" s="23">
        <v>3.9999999105930328E-2</v>
      </c>
      <c r="J24" s="23">
        <v>0.49000000953674316</v>
      </c>
      <c r="K24" s="23">
        <v>0.33000001311302185</v>
      </c>
      <c r="L24" s="23">
        <v>0.64999997615814209</v>
      </c>
      <c r="M24" s="22">
        <v>5339</v>
      </c>
    </row>
    <row r="25" spans="1:15" x14ac:dyDescent="0.2">
      <c r="A25" s="17" t="s">
        <v>71</v>
      </c>
      <c r="B25" s="22">
        <v>1950</v>
      </c>
      <c r="C25" s="22">
        <v>70</v>
      </c>
      <c r="D25" s="22">
        <v>74</v>
      </c>
      <c r="E25" s="23">
        <v>82.269996643066406</v>
      </c>
      <c r="F25" s="23">
        <v>15.510000228881836</v>
      </c>
      <c r="G25" s="23">
        <v>3.1600000858306885</v>
      </c>
      <c r="H25" s="23">
        <v>1.440000057220459</v>
      </c>
      <c r="I25" s="23">
        <v>3.9999999105930328E-2</v>
      </c>
      <c r="J25" s="23">
        <v>0.47999998927116394</v>
      </c>
      <c r="K25" s="23">
        <v>0.31999999284744263</v>
      </c>
      <c r="L25" s="23">
        <v>0.64999997615814209</v>
      </c>
      <c r="M25" s="22">
        <v>3776</v>
      </c>
    </row>
    <row r="26" spans="1:15" x14ac:dyDescent="0.2">
      <c r="A26" s="17" t="s">
        <v>71</v>
      </c>
      <c r="B26" s="22">
        <v>1950</v>
      </c>
      <c r="C26" s="22">
        <v>75</v>
      </c>
      <c r="D26" s="22" t="s">
        <v>80</v>
      </c>
      <c r="E26" s="23">
        <v>82.269996643066406</v>
      </c>
      <c r="F26" s="23">
        <v>15.510000228881836</v>
      </c>
      <c r="G26" s="23">
        <v>3.1600000858306885</v>
      </c>
      <c r="H26" s="23">
        <v>1.440000057220459</v>
      </c>
      <c r="I26" s="23">
        <v>3.9999999105930328E-2</v>
      </c>
      <c r="J26" s="23">
        <v>0.47999998927116394</v>
      </c>
      <c r="K26" s="23">
        <v>0.31999999284744263</v>
      </c>
      <c r="L26" s="23">
        <v>0.64999997615814209</v>
      </c>
      <c r="M26" s="22">
        <v>2856</v>
      </c>
    </row>
    <row r="27" spans="1:15" x14ac:dyDescent="0.2">
      <c r="A27" s="17" t="s">
        <v>71</v>
      </c>
      <c r="B27" s="22">
        <v>1950</v>
      </c>
      <c r="C27" s="22">
        <v>25</v>
      </c>
      <c r="D27" s="22" t="s">
        <v>80</v>
      </c>
      <c r="E27" s="23">
        <v>77.160003662109375</v>
      </c>
      <c r="F27" s="23">
        <v>19.610000610351562</v>
      </c>
      <c r="G27" s="23">
        <v>4.9600000381469727</v>
      </c>
      <c r="H27" s="23">
        <v>2.4600000381469727</v>
      </c>
      <c r="I27" s="23">
        <v>7.0000000298023224E-2</v>
      </c>
      <c r="J27" s="23">
        <v>0.74000000953674316</v>
      </c>
      <c r="K27" s="23">
        <v>0.4699999988079071</v>
      </c>
      <c r="L27" s="23">
        <v>0.92000001668930054</v>
      </c>
      <c r="M27" s="22">
        <v>149127</v>
      </c>
    </row>
    <row r="28" spans="1:15" x14ac:dyDescent="0.2">
      <c r="A28" s="17" t="s">
        <v>71</v>
      </c>
      <c r="B28" s="22">
        <v>1950</v>
      </c>
      <c r="C28" s="22">
        <v>15</v>
      </c>
      <c r="D28" s="22" t="s">
        <v>80</v>
      </c>
      <c r="E28" s="23">
        <v>74.569999694824219</v>
      </c>
      <c r="F28" s="23">
        <v>22.510000228881836</v>
      </c>
      <c r="G28" s="23">
        <v>6.7800002098083496</v>
      </c>
      <c r="H28" s="23">
        <v>2.2799999713897705</v>
      </c>
      <c r="I28" s="23">
        <v>5.9999998658895493E-2</v>
      </c>
      <c r="J28" s="23">
        <v>0.62000000476837158</v>
      </c>
      <c r="K28" s="23">
        <v>0.37000000476837158</v>
      </c>
      <c r="L28" s="23">
        <v>1</v>
      </c>
      <c r="M28" s="22">
        <v>218405</v>
      </c>
      <c r="O28" s="24"/>
    </row>
    <row r="30" spans="1:15" x14ac:dyDescent="0.2">
      <c r="A30" s="17" t="s">
        <v>71</v>
      </c>
      <c r="B30" s="22">
        <v>1955</v>
      </c>
      <c r="C30" s="22">
        <v>15</v>
      </c>
      <c r="D30" s="22">
        <v>19</v>
      </c>
      <c r="E30" s="23">
        <v>63.979999542236328</v>
      </c>
      <c r="F30" s="23">
        <v>33.049999237060547</v>
      </c>
      <c r="G30" s="23">
        <v>13.449999809265137</v>
      </c>
      <c r="H30" s="23">
        <v>2.9500000476837158</v>
      </c>
      <c r="I30" s="23">
        <v>2.9999999329447746E-2</v>
      </c>
      <c r="J30" s="23">
        <v>1.9999999552965164E-2</v>
      </c>
      <c r="K30" s="23">
        <v>0</v>
      </c>
      <c r="L30" s="23">
        <v>1.3999999761581421</v>
      </c>
      <c r="M30" s="22">
        <v>39341</v>
      </c>
    </row>
    <row r="31" spans="1:15" x14ac:dyDescent="0.2">
      <c r="A31" s="17" t="s">
        <v>71</v>
      </c>
      <c r="B31" s="22">
        <v>1955</v>
      </c>
      <c r="C31" s="22">
        <v>20</v>
      </c>
      <c r="D31" s="22">
        <v>24</v>
      </c>
      <c r="E31" s="23">
        <v>71.5</v>
      </c>
      <c r="F31" s="23">
        <v>25</v>
      </c>
      <c r="G31" s="23">
        <v>8</v>
      </c>
      <c r="H31" s="23">
        <v>2.7000000476837158</v>
      </c>
      <c r="I31" s="23">
        <v>9.0000003576278687E-2</v>
      </c>
      <c r="J31" s="23">
        <v>0.80000001192092896</v>
      </c>
      <c r="K31" s="23">
        <v>0.30000001192092896</v>
      </c>
      <c r="L31" s="23">
        <v>1.1499999761581421</v>
      </c>
      <c r="M31" s="22">
        <v>35832</v>
      </c>
    </row>
    <row r="32" spans="1:15" x14ac:dyDescent="0.2">
      <c r="A32" s="17" t="s">
        <v>71</v>
      </c>
      <c r="B32" s="22">
        <v>1955</v>
      </c>
      <c r="C32" s="22">
        <v>25</v>
      </c>
      <c r="D32" s="22">
        <v>29</v>
      </c>
      <c r="E32" s="23">
        <v>71.5</v>
      </c>
      <c r="F32" s="23">
        <v>25</v>
      </c>
      <c r="G32" s="23">
        <v>8</v>
      </c>
      <c r="H32" s="23">
        <v>2.7000000476837158</v>
      </c>
      <c r="I32" s="23">
        <v>7.0000000298023224E-2</v>
      </c>
      <c r="J32" s="23">
        <v>0.80000001192092896</v>
      </c>
      <c r="K32" s="23">
        <v>0.4699999988079071</v>
      </c>
      <c r="L32" s="23">
        <v>1.1599999666213989</v>
      </c>
      <c r="M32" s="22">
        <v>31298</v>
      </c>
    </row>
    <row r="33" spans="1:13" x14ac:dyDescent="0.2">
      <c r="A33" s="17" t="s">
        <v>71</v>
      </c>
      <c r="B33" s="22">
        <v>1955</v>
      </c>
      <c r="C33" s="22">
        <v>30</v>
      </c>
      <c r="D33" s="22">
        <v>34</v>
      </c>
      <c r="E33" s="23">
        <v>73.639999389648437</v>
      </c>
      <c r="F33" s="23">
        <v>22.899999618530273</v>
      </c>
      <c r="G33" s="23">
        <v>6.5199999809265137</v>
      </c>
      <c r="H33" s="23">
        <v>2.6700000762939453</v>
      </c>
      <c r="I33" s="23">
        <v>7.0000000298023224E-2</v>
      </c>
      <c r="J33" s="23">
        <v>0.79000002145767212</v>
      </c>
      <c r="K33" s="23">
        <v>0.47999998927116394</v>
      </c>
      <c r="L33" s="23">
        <v>1.059999942779541</v>
      </c>
      <c r="M33" s="22">
        <v>26919</v>
      </c>
    </row>
    <row r="34" spans="1:13" x14ac:dyDescent="0.2">
      <c r="A34" s="17" t="s">
        <v>71</v>
      </c>
      <c r="B34" s="22">
        <v>1955</v>
      </c>
      <c r="C34" s="22">
        <v>35</v>
      </c>
      <c r="D34" s="22">
        <v>39</v>
      </c>
      <c r="E34" s="23">
        <v>73.639999389648437</v>
      </c>
      <c r="F34" s="23">
        <v>22.899999618530273</v>
      </c>
      <c r="G34" s="23">
        <v>6.5199999809265137</v>
      </c>
      <c r="H34" s="23">
        <v>2.6700000762939453</v>
      </c>
      <c r="I34" s="23">
        <v>7.0000000298023224E-2</v>
      </c>
      <c r="J34" s="23">
        <v>0.79000002145767212</v>
      </c>
      <c r="K34" s="23">
        <v>0.54000002145767212</v>
      </c>
      <c r="L34" s="23">
        <v>1.059999942779541</v>
      </c>
      <c r="M34" s="22">
        <v>23173</v>
      </c>
    </row>
    <row r="35" spans="1:13" x14ac:dyDescent="0.2">
      <c r="A35" s="17" t="s">
        <v>71</v>
      </c>
      <c r="B35" s="22">
        <v>1955</v>
      </c>
      <c r="C35" s="22">
        <v>40</v>
      </c>
      <c r="D35" s="22">
        <v>44</v>
      </c>
      <c r="E35" s="23">
        <v>76.819999694824219</v>
      </c>
      <c r="F35" s="23">
        <v>19.739999771118164</v>
      </c>
      <c r="G35" s="23">
        <v>4.9099998474121094</v>
      </c>
      <c r="H35" s="23">
        <v>2.6500000953674316</v>
      </c>
      <c r="I35" s="23">
        <v>7.0000000298023224E-2</v>
      </c>
      <c r="J35" s="23">
        <v>0.79000002145767212</v>
      </c>
      <c r="K35" s="23">
        <v>0.52999997138977051</v>
      </c>
      <c r="L35" s="23">
        <v>0.93999999761581421</v>
      </c>
      <c r="M35" s="22">
        <v>19984</v>
      </c>
    </row>
    <row r="36" spans="1:13" x14ac:dyDescent="0.2">
      <c r="A36" s="17" t="s">
        <v>71</v>
      </c>
      <c r="B36" s="22">
        <v>1955</v>
      </c>
      <c r="C36" s="22">
        <v>45</v>
      </c>
      <c r="D36" s="22">
        <v>49</v>
      </c>
      <c r="E36" s="23">
        <v>76.819999694824219</v>
      </c>
      <c r="F36" s="23">
        <v>19.739999771118164</v>
      </c>
      <c r="G36" s="23">
        <v>4.9099998474121094</v>
      </c>
      <c r="H36" s="23">
        <v>2.6500000953674316</v>
      </c>
      <c r="I36" s="23">
        <v>7.0000000298023224E-2</v>
      </c>
      <c r="J36" s="23">
        <v>0.79000002145767212</v>
      </c>
      <c r="K36" s="23">
        <v>0.52999997138977051</v>
      </c>
      <c r="L36" s="23">
        <v>0.93999999761581421</v>
      </c>
      <c r="M36" s="22">
        <v>16946</v>
      </c>
    </row>
    <row r="37" spans="1:13" x14ac:dyDescent="0.2">
      <c r="A37" s="17" t="s">
        <v>71</v>
      </c>
      <c r="B37" s="22">
        <v>1955</v>
      </c>
      <c r="C37" s="22">
        <v>50</v>
      </c>
      <c r="D37" s="22">
        <v>54</v>
      </c>
      <c r="E37" s="23">
        <v>76.819999694824219</v>
      </c>
      <c r="F37" s="23">
        <v>19.739999771118164</v>
      </c>
      <c r="G37" s="23">
        <v>4.9099998474121094</v>
      </c>
      <c r="H37" s="23">
        <v>2.6500000953674316</v>
      </c>
      <c r="I37" s="23">
        <v>7.0000000298023224E-2</v>
      </c>
      <c r="J37" s="23">
        <v>0.79000002145767212</v>
      </c>
      <c r="K37" s="23">
        <v>0.54000002145767212</v>
      </c>
      <c r="L37" s="23">
        <v>0.93999999761581421</v>
      </c>
      <c r="M37" s="22">
        <v>13925</v>
      </c>
    </row>
    <row r="38" spans="1:13" x14ac:dyDescent="0.2">
      <c r="A38" s="17" t="s">
        <v>71</v>
      </c>
      <c r="B38" s="22">
        <v>1955</v>
      </c>
      <c r="C38" s="22">
        <v>55</v>
      </c>
      <c r="D38" s="22">
        <v>59</v>
      </c>
      <c r="E38" s="23">
        <v>81.519996643066406</v>
      </c>
      <c r="F38" s="23">
        <v>15.359999656677246</v>
      </c>
      <c r="G38" s="23">
        <v>3.130000114440918</v>
      </c>
      <c r="H38" s="23">
        <v>2.4100000858306885</v>
      </c>
      <c r="I38" s="23">
        <v>7.0000000298023224E-2</v>
      </c>
      <c r="J38" s="23">
        <v>0.70999997854232788</v>
      </c>
      <c r="K38" s="23">
        <v>0.47999998927116394</v>
      </c>
      <c r="L38" s="23">
        <v>0.75999999046325684</v>
      </c>
      <c r="M38" s="22">
        <v>11354</v>
      </c>
    </row>
    <row r="39" spans="1:13" x14ac:dyDescent="0.2">
      <c r="A39" s="17" t="s">
        <v>71</v>
      </c>
      <c r="B39" s="22">
        <v>1955</v>
      </c>
      <c r="C39" s="22">
        <v>60</v>
      </c>
      <c r="D39" s="22">
        <v>64</v>
      </c>
      <c r="E39" s="23">
        <v>81.75</v>
      </c>
      <c r="F39" s="23">
        <v>15.409999847412109</v>
      </c>
      <c r="G39" s="23">
        <v>3.1400001049041748</v>
      </c>
      <c r="H39" s="23">
        <v>2.2000000476837158</v>
      </c>
      <c r="I39" s="23">
        <v>5.9999998658895493E-2</v>
      </c>
      <c r="J39" s="23">
        <v>0.64999997615814209</v>
      </c>
      <c r="K39" s="23">
        <v>0.44999998807907104</v>
      </c>
      <c r="L39" s="23">
        <v>0.73000001907348633</v>
      </c>
      <c r="M39" s="22">
        <v>8873</v>
      </c>
    </row>
    <row r="40" spans="1:13" x14ac:dyDescent="0.2">
      <c r="A40" s="17" t="s">
        <v>71</v>
      </c>
      <c r="B40" s="22">
        <v>1955</v>
      </c>
      <c r="C40" s="22">
        <v>65</v>
      </c>
      <c r="D40" s="22">
        <v>69</v>
      </c>
      <c r="E40" s="23">
        <v>82.019996643066406</v>
      </c>
      <c r="F40" s="23">
        <v>15.460000038146973</v>
      </c>
      <c r="G40" s="23">
        <v>3.1500000953674316</v>
      </c>
      <c r="H40" s="23">
        <v>1.940000057220459</v>
      </c>
      <c r="I40" s="23">
        <v>5.000000074505806E-2</v>
      </c>
      <c r="J40" s="23">
        <v>0.57999998331069946</v>
      </c>
      <c r="K40" s="23">
        <v>0.38999998569488525</v>
      </c>
      <c r="L40" s="23">
        <v>0.69999998807907104</v>
      </c>
      <c r="M40" s="22">
        <v>6451</v>
      </c>
    </row>
    <row r="41" spans="1:13" x14ac:dyDescent="0.2">
      <c r="A41" s="17" t="s">
        <v>71</v>
      </c>
      <c r="B41" s="22">
        <v>1955</v>
      </c>
      <c r="C41" s="22">
        <v>70</v>
      </c>
      <c r="D41" s="22">
        <v>74</v>
      </c>
      <c r="E41" s="23">
        <v>82.019996643066406</v>
      </c>
      <c r="F41" s="23">
        <v>15.460000038146973</v>
      </c>
      <c r="G41" s="23">
        <v>3.1500000953674316</v>
      </c>
      <c r="H41" s="23">
        <v>1.940000057220459</v>
      </c>
      <c r="I41" s="23">
        <v>5.000000074505806E-2</v>
      </c>
      <c r="J41" s="23">
        <v>0.57999998331069946</v>
      </c>
      <c r="K41" s="23">
        <v>0.38999998569488525</v>
      </c>
      <c r="L41" s="23">
        <v>0.69999998807907104</v>
      </c>
      <c r="M41" s="22">
        <v>3723</v>
      </c>
    </row>
    <row r="42" spans="1:13" x14ac:dyDescent="0.2">
      <c r="A42" s="17" t="s">
        <v>71</v>
      </c>
      <c r="B42" s="22">
        <v>1955</v>
      </c>
      <c r="C42" s="22">
        <v>75</v>
      </c>
      <c r="D42" s="22" t="s">
        <v>80</v>
      </c>
      <c r="E42" s="23">
        <v>82.019996643066406</v>
      </c>
      <c r="F42" s="23">
        <v>15.460000038146973</v>
      </c>
      <c r="G42" s="23">
        <v>3.1500000953674316</v>
      </c>
      <c r="H42" s="23">
        <v>1.940000057220459</v>
      </c>
      <c r="I42" s="23">
        <v>5.000000074505806E-2</v>
      </c>
      <c r="J42" s="23">
        <v>0.57999998331069946</v>
      </c>
      <c r="K42" s="23">
        <v>0.38999998569488525</v>
      </c>
      <c r="L42" s="23">
        <v>0.69999998807907104</v>
      </c>
      <c r="M42" s="22">
        <v>3123</v>
      </c>
    </row>
    <row r="43" spans="1:13" x14ac:dyDescent="0.2">
      <c r="A43" s="17" t="s">
        <v>71</v>
      </c>
      <c r="B43" s="22">
        <v>1955</v>
      </c>
      <c r="C43" s="22">
        <v>25</v>
      </c>
      <c r="D43" s="22" t="s">
        <v>80</v>
      </c>
      <c r="E43" s="23">
        <v>75.860000610351563</v>
      </c>
      <c r="F43" s="23">
        <v>20.819999694824219</v>
      </c>
      <c r="G43" s="23">
        <v>5.4899997711181641</v>
      </c>
      <c r="H43" s="23">
        <v>2.5699999332427979</v>
      </c>
      <c r="I43" s="23">
        <v>7.0000000298023224E-2</v>
      </c>
      <c r="J43" s="23">
        <v>0.75999999046325684</v>
      </c>
      <c r="K43" s="23">
        <v>0.49000000953674316</v>
      </c>
      <c r="L43" s="23">
        <v>0.97000002861022949</v>
      </c>
      <c r="M43" s="22">
        <v>165769</v>
      </c>
    </row>
    <row r="44" spans="1:13" x14ac:dyDescent="0.2">
      <c r="A44" s="17" t="s">
        <v>71</v>
      </c>
      <c r="B44" s="22">
        <v>1955</v>
      </c>
      <c r="C44" s="22">
        <v>15</v>
      </c>
      <c r="D44" s="22" t="s">
        <v>80</v>
      </c>
      <c r="E44" s="23">
        <v>73.269996643066406</v>
      </c>
      <c r="F44" s="23">
        <v>23.440000534057617</v>
      </c>
      <c r="G44" s="23">
        <v>6.929999828338623</v>
      </c>
      <c r="H44" s="23">
        <v>2.6500000953674316</v>
      </c>
      <c r="I44" s="23">
        <v>7.0000000298023224E-2</v>
      </c>
      <c r="J44" s="23">
        <v>0.64999997615814209</v>
      </c>
      <c r="K44" s="23">
        <v>0.34000000357627869</v>
      </c>
      <c r="L44" s="23">
        <v>1.059999942779541</v>
      </c>
      <c r="M44" s="22">
        <v>240942</v>
      </c>
    </row>
    <row r="46" spans="1:13" x14ac:dyDescent="0.2">
      <c r="A46" s="17" t="s">
        <v>71</v>
      </c>
      <c r="B46" s="22">
        <v>1960</v>
      </c>
      <c r="C46" s="22">
        <v>15</v>
      </c>
      <c r="D46" s="22">
        <v>19</v>
      </c>
      <c r="E46" s="23">
        <v>61.599998474121094</v>
      </c>
      <c r="F46" s="23">
        <v>34.599998474121094</v>
      </c>
      <c r="G46" s="23">
        <v>17</v>
      </c>
      <c r="H46" s="23">
        <v>3.7000000476837158</v>
      </c>
      <c r="I46" s="23">
        <v>3.9999999105930328E-2</v>
      </c>
      <c r="J46" s="23">
        <v>0.10000000149011612</v>
      </c>
      <c r="K46" s="23">
        <v>9.9999997764825821E-3</v>
      </c>
      <c r="L46" s="23">
        <v>1.6000000238418579</v>
      </c>
      <c r="M46" s="22">
        <v>42114</v>
      </c>
    </row>
    <row r="47" spans="1:13" x14ac:dyDescent="0.2">
      <c r="A47" s="17" t="s">
        <v>71</v>
      </c>
      <c r="B47" s="22">
        <v>1960</v>
      </c>
      <c r="C47" s="22">
        <v>20</v>
      </c>
      <c r="D47" s="22">
        <v>24</v>
      </c>
      <c r="E47" s="23">
        <v>66.400001525878906</v>
      </c>
      <c r="F47" s="23">
        <v>27.700000762939453</v>
      </c>
      <c r="G47" s="23">
        <v>10.699999809265137</v>
      </c>
      <c r="H47" s="23">
        <v>4.570000171661377</v>
      </c>
      <c r="I47" s="23">
        <v>0.17000000178813934</v>
      </c>
      <c r="J47" s="23">
        <v>1.3300000429153442</v>
      </c>
      <c r="K47" s="23">
        <v>0.5</v>
      </c>
      <c r="L47" s="23">
        <v>1.5099999904632568</v>
      </c>
      <c r="M47" s="22">
        <v>38448</v>
      </c>
    </row>
    <row r="48" spans="1:13" x14ac:dyDescent="0.2">
      <c r="A48" s="17" t="s">
        <v>71</v>
      </c>
      <c r="B48" s="22">
        <v>1960</v>
      </c>
      <c r="C48" s="22">
        <v>25</v>
      </c>
      <c r="D48" s="22">
        <v>29</v>
      </c>
      <c r="E48" s="23">
        <v>71.5</v>
      </c>
      <c r="F48" s="23">
        <v>25</v>
      </c>
      <c r="G48" s="23">
        <v>8</v>
      </c>
      <c r="H48" s="23">
        <v>2.7000000476837158</v>
      </c>
      <c r="I48" s="23">
        <v>9.0000003576278687E-2</v>
      </c>
      <c r="J48" s="23">
        <v>0.80000001192092896</v>
      </c>
      <c r="K48" s="23">
        <v>0.4699999988079071</v>
      </c>
      <c r="L48" s="23">
        <v>1.1599999666213989</v>
      </c>
      <c r="M48" s="22">
        <v>34784</v>
      </c>
    </row>
    <row r="49" spans="1:13" x14ac:dyDescent="0.2">
      <c r="A49" s="17" t="s">
        <v>71</v>
      </c>
      <c r="B49" s="22">
        <v>1960</v>
      </c>
      <c r="C49" s="22">
        <v>30</v>
      </c>
      <c r="D49" s="22">
        <v>34</v>
      </c>
      <c r="E49" s="23">
        <v>71.5</v>
      </c>
      <c r="F49" s="23">
        <v>25</v>
      </c>
      <c r="G49" s="23">
        <v>8</v>
      </c>
      <c r="H49" s="23">
        <v>2.7000000476837158</v>
      </c>
      <c r="I49" s="23">
        <v>7.0000000298023224E-2</v>
      </c>
      <c r="J49" s="23">
        <v>0.80000001192092896</v>
      </c>
      <c r="K49" s="23">
        <v>0.47999998927116394</v>
      </c>
      <c r="L49" s="23">
        <v>1.1599999666213989</v>
      </c>
      <c r="M49" s="22">
        <v>30280</v>
      </c>
    </row>
    <row r="50" spans="1:13" x14ac:dyDescent="0.2">
      <c r="A50" s="17" t="s">
        <v>71</v>
      </c>
      <c r="B50" s="22">
        <v>1960</v>
      </c>
      <c r="C50" s="22">
        <v>35</v>
      </c>
      <c r="D50" s="22">
        <v>39</v>
      </c>
      <c r="E50" s="23">
        <v>74.599998474121094</v>
      </c>
      <c r="F50" s="23">
        <v>23.200000762939453</v>
      </c>
      <c r="G50" s="23">
        <v>6.5999999046325684</v>
      </c>
      <c r="H50" s="23">
        <v>1.7000000476837158</v>
      </c>
      <c r="I50" s="23">
        <v>5.000000074505806E-2</v>
      </c>
      <c r="J50" s="23">
        <v>0.5</v>
      </c>
      <c r="K50" s="23">
        <v>0.34000000357627869</v>
      </c>
      <c r="L50" s="23">
        <v>0.94999998807907104</v>
      </c>
      <c r="M50" s="22">
        <v>25929</v>
      </c>
    </row>
    <row r="51" spans="1:13" x14ac:dyDescent="0.2">
      <c r="A51" s="17" t="s">
        <v>71</v>
      </c>
      <c r="B51" s="22">
        <v>1960</v>
      </c>
      <c r="C51" s="22">
        <v>40</v>
      </c>
      <c r="D51" s="22">
        <v>44</v>
      </c>
      <c r="E51" s="23">
        <v>74.599998474121094</v>
      </c>
      <c r="F51" s="23">
        <v>23.200000762939453</v>
      </c>
      <c r="G51" s="23">
        <v>6.5999999046325684</v>
      </c>
      <c r="H51" s="23">
        <v>1.7000000476837158</v>
      </c>
      <c r="I51" s="23">
        <v>5.000000074505806E-2</v>
      </c>
      <c r="J51" s="23">
        <v>0.5</v>
      </c>
      <c r="K51" s="23">
        <v>0.34000000357627869</v>
      </c>
      <c r="L51" s="23">
        <v>0.94999998807907104</v>
      </c>
      <c r="M51" s="22">
        <v>22192</v>
      </c>
    </row>
    <row r="52" spans="1:13" x14ac:dyDescent="0.2">
      <c r="A52" s="17" t="s">
        <v>71</v>
      </c>
      <c r="B52" s="22">
        <v>1960</v>
      </c>
      <c r="C52" s="22">
        <v>45</v>
      </c>
      <c r="D52" s="22">
        <v>49</v>
      </c>
      <c r="E52" s="23">
        <v>78.199996948242188</v>
      </c>
      <c r="F52" s="23">
        <v>20.100000381469727</v>
      </c>
      <c r="G52" s="23">
        <v>5</v>
      </c>
      <c r="H52" s="23">
        <v>1.309999942779541</v>
      </c>
      <c r="I52" s="23">
        <v>3.9999999105930328E-2</v>
      </c>
      <c r="J52" s="23">
        <v>0.38999998569488525</v>
      </c>
      <c r="K52" s="23">
        <v>0.25999999046325684</v>
      </c>
      <c r="L52" s="23">
        <v>0.79000002145767212</v>
      </c>
      <c r="M52" s="22">
        <v>18981</v>
      </c>
    </row>
    <row r="53" spans="1:13" x14ac:dyDescent="0.2">
      <c r="A53" s="17" t="s">
        <v>71</v>
      </c>
      <c r="B53" s="22">
        <v>1960</v>
      </c>
      <c r="C53" s="22">
        <v>50</v>
      </c>
      <c r="D53" s="22">
        <v>54</v>
      </c>
      <c r="E53" s="23">
        <v>78.199996948242188</v>
      </c>
      <c r="F53" s="23">
        <v>20.100000381469727</v>
      </c>
      <c r="G53" s="23">
        <v>5</v>
      </c>
      <c r="H53" s="23">
        <v>1.309999942779541</v>
      </c>
      <c r="I53" s="23">
        <v>3.9999999105930328E-2</v>
      </c>
      <c r="J53" s="23">
        <v>0.38999998569488525</v>
      </c>
      <c r="K53" s="23">
        <v>0.25999999046325684</v>
      </c>
      <c r="L53" s="23">
        <v>0.79000002145767212</v>
      </c>
      <c r="M53" s="22">
        <v>15874</v>
      </c>
    </row>
    <row r="54" spans="1:13" x14ac:dyDescent="0.2">
      <c r="A54" s="17" t="s">
        <v>71</v>
      </c>
      <c r="B54" s="22">
        <v>1960</v>
      </c>
      <c r="C54" s="22">
        <v>55</v>
      </c>
      <c r="D54" s="22">
        <v>59</v>
      </c>
      <c r="E54" s="23">
        <v>78.199996948242188</v>
      </c>
      <c r="F54" s="23">
        <v>20.100000381469727</v>
      </c>
      <c r="G54" s="23">
        <v>5</v>
      </c>
      <c r="H54" s="23">
        <v>1.309999942779541</v>
      </c>
      <c r="I54" s="23">
        <v>3.9999999105930328E-2</v>
      </c>
      <c r="J54" s="23">
        <v>0.38999998569488525</v>
      </c>
      <c r="K54" s="23">
        <v>0.25999999046325684</v>
      </c>
      <c r="L54" s="23">
        <v>0.79000002145767212</v>
      </c>
      <c r="M54" s="22">
        <v>12715</v>
      </c>
    </row>
    <row r="55" spans="1:13" x14ac:dyDescent="0.2">
      <c r="A55" s="17" t="s">
        <v>71</v>
      </c>
      <c r="B55" s="22">
        <v>1960</v>
      </c>
      <c r="C55" s="22">
        <v>60</v>
      </c>
      <c r="D55" s="22">
        <v>64</v>
      </c>
      <c r="E55" s="23">
        <v>83.300003051757813</v>
      </c>
      <c r="F55" s="23">
        <v>15.699999809265137</v>
      </c>
      <c r="G55" s="23">
        <v>3.2000000476837158</v>
      </c>
      <c r="H55" s="23">
        <v>0.76999998092651367</v>
      </c>
      <c r="I55" s="23">
        <v>0.30000001192092896</v>
      </c>
      <c r="J55" s="23">
        <v>0.23000000417232513</v>
      </c>
      <c r="K55" s="23">
        <v>0.15999999642372131</v>
      </c>
      <c r="L55" s="23">
        <v>0.57999998331069946</v>
      </c>
      <c r="M55" s="22">
        <v>9924</v>
      </c>
    </row>
    <row r="56" spans="1:13" x14ac:dyDescent="0.2">
      <c r="A56" s="17" t="s">
        <v>71</v>
      </c>
      <c r="B56" s="22">
        <v>1960</v>
      </c>
      <c r="C56" s="22">
        <v>65</v>
      </c>
      <c r="D56" s="22">
        <v>69</v>
      </c>
      <c r="E56" s="23">
        <v>83.300003051757813</v>
      </c>
      <c r="F56" s="23">
        <v>15.699999809265137</v>
      </c>
      <c r="G56" s="23">
        <v>3.2000000476837158</v>
      </c>
      <c r="H56" s="23">
        <v>0.76999998092651367</v>
      </c>
      <c r="I56" s="23">
        <v>0.28999999165534973</v>
      </c>
      <c r="J56" s="23">
        <v>0.23000000417232513</v>
      </c>
      <c r="K56" s="23">
        <v>0.15000000596046448</v>
      </c>
      <c r="L56" s="23">
        <v>0.57999998331069946</v>
      </c>
      <c r="M56" s="22">
        <v>7200</v>
      </c>
    </row>
    <row r="57" spans="1:13" x14ac:dyDescent="0.2">
      <c r="A57" s="17" t="s">
        <v>71</v>
      </c>
      <c r="B57" s="22">
        <v>1960</v>
      </c>
      <c r="C57" s="22">
        <v>70</v>
      </c>
      <c r="D57" s="22">
        <v>74</v>
      </c>
      <c r="E57" s="23">
        <v>83.300003051757813</v>
      </c>
      <c r="F57" s="23">
        <v>15.699999809265137</v>
      </c>
      <c r="G57" s="23">
        <v>3.2000000476837158</v>
      </c>
      <c r="H57" s="23">
        <v>0.76999998092651367</v>
      </c>
      <c r="I57" s="23">
        <v>0.28999999165534973</v>
      </c>
      <c r="J57" s="23">
        <v>0.23000000417232513</v>
      </c>
      <c r="K57" s="23">
        <v>0.15000000596046448</v>
      </c>
      <c r="L57" s="23">
        <v>0.57999998331069946</v>
      </c>
      <c r="M57" s="22">
        <v>4644</v>
      </c>
    </row>
    <row r="58" spans="1:13" x14ac:dyDescent="0.2">
      <c r="A58" s="17" t="s">
        <v>71</v>
      </c>
      <c r="B58" s="22">
        <v>1960</v>
      </c>
      <c r="C58" s="22">
        <v>75</v>
      </c>
      <c r="D58" s="22" t="s">
        <v>80</v>
      </c>
      <c r="E58" s="23">
        <v>83.300003051757813</v>
      </c>
      <c r="F58" s="23">
        <v>15.699999809265137</v>
      </c>
      <c r="G58" s="23">
        <v>3.2000000476837158</v>
      </c>
      <c r="H58" s="23">
        <v>0.76999998092651367</v>
      </c>
      <c r="I58" s="23">
        <v>0.28999999165534973</v>
      </c>
      <c r="J58" s="23">
        <v>0.23000000417232513</v>
      </c>
      <c r="K58" s="23">
        <v>0.15000000596046448</v>
      </c>
      <c r="L58" s="23">
        <v>0.57999998331069946</v>
      </c>
      <c r="M58" s="22">
        <v>3338</v>
      </c>
    </row>
    <row r="59" spans="1:13" x14ac:dyDescent="0.2">
      <c r="A59" s="17" t="s">
        <v>71</v>
      </c>
      <c r="B59" s="22">
        <v>1960</v>
      </c>
      <c r="C59" s="22">
        <v>25</v>
      </c>
      <c r="D59" s="22" t="s">
        <v>80</v>
      </c>
      <c r="E59" s="23">
        <v>75.5</v>
      </c>
      <c r="F59" s="23">
        <v>22.100000381469727</v>
      </c>
      <c r="G59" s="23">
        <v>6.3000001907348633</v>
      </c>
      <c r="H59" s="23">
        <v>1.8500000238418579</v>
      </c>
      <c r="I59" s="23">
        <v>0.14000000059604645</v>
      </c>
      <c r="J59" s="23">
        <v>0.55000001192092896</v>
      </c>
      <c r="K59" s="23">
        <v>0.34999999403953552</v>
      </c>
      <c r="L59" s="23">
        <v>0.93999999761581421</v>
      </c>
      <c r="M59" s="22">
        <v>185861</v>
      </c>
    </row>
    <row r="60" spans="1:13" x14ac:dyDescent="0.2">
      <c r="A60" s="17" t="s">
        <v>71</v>
      </c>
      <c r="B60" s="22">
        <v>1960</v>
      </c>
      <c r="C60" s="22">
        <v>15</v>
      </c>
      <c r="D60" s="22" t="s">
        <v>80</v>
      </c>
      <c r="E60" s="23">
        <v>72.069999694824219</v>
      </c>
      <c r="F60" s="23">
        <v>24.829999923706055</v>
      </c>
      <c r="G60" s="23">
        <v>8.1099996566772461</v>
      </c>
      <c r="H60" s="23">
        <v>2.5199999809265137</v>
      </c>
      <c r="I60" s="23">
        <v>0.15000000596046448</v>
      </c>
      <c r="J60" s="23">
        <v>0.57999998331069946</v>
      </c>
      <c r="K60" s="23">
        <v>0.31000000238418579</v>
      </c>
      <c r="L60" s="23">
        <v>1.1100000143051147</v>
      </c>
      <c r="M60" s="22">
        <v>266423</v>
      </c>
    </row>
    <row r="62" spans="1:13" x14ac:dyDescent="0.2">
      <c r="A62" s="17" t="s">
        <v>71</v>
      </c>
      <c r="B62" s="22">
        <v>1965</v>
      </c>
      <c r="C62" s="22">
        <v>15</v>
      </c>
      <c r="D62" s="22">
        <v>19</v>
      </c>
      <c r="E62" s="23">
        <v>64.980003356933594</v>
      </c>
      <c r="F62" s="23">
        <v>28.870000839233398</v>
      </c>
      <c r="G62" s="23">
        <v>17.120000839233398</v>
      </c>
      <c r="H62" s="23">
        <v>6.0999999046325684</v>
      </c>
      <c r="I62" s="23">
        <v>5.9999998658895493E-2</v>
      </c>
      <c r="J62" s="23">
        <v>5.000000074505806E-2</v>
      </c>
      <c r="K62" s="23">
        <v>9.9999997764825821E-3</v>
      </c>
      <c r="L62" s="23">
        <v>1.6499999761581421</v>
      </c>
      <c r="M62" s="22">
        <v>46820</v>
      </c>
    </row>
    <row r="63" spans="1:13" x14ac:dyDescent="0.2">
      <c r="A63" s="17" t="s">
        <v>71</v>
      </c>
      <c r="B63" s="22">
        <v>1965</v>
      </c>
      <c r="C63" s="22">
        <v>20</v>
      </c>
      <c r="D63" s="22">
        <v>24</v>
      </c>
      <c r="E63" s="23">
        <v>66</v>
      </c>
      <c r="F63" s="23">
        <v>26</v>
      </c>
      <c r="G63" s="23">
        <v>12.119999885559082</v>
      </c>
      <c r="H63" s="23">
        <v>6.1999998092651367</v>
      </c>
      <c r="I63" s="23">
        <v>0.23000000417232513</v>
      </c>
      <c r="J63" s="23">
        <v>1.7999999523162842</v>
      </c>
      <c r="K63" s="23">
        <v>0.67000001668930054</v>
      </c>
      <c r="L63" s="23">
        <v>1.7000000476837158</v>
      </c>
      <c r="M63" s="22">
        <v>41005</v>
      </c>
    </row>
    <row r="64" spans="1:13" x14ac:dyDescent="0.2">
      <c r="A64" s="17" t="s">
        <v>71</v>
      </c>
      <c r="B64" s="22">
        <v>1965</v>
      </c>
      <c r="C64" s="22">
        <v>25</v>
      </c>
      <c r="D64" s="22">
        <v>29</v>
      </c>
      <c r="E64" s="23">
        <v>65.459999084472656</v>
      </c>
      <c r="F64" s="23">
        <v>26.629999160766602</v>
      </c>
      <c r="G64" s="23">
        <v>10.289999961853027</v>
      </c>
      <c r="H64" s="23">
        <v>6.130000114440918</v>
      </c>
      <c r="I64" s="23">
        <v>0.23000000417232513</v>
      </c>
      <c r="J64" s="23">
        <v>1.7799999713897705</v>
      </c>
      <c r="K64" s="23">
        <v>1.0399999618530273</v>
      </c>
      <c r="L64" s="23">
        <v>1.6699999570846558</v>
      </c>
      <c r="M64" s="22">
        <v>37246</v>
      </c>
    </row>
    <row r="65" spans="1:13" x14ac:dyDescent="0.2">
      <c r="A65" s="17" t="s">
        <v>71</v>
      </c>
      <c r="B65" s="22">
        <v>1965</v>
      </c>
      <c r="C65" s="22">
        <v>30</v>
      </c>
      <c r="D65" s="22">
        <v>34</v>
      </c>
      <c r="E65" s="23">
        <v>73.260002136230469</v>
      </c>
      <c r="F65" s="23">
        <v>23.239999771118164</v>
      </c>
      <c r="G65" s="23">
        <v>7.440000057220459</v>
      </c>
      <c r="H65" s="23">
        <v>2.7000000476837158</v>
      </c>
      <c r="I65" s="23">
        <v>9.0000003576278687E-2</v>
      </c>
      <c r="J65" s="23">
        <v>0.80000001192092896</v>
      </c>
      <c r="K65" s="23">
        <v>0.47999998927116394</v>
      </c>
      <c r="L65" s="23">
        <v>1.1000000238418579</v>
      </c>
      <c r="M65" s="22">
        <v>33637</v>
      </c>
    </row>
    <row r="66" spans="1:13" x14ac:dyDescent="0.2">
      <c r="A66" s="17" t="s">
        <v>71</v>
      </c>
      <c r="B66" s="22">
        <v>1965</v>
      </c>
      <c r="C66" s="22">
        <v>35</v>
      </c>
      <c r="D66" s="22">
        <v>39</v>
      </c>
      <c r="E66" s="23">
        <v>73.260002136230469</v>
      </c>
      <c r="F66" s="23">
        <v>23.239999771118164</v>
      </c>
      <c r="G66" s="23">
        <v>7.440000057220459</v>
      </c>
      <c r="H66" s="23">
        <v>2.7000000476837158</v>
      </c>
      <c r="I66" s="23">
        <v>7.0000000298023224E-2</v>
      </c>
      <c r="J66" s="23">
        <v>0.80000001192092896</v>
      </c>
      <c r="K66" s="23">
        <v>0.54000002145767212</v>
      </c>
      <c r="L66" s="23">
        <v>1.1000000238418579</v>
      </c>
      <c r="M66" s="22">
        <v>29200</v>
      </c>
    </row>
    <row r="67" spans="1:13" x14ac:dyDescent="0.2">
      <c r="A67" s="17" t="s">
        <v>71</v>
      </c>
      <c r="B67" s="22">
        <v>1965</v>
      </c>
      <c r="C67" s="22">
        <v>40</v>
      </c>
      <c r="D67" s="22">
        <v>44</v>
      </c>
      <c r="E67" s="23">
        <v>74.430000305175781</v>
      </c>
      <c r="F67" s="23">
        <v>22.100000381469727</v>
      </c>
      <c r="G67" s="23">
        <v>6.2899999618530273</v>
      </c>
      <c r="H67" s="23">
        <v>2.6800000667572021</v>
      </c>
      <c r="I67" s="23">
        <v>7.0000000298023224E-2</v>
      </c>
      <c r="J67" s="23">
        <v>0.79000002145767212</v>
      </c>
      <c r="K67" s="23">
        <v>0.52999997138977051</v>
      </c>
      <c r="L67" s="23">
        <v>1.0399999618530273</v>
      </c>
      <c r="M67" s="22">
        <v>24881</v>
      </c>
    </row>
    <row r="68" spans="1:13" x14ac:dyDescent="0.2">
      <c r="A68" s="17" t="s">
        <v>71</v>
      </c>
      <c r="B68" s="22">
        <v>1965</v>
      </c>
      <c r="C68" s="22">
        <v>45</v>
      </c>
      <c r="D68" s="22">
        <v>49</v>
      </c>
      <c r="E68" s="23">
        <v>74.430000305175781</v>
      </c>
      <c r="F68" s="23">
        <v>22.100000381469727</v>
      </c>
      <c r="G68" s="23">
        <v>6.2899999618530273</v>
      </c>
      <c r="H68" s="23">
        <v>2.6800000667572021</v>
      </c>
      <c r="I68" s="23">
        <v>7.0000000298023224E-2</v>
      </c>
      <c r="J68" s="23">
        <v>0.79000002145767212</v>
      </c>
      <c r="K68" s="23">
        <v>0.52999997138977051</v>
      </c>
      <c r="L68" s="23">
        <v>1.0399999618530273</v>
      </c>
      <c r="M68" s="22">
        <v>21137</v>
      </c>
    </row>
    <row r="69" spans="1:13" x14ac:dyDescent="0.2">
      <c r="A69" s="17" t="s">
        <v>71</v>
      </c>
      <c r="B69" s="22">
        <v>1965</v>
      </c>
      <c r="C69" s="22">
        <v>50</v>
      </c>
      <c r="D69" s="22">
        <v>54</v>
      </c>
      <c r="E69" s="23">
        <v>76.180000305175781</v>
      </c>
      <c r="F69" s="23">
        <v>20.350000381469727</v>
      </c>
      <c r="G69" s="23">
        <v>5.059999942779541</v>
      </c>
      <c r="H69" s="23">
        <v>2.6700000762939453</v>
      </c>
      <c r="I69" s="23">
        <v>7.0000000298023224E-2</v>
      </c>
      <c r="J69" s="23">
        <v>0.79000002145767212</v>
      </c>
      <c r="K69" s="23">
        <v>0.52999997138977051</v>
      </c>
      <c r="L69" s="23">
        <v>0.97000002861022949</v>
      </c>
      <c r="M69" s="22">
        <v>17837</v>
      </c>
    </row>
    <row r="70" spans="1:13" x14ac:dyDescent="0.2">
      <c r="A70" s="17" t="s">
        <v>71</v>
      </c>
      <c r="B70" s="22">
        <v>1965</v>
      </c>
      <c r="C70" s="22">
        <v>55</v>
      </c>
      <c r="D70" s="22">
        <v>59</v>
      </c>
      <c r="E70" s="23">
        <v>76.180000305175781</v>
      </c>
      <c r="F70" s="23">
        <v>20.350000381469727</v>
      </c>
      <c r="G70" s="23">
        <v>5.059999942779541</v>
      </c>
      <c r="H70" s="23">
        <v>2.6700000762939453</v>
      </c>
      <c r="I70" s="23">
        <v>7.0000000298023224E-2</v>
      </c>
      <c r="J70" s="23">
        <v>0.79000002145767212</v>
      </c>
      <c r="K70" s="23">
        <v>0.51999998092651367</v>
      </c>
      <c r="L70" s="23">
        <v>0.95999997854232788</v>
      </c>
      <c r="M70" s="22">
        <v>14574</v>
      </c>
    </row>
    <row r="71" spans="1:13" x14ac:dyDescent="0.2">
      <c r="A71" s="17" t="s">
        <v>71</v>
      </c>
      <c r="B71" s="22">
        <v>1965</v>
      </c>
      <c r="C71" s="22">
        <v>60</v>
      </c>
      <c r="D71" s="22">
        <v>64</v>
      </c>
      <c r="E71" s="23">
        <v>76.180000305175781</v>
      </c>
      <c r="F71" s="23">
        <v>20.350000381469727</v>
      </c>
      <c r="G71" s="23">
        <v>5.059999942779541</v>
      </c>
      <c r="H71" s="23">
        <v>2.6700000762939453</v>
      </c>
      <c r="I71" s="23">
        <v>7.0000000298023224E-2</v>
      </c>
      <c r="J71" s="23">
        <v>0.79000002145767212</v>
      </c>
      <c r="K71" s="23">
        <v>0.54000002145767212</v>
      </c>
      <c r="L71" s="23">
        <v>0.97000002861022949</v>
      </c>
      <c r="M71" s="22">
        <v>11201</v>
      </c>
    </row>
    <row r="72" spans="1:13" x14ac:dyDescent="0.2">
      <c r="A72" s="17" t="s">
        <v>71</v>
      </c>
      <c r="B72" s="22">
        <v>1965</v>
      </c>
      <c r="C72" s="22">
        <v>65</v>
      </c>
      <c r="D72" s="22">
        <v>69</v>
      </c>
      <c r="E72" s="23">
        <v>78.900001525878906</v>
      </c>
      <c r="F72" s="23">
        <v>17.950000762939453</v>
      </c>
      <c r="G72" s="23">
        <v>3.6600000858306885</v>
      </c>
      <c r="H72" s="23">
        <v>2.4300000667572021</v>
      </c>
      <c r="I72" s="23">
        <v>7.0000000298023224E-2</v>
      </c>
      <c r="J72" s="23">
        <v>0.72000002861022949</v>
      </c>
      <c r="K72" s="23">
        <v>0.47999998927116394</v>
      </c>
      <c r="L72" s="23">
        <v>0.8399999737739563</v>
      </c>
      <c r="M72" s="22">
        <v>8163</v>
      </c>
    </row>
    <row r="73" spans="1:13" x14ac:dyDescent="0.2">
      <c r="A73" s="17" t="s">
        <v>71</v>
      </c>
      <c r="B73" s="22">
        <v>1965</v>
      </c>
      <c r="C73" s="22">
        <v>70</v>
      </c>
      <c r="D73" s="22">
        <v>74</v>
      </c>
      <c r="E73" s="23">
        <v>78.44000244140625</v>
      </c>
      <c r="F73" s="23">
        <v>17.899999618530273</v>
      </c>
      <c r="G73" s="23">
        <v>3.6500000953674316</v>
      </c>
      <c r="H73" s="23">
        <v>2.4600000381469727</v>
      </c>
      <c r="I73" s="23">
        <v>7.0000000298023224E-2</v>
      </c>
      <c r="J73" s="23">
        <v>0.73000001907348633</v>
      </c>
      <c r="K73" s="23">
        <v>0.49000000953674316</v>
      </c>
      <c r="L73" s="23">
        <v>0.8399999737739563</v>
      </c>
      <c r="M73" s="22">
        <v>5282</v>
      </c>
    </row>
    <row r="74" spans="1:13" x14ac:dyDescent="0.2">
      <c r="A74" s="17" t="s">
        <v>71</v>
      </c>
      <c r="B74" s="22">
        <v>1965</v>
      </c>
      <c r="C74" s="22">
        <v>75</v>
      </c>
      <c r="D74" s="22" t="s">
        <v>80</v>
      </c>
      <c r="E74" s="23">
        <v>78.44000244140625</v>
      </c>
      <c r="F74" s="23">
        <v>17.899999618530273</v>
      </c>
      <c r="G74" s="23">
        <v>3.6500000953674316</v>
      </c>
      <c r="H74" s="23">
        <v>2.4600000381469727</v>
      </c>
      <c r="I74" s="23">
        <v>7.0000000298023224E-2</v>
      </c>
      <c r="J74" s="23">
        <v>0.73000001907348633</v>
      </c>
      <c r="K74" s="23">
        <v>0.47999998927116394</v>
      </c>
      <c r="L74" s="23">
        <v>0.8399999737739563</v>
      </c>
      <c r="M74" s="22">
        <v>4073</v>
      </c>
    </row>
    <row r="75" spans="1:13" x14ac:dyDescent="0.2">
      <c r="A75" s="17" t="s">
        <v>71</v>
      </c>
      <c r="B75" s="22">
        <v>1965</v>
      </c>
      <c r="C75" s="22">
        <v>25</v>
      </c>
      <c r="D75" s="22" t="s">
        <v>80</v>
      </c>
      <c r="E75" s="23">
        <v>73.19000244140625</v>
      </c>
      <c r="F75" s="23">
        <v>22.540000915527344</v>
      </c>
      <c r="G75" s="23">
        <v>6.7399997711181641</v>
      </c>
      <c r="H75" s="23">
        <v>3.2799999713897705</v>
      </c>
      <c r="I75" s="23">
        <v>0.10000000149011612</v>
      </c>
      <c r="J75" s="23">
        <v>0.97000002861022949</v>
      </c>
      <c r="K75" s="23">
        <v>0.62000000476837158</v>
      </c>
      <c r="L75" s="23">
        <v>1.1399999856948853</v>
      </c>
      <c r="M75" s="22">
        <v>207231</v>
      </c>
    </row>
    <row r="76" spans="1:13" x14ac:dyDescent="0.2">
      <c r="A76" s="17" t="s">
        <v>71</v>
      </c>
      <c r="B76" s="22">
        <v>1965</v>
      </c>
      <c r="C76" s="22">
        <v>15</v>
      </c>
      <c r="D76" s="22" t="s">
        <v>80</v>
      </c>
      <c r="E76" s="23">
        <v>70.889999389648438</v>
      </c>
      <c r="F76" s="23">
        <v>24.020000457763672</v>
      </c>
      <c r="G76" s="23">
        <v>8.869999885559082</v>
      </c>
      <c r="H76" s="23">
        <v>4.1399998664855957</v>
      </c>
      <c r="I76" s="23">
        <v>0.11999999731779099</v>
      </c>
      <c r="J76" s="23">
        <v>0.93999999761581421</v>
      </c>
      <c r="K76" s="23">
        <v>0.49000000953674316</v>
      </c>
      <c r="L76" s="23">
        <v>1.2899999618530273</v>
      </c>
      <c r="M76" s="22">
        <v>295056</v>
      </c>
    </row>
    <row r="78" spans="1:13" x14ac:dyDescent="0.2">
      <c r="A78" s="17" t="s">
        <v>71</v>
      </c>
      <c r="B78" s="22">
        <v>1970</v>
      </c>
      <c r="C78" s="22">
        <v>15</v>
      </c>
      <c r="D78" s="22">
        <v>19</v>
      </c>
      <c r="E78" s="23">
        <v>49.200000762939453</v>
      </c>
      <c r="F78" s="23">
        <v>42.099998474121094</v>
      </c>
      <c r="G78" s="23">
        <v>30.139999389648438</v>
      </c>
      <c r="H78" s="23">
        <v>8.3999996185302734</v>
      </c>
      <c r="I78" s="23">
        <v>5.9999998658895493E-2</v>
      </c>
      <c r="J78" s="23">
        <v>0.30000001192092896</v>
      </c>
      <c r="K78" s="23">
        <v>3.9999999105930328E-2</v>
      </c>
      <c r="L78" s="23">
        <v>2.5199999809265137</v>
      </c>
      <c r="M78" s="22">
        <v>54623</v>
      </c>
    </row>
    <row r="79" spans="1:13" x14ac:dyDescent="0.2">
      <c r="A79" s="17" t="s">
        <v>71</v>
      </c>
      <c r="B79" s="22">
        <v>1970</v>
      </c>
      <c r="C79" s="22">
        <v>20</v>
      </c>
      <c r="D79" s="22">
        <v>24</v>
      </c>
      <c r="E79" s="23">
        <v>56.099998474121094</v>
      </c>
      <c r="F79" s="23">
        <v>30.899999618530273</v>
      </c>
      <c r="G79" s="23">
        <v>17.389999389648437</v>
      </c>
      <c r="H79" s="23">
        <v>11</v>
      </c>
      <c r="I79" s="23">
        <v>0.28999999165534973</v>
      </c>
      <c r="J79" s="23">
        <v>2</v>
      </c>
      <c r="K79" s="23">
        <v>0.73000001907348633</v>
      </c>
      <c r="L79" s="23">
        <v>2.369999885559082</v>
      </c>
      <c r="M79" s="22">
        <v>45740</v>
      </c>
    </row>
    <row r="80" spans="1:13" x14ac:dyDescent="0.2">
      <c r="A80" s="17" t="s">
        <v>71</v>
      </c>
      <c r="B80" s="22">
        <v>1970</v>
      </c>
      <c r="C80" s="22">
        <v>25</v>
      </c>
      <c r="D80" s="22">
        <v>29</v>
      </c>
      <c r="E80" s="23">
        <v>66</v>
      </c>
      <c r="F80" s="23">
        <v>26</v>
      </c>
      <c r="G80" s="23">
        <v>12.119999885559082</v>
      </c>
      <c r="H80" s="23">
        <v>6.1999998092651367</v>
      </c>
      <c r="I80" s="23">
        <v>0.23000000417232513</v>
      </c>
      <c r="J80" s="23">
        <v>1.7999999523162842</v>
      </c>
      <c r="K80" s="23">
        <v>1.0299999713897705</v>
      </c>
      <c r="L80" s="23">
        <v>1.7100000381469727</v>
      </c>
      <c r="M80" s="22">
        <v>39878</v>
      </c>
    </row>
    <row r="81" spans="1:13" x14ac:dyDescent="0.2">
      <c r="A81" s="17" t="s">
        <v>71</v>
      </c>
      <c r="B81" s="22">
        <v>1970</v>
      </c>
      <c r="C81" s="22">
        <v>30</v>
      </c>
      <c r="D81" s="22">
        <v>34</v>
      </c>
      <c r="E81" s="23">
        <v>66</v>
      </c>
      <c r="F81" s="23">
        <v>26</v>
      </c>
      <c r="G81" s="23">
        <v>10.039999961853027</v>
      </c>
      <c r="H81" s="23">
        <v>6.1999998092651367</v>
      </c>
      <c r="I81" s="23">
        <v>0.23000000417232513</v>
      </c>
      <c r="J81" s="23">
        <v>1.7999999523162842</v>
      </c>
      <c r="K81" s="23">
        <v>1.0499999523162842</v>
      </c>
      <c r="L81" s="23">
        <v>1.6599999666213989</v>
      </c>
      <c r="M81" s="22">
        <v>36157</v>
      </c>
    </row>
    <row r="82" spans="1:13" x14ac:dyDescent="0.2">
      <c r="A82" s="17" t="s">
        <v>71</v>
      </c>
      <c r="B82" s="22">
        <v>1970</v>
      </c>
      <c r="C82" s="22">
        <v>35</v>
      </c>
      <c r="D82" s="22">
        <v>39</v>
      </c>
      <c r="E82" s="23">
        <v>75.400001525878906</v>
      </c>
      <c r="F82" s="23">
        <v>21.100000381469727</v>
      </c>
      <c r="G82" s="23">
        <v>6.75</v>
      </c>
      <c r="H82" s="23">
        <v>2.7000000476837158</v>
      </c>
      <c r="I82" s="23">
        <v>9.0000003576278687E-2</v>
      </c>
      <c r="J82" s="23">
        <v>0.80000001192092896</v>
      </c>
      <c r="K82" s="23">
        <v>0.52999997138977051</v>
      </c>
      <c r="L82" s="23">
        <v>1.0299999713897705</v>
      </c>
      <c r="M82" s="22">
        <v>32564</v>
      </c>
    </row>
    <row r="83" spans="1:13" x14ac:dyDescent="0.2">
      <c r="A83" s="17" t="s">
        <v>71</v>
      </c>
      <c r="B83" s="22">
        <v>1970</v>
      </c>
      <c r="C83" s="22">
        <v>40</v>
      </c>
      <c r="D83" s="22">
        <v>44</v>
      </c>
      <c r="E83" s="23">
        <v>75.400001525878906</v>
      </c>
      <c r="F83" s="23">
        <v>21.100000381469727</v>
      </c>
      <c r="G83" s="23">
        <v>6.75</v>
      </c>
      <c r="H83" s="23">
        <v>2.7000000476837158</v>
      </c>
      <c r="I83" s="23">
        <v>7.0000000298023224E-2</v>
      </c>
      <c r="J83" s="23">
        <v>0.80000001192092896</v>
      </c>
      <c r="K83" s="23">
        <v>0.52999997138977051</v>
      </c>
      <c r="L83" s="23">
        <v>1.0299999713897705</v>
      </c>
      <c r="M83" s="22">
        <v>28134</v>
      </c>
    </row>
    <row r="84" spans="1:13" x14ac:dyDescent="0.2">
      <c r="A84" s="17" t="s">
        <v>71</v>
      </c>
      <c r="B84" s="22">
        <v>1970</v>
      </c>
      <c r="C84" s="22">
        <v>45</v>
      </c>
      <c r="D84" s="22">
        <v>49</v>
      </c>
      <c r="E84" s="23">
        <v>75.400001525878906</v>
      </c>
      <c r="F84" s="23">
        <v>21.100000381469727</v>
      </c>
      <c r="G84" s="23">
        <v>6</v>
      </c>
      <c r="H84" s="23">
        <v>2.7000000476837158</v>
      </c>
      <c r="I84" s="23">
        <v>7.0000000298023224E-2</v>
      </c>
      <c r="J84" s="23">
        <v>0.80000001192092896</v>
      </c>
      <c r="K84" s="23">
        <v>0.52999997138977051</v>
      </c>
      <c r="L84" s="23">
        <v>1.0099999904632568</v>
      </c>
      <c r="M84" s="22">
        <v>23799</v>
      </c>
    </row>
    <row r="85" spans="1:13" x14ac:dyDescent="0.2">
      <c r="A85" s="17" t="s">
        <v>71</v>
      </c>
      <c r="B85" s="22">
        <v>1970</v>
      </c>
      <c r="C85" s="22">
        <v>50</v>
      </c>
      <c r="D85" s="22">
        <v>54</v>
      </c>
      <c r="E85" s="23">
        <v>75.400001525878906</v>
      </c>
      <c r="F85" s="23">
        <v>21.100000381469727</v>
      </c>
      <c r="G85" s="23">
        <v>6</v>
      </c>
      <c r="H85" s="23">
        <v>2.7000000476837158</v>
      </c>
      <c r="I85" s="23">
        <v>7.0000000298023224E-2</v>
      </c>
      <c r="J85" s="23">
        <v>0.80000001192092896</v>
      </c>
      <c r="K85" s="23">
        <v>0.52999997138977051</v>
      </c>
      <c r="L85" s="23">
        <v>1.0099999904632568</v>
      </c>
      <c r="M85" s="22">
        <v>19958</v>
      </c>
    </row>
    <row r="86" spans="1:13" x14ac:dyDescent="0.2">
      <c r="A86" s="17" t="s">
        <v>71</v>
      </c>
      <c r="B86" s="22">
        <v>1970</v>
      </c>
      <c r="C86" s="22">
        <v>55</v>
      </c>
      <c r="D86" s="22">
        <v>59</v>
      </c>
      <c r="E86" s="23">
        <v>75.400001525878906</v>
      </c>
      <c r="F86" s="23">
        <v>21.100000381469727</v>
      </c>
      <c r="G86" s="23">
        <v>5.25</v>
      </c>
      <c r="H86" s="23">
        <v>2.7000000476837158</v>
      </c>
      <c r="I86" s="23">
        <v>7.0000000298023224E-2</v>
      </c>
      <c r="J86" s="23">
        <v>0.80000001192092896</v>
      </c>
      <c r="K86" s="23">
        <v>0.51999998092651367</v>
      </c>
      <c r="L86" s="23">
        <v>0.99000000953674316</v>
      </c>
      <c r="M86" s="22">
        <v>16474</v>
      </c>
    </row>
    <row r="87" spans="1:13" x14ac:dyDescent="0.2">
      <c r="A87" s="17" t="s">
        <v>71</v>
      </c>
      <c r="B87" s="22">
        <v>1970</v>
      </c>
      <c r="C87" s="22">
        <v>60</v>
      </c>
      <c r="D87" s="22">
        <v>64</v>
      </c>
      <c r="E87" s="23">
        <v>75.400001525878906</v>
      </c>
      <c r="F87" s="23">
        <v>21.100000381469727</v>
      </c>
      <c r="G87" s="23">
        <v>5.25</v>
      </c>
      <c r="H87" s="23">
        <v>2.7000000476837158</v>
      </c>
      <c r="I87" s="23">
        <v>7.0000000298023224E-2</v>
      </c>
      <c r="J87" s="23">
        <v>0.80000001192092896</v>
      </c>
      <c r="K87" s="23">
        <v>0.54000002145767212</v>
      </c>
      <c r="L87" s="23">
        <v>0.99000000953674316</v>
      </c>
      <c r="M87" s="22">
        <v>12947</v>
      </c>
    </row>
    <row r="88" spans="1:13" x14ac:dyDescent="0.2">
      <c r="A88" s="17" t="s">
        <v>71</v>
      </c>
      <c r="B88" s="22">
        <v>1970</v>
      </c>
      <c r="C88" s="22">
        <v>65</v>
      </c>
      <c r="D88" s="22">
        <v>69</v>
      </c>
      <c r="E88" s="23">
        <v>75.400001525878906</v>
      </c>
      <c r="F88" s="23">
        <v>21.100000381469727</v>
      </c>
      <c r="G88" s="23">
        <v>5.25</v>
      </c>
      <c r="H88" s="23">
        <v>2.7000000476837158</v>
      </c>
      <c r="I88" s="23">
        <v>7.0000000298023224E-2</v>
      </c>
      <c r="J88" s="23">
        <v>0.80000001192092896</v>
      </c>
      <c r="K88" s="23">
        <v>0.52999997138977051</v>
      </c>
      <c r="L88" s="23">
        <v>0.99000000953674316</v>
      </c>
      <c r="M88" s="22">
        <v>9323</v>
      </c>
    </row>
    <row r="89" spans="1:13" x14ac:dyDescent="0.2">
      <c r="A89" s="17" t="s">
        <v>71</v>
      </c>
      <c r="B89" s="22">
        <v>1970</v>
      </c>
      <c r="C89" s="22">
        <v>70</v>
      </c>
      <c r="D89" s="22">
        <v>74</v>
      </c>
      <c r="E89" s="23">
        <v>75.400001525878906</v>
      </c>
      <c r="F89" s="23">
        <v>21.100000381469727</v>
      </c>
      <c r="G89" s="23">
        <v>4.3000001907348633</v>
      </c>
      <c r="H89" s="23">
        <v>2.7000000476837158</v>
      </c>
      <c r="I89" s="23">
        <v>7.0000000298023224E-2</v>
      </c>
      <c r="J89" s="23">
        <v>0.80000001192092896</v>
      </c>
      <c r="K89" s="23">
        <v>0.52999997138977051</v>
      </c>
      <c r="L89" s="23">
        <v>0.97000002861022949</v>
      </c>
      <c r="M89" s="22">
        <v>6096</v>
      </c>
    </row>
    <row r="90" spans="1:13" x14ac:dyDescent="0.2">
      <c r="A90" s="17" t="s">
        <v>71</v>
      </c>
      <c r="B90" s="22">
        <v>1970</v>
      </c>
      <c r="C90" s="22">
        <v>75</v>
      </c>
      <c r="D90" s="22" t="s">
        <v>80</v>
      </c>
      <c r="E90" s="23">
        <v>75.400001525878906</v>
      </c>
      <c r="F90" s="23">
        <v>21.100000381469727</v>
      </c>
      <c r="G90" s="23">
        <v>4.3000001907348633</v>
      </c>
      <c r="H90" s="23">
        <v>2.7000000476837158</v>
      </c>
      <c r="I90" s="23">
        <v>7.0000000298023224E-2</v>
      </c>
      <c r="J90" s="23">
        <v>0.80000001192092896</v>
      </c>
      <c r="K90" s="23">
        <v>0.51999998092651367</v>
      </c>
      <c r="L90" s="23">
        <v>0.97000002861022949</v>
      </c>
      <c r="M90" s="22">
        <v>4859</v>
      </c>
    </row>
    <row r="91" spans="1:13" x14ac:dyDescent="0.2">
      <c r="A91" s="17" t="s">
        <v>71</v>
      </c>
      <c r="B91" s="22">
        <v>1970</v>
      </c>
      <c r="C91" s="22">
        <v>25</v>
      </c>
      <c r="D91" s="22" t="s">
        <v>80</v>
      </c>
      <c r="E91" s="23">
        <v>72.199996948242188</v>
      </c>
      <c r="F91" s="23">
        <v>22.700000762939453</v>
      </c>
      <c r="G91" s="23">
        <v>7.5199999809265137</v>
      </c>
      <c r="H91" s="23">
        <v>3.9000000953674316</v>
      </c>
      <c r="I91" s="23">
        <v>0.11999999731779099</v>
      </c>
      <c r="J91" s="23">
        <v>1.1000000238418579</v>
      </c>
      <c r="K91" s="23">
        <v>0.69999998807907104</v>
      </c>
      <c r="L91" s="23">
        <v>1.2300000190734863</v>
      </c>
      <c r="M91" s="22">
        <v>230189</v>
      </c>
    </row>
    <row r="92" spans="1:13" x14ac:dyDescent="0.2">
      <c r="A92" s="17" t="s">
        <v>71</v>
      </c>
      <c r="B92" s="22">
        <v>1970</v>
      </c>
      <c r="C92" s="22">
        <v>15</v>
      </c>
      <c r="D92" s="22" t="s">
        <v>80</v>
      </c>
      <c r="E92" s="23">
        <v>66.239997863769531</v>
      </c>
      <c r="F92" s="23">
        <v>27.049999237060547</v>
      </c>
      <c r="G92" s="23">
        <v>11.550000190734863</v>
      </c>
      <c r="H92" s="23">
        <v>5.5999999046325684</v>
      </c>
      <c r="I92" s="23">
        <v>0.15000000596046448</v>
      </c>
      <c r="J92" s="23">
        <v>1.1100000143051147</v>
      </c>
      <c r="K92" s="23">
        <v>0.56999999284744263</v>
      </c>
      <c r="L92" s="23">
        <v>1.5700000524520874</v>
      </c>
      <c r="M92" s="22">
        <v>330552</v>
      </c>
    </row>
    <row r="94" spans="1:13" x14ac:dyDescent="0.2">
      <c r="A94" s="17" t="s">
        <v>71</v>
      </c>
      <c r="B94" s="22">
        <v>1975</v>
      </c>
      <c r="C94" s="22">
        <v>15</v>
      </c>
      <c r="D94" s="22">
        <v>19</v>
      </c>
      <c r="E94" s="23">
        <v>44.360000610351563</v>
      </c>
      <c r="F94" s="23">
        <v>37.130001068115234</v>
      </c>
      <c r="G94" s="23">
        <v>32.090000152587891</v>
      </c>
      <c r="H94" s="23">
        <v>18.069999694824219</v>
      </c>
      <c r="I94" s="23">
        <v>0.12999999523162842</v>
      </c>
      <c r="J94" s="23">
        <v>0.44999998807907104</v>
      </c>
      <c r="K94" s="23">
        <v>5.9999998658895493E-2</v>
      </c>
      <c r="L94" s="23">
        <v>3.2400000095367432</v>
      </c>
      <c r="M94" s="22">
        <v>63480</v>
      </c>
    </row>
    <row r="95" spans="1:13" x14ac:dyDescent="0.2">
      <c r="A95" s="17" t="s">
        <v>71</v>
      </c>
      <c r="B95" s="22">
        <v>1975</v>
      </c>
      <c r="C95" s="22">
        <v>20</v>
      </c>
      <c r="D95" s="22">
        <v>24</v>
      </c>
      <c r="E95" s="23">
        <v>61.400001525878906</v>
      </c>
      <c r="F95" s="23">
        <v>13.199999809265137</v>
      </c>
      <c r="G95" s="23">
        <v>8.9700002670288086</v>
      </c>
      <c r="H95" s="23">
        <v>21.100000381469727</v>
      </c>
      <c r="I95" s="23">
        <v>0.56000000238418579</v>
      </c>
      <c r="J95" s="23">
        <v>4.3000001907348633</v>
      </c>
      <c r="K95" s="23">
        <v>1.5399999618530273</v>
      </c>
      <c r="L95" s="23">
        <v>2.8499999046325684</v>
      </c>
      <c r="M95" s="22">
        <v>53509</v>
      </c>
    </row>
    <row r="96" spans="1:13" x14ac:dyDescent="0.2">
      <c r="A96" s="17" t="s">
        <v>71</v>
      </c>
      <c r="B96" s="22">
        <v>1975</v>
      </c>
      <c r="C96" s="22">
        <v>25</v>
      </c>
      <c r="D96" s="22">
        <v>29</v>
      </c>
      <c r="E96" s="23">
        <v>58.490001678466797</v>
      </c>
      <c r="F96" s="23">
        <v>22.920000076293945</v>
      </c>
      <c r="G96" s="23">
        <v>12.899999618530273</v>
      </c>
      <c r="H96" s="23">
        <v>15.550000190734863</v>
      </c>
      <c r="I96" s="23">
        <v>0.40999999642372131</v>
      </c>
      <c r="J96" s="23">
        <v>3.0399999618530273</v>
      </c>
      <c r="K96" s="23">
        <v>1.7000000476837158</v>
      </c>
      <c r="L96" s="23">
        <v>2.5799999237060547</v>
      </c>
      <c r="M96" s="22">
        <v>44625</v>
      </c>
    </row>
    <row r="97" spans="1:13" x14ac:dyDescent="0.2">
      <c r="A97" s="17" t="s">
        <v>71</v>
      </c>
      <c r="B97" s="22">
        <v>1975</v>
      </c>
      <c r="C97" s="22">
        <v>30</v>
      </c>
      <c r="D97" s="22">
        <v>34</v>
      </c>
      <c r="E97" s="23">
        <v>70.279998779296875</v>
      </c>
      <c r="F97" s="23">
        <v>19.280000686645508</v>
      </c>
      <c r="G97" s="23">
        <v>8.9899997711181641</v>
      </c>
      <c r="H97" s="23">
        <v>8.5900001525878906</v>
      </c>
      <c r="I97" s="23">
        <v>0.31999999284744263</v>
      </c>
      <c r="J97" s="23">
        <v>1.8500000238418579</v>
      </c>
      <c r="K97" s="23">
        <v>1.0499999523162842</v>
      </c>
      <c r="L97" s="23">
        <v>1.6599999666213989</v>
      </c>
      <c r="M97" s="22">
        <v>38836</v>
      </c>
    </row>
    <row r="98" spans="1:13" x14ac:dyDescent="0.2">
      <c r="A98" s="17" t="s">
        <v>71</v>
      </c>
      <c r="B98" s="22">
        <v>1975</v>
      </c>
      <c r="C98" s="22">
        <v>35</v>
      </c>
      <c r="D98" s="22">
        <v>39</v>
      </c>
      <c r="E98" s="23">
        <v>70.279998779296875</v>
      </c>
      <c r="F98" s="23">
        <v>19.280000686645508</v>
      </c>
      <c r="G98" s="23">
        <v>7.4499998092651367</v>
      </c>
      <c r="H98" s="23">
        <v>8.5900001525878906</v>
      </c>
      <c r="I98" s="23">
        <v>0.31999999284744263</v>
      </c>
      <c r="J98" s="23">
        <v>1.8500000238418579</v>
      </c>
      <c r="K98" s="23">
        <v>1.190000057220459</v>
      </c>
      <c r="L98" s="23">
        <v>1.6299999952316284</v>
      </c>
      <c r="M98" s="22">
        <v>35118</v>
      </c>
    </row>
    <row r="99" spans="1:13" x14ac:dyDescent="0.2">
      <c r="A99" s="17" t="s">
        <v>71</v>
      </c>
      <c r="B99" s="22">
        <v>1975</v>
      </c>
      <c r="C99" s="22">
        <v>40</v>
      </c>
      <c r="D99" s="22">
        <v>44</v>
      </c>
      <c r="E99" s="23">
        <v>75.449996948242188</v>
      </c>
      <c r="F99" s="23">
        <v>16.590000152587891</v>
      </c>
      <c r="G99" s="23">
        <v>5.309999942779541</v>
      </c>
      <c r="H99" s="23">
        <v>6.6700000762939453</v>
      </c>
      <c r="I99" s="23">
        <v>0.23000000417232513</v>
      </c>
      <c r="J99" s="23">
        <v>1.2999999523162842</v>
      </c>
      <c r="K99" s="23">
        <v>0.82999998331069946</v>
      </c>
      <c r="L99" s="23">
        <v>1.2699999809265137</v>
      </c>
      <c r="M99" s="22">
        <v>31484</v>
      </c>
    </row>
    <row r="100" spans="1:13" x14ac:dyDescent="0.2">
      <c r="A100" s="17" t="s">
        <v>71</v>
      </c>
      <c r="B100" s="22">
        <v>1975</v>
      </c>
      <c r="C100" s="22">
        <v>45</v>
      </c>
      <c r="D100" s="22">
        <v>49</v>
      </c>
      <c r="E100" s="23">
        <v>75.449996948242188</v>
      </c>
      <c r="F100" s="23">
        <v>16.590000152587891</v>
      </c>
      <c r="G100" s="23">
        <v>5.309999942779541</v>
      </c>
      <c r="H100" s="23">
        <v>6.6700000762939453</v>
      </c>
      <c r="I100" s="23">
        <v>0.18999999761581421</v>
      </c>
      <c r="J100" s="23">
        <v>1.2999999523162842</v>
      </c>
      <c r="K100" s="23">
        <v>0.8399999737739563</v>
      </c>
      <c r="L100" s="23">
        <v>1.2699999809265137</v>
      </c>
      <c r="M100" s="22">
        <v>27009</v>
      </c>
    </row>
    <row r="101" spans="1:13" x14ac:dyDescent="0.2">
      <c r="A101" s="17" t="s">
        <v>71</v>
      </c>
      <c r="B101" s="22">
        <v>1975</v>
      </c>
      <c r="C101" s="22">
        <v>50</v>
      </c>
      <c r="D101" s="22">
        <v>54</v>
      </c>
      <c r="E101" s="23">
        <v>75.449996948242188</v>
      </c>
      <c r="F101" s="23">
        <v>16.590000152587891</v>
      </c>
      <c r="G101" s="23">
        <v>4.7199997901916504</v>
      </c>
      <c r="H101" s="23">
        <v>6.6700000762939453</v>
      </c>
      <c r="I101" s="23">
        <v>0.18999999761581421</v>
      </c>
      <c r="J101" s="23">
        <v>1.2999999523162842</v>
      </c>
      <c r="K101" s="23">
        <v>0.8399999737739563</v>
      </c>
      <c r="L101" s="23">
        <v>1.2599999904632568</v>
      </c>
      <c r="M101" s="22">
        <v>22563</v>
      </c>
    </row>
    <row r="102" spans="1:13" x14ac:dyDescent="0.2">
      <c r="A102" s="17" t="s">
        <v>71</v>
      </c>
      <c r="B102" s="22">
        <v>1975</v>
      </c>
      <c r="C102" s="22">
        <v>55</v>
      </c>
      <c r="D102" s="22">
        <v>59</v>
      </c>
      <c r="E102" s="23">
        <v>80.360000610351563</v>
      </c>
      <c r="F102" s="23">
        <v>15.060000419616699</v>
      </c>
      <c r="G102" s="23">
        <v>4.2800002098083496</v>
      </c>
      <c r="H102" s="23">
        <v>3.869999885559082</v>
      </c>
      <c r="I102" s="23">
        <v>0.10999999940395355</v>
      </c>
      <c r="J102" s="23">
        <v>0.70999997854232788</v>
      </c>
      <c r="K102" s="23">
        <v>0.44999998807907104</v>
      </c>
      <c r="L102" s="23">
        <v>0.89999997615814209</v>
      </c>
      <c r="M102" s="22">
        <v>18526</v>
      </c>
    </row>
    <row r="103" spans="1:13" x14ac:dyDescent="0.2">
      <c r="A103" s="17" t="s">
        <v>71</v>
      </c>
      <c r="B103" s="22">
        <v>1975</v>
      </c>
      <c r="C103" s="22">
        <v>60</v>
      </c>
      <c r="D103" s="22">
        <v>64</v>
      </c>
      <c r="E103" s="23">
        <v>80.360000610351563</v>
      </c>
      <c r="F103" s="23">
        <v>15.060000419616699</v>
      </c>
      <c r="G103" s="23">
        <v>3.75</v>
      </c>
      <c r="H103" s="23">
        <v>3.869999885559082</v>
      </c>
      <c r="I103" s="23">
        <v>0.10999999940395355</v>
      </c>
      <c r="J103" s="23">
        <v>0.70999997854232788</v>
      </c>
      <c r="K103" s="23">
        <v>0.46000000834465027</v>
      </c>
      <c r="L103" s="23">
        <v>0.87999999523162842</v>
      </c>
      <c r="M103" s="22">
        <v>14740</v>
      </c>
    </row>
    <row r="104" spans="1:13" x14ac:dyDescent="0.2">
      <c r="A104" s="17" t="s">
        <v>71</v>
      </c>
      <c r="B104" s="22">
        <v>1975</v>
      </c>
      <c r="C104" s="22">
        <v>65</v>
      </c>
      <c r="D104" s="22">
        <v>69</v>
      </c>
      <c r="E104" s="23">
        <v>80.569999694824219</v>
      </c>
      <c r="F104" s="23">
        <v>15.079999923706055</v>
      </c>
      <c r="G104" s="23">
        <v>3.75</v>
      </c>
      <c r="H104" s="23">
        <v>3.6600000858306885</v>
      </c>
      <c r="I104" s="23">
        <v>0.10000000149011612</v>
      </c>
      <c r="J104" s="23">
        <v>0.68999999761581421</v>
      </c>
      <c r="K104" s="23">
        <v>0.43999999761581421</v>
      </c>
      <c r="L104" s="23">
        <v>0.86000001430511475</v>
      </c>
      <c r="M104" s="22">
        <v>10890</v>
      </c>
    </row>
    <row r="105" spans="1:13" x14ac:dyDescent="0.2">
      <c r="A105" s="17" t="s">
        <v>71</v>
      </c>
      <c r="B105" s="22">
        <v>1975</v>
      </c>
      <c r="C105" s="22">
        <v>70</v>
      </c>
      <c r="D105" s="22">
        <v>74</v>
      </c>
      <c r="E105" s="23">
        <v>80.430000305175781</v>
      </c>
      <c r="F105" s="23">
        <v>15.039999961853027</v>
      </c>
      <c r="G105" s="23">
        <v>3.7400000095367432</v>
      </c>
      <c r="H105" s="23">
        <v>3.809999942779541</v>
      </c>
      <c r="I105" s="23">
        <v>0.10999999940395355</v>
      </c>
      <c r="J105" s="23">
        <v>0.73000001907348633</v>
      </c>
      <c r="K105" s="23">
        <v>0.4699999988079071</v>
      </c>
      <c r="L105" s="23">
        <v>0.87999999523162842</v>
      </c>
      <c r="M105" s="22">
        <v>7065</v>
      </c>
    </row>
    <row r="106" spans="1:13" x14ac:dyDescent="0.2">
      <c r="A106" s="17" t="s">
        <v>71</v>
      </c>
      <c r="B106" s="22">
        <v>1975</v>
      </c>
      <c r="C106" s="22">
        <v>75</v>
      </c>
      <c r="D106" s="22" t="s">
        <v>80</v>
      </c>
      <c r="E106" s="23">
        <v>80.430000305175781</v>
      </c>
      <c r="F106" s="23">
        <v>15.039999961853027</v>
      </c>
      <c r="G106" s="23">
        <v>3.059999942779541</v>
      </c>
      <c r="H106" s="23">
        <v>3.809999942779541</v>
      </c>
      <c r="I106" s="23">
        <v>0.10999999940395355</v>
      </c>
      <c r="J106" s="23">
        <v>0.73000001907348633</v>
      </c>
      <c r="K106" s="23">
        <v>0.46000000834465027</v>
      </c>
      <c r="L106" s="23">
        <v>0.86000001430511475</v>
      </c>
      <c r="M106" s="22">
        <v>5795</v>
      </c>
    </row>
    <row r="107" spans="1:13" x14ac:dyDescent="0.2">
      <c r="A107" s="17" t="s">
        <v>71</v>
      </c>
      <c r="B107" s="22">
        <v>1975</v>
      </c>
      <c r="C107" s="22">
        <v>25</v>
      </c>
      <c r="D107" s="22" t="s">
        <v>80</v>
      </c>
      <c r="E107" s="23">
        <v>72.110000610351562</v>
      </c>
      <c r="F107" s="23">
        <v>18.129999160766602</v>
      </c>
      <c r="G107" s="23">
        <v>6.820000171661377</v>
      </c>
      <c r="H107" s="23">
        <v>8.130000114440918</v>
      </c>
      <c r="I107" s="23">
        <v>0.25</v>
      </c>
      <c r="J107" s="23">
        <v>1.6299999952316284</v>
      </c>
      <c r="K107" s="23">
        <v>1.0099999904632568</v>
      </c>
      <c r="L107" s="23">
        <v>1.5099999904632568</v>
      </c>
      <c r="M107" s="22">
        <v>256651</v>
      </c>
    </row>
    <row r="108" spans="1:13" x14ac:dyDescent="0.2">
      <c r="A108" s="17" t="s">
        <v>71</v>
      </c>
      <c r="B108" s="22">
        <v>1975</v>
      </c>
      <c r="C108" s="22">
        <v>15</v>
      </c>
      <c r="D108" s="22" t="s">
        <v>80</v>
      </c>
      <c r="E108" s="23">
        <v>65.860000610351562</v>
      </c>
      <c r="F108" s="23">
        <v>20.649999618530273</v>
      </c>
      <c r="G108" s="23">
        <v>10.380000114440918</v>
      </c>
      <c r="H108" s="23">
        <v>11.680000305175781</v>
      </c>
      <c r="I108" s="23">
        <v>0.31000000238418579</v>
      </c>
      <c r="J108" s="23">
        <v>1.809999942779541</v>
      </c>
      <c r="K108" s="23">
        <v>0.89999997615814209</v>
      </c>
      <c r="L108" s="23">
        <v>1.9700000286102295</v>
      </c>
      <c r="M108" s="22">
        <v>373640</v>
      </c>
    </row>
    <row r="110" spans="1:13" x14ac:dyDescent="0.2">
      <c r="A110" s="17" t="s">
        <v>71</v>
      </c>
      <c r="B110" s="22">
        <v>1980</v>
      </c>
      <c r="C110" s="22">
        <v>15</v>
      </c>
      <c r="D110" s="22">
        <v>19</v>
      </c>
      <c r="E110" s="23">
        <v>51.599998474121094</v>
      </c>
      <c r="F110" s="23">
        <v>16.700000762939453</v>
      </c>
      <c r="G110" s="23">
        <v>16.700000762939453</v>
      </c>
      <c r="H110" s="23">
        <v>31.299999237060547</v>
      </c>
      <c r="I110" s="23">
        <v>0.20999999344348907</v>
      </c>
      <c r="J110" s="23">
        <v>0.40000000596046448</v>
      </c>
      <c r="K110" s="23">
        <v>5.000000074505806E-2</v>
      </c>
      <c r="L110" s="23">
        <v>3.4000000953674316</v>
      </c>
      <c r="M110" s="22">
        <v>71273</v>
      </c>
    </row>
    <row r="111" spans="1:13" x14ac:dyDescent="0.2">
      <c r="A111" s="17" t="s">
        <v>71</v>
      </c>
      <c r="B111" s="22">
        <v>1980</v>
      </c>
      <c r="C111" s="22">
        <v>20</v>
      </c>
      <c r="D111" s="22">
        <v>24</v>
      </c>
      <c r="E111" s="23">
        <v>54.299999237060547</v>
      </c>
      <c r="F111" s="23">
        <v>14.399999618530273</v>
      </c>
      <c r="G111" s="23">
        <v>11.810000419616699</v>
      </c>
      <c r="H111" s="23">
        <v>27.399999618530273</v>
      </c>
      <c r="I111" s="23">
        <v>0.68000000715255737</v>
      </c>
      <c r="J111" s="23">
        <v>3.7999999523162842</v>
      </c>
      <c r="K111" s="23">
        <v>1.3500000238418579</v>
      </c>
      <c r="L111" s="23">
        <v>3.3900001049041748</v>
      </c>
      <c r="M111" s="22">
        <v>62367</v>
      </c>
    </row>
    <row r="112" spans="1:13" x14ac:dyDescent="0.2">
      <c r="A112" s="17" t="s">
        <v>71</v>
      </c>
      <c r="B112" s="22">
        <v>1980</v>
      </c>
      <c r="C112" s="22">
        <v>25</v>
      </c>
      <c r="D112" s="22">
        <v>29</v>
      </c>
      <c r="E112" s="23">
        <v>61.400001525878906</v>
      </c>
      <c r="F112" s="23">
        <v>13.199999809265137</v>
      </c>
      <c r="G112" s="23">
        <v>8.9700002670288086</v>
      </c>
      <c r="H112" s="23">
        <v>21.100000381469727</v>
      </c>
      <c r="I112" s="23">
        <v>0.56000000238418579</v>
      </c>
      <c r="J112" s="23">
        <v>4.3000001907348633</v>
      </c>
      <c r="K112" s="23">
        <v>2.3900001049041748</v>
      </c>
      <c r="L112" s="23">
        <v>2.869999885559082</v>
      </c>
      <c r="M112" s="22">
        <v>52385</v>
      </c>
    </row>
    <row r="113" spans="1:13" x14ac:dyDescent="0.2">
      <c r="A113" s="17" t="s">
        <v>71</v>
      </c>
      <c r="B113" s="22">
        <v>1980</v>
      </c>
      <c r="C113" s="22">
        <v>30</v>
      </c>
      <c r="D113" s="22">
        <v>34</v>
      </c>
      <c r="E113" s="23">
        <v>61.400001525878906</v>
      </c>
      <c r="F113" s="23">
        <v>13.199999809265137</v>
      </c>
      <c r="G113" s="23">
        <v>7.429999828338623</v>
      </c>
      <c r="H113" s="23">
        <v>21.100000381469727</v>
      </c>
      <c r="I113" s="23">
        <v>0.56000000238418579</v>
      </c>
      <c r="J113" s="23">
        <v>4.3000001907348633</v>
      </c>
      <c r="K113" s="23">
        <v>2.440000057220459</v>
      </c>
      <c r="L113" s="23">
        <v>2.8299999237060547</v>
      </c>
      <c r="M113" s="22">
        <v>43612</v>
      </c>
    </row>
    <row r="114" spans="1:13" x14ac:dyDescent="0.2">
      <c r="A114" s="17" t="s">
        <v>71</v>
      </c>
      <c r="B114" s="22">
        <v>1980</v>
      </c>
      <c r="C114" s="22">
        <v>35</v>
      </c>
      <c r="D114" s="22">
        <v>39</v>
      </c>
      <c r="E114" s="23">
        <v>75.5</v>
      </c>
      <c r="F114" s="23">
        <v>11.100000381469727</v>
      </c>
      <c r="G114" s="23">
        <v>5.179999828338623</v>
      </c>
      <c r="H114" s="23">
        <v>11.5</v>
      </c>
      <c r="I114" s="23">
        <v>0.43000000715255737</v>
      </c>
      <c r="J114" s="23">
        <v>1.8999999761581421</v>
      </c>
      <c r="K114" s="23">
        <v>1.2100000381469727</v>
      </c>
      <c r="L114" s="23">
        <v>1.6100000143051147</v>
      </c>
      <c r="M114" s="22">
        <v>37855</v>
      </c>
    </row>
    <row r="115" spans="1:13" x14ac:dyDescent="0.2">
      <c r="A115" s="17" t="s">
        <v>71</v>
      </c>
      <c r="B115" s="22">
        <v>1980</v>
      </c>
      <c r="C115" s="22">
        <v>40</v>
      </c>
      <c r="D115" s="22">
        <v>44</v>
      </c>
      <c r="E115" s="23">
        <v>75.5</v>
      </c>
      <c r="F115" s="23">
        <v>11.100000381469727</v>
      </c>
      <c r="G115" s="23">
        <v>4.2899999618530273</v>
      </c>
      <c r="H115" s="23">
        <v>11.5</v>
      </c>
      <c r="I115" s="23">
        <v>0.43000000715255737</v>
      </c>
      <c r="J115" s="23">
        <v>1.8999999761581421</v>
      </c>
      <c r="K115" s="23">
        <v>1.2100000381469727</v>
      </c>
      <c r="L115" s="23">
        <v>1.5900000333786011</v>
      </c>
      <c r="M115" s="22">
        <v>34081</v>
      </c>
    </row>
    <row r="116" spans="1:13" x14ac:dyDescent="0.2">
      <c r="A116" s="17" t="s">
        <v>71</v>
      </c>
      <c r="B116" s="22">
        <v>1980</v>
      </c>
      <c r="C116" s="22">
        <v>45</v>
      </c>
      <c r="D116" s="22">
        <v>49</v>
      </c>
      <c r="E116" s="23">
        <v>75.5</v>
      </c>
      <c r="F116" s="23">
        <v>11.100000381469727</v>
      </c>
      <c r="G116" s="23">
        <v>3.5499999523162842</v>
      </c>
      <c r="H116" s="23">
        <v>11.5</v>
      </c>
      <c r="I116" s="23">
        <v>0.40000000596046448</v>
      </c>
      <c r="J116" s="23">
        <v>1.8999999761581421</v>
      </c>
      <c r="K116" s="23">
        <v>1.2100000381469727</v>
      </c>
      <c r="L116" s="23">
        <v>1.5700000524520874</v>
      </c>
      <c r="M116" s="22">
        <v>30345</v>
      </c>
    </row>
    <row r="117" spans="1:13" x14ac:dyDescent="0.2">
      <c r="A117" s="17" t="s">
        <v>71</v>
      </c>
      <c r="B117" s="22">
        <v>1980</v>
      </c>
      <c r="C117" s="22">
        <v>50</v>
      </c>
      <c r="D117" s="22">
        <v>54</v>
      </c>
      <c r="E117" s="23">
        <v>75.5</v>
      </c>
      <c r="F117" s="23">
        <v>11.100000381469727</v>
      </c>
      <c r="G117" s="23">
        <v>3.5499999523162842</v>
      </c>
      <c r="H117" s="23">
        <v>11.5</v>
      </c>
      <c r="I117" s="23">
        <v>0.31999999284744263</v>
      </c>
      <c r="J117" s="23">
        <v>1.8999999761581421</v>
      </c>
      <c r="K117" s="23">
        <v>1.2200000286102295</v>
      </c>
      <c r="L117" s="23">
        <v>1.5700000524520874</v>
      </c>
      <c r="M117" s="22">
        <v>25721</v>
      </c>
    </row>
    <row r="118" spans="1:13" x14ac:dyDescent="0.2">
      <c r="A118" s="17" t="s">
        <v>71</v>
      </c>
      <c r="B118" s="22">
        <v>1980</v>
      </c>
      <c r="C118" s="22">
        <v>55</v>
      </c>
      <c r="D118" s="22">
        <v>59</v>
      </c>
      <c r="E118" s="23">
        <v>75.5</v>
      </c>
      <c r="F118" s="23">
        <v>11.100000381469727</v>
      </c>
      <c r="G118" s="23">
        <v>3.1600000858306885</v>
      </c>
      <c r="H118" s="23">
        <v>11.5</v>
      </c>
      <c r="I118" s="23">
        <v>0.31999999284744263</v>
      </c>
      <c r="J118" s="23">
        <v>1.8999999761581421</v>
      </c>
      <c r="K118" s="23">
        <v>1.2000000476837158</v>
      </c>
      <c r="L118" s="23">
        <v>1.559999942779541</v>
      </c>
      <c r="M118" s="22">
        <v>21061</v>
      </c>
    </row>
    <row r="119" spans="1:13" x14ac:dyDescent="0.2">
      <c r="A119" s="17" t="s">
        <v>71</v>
      </c>
      <c r="B119" s="22">
        <v>1980</v>
      </c>
      <c r="C119" s="22">
        <v>60</v>
      </c>
      <c r="D119" s="22">
        <v>64</v>
      </c>
      <c r="E119" s="23">
        <v>86.400001525878906</v>
      </c>
      <c r="F119" s="23">
        <v>7.6999998092651367</v>
      </c>
      <c r="G119" s="23">
        <v>2.190000057220459</v>
      </c>
      <c r="H119" s="23">
        <v>5.3000001907348633</v>
      </c>
      <c r="I119" s="23">
        <v>0.15000000596046448</v>
      </c>
      <c r="J119" s="23">
        <v>0.60000002384185791</v>
      </c>
      <c r="K119" s="23">
        <v>0.38999998569488525</v>
      </c>
      <c r="L119" s="23">
        <v>0.75999999046325684</v>
      </c>
      <c r="M119" s="22">
        <v>16709</v>
      </c>
    </row>
    <row r="120" spans="1:13" x14ac:dyDescent="0.2">
      <c r="A120" s="17" t="s">
        <v>71</v>
      </c>
      <c r="B120" s="22">
        <v>1980</v>
      </c>
      <c r="C120" s="22">
        <v>65</v>
      </c>
      <c r="D120" s="22">
        <v>69</v>
      </c>
      <c r="E120" s="23">
        <v>86.400001525878906</v>
      </c>
      <c r="F120" s="23">
        <v>7.6999998092651367</v>
      </c>
      <c r="G120" s="23">
        <v>1.9199999570846558</v>
      </c>
      <c r="H120" s="23">
        <v>5.3000001907348633</v>
      </c>
      <c r="I120" s="23">
        <v>0.15000000596046448</v>
      </c>
      <c r="J120" s="23">
        <v>0.60000002384185791</v>
      </c>
      <c r="K120" s="23">
        <v>0.37999999523162842</v>
      </c>
      <c r="L120" s="23">
        <v>0.75</v>
      </c>
      <c r="M120" s="22">
        <v>12547</v>
      </c>
    </row>
    <row r="121" spans="1:13" x14ac:dyDescent="0.2">
      <c r="A121" s="17" t="s">
        <v>71</v>
      </c>
      <c r="B121" s="22">
        <v>1980</v>
      </c>
      <c r="C121" s="22">
        <v>70</v>
      </c>
      <c r="D121" s="22">
        <v>74</v>
      </c>
      <c r="E121" s="23">
        <v>86.400001525878906</v>
      </c>
      <c r="F121" s="23">
        <v>7.6999998092651367</v>
      </c>
      <c r="G121" s="23">
        <v>1.9199999570846558</v>
      </c>
      <c r="H121" s="23">
        <v>5.3000001907348633</v>
      </c>
      <c r="I121" s="23">
        <v>0.15000000596046448</v>
      </c>
      <c r="J121" s="23">
        <v>0.60000002384185791</v>
      </c>
      <c r="K121" s="23">
        <v>0.37999999523162842</v>
      </c>
      <c r="L121" s="23">
        <v>0.75</v>
      </c>
      <c r="M121" s="22">
        <v>8394</v>
      </c>
    </row>
    <row r="122" spans="1:13" x14ac:dyDescent="0.2">
      <c r="A122" s="17" t="s">
        <v>71</v>
      </c>
      <c r="B122" s="22">
        <v>1980</v>
      </c>
      <c r="C122" s="22">
        <v>75</v>
      </c>
      <c r="D122" s="22" t="s">
        <v>80</v>
      </c>
      <c r="E122" s="23">
        <v>86.400001525878906</v>
      </c>
      <c r="F122" s="23">
        <v>7.6999998092651367</v>
      </c>
      <c r="G122" s="23">
        <v>1.7599999904632568</v>
      </c>
      <c r="H122" s="23">
        <v>5.3000001907348633</v>
      </c>
      <c r="I122" s="23">
        <v>0.15000000596046448</v>
      </c>
      <c r="J122" s="23">
        <v>0.60000002384185791</v>
      </c>
      <c r="K122" s="23">
        <v>0.37999999523162842</v>
      </c>
      <c r="L122" s="23">
        <v>0.75</v>
      </c>
      <c r="M122" s="22">
        <v>6956</v>
      </c>
    </row>
    <row r="123" spans="1:13" x14ac:dyDescent="0.2">
      <c r="A123" s="17" t="s">
        <v>71</v>
      </c>
      <c r="B123" s="22">
        <v>1980</v>
      </c>
      <c r="C123" s="22">
        <v>25</v>
      </c>
      <c r="D123" s="22" t="s">
        <v>80</v>
      </c>
      <c r="E123" s="23">
        <v>72.5</v>
      </c>
      <c r="F123" s="23">
        <v>11.300000190734863</v>
      </c>
      <c r="G123" s="23">
        <v>4.929999828338623</v>
      </c>
      <c r="H123" s="23">
        <v>13.699999809265137</v>
      </c>
      <c r="I123" s="23">
        <v>0.41999998688697815</v>
      </c>
      <c r="J123" s="23">
        <v>2.5</v>
      </c>
      <c r="K123" s="23">
        <v>1.5299999713897705</v>
      </c>
      <c r="L123" s="23">
        <v>1.8700000047683716</v>
      </c>
      <c r="M123" s="22">
        <v>289666</v>
      </c>
    </row>
    <row r="124" spans="1:13" x14ac:dyDescent="0.2">
      <c r="A124" s="17" t="s">
        <v>71</v>
      </c>
      <c r="B124" s="22">
        <v>1980</v>
      </c>
      <c r="C124" s="22">
        <v>15</v>
      </c>
      <c r="D124" s="22" t="s">
        <v>80</v>
      </c>
      <c r="E124" s="23">
        <v>66.300003051757813</v>
      </c>
      <c r="F124" s="23">
        <v>12.649999618530273</v>
      </c>
      <c r="G124" s="23">
        <v>7.440000057220459</v>
      </c>
      <c r="H124" s="23">
        <v>18.700000762939453</v>
      </c>
      <c r="I124" s="23">
        <v>0.47999998927116394</v>
      </c>
      <c r="J124" s="23">
        <v>2.3299999237060547</v>
      </c>
      <c r="K124" s="23">
        <v>1.1499999761581421</v>
      </c>
      <c r="L124" s="23">
        <v>2.3399999141693115</v>
      </c>
      <c r="M124" s="22">
        <v>423306</v>
      </c>
    </row>
    <row r="126" spans="1:13" x14ac:dyDescent="0.2">
      <c r="A126" s="17" t="s">
        <v>71</v>
      </c>
      <c r="B126" s="22">
        <v>1985</v>
      </c>
      <c r="C126" s="22">
        <v>15</v>
      </c>
      <c r="D126" s="22">
        <v>19</v>
      </c>
      <c r="E126" s="23">
        <v>41.470001220703125</v>
      </c>
      <c r="F126" s="23">
        <v>19.670000076293945</v>
      </c>
      <c r="G126" s="23">
        <v>19.670000076293945</v>
      </c>
      <c r="H126" s="23">
        <v>38.490001678466797</v>
      </c>
      <c r="I126" s="23">
        <v>0.25999999046325684</v>
      </c>
      <c r="J126" s="23">
        <v>0.37000000476837158</v>
      </c>
      <c r="K126" s="23">
        <v>5.000000074505806E-2</v>
      </c>
      <c r="L126" s="23">
        <v>4.119999885559082</v>
      </c>
      <c r="M126" s="22">
        <v>79288</v>
      </c>
    </row>
    <row r="127" spans="1:13" x14ac:dyDescent="0.2">
      <c r="A127" s="17" t="s">
        <v>71</v>
      </c>
      <c r="B127" s="22">
        <v>1985</v>
      </c>
      <c r="C127" s="22">
        <v>20</v>
      </c>
      <c r="D127" s="22">
        <v>24</v>
      </c>
      <c r="E127" s="23">
        <v>47.939998626708984</v>
      </c>
      <c r="F127" s="23">
        <v>19.579999923706055</v>
      </c>
      <c r="G127" s="23">
        <v>19.389999389648438</v>
      </c>
      <c r="H127" s="23">
        <v>26.319999694824219</v>
      </c>
      <c r="I127" s="23">
        <v>0.64999997615814209</v>
      </c>
      <c r="J127" s="23">
        <v>6.1599998474121094</v>
      </c>
      <c r="K127" s="23">
        <v>2.2999999523162842</v>
      </c>
      <c r="L127" s="23">
        <v>3.9500000476837158</v>
      </c>
      <c r="M127" s="22">
        <v>70281</v>
      </c>
    </row>
    <row r="128" spans="1:13" x14ac:dyDescent="0.2">
      <c r="A128" s="17" t="s">
        <v>71</v>
      </c>
      <c r="B128" s="22">
        <v>1985</v>
      </c>
      <c r="C128" s="22">
        <v>25</v>
      </c>
      <c r="D128" s="22">
        <v>29</v>
      </c>
      <c r="E128" s="23">
        <v>52.669998168945313</v>
      </c>
      <c r="F128" s="23">
        <v>16.270000457763672</v>
      </c>
      <c r="G128" s="23">
        <v>13.340000152587891</v>
      </c>
      <c r="H128" s="23">
        <v>26.290000915527344</v>
      </c>
      <c r="I128" s="23">
        <v>0.64999997615814209</v>
      </c>
      <c r="J128" s="23">
        <v>4.7199997901916504</v>
      </c>
      <c r="K128" s="23">
        <v>2.75</v>
      </c>
      <c r="L128" s="23">
        <v>3.5299999713897705</v>
      </c>
      <c r="M128" s="22">
        <v>61369</v>
      </c>
    </row>
    <row r="129" spans="1:13" x14ac:dyDescent="0.2">
      <c r="A129" s="17" t="s">
        <v>71</v>
      </c>
      <c r="B129" s="22">
        <v>1985</v>
      </c>
      <c r="C129" s="22">
        <v>30</v>
      </c>
      <c r="D129" s="22">
        <v>34</v>
      </c>
      <c r="E129" s="23">
        <v>57.169998168945313</v>
      </c>
      <c r="F129" s="23">
        <v>16.379999160766602</v>
      </c>
      <c r="G129" s="23">
        <v>11.130000114440918</v>
      </c>
      <c r="H129" s="23">
        <v>21.739999771118164</v>
      </c>
      <c r="I129" s="23">
        <v>0.57999998331069946</v>
      </c>
      <c r="J129" s="23">
        <v>4.7100000381469727</v>
      </c>
      <c r="K129" s="23">
        <v>2.809999942779541</v>
      </c>
      <c r="L129" s="23">
        <v>3.1099998950958252</v>
      </c>
      <c r="M129" s="22">
        <v>51458</v>
      </c>
    </row>
    <row r="130" spans="1:13" x14ac:dyDescent="0.2">
      <c r="A130" s="17" t="s">
        <v>71</v>
      </c>
      <c r="B130" s="22">
        <v>1985</v>
      </c>
      <c r="C130" s="22">
        <v>35</v>
      </c>
      <c r="D130" s="22">
        <v>39</v>
      </c>
      <c r="E130" s="23">
        <v>59.319999694824219</v>
      </c>
      <c r="F130" s="23">
        <v>15.470000267028809</v>
      </c>
      <c r="G130" s="23">
        <v>8.7100000381469727</v>
      </c>
      <c r="H130" s="23">
        <v>20.729999542236328</v>
      </c>
      <c r="I130" s="23">
        <v>0.55000001192092896</v>
      </c>
      <c r="J130" s="23">
        <v>4.4699997901916504</v>
      </c>
      <c r="K130" s="23">
        <v>3</v>
      </c>
      <c r="L130" s="23">
        <v>2.9200000762939453</v>
      </c>
      <c r="M130" s="22">
        <v>42732</v>
      </c>
    </row>
    <row r="131" spans="1:13" x14ac:dyDescent="0.2">
      <c r="A131" s="17" t="s">
        <v>71</v>
      </c>
      <c r="B131" s="22">
        <v>1985</v>
      </c>
      <c r="C131" s="22">
        <v>40</v>
      </c>
      <c r="D131" s="22">
        <v>44</v>
      </c>
      <c r="E131" s="23">
        <v>68.389999389648437</v>
      </c>
      <c r="F131" s="23">
        <v>15.239999771118164</v>
      </c>
      <c r="G131" s="23">
        <v>7.1100001335144043</v>
      </c>
      <c r="H131" s="23">
        <v>13.760000228881836</v>
      </c>
      <c r="I131" s="23">
        <v>0.50999999046325684</v>
      </c>
      <c r="J131" s="23">
        <v>2.5999999046325684</v>
      </c>
      <c r="K131" s="23">
        <v>1.7400000095367432</v>
      </c>
      <c r="L131" s="23">
        <v>2.0499999523162842</v>
      </c>
      <c r="M131" s="22">
        <v>36892</v>
      </c>
    </row>
    <row r="132" spans="1:13" x14ac:dyDescent="0.2">
      <c r="A132" s="17" t="s">
        <v>71</v>
      </c>
      <c r="B132" s="22">
        <v>1985</v>
      </c>
      <c r="C132" s="22">
        <v>45</v>
      </c>
      <c r="D132" s="22">
        <v>49</v>
      </c>
      <c r="E132" s="23">
        <v>70.919998168945312</v>
      </c>
      <c r="F132" s="23">
        <v>13.970000267028809</v>
      </c>
      <c r="G132" s="23">
        <v>5.4000000953674316</v>
      </c>
      <c r="H132" s="23">
        <v>12.720000267028809</v>
      </c>
      <c r="I132" s="23">
        <v>0.4699999988079071</v>
      </c>
      <c r="J132" s="23">
        <v>2.3900001049041748</v>
      </c>
      <c r="K132" s="23">
        <v>1.6000000238418579</v>
      </c>
      <c r="L132" s="23">
        <v>1.8600000143051147</v>
      </c>
      <c r="M132" s="22">
        <v>32893</v>
      </c>
    </row>
    <row r="133" spans="1:13" x14ac:dyDescent="0.2">
      <c r="A133" s="17" t="s">
        <v>71</v>
      </c>
      <c r="B133" s="22">
        <v>1985</v>
      </c>
      <c r="C133" s="22">
        <v>50</v>
      </c>
      <c r="D133" s="22">
        <v>54</v>
      </c>
      <c r="E133" s="23">
        <v>71.080001831054688</v>
      </c>
      <c r="F133" s="23">
        <v>15</v>
      </c>
      <c r="G133" s="23">
        <v>4.8000001907348633</v>
      </c>
      <c r="H133" s="23">
        <v>11.829999923706055</v>
      </c>
      <c r="I133" s="23">
        <v>0.40999999642372131</v>
      </c>
      <c r="J133" s="23">
        <v>2.0899999141693115</v>
      </c>
      <c r="K133" s="23">
        <v>1.4099999666213989</v>
      </c>
      <c r="L133" s="23">
        <v>1.75</v>
      </c>
      <c r="M133" s="22">
        <v>28766</v>
      </c>
    </row>
    <row r="134" spans="1:13" x14ac:dyDescent="0.2">
      <c r="A134" s="17" t="s">
        <v>71</v>
      </c>
      <c r="B134" s="22">
        <v>1985</v>
      </c>
      <c r="C134" s="22">
        <v>55</v>
      </c>
      <c r="D134" s="22">
        <v>59</v>
      </c>
      <c r="E134" s="23">
        <v>74.379997253417969</v>
      </c>
      <c r="F134" s="23">
        <v>13.840000152587891</v>
      </c>
      <c r="G134" s="23">
        <v>4.429999828338623</v>
      </c>
      <c r="H134" s="23">
        <v>10.140000343322754</v>
      </c>
      <c r="I134" s="23">
        <v>0.2800000011920929</v>
      </c>
      <c r="J134" s="23">
        <v>1.6399999856948853</v>
      </c>
      <c r="K134" s="23">
        <v>1.0900000333786011</v>
      </c>
      <c r="L134" s="23">
        <v>1.5099999904632568</v>
      </c>
      <c r="M134" s="22">
        <v>23751</v>
      </c>
    </row>
    <row r="135" spans="1:13" x14ac:dyDescent="0.2">
      <c r="A135" s="17" t="s">
        <v>71</v>
      </c>
      <c r="B135" s="22">
        <v>1985</v>
      </c>
      <c r="C135" s="22">
        <v>60</v>
      </c>
      <c r="D135" s="22">
        <v>64</v>
      </c>
      <c r="E135" s="23">
        <v>73.330001831054688</v>
      </c>
      <c r="F135" s="23">
        <v>14.510000228881836</v>
      </c>
      <c r="G135" s="23">
        <v>4.130000114440918</v>
      </c>
      <c r="H135" s="23">
        <v>10.470000267028809</v>
      </c>
      <c r="I135" s="23">
        <v>0.28999999165534973</v>
      </c>
      <c r="J135" s="23">
        <v>1.690000057220459</v>
      </c>
      <c r="K135" s="23">
        <v>1.1499999761581421</v>
      </c>
      <c r="L135" s="23">
        <v>1.5499999523162842</v>
      </c>
      <c r="M135" s="22">
        <v>18550</v>
      </c>
    </row>
    <row r="136" spans="1:13" x14ac:dyDescent="0.2">
      <c r="A136" s="17" t="s">
        <v>71</v>
      </c>
      <c r="B136" s="22">
        <v>1985</v>
      </c>
      <c r="C136" s="22">
        <v>65</v>
      </c>
      <c r="D136" s="22">
        <v>69</v>
      </c>
      <c r="E136" s="23">
        <v>81.610000610351563</v>
      </c>
      <c r="F136" s="23">
        <v>11.420000076293945</v>
      </c>
      <c r="G136" s="23">
        <v>3.25</v>
      </c>
      <c r="H136" s="23">
        <v>6.130000114440918</v>
      </c>
      <c r="I136" s="23">
        <v>0.17000000178813934</v>
      </c>
      <c r="J136" s="23">
        <v>0.82999998331069946</v>
      </c>
      <c r="K136" s="23">
        <v>0.56000000238418579</v>
      </c>
      <c r="L136" s="23">
        <v>0.98000001907348633</v>
      </c>
      <c r="M136" s="22">
        <v>13777</v>
      </c>
    </row>
    <row r="137" spans="1:13" x14ac:dyDescent="0.2">
      <c r="A137" s="17" t="s">
        <v>71</v>
      </c>
      <c r="B137" s="22">
        <v>1985</v>
      </c>
      <c r="C137" s="22">
        <v>70</v>
      </c>
      <c r="D137" s="22">
        <v>74</v>
      </c>
      <c r="E137" s="23">
        <v>80.300003051757813</v>
      </c>
      <c r="F137" s="23">
        <v>12.079999923706055</v>
      </c>
      <c r="G137" s="23">
        <v>3</v>
      </c>
      <c r="H137" s="23">
        <v>6.7100000381469727</v>
      </c>
      <c r="I137" s="23">
        <v>0.18999999761581421</v>
      </c>
      <c r="J137" s="23">
        <v>0.9100000262260437</v>
      </c>
      <c r="K137" s="23">
        <v>0.61000001430511475</v>
      </c>
      <c r="L137" s="23">
        <v>1.0499999523162842</v>
      </c>
      <c r="M137" s="22">
        <v>9487</v>
      </c>
    </row>
    <row r="138" spans="1:13" x14ac:dyDescent="0.2">
      <c r="A138" s="17" t="s">
        <v>71</v>
      </c>
      <c r="B138" s="22">
        <v>1985</v>
      </c>
      <c r="C138" s="22">
        <v>75</v>
      </c>
      <c r="D138" s="22" t="s">
        <v>80</v>
      </c>
      <c r="E138" s="23">
        <v>80.300003051757813</v>
      </c>
      <c r="F138" s="23">
        <v>12.079999923706055</v>
      </c>
      <c r="G138" s="23">
        <v>2.8900001049041748</v>
      </c>
      <c r="H138" s="23">
        <v>6.7100000381469727</v>
      </c>
      <c r="I138" s="23">
        <v>0.18999999761581421</v>
      </c>
      <c r="J138" s="23">
        <v>0.9100000262260437</v>
      </c>
      <c r="K138" s="23">
        <v>0.60000002384185791</v>
      </c>
      <c r="L138" s="23">
        <v>1.0499999523162842</v>
      </c>
      <c r="M138" s="22">
        <v>8812</v>
      </c>
    </row>
    <row r="139" spans="1:13" x14ac:dyDescent="0.2">
      <c r="A139" s="17" t="s">
        <v>71</v>
      </c>
      <c r="B139" s="22">
        <v>1985</v>
      </c>
      <c r="C139" s="22">
        <v>25</v>
      </c>
      <c r="D139" s="22" t="s">
        <v>80</v>
      </c>
      <c r="E139" s="23">
        <v>64.94000244140625</v>
      </c>
      <c r="F139" s="23">
        <v>15.010000228881836</v>
      </c>
      <c r="G139" s="23">
        <v>7.7600002288818359</v>
      </c>
      <c r="H139" s="23">
        <v>16.819999694824219</v>
      </c>
      <c r="I139" s="23">
        <v>0.5</v>
      </c>
      <c r="J139" s="23">
        <v>3.2100000381469727</v>
      </c>
      <c r="K139" s="23">
        <v>2.0699999332427979</v>
      </c>
      <c r="L139" s="23">
        <v>2.3900001049041748</v>
      </c>
      <c r="M139" s="22">
        <v>328487</v>
      </c>
    </row>
    <row r="140" spans="1:13" x14ac:dyDescent="0.2">
      <c r="A140" s="17" t="s">
        <v>71</v>
      </c>
      <c r="B140" s="22">
        <v>1985</v>
      </c>
      <c r="C140" s="22">
        <v>15</v>
      </c>
      <c r="D140" s="22" t="s">
        <v>80</v>
      </c>
      <c r="E140" s="23">
        <v>58.549999237060547</v>
      </c>
      <c r="F140" s="23">
        <v>16.459999084472656</v>
      </c>
      <c r="G140" s="23">
        <v>10.970000267028809</v>
      </c>
      <c r="H140" s="23">
        <v>21.809999465942383</v>
      </c>
      <c r="I140" s="23">
        <v>0.55000001192092896</v>
      </c>
      <c r="J140" s="23">
        <v>3.1700000762939453</v>
      </c>
      <c r="K140" s="23">
        <v>1.6499999761581421</v>
      </c>
      <c r="L140" s="23">
        <v>2.8900001049041748</v>
      </c>
      <c r="M140" s="22">
        <v>478056</v>
      </c>
    </row>
    <row r="142" spans="1:13" x14ac:dyDescent="0.2">
      <c r="A142" s="17" t="s">
        <v>71</v>
      </c>
      <c r="B142" s="22">
        <v>1990</v>
      </c>
      <c r="C142" s="22">
        <v>15</v>
      </c>
      <c r="D142" s="22">
        <v>19</v>
      </c>
      <c r="E142" s="23">
        <v>34.229999542236328</v>
      </c>
      <c r="F142" s="23">
        <v>20.729999542236328</v>
      </c>
      <c r="G142" s="23">
        <v>20.729999542236328</v>
      </c>
      <c r="H142" s="23">
        <v>44.259998321533203</v>
      </c>
      <c r="I142" s="23">
        <v>0.28999999165534973</v>
      </c>
      <c r="J142" s="23">
        <v>0.76999998092651367</v>
      </c>
      <c r="K142" s="23">
        <v>0.10999999940395355</v>
      </c>
      <c r="L142" s="23">
        <v>4.690000057220459</v>
      </c>
      <c r="M142" s="22">
        <v>86678</v>
      </c>
    </row>
    <row r="143" spans="1:13" x14ac:dyDescent="0.2">
      <c r="A143" s="17" t="s">
        <v>71</v>
      </c>
      <c r="B143" s="22">
        <v>1990</v>
      </c>
      <c r="C143" s="22">
        <v>20</v>
      </c>
      <c r="D143" s="22">
        <v>24</v>
      </c>
      <c r="E143" s="23">
        <v>42.209999084472656</v>
      </c>
      <c r="F143" s="23">
        <v>18.290000915527344</v>
      </c>
      <c r="G143" s="23">
        <v>18.290000915527344</v>
      </c>
      <c r="H143" s="23">
        <v>33.930000305175781</v>
      </c>
      <c r="I143" s="23">
        <v>0.8399999737739563</v>
      </c>
      <c r="J143" s="23">
        <v>5.5799999237060547</v>
      </c>
      <c r="K143" s="23">
        <v>2.0899999141693115</v>
      </c>
      <c r="L143" s="23">
        <v>4.4200000762939453</v>
      </c>
      <c r="M143" s="22">
        <v>78331</v>
      </c>
    </row>
    <row r="144" spans="1:13" x14ac:dyDescent="0.2">
      <c r="A144" s="17" t="s">
        <v>71</v>
      </c>
      <c r="B144" s="22">
        <v>1990</v>
      </c>
      <c r="C144" s="22">
        <v>25</v>
      </c>
      <c r="D144" s="22">
        <v>29</v>
      </c>
      <c r="E144" s="23">
        <v>47.939998626708984</v>
      </c>
      <c r="F144" s="23">
        <v>19.579999923706055</v>
      </c>
      <c r="G144" s="23">
        <v>19.389999389648438</v>
      </c>
      <c r="H144" s="23">
        <v>26.319999694824219</v>
      </c>
      <c r="I144" s="23">
        <v>0.64999997615814209</v>
      </c>
      <c r="J144" s="23">
        <v>6.1599998474121094</v>
      </c>
      <c r="K144" s="23">
        <v>3.6099998950958252</v>
      </c>
      <c r="L144" s="23">
        <v>3.9700000286102295</v>
      </c>
      <c r="M144" s="22">
        <v>69294</v>
      </c>
    </row>
    <row r="145" spans="1:13" x14ac:dyDescent="0.2">
      <c r="A145" s="17" t="s">
        <v>71</v>
      </c>
      <c r="B145" s="22">
        <v>1990</v>
      </c>
      <c r="C145" s="22">
        <v>30</v>
      </c>
      <c r="D145" s="22">
        <v>34</v>
      </c>
      <c r="E145" s="23">
        <v>50.689998626708984</v>
      </c>
      <c r="F145" s="23">
        <v>18.540000915527344</v>
      </c>
      <c r="G145" s="23">
        <v>15.210000038146973</v>
      </c>
      <c r="H145" s="23">
        <v>24.930000305175781</v>
      </c>
      <c r="I145" s="23">
        <v>0.62000000476837158</v>
      </c>
      <c r="J145" s="23">
        <v>5.8299999237060547</v>
      </c>
      <c r="K145" s="23">
        <v>3.4900000095367432</v>
      </c>
      <c r="L145" s="23">
        <v>3.6800000667572021</v>
      </c>
      <c r="M145" s="22">
        <v>60418</v>
      </c>
    </row>
    <row r="146" spans="1:13" x14ac:dyDescent="0.2">
      <c r="A146" s="17" t="s">
        <v>71</v>
      </c>
      <c r="B146" s="22">
        <v>1990</v>
      </c>
      <c r="C146" s="22">
        <v>35</v>
      </c>
      <c r="D146" s="22">
        <v>39</v>
      </c>
      <c r="E146" s="23">
        <v>52.009998321533203</v>
      </c>
      <c r="F146" s="23">
        <v>20.25</v>
      </c>
      <c r="G146" s="23">
        <v>13.760000228881836</v>
      </c>
      <c r="H146" s="23">
        <v>22.530000686645508</v>
      </c>
      <c r="I146" s="23">
        <v>0.60000002384185791</v>
      </c>
      <c r="J146" s="23">
        <v>5.1999998092651367</v>
      </c>
      <c r="K146" s="23">
        <v>3.5</v>
      </c>
      <c r="L146" s="23">
        <v>3.4200000762939453</v>
      </c>
      <c r="M146" s="22">
        <v>50547</v>
      </c>
    </row>
    <row r="147" spans="1:13" x14ac:dyDescent="0.2">
      <c r="A147" s="17" t="s">
        <v>71</v>
      </c>
      <c r="B147" s="22">
        <v>1990</v>
      </c>
      <c r="C147" s="22">
        <v>40</v>
      </c>
      <c r="D147" s="22">
        <v>44</v>
      </c>
      <c r="E147" s="23">
        <v>56.779998779296875</v>
      </c>
      <c r="F147" s="23">
        <v>18.239999771118164</v>
      </c>
      <c r="G147" s="23">
        <v>10.270000457763672</v>
      </c>
      <c r="H147" s="23">
        <v>20.290000915527344</v>
      </c>
      <c r="I147" s="23">
        <v>0.54000002145767212</v>
      </c>
      <c r="J147" s="23">
        <v>4.690000057220459</v>
      </c>
      <c r="K147" s="23">
        <v>3.1500000953674316</v>
      </c>
      <c r="L147" s="23">
        <v>3.0199999809265137</v>
      </c>
      <c r="M147" s="22">
        <v>41770</v>
      </c>
    </row>
    <row r="148" spans="1:13" x14ac:dyDescent="0.2">
      <c r="A148" s="17" t="s">
        <v>71</v>
      </c>
      <c r="B148" s="22">
        <v>1990</v>
      </c>
      <c r="C148" s="22">
        <v>45</v>
      </c>
      <c r="D148" s="22">
        <v>49</v>
      </c>
      <c r="E148" s="23">
        <v>59.740001678466797</v>
      </c>
      <c r="F148" s="23">
        <v>20.290000915527344</v>
      </c>
      <c r="G148" s="23">
        <v>9.4600000381469727</v>
      </c>
      <c r="H148" s="23">
        <v>16.510000228881836</v>
      </c>
      <c r="I148" s="23">
        <v>0.61000001430511475</v>
      </c>
      <c r="J148" s="23">
        <v>3.4600000381469727</v>
      </c>
      <c r="K148" s="23">
        <v>2.3399999141693115</v>
      </c>
      <c r="L148" s="23">
        <v>2.5799999237060547</v>
      </c>
      <c r="M148" s="22">
        <v>35743</v>
      </c>
    </row>
    <row r="149" spans="1:13" x14ac:dyDescent="0.2">
      <c r="A149" s="17" t="s">
        <v>71</v>
      </c>
      <c r="B149" s="22">
        <v>1990</v>
      </c>
      <c r="C149" s="22">
        <v>50</v>
      </c>
      <c r="D149" s="22">
        <v>54</v>
      </c>
      <c r="E149" s="23">
        <v>65.349998474121094</v>
      </c>
      <c r="F149" s="23">
        <v>17.459999084472656</v>
      </c>
      <c r="G149" s="23">
        <v>6.75</v>
      </c>
      <c r="H149" s="23">
        <v>14.210000038146973</v>
      </c>
      <c r="I149" s="23">
        <v>0.52999997138977051</v>
      </c>
      <c r="J149" s="23">
        <v>2.9800000190734863</v>
      </c>
      <c r="K149" s="23">
        <v>2.0199999809265137</v>
      </c>
      <c r="L149" s="23">
        <v>2.190000057220459</v>
      </c>
      <c r="M149" s="22">
        <v>31344</v>
      </c>
    </row>
    <row r="150" spans="1:13" x14ac:dyDescent="0.2">
      <c r="A150" s="17" t="s">
        <v>71</v>
      </c>
      <c r="B150" s="22">
        <v>1990</v>
      </c>
      <c r="C150" s="22">
        <v>55</v>
      </c>
      <c r="D150" s="22">
        <v>59</v>
      </c>
      <c r="E150" s="23">
        <v>65.709999084472656</v>
      </c>
      <c r="F150" s="23">
        <v>19.75</v>
      </c>
      <c r="G150" s="23">
        <v>6.320000171661377</v>
      </c>
      <c r="H150" s="23">
        <v>12.229999542236328</v>
      </c>
      <c r="I150" s="23">
        <v>0.43000000715255737</v>
      </c>
      <c r="J150" s="23">
        <v>2.309999942779541</v>
      </c>
      <c r="K150" s="23">
        <v>1.5399999618530273</v>
      </c>
      <c r="L150" s="23">
        <v>1.9700000286102295</v>
      </c>
      <c r="M150" s="22">
        <v>26746</v>
      </c>
    </row>
    <row r="151" spans="1:13" x14ac:dyDescent="0.2">
      <c r="A151" s="17" t="s">
        <v>71</v>
      </c>
      <c r="B151" s="22">
        <v>1990</v>
      </c>
      <c r="C151" s="22">
        <v>60</v>
      </c>
      <c r="D151" s="22">
        <v>64</v>
      </c>
      <c r="E151" s="23">
        <v>73.010002136230469</v>
      </c>
      <c r="F151" s="23">
        <v>17.190000534057617</v>
      </c>
      <c r="G151" s="23">
        <v>5.5</v>
      </c>
      <c r="H151" s="23">
        <v>8.4799995422363281</v>
      </c>
      <c r="I151" s="23">
        <v>0.23999999463558197</v>
      </c>
      <c r="J151" s="23">
        <v>1.3200000524520874</v>
      </c>
      <c r="K151" s="23">
        <v>0.9100000262260437</v>
      </c>
      <c r="L151" s="23">
        <v>1.440000057220459</v>
      </c>
      <c r="M151" s="22">
        <v>21125</v>
      </c>
    </row>
    <row r="152" spans="1:13" x14ac:dyDescent="0.2">
      <c r="A152" s="17" t="s">
        <v>71</v>
      </c>
      <c r="B152" s="22">
        <v>1990</v>
      </c>
      <c r="C152" s="22">
        <v>65</v>
      </c>
      <c r="D152" s="22">
        <v>69</v>
      </c>
      <c r="E152" s="23">
        <v>70.69000244140625</v>
      </c>
      <c r="F152" s="23">
        <v>18.659999847412109</v>
      </c>
      <c r="G152" s="23">
        <v>5.309999942779541</v>
      </c>
      <c r="H152" s="23">
        <v>9.2100000381469727</v>
      </c>
      <c r="I152" s="23">
        <v>0.25999999046325684</v>
      </c>
      <c r="J152" s="23">
        <v>1.440000057220459</v>
      </c>
      <c r="K152" s="23">
        <v>0.97000002861022949</v>
      </c>
      <c r="L152" s="23">
        <v>1.5499999523162842</v>
      </c>
      <c r="M152" s="22">
        <v>15499</v>
      </c>
    </row>
    <row r="153" spans="1:13" x14ac:dyDescent="0.2">
      <c r="A153" s="17" t="s">
        <v>71</v>
      </c>
      <c r="B153" s="22">
        <v>1990</v>
      </c>
      <c r="C153" s="22">
        <v>70</v>
      </c>
      <c r="D153" s="22">
        <v>74</v>
      </c>
      <c r="E153" s="23">
        <v>75.150001525878906</v>
      </c>
      <c r="F153" s="23">
        <v>15.819999694824219</v>
      </c>
      <c r="G153" s="23">
        <v>4.5</v>
      </c>
      <c r="H153" s="23">
        <v>7.809999942779541</v>
      </c>
      <c r="I153" s="23">
        <v>0.2199999988079071</v>
      </c>
      <c r="J153" s="23">
        <v>1.2200000286102295</v>
      </c>
      <c r="K153" s="23">
        <v>0.81999999284744263</v>
      </c>
      <c r="L153" s="23">
        <v>1.309999942779541</v>
      </c>
      <c r="M153" s="22">
        <v>10589</v>
      </c>
    </row>
    <row r="154" spans="1:13" x14ac:dyDescent="0.2">
      <c r="A154" s="17" t="s">
        <v>71</v>
      </c>
      <c r="B154" s="22">
        <v>1990</v>
      </c>
      <c r="C154" s="22">
        <v>75</v>
      </c>
      <c r="D154" s="22" t="s">
        <v>80</v>
      </c>
      <c r="E154" s="23">
        <v>72.819999694824219</v>
      </c>
      <c r="F154" s="23">
        <v>17.309999465942383</v>
      </c>
      <c r="G154" s="23">
        <v>4.2300000190734863</v>
      </c>
      <c r="H154" s="23">
        <v>8.5399999618530273</v>
      </c>
      <c r="I154" s="23">
        <v>0.23999999463558197</v>
      </c>
      <c r="J154" s="23">
        <v>1.3300000429153442</v>
      </c>
      <c r="K154" s="23">
        <v>0.88999998569488525</v>
      </c>
      <c r="L154" s="23">
        <v>1.4199999570846558</v>
      </c>
      <c r="M154" s="22">
        <v>10631</v>
      </c>
    </row>
    <row r="155" spans="1:13" x14ac:dyDescent="0.2">
      <c r="A155" s="17" t="s">
        <v>71</v>
      </c>
      <c r="B155" s="22">
        <v>1990</v>
      </c>
      <c r="C155" s="22">
        <v>25</v>
      </c>
      <c r="D155" s="22" t="s">
        <v>80</v>
      </c>
      <c r="E155" s="23">
        <v>57.619998931884766</v>
      </c>
      <c r="F155" s="23">
        <v>18.329999923706055</v>
      </c>
      <c r="G155" s="23">
        <v>11.289999961853027</v>
      </c>
      <c r="H155" s="23">
        <v>19.620000839233398</v>
      </c>
      <c r="I155" s="23">
        <v>0.54000002145767212</v>
      </c>
      <c r="J155" s="23">
        <v>4.4200000762939453</v>
      </c>
      <c r="K155" s="23">
        <v>2.8499999046325684</v>
      </c>
      <c r="L155" s="23">
        <v>2.9600000381469727</v>
      </c>
      <c r="M155" s="22">
        <v>373706</v>
      </c>
    </row>
    <row r="156" spans="1:13" x14ac:dyDescent="0.2">
      <c r="A156" s="17" t="s">
        <v>71</v>
      </c>
      <c r="B156" s="22">
        <v>1990</v>
      </c>
      <c r="C156" s="22">
        <v>15</v>
      </c>
      <c r="D156" s="22" t="s">
        <v>80</v>
      </c>
      <c r="E156" s="23">
        <v>51.619998931884766</v>
      </c>
      <c r="F156" s="23">
        <v>18.709999084472656</v>
      </c>
      <c r="G156" s="23">
        <v>13.729999542236328</v>
      </c>
      <c r="H156" s="23">
        <v>25.649999618530273</v>
      </c>
      <c r="I156" s="23">
        <v>0.55000001192092896</v>
      </c>
      <c r="J156" s="23">
        <v>4.0199999809265137</v>
      </c>
      <c r="K156" s="23">
        <v>2.1099998950958252</v>
      </c>
      <c r="L156" s="23">
        <v>3.440000057220459</v>
      </c>
      <c r="M156" s="22">
        <v>538715</v>
      </c>
    </row>
    <row r="158" spans="1:13" x14ac:dyDescent="0.2">
      <c r="A158" s="17" t="s">
        <v>71</v>
      </c>
      <c r="B158" s="22">
        <v>1995</v>
      </c>
      <c r="C158" s="22">
        <v>15</v>
      </c>
      <c r="D158" s="22">
        <v>19</v>
      </c>
      <c r="E158" s="23">
        <v>21.870000839233398</v>
      </c>
      <c r="F158" s="23">
        <v>24.620000839233398</v>
      </c>
      <c r="G158" s="23">
        <v>24.620000839233398</v>
      </c>
      <c r="H158" s="23">
        <v>53.470001220703125</v>
      </c>
      <c r="I158" s="23">
        <v>0.34999999403953552</v>
      </c>
      <c r="J158" s="23">
        <v>3.9999999105930328E-2</v>
      </c>
      <c r="K158" s="23">
        <v>9.9999997764825821E-3</v>
      </c>
      <c r="L158" s="23">
        <v>5.5300002098083496</v>
      </c>
      <c r="M158" s="22">
        <v>89968</v>
      </c>
    </row>
    <row r="159" spans="1:13" x14ac:dyDescent="0.2">
      <c r="A159" s="17" t="s">
        <v>71</v>
      </c>
      <c r="B159" s="22">
        <v>1995</v>
      </c>
      <c r="C159" s="22">
        <v>20</v>
      </c>
      <c r="D159" s="22">
        <v>24</v>
      </c>
      <c r="E159" s="23">
        <v>40.650001525878906</v>
      </c>
      <c r="F159" s="23">
        <v>16.389999389648437</v>
      </c>
      <c r="G159" s="23">
        <v>16.389999389648437</v>
      </c>
      <c r="H159" s="23">
        <v>37.310001373291016</v>
      </c>
      <c r="I159" s="23">
        <v>0.92000001668930054</v>
      </c>
      <c r="J159" s="23">
        <v>5.6599998474121094</v>
      </c>
      <c r="K159" s="23">
        <v>2.119999885559082</v>
      </c>
      <c r="L159" s="23">
        <v>4.6100001335144043</v>
      </c>
      <c r="M159" s="22">
        <v>85654</v>
      </c>
    </row>
    <row r="160" spans="1:13" x14ac:dyDescent="0.2">
      <c r="A160" s="17" t="s">
        <v>71</v>
      </c>
      <c r="B160" s="22">
        <v>1995</v>
      </c>
      <c r="C160" s="22">
        <v>25</v>
      </c>
      <c r="D160" s="22">
        <v>29</v>
      </c>
      <c r="E160" s="23">
        <v>42.209999084472656</v>
      </c>
      <c r="F160" s="23">
        <v>18.290000915527344</v>
      </c>
      <c r="G160" s="23">
        <v>18.290000915527344</v>
      </c>
      <c r="H160" s="23">
        <v>33.930000305175781</v>
      </c>
      <c r="I160" s="23">
        <v>0.8399999737739563</v>
      </c>
      <c r="J160" s="23">
        <v>5.5799999237060547</v>
      </c>
      <c r="K160" s="23">
        <v>3.2599999904632568</v>
      </c>
      <c r="L160" s="23">
        <v>4.440000057220459</v>
      </c>
      <c r="M160" s="22">
        <v>77217</v>
      </c>
    </row>
    <row r="161" spans="1:13" x14ac:dyDescent="0.2">
      <c r="A161" s="17" t="s">
        <v>71</v>
      </c>
      <c r="B161" s="22">
        <v>1995</v>
      </c>
      <c r="C161" s="22">
        <v>30</v>
      </c>
      <c r="D161" s="22">
        <v>34</v>
      </c>
      <c r="E161" s="23">
        <v>47.939998626708984</v>
      </c>
      <c r="F161" s="23">
        <v>19.579999923706055</v>
      </c>
      <c r="G161" s="23">
        <v>19.389999389648438</v>
      </c>
      <c r="H161" s="23">
        <v>26.319999694824219</v>
      </c>
      <c r="I161" s="23">
        <v>0.64999997615814209</v>
      </c>
      <c r="J161" s="23">
        <v>6.1599998474121094</v>
      </c>
      <c r="K161" s="23">
        <v>3.6700000762939453</v>
      </c>
      <c r="L161" s="23">
        <v>3.9700000286102295</v>
      </c>
      <c r="M161" s="22">
        <v>68224</v>
      </c>
    </row>
    <row r="162" spans="1:13" x14ac:dyDescent="0.2">
      <c r="A162" s="17" t="s">
        <v>71</v>
      </c>
      <c r="B162" s="22">
        <v>1995</v>
      </c>
      <c r="C162" s="22">
        <v>35</v>
      </c>
      <c r="D162" s="22">
        <v>39</v>
      </c>
      <c r="E162" s="23">
        <v>50.689998626708984</v>
      </c>
      <c r="F162" s="23">
        <v>18.540000915527344</v>
      </c>
      <c r="G162" s="23">
        <v>15.210000038146973</v>
      </c>
      <c r="H162" s="23">
        <v>24.930000305175781</v>
      </c>
      <c r="I162" s="23">
        <v>0.62000000476837158</v>
      </c>
      <c r="J162" s="23">
        <v>5.8299999237060547</v>
      </c>
      <c r="K162" s="23">
        <v>3.9100000858306885</v>
      </c>
      <c r="L162" s="23">
        <v>3.690000057220459</v>
      </c>
      <c r="M162" s="22">
        <v>59391</v>
      </c>
    </row>
    <row r="163" spans="1:13" x14ac:dyDescent="0.2">
      <c r="A163" s="17" t="s">
        <v>71</v>
      </c>
      <c r="B163" s="22">
        <v>1995</v>
      </c>
      <c r="C163" s="22">
        <v>40</v>
      </c>
      <c r="D163" s="22">
        <v>44</v>
      </c>
      <c r="E163" s="23">
        <v>52.009998321533203</v>
      </c>
      <c r="F163" s="23">
        <v>20.25</v>
      </c>
      <c r="G163" s="23">
        <v>13.760000228881836</v>
      </c>
      <c r="H163" s="23">
        <v>22.530000686645508</v>
      </c>
      <c r="I163" s="23">
        <v>0.60000002384185791</v>
      </c>
      <c r="J163" s="23">
        <v>5.1999998092651367</v>
      </c>
      <c r="K163" s="23">
        <v>3.4900000095367432</v>
      </c>
      <c r="L163" s="23">
        <v>3.4200000762939453</v>
      </c>
      <c r="M163" s="22">
        <v>49484</v>
      </c>
    </row>
    <row r="164" spans="1:13" x14ac:dyDescent="0.2">
      <c r="A164" s="17" t="s">
        <v>71</v>
      </c>
      <c r="B164" s="22">
        <v>1995</v>
      </c>
      <c r="C164" s="22">
        <v>45</v>
      </c>
      <c r="D164" s="22">
        <v>49</v>
      </c>
      <c r="E164" s="23">
        <v>56.779998779296875</v>
      </c>
      <c r="F164" s="23">
        <v>18.239999771118164</v>
      </c>
      <c r="G164" s="23">
        <v>10.270000457763672</v>
      </c>
      <c r="H164" s="23">
        <v>20.290000915527344</v>
      </c>
      <c r="I164" s="23">
        <v>0.54000002145767212</v>
      </c>
      <c r="J164" s="23">
        <v>4.690000057220459</v>
      </c>
      <c r="K164" s="23">
        <v>3.1500000953674316</v>
      </c>
      <c r="L164" s="23">
        <v>3.0199999809265137</v>
      </c>
      <c r="M164" s="22">
        <v>40572</v>
      </c>
    </row>
    <row r="165" spans="1:13" x14ac:dyDescent="0.2">
      <c r="A165" s="17" t="s">
        <v>71</v>
      </c>
      <c r="B165" s="22">
        <v>1995</v>
      </c>
      <c r="C165" s="22">
        <v>50</v>
      </c>
      <c r="D165" s="22">
        <v>54</v>
      </c>
      <c r="E165" s="23">
        <v>59.740001678466797</v>
      </c>
      <c r="F165" s="23">
        <v>20.290000915527344</v>
      </c>
      <c r="G165" s="23">
        <v>9.4600000381469727</v>
      </c>
      <c r="H165" s="23">
        <v>16.510000228881836</v>
      </c>
      <c r="I165" s="23">
        <v>0.61000001430511475</v>
      </c>
      <c r="J165" s="23">
        <v>3.4600000381469727</v>
      </c>
      <c r="K165" s="23">
        <v>2.3299999237060547</v>
      </c>
      <c r="L165" s="23">
        <v>2.5799999237060547</v>
      </c>
      <c r="M165" s="22">
        <v>34198</v>
      </c>
    </row>
    <row r="166" spans="1:13" x14ac:dyDescent="0.2">
      <c r="A166" s="17" t="s">
        <v>71</v>
      </c>
      <c r="B166" s="22">
        <v>1995</v>
      </c>
      <c r="C166" s="22">
        <v>55</v>
      </c>
      <c r="D166" s="22">
        <v>59</v>
      </c>
      <c r="E166" s="23">
        <v>65.349998474121094</v>
      </c>
      <c r="F166" s="23">
        <v>17.459999084472656</v>
      </c>
      <c r="G166" s="23">
        <v>6.75</v>
      </c>
      <c r="H166" s="23">
        <v>14.210000038146973</v>
      </c>
      <c r="I166" s="23">
        <v>0.52999997138977051</v>
      </c>
      <c r="J166" s="23">
        <v>2.9800000190734863</v>
      </c>
      <c r="K166" s="23">
        <v>1.9700000286102295</v>
      </c>
      <c r="L166" s="23">
        <v>2.1800000667572021</v>
      </c>
      <c r="M166" s="22">
        <v>29317</v>
      </c>
    </row>
    <row r="167" spans="1:13" x14ac:dyDescent="0.2">
      <c r="A167" s="17" t="s">
        <v>71</v>
      </c>
      <c r="B167" s="22">
        <v>1995</v>
      </c>
      <c r="C167" s="22">
        <v>60</v>
      </c>
      <c r="D167" s="22">
        <v>64</v>
      </c>
      <c r="E167" s="23">
        <v>65.709999084472656</v>
      </c>
      <c r="F167" s="23">
        <v>19.75</v>
      </c>
      <c r="G167" s="23">
        <v>6.320000171661377</v>
      </c>
      <c r="H167" s="23">
        <v>12.229999542236328</v>
      </c>
      <c r="I167" s="23">
        <v>0.43000000715255737</v>
      </c>
      <c r="J167" s="23">
        <v>2.309999942779541</v>
      </c>
      <c r="K167" s="23">
        <v>1.5800000429153442</v>
      </c>
      <c r="L167" s="23">
        <v>1.9800000190734863</v>
      </c>
      <c r="M167" s="22">
        <v>24002</v>
      </c>
    </row>
    <row r="168" spans="1:13" x14ac:dyDescent="0.2">
      <c r="A168" s="17" t="s">
        <v>71</v>
      </c>
      <c r="B168" s="22">
        <v>1995</v>
      </c>
      <c r="C168" s="22">
        <v>65</v>
      </c>
      <c r="D168" s="22">
        <v>69</v>
      </c>
      <c r="E168" s="23">
        <v>73.010002136230469</v>
      </c>
      <c r="F168" s="23">
        <v>17.190000534057617</v>
      </c>
      <c r="G168" s="23">
        <v>5.5</v>
      </c>
      <c r="H168" s="23">
        <v>8.4799995422363281</v>
      </c>
      <c r="I168" s="23">
        <v>0.23999999463558197</v>
      </c>
      <c r="J168" s="23">
        <v>1.3200000524520874</v>
      </c>
      <c r="K168" s="23">
        <v>0.88999998569488525</v>
      </c>
      <c r="L168" s="23">
        <v>1.440000057220459</v>
      </c>
      <c r="M168" s="22">
        <v>17870</v>
      </c>
    </row>
    <row r="169" spans="1:13" x14ac:dyDescent="0.2">
      <c r="A169" s="17" t="s">
        <v>71</v>
      </c>
      <c r="B169" s="22">
        <v>1995</v>
      </c>
      <c r="C169" s="22">
        <v>70</v>
      </c>
      <c r="D169" s="22">
        <v>74</v>
      </c>
      <c r="E169" s="23">
        <v>69.930000305175781</v>
      </c>
      <c r="F169" s="23">
        <v>18.459999084472656</v>
      </c>
      <c r="G169" s="23">
        <v>5.25</v>
      </c>
      <c r="H169" s="23">
        <v>10.039999961853027</v>
      </c>
      <c r="I169" s="23">
        <v>0.2800000011920929</v>
      </c>
      <c r="J169" s="23">
        <v>1.5700000524520874</v>
      </c>
      <c r="K169" s="23">
        <v>1.0499999523162842</v>
      </c>
      <c r="L169" s="23">
        <v>1.6299999952316284</v>
      </c>
      <c r="M169" s="22">
        <v>12103</v>
      </c>
    </row>
    <row r="170" spans="1:13" x14ac:dyDescent="0.2">
      <c r="A170" s="17" t="s">
        <v>71</v>
      </c>
      <c r="B170" s="22">
        <v>1995</v>
      </c>
      <c r="C170" s="22">
        <v>75</v>
      </c>
      <c r="D170" s="22" t="s">
        <v>80</v>
      </c>
      <c r="E170" s="23">
        <v>73.279998779296875</v>
      </c>
      <c r="F170" s="23">
        <v>16.409999847412109</v>
      </c>
      <c r="G170" s="23">
        <v>4.3400001525878906</v>
      </c>
      <c r="H170" s="23">
        <v>8.9200000762939453</v>
      </c>
      <c r="I170" s="23">
        <v>0.25</v>
      </c>
      <c r="J170" s="23">
        <v>1.3899999856948853</v>
      </c>
      <c r="K170" s="23">
        <v>0.92000001668930054</v>
      </c>
      <c r="L170" s="23">
        <v>1.440000057220459</v>
      </c>
      <c r="M170" s="22">
        <v>12511</v>
      </c>
    </row>
    <row r="171" spans="1:13" x14ac:dyDescent="0.2">
      <c r="A171" s="17" t="s">
        <v>71</v>
      </c>
      <c r="B171" s="22">
        <v>1995</v>
      </c>
      <c r="C171" s="22">
        <v>25</v>
      </c>
      <c r="D171" s="22" t="s">
        <v>80</v>
      </c>
      <c r="E171" s="23">
        <v>54.180000305175781</v>
      </c>
      <c r="F171" s="23">
        <v>18.850000381469727</v>
      </c>
      <c r="G171" s="23">
        <v>13.189999580383301</v>
      </c>
      <c r="H171" s="23">
        <v>22.340000152587891</v>
      </c>
      <c r="I171" s="23">
        <v>0.62000000476837158</v>
      </c>
      <c r="J171" s="23">
        <v>4.630000114440918</v>
      </c>
      <c r="K171" s="23">
        <v>2.9800000190734863</v>
      </c>
      <c r="L171" s="23">
        <v>3.2699999809265137</v>
      </c>
      <c r="M171" s="22">
        <v>424889</v>
      </c>
    </row>
    <row r="172" spans="1:13" x14ac:dyDescent="0.2">
      <c r="A172" s="17" t="s">
        <v>71</v>
      </c>
      <c r="B172" s="22">
        <v>1995</v>
      </c>
      <c r="C172" s="22">
        <v>15</v>
      </c>
      <c r="D172" s="22" t="s">
        <v>80</v>
      </c>
      <c r="E172" s="23">
        <v>47.409999847412109</v>
      </c>
      <c r="F172" s="23">
        <v>19.360000610351563</v>
      </c>
      <c r="G172" s="23">
        <v>15.25</v>
      </c>
      <c r="H172" s="23">
        <v>29.139999389648437</v>
      </c>
      <c r="I172" s="23">
        <v>0.70999997854232788</v>
      </c>
      <c r="J172" s="23">
        <v>4.0900001525878906</v>
      </c>
      <c r="K172" s="23">
        <v>2.1700000762939453</v>
      </c>
      <c r="L172" s="23">
        <v>3.7999999523162842</v>
      </c>
      <c r="M172" s="22">
        <v>600511</v>
      </c>
    </row>
    <row r="174" spans="1:13" x14ac:dyDescent="0.2">
      <c r="A174" s="17" t="s">
        <v>71</v>
      </c>
      <c r="B174" s="22">
        <v>2000</v>
      </c>
      <c r="C174" s="22">
        <v>15</v>
      </c>
      <c r="D174" s="22">
        <v>19</v>
      </c>
      <c r="E174" s="23">
        <v>16.809999465942383</v>
      </c>
      <c r="F174" s="23">
        <v>24.860000610351563</v>
      </c>
      <c r="G174" s="23">
        <v>24.860000610351563</v>
      </c>
      <c r="H174" s="23">
        <v>56.860000610351562</v>
      </c>
      <c r="I174" s="23">
        <v>0.37999999523162842</v>
      </c>
      <c r="J174" s="23">
        <v>1.4700000286102295</v>
      </c>
      <c r="K174" s="23">
        <v>0.20999999344348907</v>
      </c>
      <c r="L174" s="23">
        <v>6.0199999809265137</v>
      </c>
      <c r="M174" s="22">
        <v>102090</v>
      </c>
    </row>
    <row r="175" spans="1:13" x14ac:dyDescent="0.2">
      <c r="A175" s="17" t="s">
        <v>71</v>
      </c>
      <c r="B175" s="22">
        <v>2000</v>
      </c>
      <c r="C175" s="22">
        <v>20</v>
      </c>
      <c r="D175" s="22">
        <v>24</v>
      </c>
      <c r="E175" s="23">
        <v>28.620000839233398</v>
      </c>
      <c r="F175" s="23">
        <v>20.649999618530273</v>
      </c>
      <c r="G175" s="23">
        <v>20.649999618530273</v>
      </c>
      <c r="H175" s="23">
        <v>43.080001831054687</v>
      </c>
      <c r="I175" s="23">
        <v>1.0700000524520874</v>
      </c>
      <c r="J175" s="23">
        <v>7.6500000953674316</v>
      </c>
      <c r="K175" s="23">
        <v>2.8599998950958252</v>
      </c>
      <c r="L175" s="23">
        <v>5.6500000953674316</v>
      </c>
      <c r="M175" s="22">
        <v>89020</v>
      </c>
    </row>
    <row r="176" spans="1:13" x14ac:dyDescent="0.2">
      <c r="A176" s="17" t="s">
        <v>71</v>
      </c>
      <c r="B176" s="22">
        <v>2000</v>
      </c>
      <c r="C176" s="22">
        <v>25</v>
      </c>
      <c r="D176" s="22">
        <v>29</v>
      </c>
      <c r="E176" s="23">
        <v>40.650001525878906</v>
      </c>
      <c r="F176" s="23">
        <v>16.389999389648437</v>
      </c>
      <c r="G176" s="23">
        <v>16.389999389648437</v>
      </c>
      <c r="H176" s="23">
        <v>37.310001373291016</v>
      </c>
      <c r="I176" s="23">
        <v>0.92000001668930054</v>
      </c>
      <c r="J176" s="23">
        <v>5.6599998474121094</v>
      </c>
      <c r="K176" s="23">
        <v>3.2999999523162842</v>
      </c>
      <c r="L176" s="23">
        <v>4.630000114440918</v>
      </c>
      <c r="M176" s="22">
        <v>84460</v>
      </c>
    </row>
    <row r="177" spans="1:24" x14ac:dyDescent="0.2">
      <c r="A177" s="17" t="s">
        <v>71</v>
      </c>
      <c r="B177" s="22">
        <v>2000</v>
      </c>
      <c r="C177" s="22">
        <v>30</v>
      </c>
      <c r="D177" s="22">
        <v>34</v>
      </c>
      <c r="E177" s="23">
        <v>42.209999084472656</v>
      </c>
      <c r="F177" s="23">
        <v>18.290000915527344</v>
      </c>
      <c r="G177" s="23">
        <v>18.290000915527344</v>
      </c>
      <c r="H177" s="23">
        <v>33.930000305175781</v>
      </c>
      <c r="I177" s="23">
        <v>0.8399999737739563</v>
      </c>
      <c r="J177" s="23">
        <v>5.5799999237060547</v>
      </c>
      <c r="K177" s="23">
        <v>3.3199999332427979</v>
      </c>
      <c r="L177" s="23">
        <v>4.4499998092651367</v>
      </c>
      <c r="M177" s="22">
        <v>76000</v>
      </c>
    </row>
    <row r="178" spans="1:24" x14ac:dyDescent="0.2">
      <c r="A178" s="17" t="s">
        <v>71</v>
      </c>
      <c r="B178" s="22">
        <v>2000</v>
      </c>
      <c r="C178" s="22">
        <v>35</v>
      </c>
      <c r="D178" s="22">
        <v>39</v>
      </c>
      <c r="E178" s="23">
        <v>47.939998626708984</v>
      </c>
      <c r="F178" s="23">
        <v>19.579999923706055</v>
      </c>
      <c r="G178" s="23">
        <v>19.389999389648438</v>
      </c>
      <c r="H178" s="23">
        <v>26.319999694824219</v>
      </c>
      <c r="I178" s="23">
        <v>0.64999997615814209</v>
      </c>
      <c r="J178" s="23">
        <v>6.1599998474121094</v>
      </c>
      <c r="K178" s="23">
        <v>4.119999885559082</v>
      </c>
      <c r="L178" s="23">
        <v>3.9800000190734863</v>
      </c>
      <c r="M178" s="22">
        <v>67058</v>
      </c>
    </row>
    <row r="179" spans="1:24" x14ac:dyDescent="0.2">
      <c r="A179" s="17" t="s">
        <v>71</v>
      </c>
      <c r="B179" s="22">
        <v>2000</v>
      </c>
      <c r="C179" s="22">
        <v>40</v>
      </c>
      <c r="D179" s="22">
        <v>44</v>
      </c>
      <c r="E179" s="23">
        <v>50.689998626708984</v>
      </c>
      <c r="F179" s="23">
        <v>18.540000915527344</v>
      </c>
      <c r="G179" s="23">
        <v>15.210000038146973</v>
      </c>
      <c r="H179" s="23">
        <v>24.930000305175781</v>
      </c>
      <c r="I179" s="23">
        <v>0.62000000476837158</v>
      </c>
      <c r="J179" s="23">
        <v>5.8299999237060547</v>
      </c>
      <c r="K179" s="23">
        <v>3.9000000953674316</v>
      </c>
      <c r="L179" s="23">
        <v>3.690000057220459</v>
      </c>
      <c r="M179" s="22">
        <v>58187</v>
      </c>
    </row>
    <row r="180" spans="1:24" x14ac:dyDescent="0.2">
      <c r="A180" s="17" t="s">
        <v>71</v>
      </c>
      <c r="B180" s="22">
        <v>2000</v>
      </c>
      <c r="C180" s="22">
        <v>45</v>
      </c>
      <c r="D180" s="22">
        <v>49</v>
      </c>
      <c r="E180" s="23">
        <v>52.009998321533203</v>
      </c>
      <c r="F180" s="23">
        <v>20.25</v>
      </c>
      <c r="G180" s="23">
        <v>13.760000228881836</v>
      </c>
      <c r="H180" s="23">
        <v>22.530000686645508</v>
      </c>
      <c r="I180" s="23">
        <v>0.60000002384185791</v>
      </c>
      <c r="J180" s="23">
        <v>5.1999998092651367</v>
      </c>
      <c r="K180" s="23">
        <v>3.5</v>
      </c>
      <c r="L180" s="23">
        <v>3.4200000762939453</v>
      </c>
      <c r="M180" s="22">
        <v>48160</v>
      </c>
    </row>
    <row r="181" spans="1:24" x14ac:dyDescent="0.2">
      <c r="A181" s="17" t="s">
        <v>71</v>
      </c>
      <c r="B181" s="22">
        <v>2000</v>
      </c>
      <c r="C181" s="22">
        <v>50</v>
      </c>
      <c r="D181" s="22">
        <v>54</v>
      </c>
      <c r="E181" s="23">
        <v>56.779998779296875</v>
      </c>
      <c r="F181" s="23">
        <v>18.239999771118164</v>
      </c>
      <c r="G181" s="23">
        <v>10.270000457763672</v>
      </c>
      <c r="H181" s="23">
        <v>20.290000915527344</v>
      </c>
      <c r="I181" s="23">
        <v>0.54000002145767212</v>
      </c>
      <c r="J181" s="23">
        <v>4.690000057220459</v>
      </c>
      <c r="K181" s="23">
        <v>3.1600000858306885</v>
      </c>
      <c r="L181" s="23">
        <v>3.0199999809265137</v>
      </c>
      <c r="M181" s="22">
        <v>38961</v>
      </c>
    </row>
    <row r="182" spans="1:24" x14ac:dyDescent="0.2">
      <c r="A182" s="17" t="s">
        <v>71</v>
      </c>
      <c r="B182" s="22">
        <v>2000</v>
      </c>
      <c r="C182" s="22">
        <v>55</v>
      </c>
      <c r="D182" s="22">
        <v>59</v>
      </c>
      <c r="E182" s="23">
        <v>59.740001678466797</v>
      </c>
      <c r="F182" s="23">
        <v>20.290000915527344</v>
      </c>
      <c r="G182" s="23">
        <v>9.4600000381469727</v>
      </c>
      <c r="H182" s="23">
        <v>16.510000228881836</v>
      </c>
      <c r="I182" s="23">
        <v>0.61000001430511475</v>
      </c>
      <c r="J182" s="23">
        <v>3.4600000381469727</v>
      </c>
      <c r="K182" s="23">
        <v>2.2899999618530273</v>
      </c>
      <c r="L182" s="23">
        <v>2.5799999237060547</v>
      </c>
      <c r="M182" s="22">
        <v>32162</v>
      </c>
    </row>
    <row r="183" spans="1:24" x14ac:dyDescent="0.2">
      <c r="A183" s="17" t="s">
        <v>71</v>
      </c>
      <c r="B183" s="22">
        <v>2000</v>
      </c>
      <c r="C183" s="22">
        <v>60</v>
      </c>
      <c r="D183" s="22">
        <v>64</v>
      </c>
      <c r="E183" s="23">
        <v>65.349998474121094</v>
      </c>
      <c r="F183" s="23">
        <v>17.459999084472656</v>
      </c>
      <c r="G183" s="23">
        <v>6.75</v>
      </c>
      <c r="H183" s="23">
        <v>14.210000038146973</v>
      </c>
      <c r="I183" s="23">
        <v>0.52999997138977051</v>
      </c>
      <c r="J183" s="23">
        <v>2.9800000190734863</v>
      </c>
      <c r="K183" s="23">
        <v>2.0299999713897705</v>
      </c>
      <c r="L183" s="23">
        <v>2.190000057220459</v>
      </c>
      <c r="M183" s="22">
        <v>26532</v>
      </c>
    </row>
    <row r="184" spans="1:24" x14ac:dyDescent="0.2">
      <c r="A184" s="17" t="s">
        <v>71</v>
      </c>
      <c r="B184" s="22">
        <v>2000</v>
      </c>
      <c r="C184" s="22">
        <v>65</v>
      </c>
      <c r="D184" s="22">
        <v>69</v>
      </c>
      <c r="E184" s="23">
        <v>65.709999084472656</v>
      </c>
      <c r="F184" s="23">
        <v>19.75</v>
      </c>
      <c r="G184" s="23">
        <v>6.320000171661377</v>
      </c>
      <c r="H184" s="23">
        <v>12.229999542236328</v>
      </c>
      <c r="I184" s="23">
        <v>0.43000000715255737</v>
      </c>
      <c r="J184" s="23">
        <v>2.309999942779541</v>
      </c>
      <c r="K184" s="23">
        <v>1.5499999523162842</v>
      </c>
      <c r="L184" s="23">
        <v>1.9700000286102295</v>
      </c>
      <c r="M184" s="22">
        <v>20548</v>
      </c>
    </row>
    <row r="185" spans="1:24" x14ac:dyDescent="0.2">
      <c r="A185" s="17" t="s">
        <v>71</v>
      </c>
      <c r="B185" s="22">
        <v>2000</v>
      </c>
      <c r="C185" s="22">
        <v>70</v>
      </c>
      <c r="D185" s="22">
        <v>74</v>
      </c>
      <c r="E185" s="23">
        <v>72.279998779296875</v>
      </c>
      <c r="F185" s="23">
        <v>17.020000457763672</v>
      </c>
      <c r="G185" s="23">
        <v>5.4499998092651367</v>
      </c>
      <c r="H185" s="23">
        <v>9.25</v>
      </c>
      <c r="I185" s="23">
        <v>0.25999999046325684</v>
      </c>
      <c r="J185" s="23">
        <v>1.440000057220459</v>
      </c>
      <c r="K185" s="23">
        <v>0.97000002861022949</v>
      </c>
      <c r="L185" s="23">
        <v>1.5199999809265137</v>
      </c>
      <c r="M185" s="22">
        <v>14169</v>
      </c>
    </row>
    <row r="186" spans="1:24" x14ac:dyDescent="0.2">
      <c r="A186" s="17" t="s">
        <v>71</v>
      </c>
      <c r="B186" s="22">
        <v>2000</v>
      </c>
      <c r="C186" s="22">
        <v>75</v>
      </c>
      <c r="D186" s="22" t="s">
        <v>80</v>
      </c>
      <c r="E186" s="23">
        <v>70.839996337890625</v>
      </c>
      <c r="F186" s="23">
        <v>17.229999542236328</v>
      </c>
      <c r="G186" s="23">
        <v>4.7199997901916504</v>
      </c>
      <c r="H186" s="23">
        <v>10.319999694824219</v>
      </c>
      <c r="I186" s="23">
        <v>0.28999999165534973</v>
      </c>
      <c r="J186" s="23">
        <v>1.6100000143051147</v>
      </c>
      <c r="K186" s="23">
        <v>1.0700000524520874</v>
      </c>
      <c r="L186" s="23">
        <v>1.6100000143051147</v>
      </c>
      <c r="M186" s="22">
        <v>15337</v>
      </c>
    </row>
    <row r="187" spans="1:24" x14ac:dyDescent="0.2">
      <c r="A187" s="17" t="s">
        <v>71</v>
      </c>
      <c r="B187" s="22">
        <v>2000</v>
      </c>
      <c r="C187" s="22">
        <v>25</v>
      </c>
      <c r="D187" s="22" t="s">
        <v>80</v>
      </c>
      <c r="E187" s="23">
        <v>51.159999847412109</v>
      </c>
      <c r="F187" s="23">
        <v>18.440000534057617</v>
      </c>
      <c r="G187" s="23">
        <v>14.159999847412109</v>
      </c>
      <c r="H187" s="23">
        <v>25.479999542236328</v>
      </c>
      <c r="I187" s="23">
        <v>0.68999999761581421</v>
      </c>
      <c r="J187" s="23">
        <v>4.9200000762939453</v>
      </c>
      <c r="K187" s="23">
        <v>3.1600000858306885</v>
      </c>
      <c r="L187" s="23">
        <v>3.5799999237060547</v>
      </c>
      <c r="M187" s="22">
        <v>481574</v>
      </c>
      <c r="O187" s="17" t="s">
        <v>93</v>
      </c>
      <c r="P187" s="24">
        <f>'Female Pop.'!E188</f>
        <v>56.689998626708984</v>
      </c>
      <c r="Q187" s="24">
        <f>'Female Pop.'!F188</f>
        <v>17.440000534057617</v>
      </c>
      <c r="R187" s="24">
        <f>'Female Pop.'!G188</f>
        <v>12.010000228881836</v>
      </c>
      <c r="S187" s="24">
        <f>'Female Pop.'!H188</f>
        <v>22.520000457763672</v>
      </c>
      <c r="T187" s="24">
        <f>'Female Pop.'!I188</f>
        <v>0.43999999761581421</v>
      </c>
      <c r="U187" s="24">
        <f>'Female Pop.'!J188</f>
        <v>3.3599998950958252</v>
      </c>
      <c r="V187" s="24">
        <f>'Female Pop.'!K188</f>
        <v>1.7799999713897705</v>
      </c>
      <c r="W187" s="24">
        <f>'Female Pop.'!L188</f>
        <v>3.0299999713897705</v>
      </c>
      <c r="X187" s="24">
        <f>'Female Pop.'!M188</f>
        <v>327010</v>
      </c>
    </row>
    <row r="188" spans="1:24" x14ac:dyDescent="0.2">
      <c r="A188" s="17" t="s">
        <v>71</v>
      </c>
      <c r="B188" s="22">
        <v>2000</v>
      </c>
      <c r="C188" s="22">
        <v>15</v>
      </c>
      <c r="D188" s="22" t="s">
        <v>80</v>
      </c>
      <c r="E188" s="23">
        <v>42.970001220703125</v>
      </c>
      <c r="F188" s="23">
        <v>19.709999084472656</v>
      </c>
      <c r="G188" s="23">
        <v>16.430000305175781</v>
      </c>
      <c r="H188" s="23">
        <v>32.569999694824219</v>
      </c>
      <c r="I188" s="23">
        <v>0.76999998092651367</v>
      </c>
      <c r="J188" s="23">
        <v>4.7600002288818359</v>
      </c>
      <c r="K188" s="23">
        <v>2.5299999713897705</v>
      </c>
      <c r="L188" s="23">
        <v>4.2199997901916504</v>
      </c>
      <c r="M188" s="22">
        <v>672684</v>
      </c>
      <c r="O188" s="17" t="s">
        <v>88</v>
      </c>
      <c r="P188" s="26">
        <f>P187*0.01*$X$187</f>
        <v>185381.96450920103</v>
      </c>
      <c r="Q188" s="26">
        <f t="shared" ref="Q188:W188" si="0">Q187*0.01*$X$187</f>
        <v>57030.545746421813</v>
      </c>
      <c r="R188" s="26">
        <f t="shared" si="0"/>
        <v>39273.901748466487</v>
      </c>
      <c r="S188" s="26">
        <f t="shared" si="0"/>
        <v>73642.65349693298</v>
      </c>
      <c r="T188" s="26">
        <f t="shared" si="0"/>
        <v>1438.843992203474</v>
      </c>
      <c r="U188" s="26">
        <f t="shared" si="0"/>
        <v>10987.535656952859</v>
      </c>
      <c r="V188" s="26">
        <f t="shared" si="0"/>
        <v>5820.7779064416882</v>
      </c>
      <c r="W188" s="26">
        <f t="shared" si="0"/>
        <v>9908.4029064416882</v>
      </c>
    </row>
    <row r="189" spans="1:24" x14ac:dyDescent="0.2">
      <c r="O189" s="17" t="s">
        <v>94</v>
      </c>
      <c r="P189" s="27">
        <f>E188*0.01*$M$188</f>
        <v>289052.32301147463</v>
      </c>
      <c r="Q189" s="27">
        <f t="shared" ref="Q189:W189" si="1">F188*0.01*$M$188</f>
        <v>132586.01024139405</v>
      </c>
      <c r="R189" s="27">
        <f t="shared" si="1"/>
        <v>110521.98325286865</v>
      </c>
      <c r="S189" s="27">
        <f t="shared" si="1"/>
        <v>219093.17674713137</v>
      </c>
      <c r="T189" s="27">
        <f t="shared" si="1"/>
        <v>5179.6666716957088</v>
      </c>
      <c r="U189" s="27">
        <f t="shared" si="1"/>
        <v>32019.759939651489</v>
      </c>
      <c r="V189" s="27">
        <f t="shared" si="1"/>
        <v>17018.905007543563</v>
      </c>
      <c r="W189" s="27">
        <f t="shared" si="1"/>
        <v>28387.263388652802</v>
      </c>
    </row>
    <row r="190" spans="1:24" x14ac:dyDescent="0.2">
      <c r="A190" s="17" t="s">
        <v>71</v>
      </c>
      <c r="B190" s="22">
        <v>2005</v>
      </c>
      <c r="C190" s="22">
        <v>15</v>
      </c>
      <c r="D190" s="22">
        <v>19</v>
      </c>
      <c r="E190" s="23">
        <v>7.5100002288818359</v>
      </c>
      <c r="F190" s="23">
        <v>27.520000457763672</v>
      </c>
      <c r="G190" s="23">
        <v>27.520000457763672</v>
      </c>
      <c r="H190" s="23">
        <v>62.130001068115234</v>
      </c>
      <c r="I190" s="23">
        <v>0.40999999642372131</v>
      </c>
      <c r="J190" s="23">
        <v>2.8399999141693115</v>
      </c>
      <c r="K190" s="23">
        <v>0.40999999642372131</v>
      </c>
      <c r="L190" s="23">
        <v>6.7699999809265137</v>
      </c>
      <c r="M190" s="22">
        <v>110072</v>
      </c>
      <c r="O190" s="17" t="s">
        <v>89</v>
      </c>
      <c r="P190" s="27">
        <f>P189-P188</f>
        <v>103670.35850227359</v>
      </c>
      <c r="Q190" s="27">
        <f t="shared" ref="Q190:W190" si="2">Q189-Q188</f>
        <v>75555.464494972228</v>
      </c>
      <c r="R190" s="27">
        <f t="shared" si="2"/>
        <v>71248.081504402158</v>
      </c>
      <c r="S190" s="27">
        <f t="shared" si="2"/>
        <v>145450.5232501984</v>
      </c>
      <c r="T190" s="27">
        <f t="shared" si="2"/>
        <v>3740.8226794922348</v>
      </c>
      <c r="U190" s="27">
        <f t="shared" si="2"/>
        <v>21032.224282698629</v>
      </c>
      <c r="V190" s="27">
        <f t="shared" si="2"/>
        <v>11198.127101101874</v>
      </c>
      <c r="W190" s="27">
        <f t="shared" si="2"/>
        <v>18478.860482211116</v>
      </c>
      <c r="X190" s="24">
        <f>M188-X187</f>
        <v>345674</v>
      </c>
    </row>
    <row r="191" spans="1:24" x14ac:dyDescent="0.2">
      <c r="A191" s="17" t="s">
        <v>71</v>
      </c>
      <c r="B191" s="22">
        <v>2005</v>
      </c>
      <c r="C191" s="22">
        <v>20</v>
      </c>
      <c r="D191" s="22">
        <v>24</v>
      </c>
      <c r="E191" s="23">
        <v>23.479999542236328</v>
      </c>
      <c r="F191" s="23">
        <v>20.899999618530273</v>
      </c>
      <c r="G191" s="23">
        <v>20.899999618530273</v>
      </c>
      <c r="H191" s="23">
        <v>45.439998626708984</v>
      </c>
      <c r="I191" s="23">
        <v>1.1200000047683716</v>
      </c>
      <c r="J191" s="23">
        <v>10.189999580383301</v>
      </c>
      <c r="K191" s="23">
        <v>3.7799999713897705</v>
      </c>
      <c r="L191" s="23">
        <v>6.2300000190734863</v>
      </c>
      <c r="M191" s="22">
        <v>101182</v>
      </c>
      <c r="O191" s="17" t="s">
        <v>92</v>
      </c>
      <c r="P191" s="28">
        <f>P190/$X$190</f>
        <v>0.29990788576020644</v>
      </c>
      <c r="Q191" s="28">
        <f t="shared" ref="Q191:W191" si="3">Q190/$X$190</f>
        <v>0.21857433447401953</v>
      </c>
      <c r="R191" s="28">
        <f t="shared" si="3"/>
        <v>0.20611351014077472</v>
      </c>
      <c r="S191" s="28">
        <f t="shared" si="3"/>
        <v>0.42077368633509721</v>
      </c>
      <c r="T191" s="28">
        <f t="shared" si="3"/>
        <v>1.082182252495772E-2</v>
      </c>
      <c r="U191" s="28">
        <f t="shared" si="3"/>
        <v>6.0844102485864221E-2</v>
      </c>
      <c r="V191" s="28">
        <f t="shared" si="3"/>
        <v>3.2395051699294346E-2</v>
      </c>
      <c r="W191" s="28">
        <f t="shared" si="3"/>
        <v>5.3457478671265747E-2</v>
      </c>
    </row>
    <row r="192" spans="1:24" x14ac:dyDescent="0.2">
      <c r="A192" s="17" t="s">
        <v>71</v>
      </c>
      <c r="B192" s="22">
        <v>2005</v>
      </c>
      <c r="C192" s="22">
        <v>25</v>
      </c>
      <c r="D192" s="22">
        <v>29</v>
      </c>
      <c r="E192" s="23">
        <v>28.620000839233398</v>
      </c>
      <c r="F192" s="23">
        <v>20.649999618530273</v>
      </c>
      <c r="G192" s="23">
        <v>20.649999618530273</v>
      </c>
      <c r="H192" s="23">
        <v>43.080001831054687</v>
      </c>
      <c r="I192" s="23">
        <v>1.0700000524520874</v>
      </c>
      <c r="J192" s="23">
        <v>7.6500000953674316</v>
      </c>
      <c r="K192" s="23">
        <v>4.429999828338623</v>
      </c>
      <c r="L192" s="23">
        <v>5.679999828338623</v>
      </c>
      <c r="M192" s="22">
        <v>87787</v>
      </c>
    </row>
    <row r="193" spans="1:24" x14ac:dyDescent="0.2">
      <c r="A193" s="17" t="s">
        <v>71</v>
      </c>
      <c r="B193" s="22">
        <v>2005</v>
      </c>
      <c r="C193" s="22">
        <v>30</v>
      </c>
      <c r="D193" s="22">
        <v>34</v>
      </c>
      <c r="E193" s="23">
        <v>40.650001525878906</v>
      </c>
      <c r="F193" s="23">
        <v>16.389999389648437</v>
      </c>
      <c r="G193" s="23">
        <v>16.389999389648437</v>
      </c>
      <c r="H193" s="23">
        <v>37.310001373291016</v>
      </c>
      <c r="I193" s="23">
        <v>0.92000001668930054</v>
      </c>
      <c r="J193" s="23">
        <v>5.6599998474121094</v>
      </c>
      <c r="K193" s="23">
        <v>3.3499999046325684</v>
      </c>
      <c r="L193" s="23">
        <v>4.630000114440918</v>
      </c>
      <c r="M193" s="22">
        <v>82999</v>
      </c>
    </row>
    <row r="194" spans="1:24" x14ac:dyDescent="0.2">
      <c r="A194" s="17" t="s">
        <v>71</v>
      </c>
      <c r="B194" s="22">
        <v>2005</v>
      </c>
      <c r="C194" s="22">
        <v>35</v>
      </c>
      <c r="D194" s="22">
        <v>39</v>
      </c>
      <c r="E194" s="23">
        <v>42.209999084472656</v>
      </c>
      <c r="F194" s="23">
        <v>18.290000915527344</v>
      </c>
      <c r="G194" s="23">
        <v>18.290000915527344</v>
      </c>
      <c r="H194" s="23">
        <v>33.930000305175781</v>
      </c>
      <c r="I194" s="23">
        <v>0.8399999737739563</v>
      </c>
      <c r="J194" s="23">
        <v>5.5799999237060547</v>
      </c>
      <c r="K194" s="23">
        <v>3.7100000381469727</v>
      </c>
      <c r="L194" s="23">
        <v>4.4499998092651367</v>
      </c>
      <c r="M194" s="22">
        <v>74572</v>
      </c>
    </row>
    <row r="195" spans="1:24" x14ac:dyDescent="0.2">
      <c r="A195" s="17" t="s">
        <v>71</v>
      </c>
      <c r="B195" s="22">
        <v>2005</v>
      </c>
      <c r="C195" s="22">
        <v>40</v>
      </c>
      <c r="D195" s="22">
        <v>44</v>
      </c>
      <c r="E195" s="23">
        <v>47.939998626708984</v>
      </c>
      <c r="F195" s="23">
        <v>19.579999923706055</v>
      </c>
      <c r="G195" s="23">
        <v>19.389999389648438</v>
      </c>
      <c r="H195" s="23">
        <v>26.319999694824219</v>
      </c>
      <c r="I195" s="23">
        <v>0.64999997615814209</v>
      </c>
      <c r="J195" s="23">
        <v>6.1599998474121094</v>
      </c>
      <c r="K195" s="23">
        <v>4.0900001525878906</v>
      </c>
      <c r="L195" s="23">
        <v>3.9800000190734863</v>
      </c>
      <c r="M195" s="22">
        <v>65646</v>
      </c>
    </row>
    <row r="196" spans="1:24" x14ac:dyDescent="0.2">
      <c r="A196" s="17" t="s">
        <v>71</v>
      </c>
      <c r="B196" s="22">
        <v>2005</v>
      </c>
      <c r="C196" s="22">
        <v>45</v>
      </c>
      <c r="D196" s="22">
        <v>49</v>
      </c>
      <c r="E196" s="23">
        <v>50.689998626708984</v>
      </c>
      <c r="F196" s="23">
        <v>18.540000915527344</v>
      </c>
      <c r="G196" s="23">
        <v>15.210000038146973</v>
      </c>
      <c r="H196" s="23">
        <v>24.930000305175781</v>
      </c>
      <c r="I196" s="23">
        <v>0.62000000476837158</v>
      </c>
      <c r="J196" s="23">
        <v>5.8299999237060547</v>
      </c>
      <c r="K196" s="23">
        <v>3.8900001049041748</v>
      </c>
      <c r="L196" s="23">
        <v>3.690000057220459</v>
      </c>
      <c r="M196" s="22">
        <v>56669</v>
      </c>
    </row>
    <row r="197" spans="1:24" x14ac:dyDescent="0.2">
      <c r="A197" s="17" t="s">
        <v>71</v>
      </c>
      <c r="B197" s="22">
        <v>2005</v>
      </c>
      <c r="C197" s="22">
        <v>50</v>
      </c>
      <c r="D197" s="22">
        <v>54</v>
      </c>
      <c r="E197" s="23">
        <v>52.009998321533203</v>
      </c>
      <c r="F197" s="23">
        <v>20.25</v>
      </c>
      <c r="G197" s="23">
        <v>13.760000228881836</v>
      </c>
      <c r="H197" s="23">
        <v>22.530000686645508</v>
      </c>
      <c r="I197" s="23">
        <v>0.60000002384185791</v>
      </c>
      <c r="J197" s="23">
        <v>5.1999998092651367</v>
      </c>
      <c r="K197" s="23">
        <v>3.4800000190734863</v>
      </c>
      <c r="L197" s="23">
        <v>3.4200000762939453</v>
      </c>
      <c r="M197" s="22">
        <v>46368</v>
      </c>
    </row>
    <row r="198" spans="1:24" x14ac:dyDescent="0.2">
      <c r="A198" s="17" t="s">
        <v>71</v>
      </c>
      <c r="B198" s="22">
        <v>2005</v>
      </c>
      <c r="C198" s="22">
        <v>55</v>
      </c>
      <c r="D198" s="22">
        <v>59</v>
      </c>
      <c r="E198" s="23">
        <v>56.779998779296875</v>
      </c>
      <c r="F198" s="23">
        <v>18.239999771118164</v>
      </c>
      <c r="G198" s="23">
        <v>10.270000457763672</v>
      </c>
      <c r="H198" s="23">
        <v>20.290000915527344</v>
      </c>
      <c r="I198" s="23">
        <v>0.54000002145767212</v>
      </c>
      <c r="J198" s="23">
        <v>4.690000057220459</v>
      </c>
      <c r="K198" s="23">
        <v>3.0799999237060547</v>
      </c>
      <c r="L198" s="23">
        <v>3.0199999809265137</v>
      </c>
      <c r="M198" s="22">
        <v>36816</v>
      </c>
    </row>
    <row r="199" spans="1:24" x14ac:dyDescent="0.2">
      <c r="A199" s="17" t="s">
        <v>71</v>
      </c>
      <c r="B199" s="22">
        <v>2005</v>
      </c>
      <c r="C199" s="22">
        <v>60</v>
      </c>
      <c r="D199" s="22">
        <v>64</v>
      </c>
      <c r="E199" s="23">
        <v>59.740001678466797</v>
      </c>
      <c r="F199" s="23">
        <v>20.290000915527344</v>
      </c>
      <c r="G199" s="23">
        <v>9.4600000381469727</v>
      </c>
      <c r="H199" s="23">
        <v>16.510000228881836</v>
      </c>
      <c r="I199" s="23">
        <v>0.61000001430511475</v>
      </c>
      <c r="J199" s="23">
        <v>3.4600000381469727</v>
      </c>
      <c r="K199" s="23">
        <v>2.3399999141693115</v>
      </c>
      <c r="L199" s="23">
        <v>2.5799999237060547</v>
      </c>
      <c r="M199" s="22">
        <v>29341</v>
      </c>
    </row>
    <row r="200" spans="1:24" x14ac:dyDescent="0.2">
      <c r="A200" s="17" t="s">
        <v>71</v>
      </c>
      <c r="B200" s="22">
        <v>2005</v>
      </c>
      <c r="C200" s="22">
        <v>65</v>
      </c>
      <c r="D200" s="22">
        <v>69</v>
      </c>
      <c r="E200" s="23">
        <v>65.349998474121094</v>
      </c>
      <c r="F200" s="23">
        <v>17.459999084472656</v>
      </c>
      <c r="G200" s="23">
        <v>6.75</v>
      </c>
      <c r="H200" s="23">
        <v>14.210000038146973</v>
      </c>
      <c r="I200" s="23">
        <v>0.52999997138977051</v>
      </c>
      <c r="J200" s="23">
        <v>2.9800000190734863</v>
      </c>
      <c r="K200" s="23">
        <v>1.9800000190734863</v>
      </c>
      <c r="L200" s="23">
        <v>2.1800000667572021</v>
      </c>
      <c r="M200" s="22">
        <v>22979</v>
      </c>
    </row>
    <row r="201" spans="1:24" x14ac:dyDescent="0.2">
      <c r="A201" s="17" t="s">
        <v>71</v>
      </c>
      <c r="B201" s="22">
        <v>2005</v>
      </c>
      <c r="C201" s="22">
        <v>70</v>
      </c>
      <c r="D201" s="22">
        <v>74</v>
      </c>
      <c r="E201" s="23">
        <v>64.75</v>
      </c>
      <c r="F201" s="23">
        <v>19.459999084472656</v>
      </c>
      <c r="G201" s="23">
        <v>6.2300000190734863</v>
      </c>
      <c r="H201" s="23">
        <v>13.279999732971191</v>
      </c>
      <c r="I201" s="23">
        <v>0.46000000834465027</v>
      </c>
      <c r="J201" s="23">
        <v>2.5099999904632568</v>
      </c>
      <c r="K201" s="23">
        <v>1.6699999570846558</v>
      </c>
      <c r="L201" s="23">
        <v>2.0799999237060547</v>
      </c>
      <c r="M201" s="22">
        <v>16542</v>
      </c>
    </row>
    <row r="202" spans="1:24" x14ac:dyDescent="0.2">
      <c r="A202" s="17" t="s">
        <v>71</v>
      </c>
      <c r="B202" s="22">
        <v>2005</v>
      </c>
      <c r="C202" s="22">
        <v>75</v>
      </c>
      <c r="D202" s="22" t="s">
        <v>80</v>
      </c>
      <c r="E202" s="23">
        <v>70.720001220703125</v>
      </c>
      <c r="F202" s="23">
        <v>16.930000305175781</v>
      </c>
      <c r="G202" s="23">
        <v>5.0199999809265137</v>
      </c>
      <c r="H202" s="23">
        <v>10.689999580383301</v>
      </c>
      <c r="I202" s="23">
        <v>0.30000001192092896</v>
      </c>
      <c r="J202" s="23">
        <v>1.6699999570846558</v>
      </c>
      <c r="K202" s="23">
        <v>1.1000000238418579</v>
      </c>
      <c r="L202" s="23">
        <v>1.6499999761581421</v>
      </c>
      <c r="M202" s="22">
        <v>18647</v>
      </c>
    </row>
    <row r="203" spans="1:24" x14ac:dyDescent="0.2">
      <c r="A203" s="17" t="s">
        <v>71</v>
      </c>
      <c r="B203" s="22">
        <v>2005</v>
      </c>
      <c r="C203" s="22">
        <v>25</v>
      </c>
      <c r="D203" s="22" t="s">
        <v>80</v>
      </c>
      <c r="E203" s="23">
        <v>46.810001373291016</v>
      </c>
      <c r="F203" s="23">
        <v>18.790000915527344</v>
      </c>
      <c r="G203" s="23">
        <v>15.449999809265137</v>
      </c>
      <c r="H203" s="23">
        <v>28.920000076293945</v>
      </c>
      <c r="I203" s="23">
        <v>0.76999998092651367</v>
      </c>
      <c r="J203" s="23">
        <v>5.4800000190734863</v>
      </c>
      <c r="K203" s="23">
        <v>3.5099999904632568</v>
      </c>
      <c r="L203" s="23">
        <v>3.9900000095367432</v>
      </c>
      <c r="M203" s="22">
        <v>538366</v>
      </c>
      <c r="O203" s="17" t="s">
        <v>93</v>
      </c>
      <c r="P203" s="24">
        <f>'Female Pop.'!E204</f>
        <v>50.169998168945313</v>
      </c>
      <c r="Q203" s="24">
        <f>'Female Pop.'!F204</f>
        <v>19.450000762939453</v>
      </c>
      <c r="R203" s="24">
        <f>'Female Pop.'!G204</f>
        <v>14.479999542236328</v>
      </c>
      <c r="S203" s="24">
        <f>'Female Pop.'!H204</f>
        <v>26.149999618530273</v>
      </c>
      <c r="T203" s="24">
        <f>'Female Pop.'!I204</f>
        <v>0.47999998927116394</v>
      </c>
      <c r="U203" s="24">
        <f>'Female Pop.'!J204</f>
        <v>4.2300000190734863</v>
      </c>
      <c r="V203" s="24">
        <f>'Female Pop.'!K204</f>
        <v>2.2400000095367432</v>
      </c>
      <c r="W203" s="24">
        <f>'Female Pop.'!L204</f>
        <v>3.5699999332427979</v>
      </c>
      <c r="X203" s="24">
        <f>'Female Pop.'!M204</f>
        <v>365710</v>
      </c>
    </row>
    <row r="204" spans="1:24" x14ac:dyDescent="0.2">
      <c r="A204" s="17" t="s">
        <v>71</v>
      </c>
      <c r="B204" s="22">
        <v>2005</v>
      </c>
      <c r="C204" s="22">
        <v>15</v>
      </c>
      <c r="D204" s="22" t="s">
        <v>80</v>
      </c>
      <c r="E204" s="23">
        <v>37.889999389648438</v>
      </c>
      <c r="F204" s="23">
        <v>20.360000610351563</v>
      </c>
      <c r="G204" s="23">
        <v>17.75</v>
      </c>
      <c r="H204" s="23">
        <v>36.029998779296875</v>
      </c>
      <c r="I204" s="23">
        <v>0.85000002384185791</v>
      </c>
      <c r="J204" s="23">
        <v>5.7199997901916504</v>
      </c>
      <c r="K204" s="23">
        <v>3.0399999618530273</v>
      </c>
      <c r="L204" s="23">
        <v>4.690000057220459</v>
      </c>
      <c r="M204" s="22">
        <v>749620</v>
      </c>
      <c r="O204" s="17" t="s">
        <v>88</v>
      </c>
      <c r="P204" s="26">
        <f>P203*0.01*$X$203</f>
        <v>183476.70030364991</v>
      </c>
      <c r="Q204" s="26">
        <f t="shared" ref="Q204:W204" si="4">Q203*0.01*$X$203</f>
        <v>71130.597790145883</v>
      </c>
      <c r="R204" s="26">
        <f t="shared" si="4"/>
        <v>52954.806325912483</v>
      </c>
      <c r="S204" s="26">
        <f t="shared" si="4"/>
        <v>95633.16360492706</v>
      </c>
      <c r="T204" s="26">
        <f t="shared" si="4"/>
        <v>1755.4079607635736</v>
      </c>
      <c r="U204" s="26">
        <f t="shared" si="4"/>
        <v>15469.533069753646</v>
      </c>
      <c r="V204" s="26">
        <f t="shared" si="4"/>
        <v>8191.904034876824</v>
      </c>
      <c r="W204" s="26">
        <f t="shared" si="4"/>
        <v>13055.846755862236</v>
      </c>
    </row>
    <row r="205" spans="1:24" x14ac:dyDescent="0.2">
      <c r="O205" s="17" t="s">
        <v>94</v>
      </c>
      <c r="P205" s="27">
        <f>E204*0.01*$M$204</f>
        <v>284031.01342468261</v>
      </c>
      <c r="Q205" s="27">
        <f t="shared" ref="Q205:W205" si="5">F204*0.01*$M$204</f>
        <v>152622.63657531739</v>
      </c>
      <c r="R205" s="27">
        <f t="shared" si="5"/>
        <v>133057.54999999999</v>
      </c>
      <c r="S205" s="27">
        <f t="shared" si="5"/>
        <v>270088.0768493652</v>
      </c>
      <c r="T205" s="27">
        <f t="shared" si="5"/>
        <v>6371.7701787233354</v>
      </c>
      <c r="U205" s="27">
        <f t="shared" si="5"/>
        <v>42878.262427234651</v>
      </c>
      <c r="V205" s="27">
        <f t="shared" si="5"/>
        <v>22788.447714042664</v>
      </c>
      <c r="W205" s="27">
        <f t="shared" si="5"/>
        <v>35157.178428936008</v>
      </c>
    </row>
    <row r="206" spans="1:24" x14ac:dyDescent="0.2">
      <c r="A206" s="17" t="s">
        <v>71</v>
      </c>
      <c r="B206" s="22">
        <v>2010</v>
      </c>
      <c r="C206" s="22">
        <v>15</v>
      </c>
      <c r="D206" s="22">
        <v>19</v>
      </c>
      <c r="E206" s="23">
        <v>10.130000114440918</v>
      </c>
      <c r="F206" s="23">
        <v>17.309999465942383</v>
      </c>
      <c r="G206" s="23">
        <v>17.309999465942383</v>
      </c>
      <c r="H206" s="23">
        <v>66.959999084472656</v>
      </c>
      <c r="I206" s="23">
        <v>0.43999999761581421</v>
      </c>
      <c r="J206" s="23">
        <v>5.5999999046325684</v>
      </c>
      <c r="K206" s="23">
        <v>0.80000001192092896</v>
      </c>
      <c r="L206" s="23">
        <v>7.0399999618530273</v>
      </c>
      <c r="M206" s="22">
        <v>115383</v>
      </c>
      <c r="O206" s="17" t="s">
        <v>89</v>
      </c>
      <c r="P206" s="27">
        <f>P205-P204</f>
        <v>100554.3131210327</v>
      </c>
      <c r="Q206" s="27">
        <f t="shared" ref="Q206:W206" si="6">Q205-Q204</f>
        <v>81492.038785171506</v>
      </c>
      <c r="R206" s="27">
        <f t="shared" si="6"/>
        <v>80102.743674087513</v>
      </c>
      <c r="S206" s="27">
        <f t="shared" si="6"/>
        <v>174454.91324443812</v>
      </c>
      <c r="T206" s="27">
        <f t="shared" si="6"/>
        <v>4616.3622179597623</v>
      </c>
      <c r="U206" s="27">
        <f t="shared" si="6"/>
        <v>27408.729357481003</v>
      </c>
      <c r="V206" s="27">
        <f t="shared" si="6"/>
        <v>14596.543679165839</v>
      </c>
      <c r="W206" s="27">
        <f t="shared" si="6"/>
        <v>22101.331673073772</v>
      </c>
      <c r="X206" s="24">
        <f>M204-X203</f>
        <v>383910</v>
      </c>
    </row>
    <row r="207" spans="1:24" x14ac:dyDescent="0.2">
      <c r="A207" s="17" t="s">
        <v>71</v>
      </c>
      <c r="B207" s="22">
        <v>2010</v>
      </c>
      <c r="C207" s="22">
        <v>20</v>
      </c>
      <c r="D207" s="22">
        <v>24</v>
      </c>
      <c r="E207" s="23">
        <v>9.0399999618530273</v>
      </c>
      <c r="F207" s="23">
        <v>28.590000152587891</v>
      </c>
      <c r="G207" s="23">
        <v>28.590000152587891</v>
      </c>
      <c r="H207" s="23">
        <v>46.590000152587891</v>
      </c>
      <c r="I207" s="23">
        <v>1.1499999761581421</v>
      </c>
      <c r="J207" s="23">
        <v>15.779999732971191</v>
      </c>
      <c r="K207" s="23">
        <v>5.8400001525878906</v>
      </c>
      <c r="L207" s="23">
        <v>7.5300002098083496</v>
      </c>
      <c r="M207" s="22">
        <v>109275</v>
      </c>
      <c r="O207" s="17" t="s">
        <v>92</v>
      </c>
      <c r="P207" s="28">
        <f>P206/$X$206</f>
        <v>0.26192157828926754</v>
      </c>
      <c r="Q207" s="28">
        <f t="shared" ref="Q207:W207" si="7">Q206/$X$206</f>
        <v>0.21226860145651716</v>
      </c>
      <c r="R207" s="28">
        <f t="shared" si="7"/>
        <v>0.2086497972808406</v>
      </c>
      <c r="S207" s="28">
        <f t="shared" si="7"/>
        <v>0.45441617369810144</v>
      </c>
      <c r="T207" s="28">
        <f t="shared" si="7"/>
        <v>1.2024594873693737E-2</v>
      </c>
      <c r="U207" s="28">
        <f t="shared" si="7"/>
        <v>7.1393632250998942E-2</v>
      </c>
      <c r="V207" s="28">
        <f t="shared" si="7"/>
        <v>3.8020743609611211E-2</v>
      </c>
      <c r="W207" s="28">
        <f t="shared" si="7"/>
        <v>5.7569043976644974E-2</v>
      </c>
    </row>
    <row r="208" spans="1:24" x14ac:dyDescent="0.2">
      <c r="A208" s="17" t="s">
        <v>71</v>
      </c>
      <c r="B208" s="22">
        <v>2010</v>
      </c>
      <c r="C208" s="22">
        <v>25</v>
      </c>
      <c r="D208" s="22">
        <v>29</v>
      </c>
      <c r="E208" s="23">
        <v>23.479999542236328</v>
      </c>
      <c r="F208" s="23">
        <v>20.899999618530273</v>
      </c>
      <c r="G208" s="23">
        <v>20.899999618530273</v>
      </c>
      <c r="H208" s="23">
        <v>45.439998626708984</v>
      </c>
      <c r="I208" s="23">
        <v>1.1200000047683716</v>
      </c>
      <c r="J208" s="23">
        <v>10.189999580383301</v>
      </c>
      <c r="K208" s="23">
        <v>5.880000114440918</v>
      </c>
      <c r="L208" s="23">
        <v>6.2699999809265137</v>
      </c>
      <c r="M208" s="22">
        <v>100009</v>
      </c>
    </row>
    <row r="209" spans="1:24" x14ac:dyDescent="0.2">
      <c r="A209" s="17" t="s">
        <v>71</v>
      </c>
      <c r="B209" s="22">
        <v>2010</v>
      </c>
      <c r="C209" s="22">
        <v>30</v>
      </c>
      <c r="D209" s="22">
        <v>34</v>
      </c>
      <c r="E209" s="23">
        <v>28.620000839233398</v>
      </c>
      <c r="F209" s="23">
        <v>20.649999618530273</v>
      </c>
      <c r="G209" s="23">
        <v>20.649999618530273</v>
      </c>
      <c r="H209" s="23">
        <v>43.080001831054687</v>
      </c>
      <c r="I209" s="23">
        <v>1.0700000524520874</v>
      </c>
      <c r="J209" s="23">
        <v>7.6500000953674316</v>
      </c>
      <c r="K209" s="23">
        <v>4.5100002288818359</v>
      </c>
      <c r="L209" s="23">
        <v>5.679999828338623</v>
      </c>
      <c r="M209" s="22">
        <v>86338</v>
      </c>
    </row>
    <row r="210" spans="1:24" x14ac:dyDescent="0.2">
      <c r="A210" s="17" t="s">
        <v>71</v>
      </c>
      <c r="B210" s="22">
        <v>2010</v>
      </c>
      <c r="C210" s="22">
        <v>35</v>
      </c>
      <c r="D210" s="22">
        <v>39</v>
      </c>
      <c r="E210" s="23">
        <v>40.650001525878906</v>
      </c>
      <c r="F210" s="23">
        <v>16.389999389648437</v>
      </c>
      <c r="G210" s="23">
        <v>16.389999389648437</v>
      </c>
      <c r="H210" s="23">
        <v>37.310001373291016</v>
      </c>
      <c r="I210" s="23">
        <v>0.92000001668930054</v>
      </c>
      <c r="J210" s="23">
        <v>5.6599998474121094</v>
      </c>
      <c r="K210" s="23">
        <v>3.75</v>
      </c>
      <c r="L210" s="23">
        <v>4.6399998664855957</v>
      </c>
      <c r="M210" s="22">
        <v>81433</v>
      </c>
    </row>
    <row r="211" spans="1:24" x14ac:dyDescent="0.2">
      <c r="A211" s="17" t="s">
        <v>71</v>
      </c>
      <c r="B211" s="22">
        <v>2010</v>
      </c>
      <c r="C211" s="22">
        <v>40</v>
      </c>
      <c r="D211" s="22">
        <v>44</v>
      </c>
      <c r="E211" s="23">
        <v>42.209999084472656</v>
      </c>
      <c r="F211" s="23">
        <v>18.290000915527344</v>
      </c>
      <c r="G211" s="23">
        <v>18.290000915527344</v>
      </c>
      <c r="H211" s="23">
        <v>33.930000305175781</v>
      </c>
      <c r="I211" s="23">
        <v>0.8399999737739563</v>
      </c>
      <c r="J211" s="23">
        <v>5.5799999237060547</v>
      </c>
      <c r="K211" s="23">
        <v>3.690000057220459</v>
      </c>
      <c r="L211" s="23">
        <v>4.4499998092651367</v>
      </c>
      <c r="M211" s="22">
        <v>73015</v>
      </c>
    </row>
    <row r="212" spans="1:24" x14ac:dyDescent="0.2">
      <c r="A212" s="17" t="s">
        <v>71</v>
      </c>
      <c r="B212" s="22">
        <v>2010</v>
      </c>
      <c r="C212" s="22">
        <v>45</v>
      </c>
      <c r="D212" s="22">
        <v>49</v>
      </c>
      <c r="E212" s="23">
        <v>47.939998626708984</v>
      </c>
      <c r="F212" s="23">
        <v>19.579999923706055</v>
      </c>
      <c r="G212" s="23">
        <v>19.389999389648438</v>
      </c>
      <c r="H212" s="23">
        <v>26.319999694824219</v>
      </c>
      <c r="I212" s="23">
        <v>0.64999997615814209</v>
      </c>
      <c r="J212" s="23">
        <v>6.1599998474121094</v>
      </c>
      <c r="K212" s="23">
        <v>4.0999999046325684</v>
      </c>
      <c r="L212" s="23">
        <v>3.9800000190734863</v>
      </c>
      <c r="M212" s="22">
        <v>64010</v>
      </c>
    </row>
    <row r="213" spans="1:24" x14ac:dyDescent="0.2">
      <c r="A213" s="17" t="s">
        <v>71</v>
      </c>
      <c r="B213" s="22">
        <v>2010</v>
      </c>
      <c r="C213" s="22">
        <v>50</v>
      </c>
      <c r="D213" s="22">
        <v>54</v>
      </c>
      <c r="E213" s="23">
        <v>50.689998626708984</v>
      </c>
      <c r="F213" s="23">
        <v>18.540000915527344</v>
      </c>
      <c r="G213" s="23">
        <v>15.210000038146973</v>
      </c>
      <c r="H213" s="23">
        <v>24.930000305175781</v>
      </c>
      <c r="I213" s="23">
        <v>0.62000000476837158</v>
      </c>
      <c r="J213" s="23">
        <v>5.8299999237060547</v>
      </c>
      <c r="K213" s="23">
        <v>3.8900001049041748</v>
      </c>
      <c r="L213" s="23">
        <v>3.690000057220459</v>
      </c>
      <c r="M213" s="22">
        <v>54712</v>
      </c>
    </row>
    <row r="214" spans="1:24" x14ac:dyDescent="0.2">
      <c r="A214" s="17" t="s">
        <v>71</v>
      </c>
      <c r="B214" s="22">
        <v>2010</v>
      </c>
      <c r="C214" s="22">
        <v>55</v>
      </c>
      <c r="D214" s="22">
        <v>59</v>
      </c>
      <c r="E214" s="23">
        <v>52.009998321533203</v>
      </c>
      <c r="F214" s="23">
        <v>20.25</v>
      </c>
      <c r="G214" s="23">
        <v>13.760000228881836</v>
      </c>
      <c r="H214" s="23">
        <v>22.530000686645508</v>
      </c>
      <c r="I214" s="23">
        <v>0.60000002384185791</v>
      </c>
      <c r="J214" s="23">
        <v>5.1999998092651367</v>
      </c>
      <c r="K214" s="23">
        <v>3.4100000858306885</v>
      </c>
      <c r="L214" s="23">
        <v>3.4200000762939453</v>
      </c>
      <c r="M214" s="22">
        <v>44012</v>
      </c>
    </row>
    <row r="215" spans="1:24" x14ac:dyDescent="0.2">
      <c r="A215" s="17" t="s">
        <v>71</v>
      </c>
      <c r="B215" s="22">
        <v>2010</v>
      </c>
      <c r="C215" s="22">
        <v>60</v>
      </c>
      <c r="D215" s="22">
        <v>64</v>
      </c>
      <c r="E215" s="23">
        <v>56.779998779296875</v>
      </c>
      <c r="F215" s="23">
        <v>18.239999771118164</v>
      </c>
      <c r="G215" s="23">
        <v>10.270000457763672</v>
      </c>
      <c r="H215" s="23">
        <v>20.290000915527344</v>
      </c>
      <c r="I215" s="23">
        <v>0.54000002145767212</v>
      </c>
      <c r="J215" s="23">
        <v>4.690000057220459</v>
      </c>
      <c r="K215" s="23">
        <v>3.1600000858306885</v>
      </c>
      <c r="L215" s="23">
        <v>3.0199999809265137</v>
      </c>
      <c r="M215" s="22">
        <v>33839</v>
      </c>
    </row>
    <row r="216" spans="1:24" x14ac:dyDescent="0.2">
      <c r="A216" s="17" t="s">
        <v>71</v>
      </c>
      <c r="B216" s="22">
        <v>2010</v>
      </c>
      <c r="C216" s="22">
        <v>65</v>
      </c>
      <c r="D216" s="22">
        <v>69</v>
      </c>
      <c r="E216" s="23">
        <v>59.740001678466797</v>
      </c>
      <c r="F216" s="23">
        <v>20.290000915527344</v>
      </c>
      <c r="G216" s="23">
        <v>9.4600000381469727</v>
      </c>
      <c r="H216" s="23">
        <v>16.510000228881836</v>
      </c>
      <c r="I216" s="23">
        <v>0.61000001430511475</v>
      </c>
      <c r="J216" s="23">
        <v>3.4600000381469727</v>
      </c>
      <c r="K216" s="23">
        <v>2.2899999618530273</v>
      </c>
      <c r="L216" s="23">
        <v>2.5799999237060547</v>
      </c>
      <c r="M216" s="22">
        <v>25691</v>
      </c>
    </row>
    <row r="217" spans="1:24" x14ac:dyDescent="0.2">
      <c r="A217" s="17" t="s">
        <v>71</v>
      </c>
      <c r="B217" s="22">
        <v>2010</v>
      </c>
      <c r="C217" s="22">
        <v>70</v>
      </c>
      <c r="D217" s="22">
        <v>74</v>
      </c>
      <c r="E217" s="23">
        <v>64.220001220703125</v>
      </c>
      <c r="F217" s="23">
        <v>17.159999847412109</v>
      </c>
      <c r="G217" s="23">
        <v>6.630000114440918</v>
      </c>
      <c r="H217" s="23">
        <v>15.390000343322754</v>
      </c>
      <c r="I217" s="23">
        <v>0.56999999284744263</v>
      </c>
      <c r="J217" s="23">
        <v>3.2200000286102295</v>
      </c>
      <c r="K217" s="23">
        <v>2.1400001049041748</v>
      </c>
      <c r="L217" s="23">
        <v>2.2999999523162842</v>
      </c>
      <c r="M217" s="22">
        <v>18770</v>
      </c>
    </row>
    <row r="218" spans="1:24" x14ac:dyDescent="0.2">
      <c r="A218" s="17" t="s">
        <v>71</v>
      </c>
      <c r="B218" s="22">
        <v>2010</v>
      </c>
      <c r="C218" s="22">
        <v>75</v>
      </c>
      <c r="D218" s="22" t="s">
        <v>80</v>
      </c>
      <c r="E218" s="23">
        <v>66.959999084472656</v>
      </c>
      <c r="F218" s="23">
        <v>17.870000839233398</v>
      </c>
      <c r="G218" s="23">
        <v>5.4899997711181641</v>
      </c>
      <c r="H218" s="23">
        <v>12.939999580383301</v>
      </c>
      <c r="I218" s="23">
        <v>0.40000000596046448</v>
      </c>
      <c r="J218" s="23">
        <v>2.2400000095367432</v>
      </c>
      <c r="K218" s="23">
        <v>1.4700000286102295</v>
      </c>
      <c r="L218" s="23">
        <v>1.9500000476837158</v>
      </c>
      <c r="M218" s="22">
        <v>22588</v>
      </c>
    </row>
    <row r="219" spans="1:24" x14ac:dyDescent="0.2">
      <c r="A219" s="17" t="s">
        <v>71</v>
      </c>
      <c r="B219" s="22">
        <v>2010</v>
      </c>
      <c r="C219" s="22">
        <v>25</v>
      </c>
      <c r="D219" s="22" t="s">
        <v>80</v>
      </c>
      <c r="E219" s="23">
        <v>42.220001220703125</v>
      </c>
      <c r="F219" s="23">
        <v>19.139999389648438</v>
      </c>
      <c r="G219" s="23">
        <v>16.600000381469727</v>
      </c>
      <c r="H219" s="23">
        <v>32.279998779296875</v>
      </c>
      <c r="I219" s="23">
        <v>0.8399999737739563</v>
      </c>
      <c r="J219" s="23">
        <v>6.369999885559082</v>
      </c>
      <c r="K219" s="23">
        <v>4.070000171661377</v>
      </c>
      <c r="L219" s="23">
        <v>4.429999828338623</v>
      </c>
      <c r="M219" s="22">
        <v>604417</v>
      </c>
      <c r="O219" s="17" t="s">
        <v>93</v>
      </c>
      <c r="P219" s="24">
        <f>'Female Pop.'!E220</f>
        <v>44.669998168945313</v>
      </c>
      <c r="Q219" s="24">
        <f>'Female Pop.'!F220</f>
        <v>19.450000762939453</v>
      </c>
      <c r="R219" s="24">
        <f>'Female Pop.'!G220</f>
        <v>15.380000114440918</v>
      </c>
      <c r="S219" s="24">
        <f>'Female Pop.'!H220</f>
        <v>30.100000381469727</v>
      </c>
      <c r="T219" s="24">
        <f>'Female Pop.'!I220</f>
        <v>0.51999998092651367</v>
      </c>
      <c r="U219" s="24">
        <f>'Female Pop.'!J220</f>
        <v>5.7899999618530273</v>
      </c>
      <c r="V219" s="24">
        <f>'Female Pop.'!K220</f>
        <v>3.0899999141693115</v>
      </c>
      <c r="W219" s="24">
        <f>'Female Pop.'!L220</f>
        <v>4.1399998664855957</v>
      </c>
      <c r="X219" s="24">
        <f>'Female Pop.'!M220</f>
        <v>405900</v>
      </c>
    </row>
    <row r="220" spans="1:24" x14ac:dyDescent="0.2">
      <c r="A220" s="17" t="s">
        <v>71</v>
      </c>
      <c r="B220" s="22">
        <v>2010</v>
      </c>
      <c r="C220" s="22">
        <v>15</v>
      </c>
      <c r="D220" s="22" t="s">
        <v>80</v>
      </c>
      <c r="E220" s="23">
        <v>33.380001068115234</v>
      </c>
      <c r="F220" s="23">
        <v>20.129999160766602</v>
      </c>
      <c r="G220" s="23">
        <v>18.180000305175781</v>
      </c>
      <c r="H220" s="23">
        <v>38.990001678466797</v>
      </c>
      <c r="I220" s="23">
        <v>0.9100000262260437</v>
      </c>
      <c r="J220" s="23">
        <v>7.5</v>
      </c>
      <c r="K220" s="23">
        <v>4.0100002288818359</v>
      </c>
      <c r="L220" s="23">
        <v>5.1999998092651367</v>
      </c>
      <c r="M220" s="22">
        <v>829075</v>
      </c>
      <c r="O220" s="17" t="s">
        <v>88</v>
      </c>
      <c r="P220" s="26">
        <f>P219*0.01*$X$219</f>
        <v>181315.52256774902</v>
      </c>
      <c r="Q220" s="26">
        <f t="shared" ref="Q220:W220" si="8">Q219*0.01*$X$219</f>
        <v>78947.55309677124</v>
      </c>
      <c r="R220" s="26">
        <f t="shared" si="8"/>
        <v>62427.420464515686</v>
      </c>
      <c r="S220" s="26">
        <f t="shared" si="8"/>
        <v>122175.90154838562</v>
      </c>
      <c r="T220" s="26">
        <f t="shared" si="8"/>
        <v>2110.679922580719</v>
      </c>
      <c r="U220" s="26">
        <f t="shared" si="8"/>
        <v>23501.609845161438</v>
      </c>
      <c r="V220" s="26">
        <f t="shared" si="8"/>
        <v>12542.309651613235</v>
      </c>
      <c r="W220" s="26">
        <f t="shared" si="8"/>
        <v>16804.259458065033</v>
      </c>
    </row>
    <row r="221" spans="1:24" x14ac:dyDescent="0.2">
      <c r="O221" s="17" t="s">
        <v>94</v>
      </c>
      <c r="P221" s="27">
        <f>E220*0.01*$M$220</f>
        <v>276745.24385547638</v>
      </c>
      <c r="Q221" s="27">
        <f t="shared" ref="Q221:W221" si="9">F220*0.01*$M$220</f>
        <v>166892.7905421257</v>
      </c>
      <c r="R221" s="27">
        <f t="shared" si="9"/>
        <v>150725.83753013611</v>
      </c>
      <c r="S221" s="27">
        <f t="shared" si="9"/>
        <v>323256.3564157486</v>
      </c>
      <c r="T221" s="27">
        <f t="shared" si="9"/>
        <v>7544.5827174335727</v>
      </c>
      <c r="U221" s="27">
        <f t="shared" si="9"/>
        <v>62180.625</v>
      </c>
      <c r="V221" s="27">
        <f t="shared" si="9"/>
        <v>33245.909397602081</v>
      </c>
      <c r="W221" s="27">
        <f t="shared" si="9"/>
        <v>43111.898418664932</v>
      </c>
    </row>
    <row r="222" spans="1:24" x14ac:dyDescent="0.2">
      <c r="O222" s="17" t="s">
        <v>89</v>
      </c>
      <c r="P222" s="27">
        <f>P221-P220</f>
        <v>95429.721287727356</v>
      </c>
      <c r="Q222" s="27">
        <f t="shared" ref="Q222:W222" si="10">Q221-Q220</f>
        <v>87945.237445354462</v>
      </c>
      <c r="R222" s="27">
        <f t="shared" si="10"/>
        <v>88298.417065620422</v>
      </c>
      <c r="S222" s="27">
        <f t="shared" si="10"/>
        <v>201080.45486736298</v>
      </c>
      <c r="T222" s="27">
        <f t="shared" si="10"/>
        <v>5433.9027948528537</v>
      </c>
      <c r="U222" s="27">
        <f t="shared" si="10"/>
        <v>38679.015154838562</v>
      </c>
      <c r="V222" s="27">
        <f t="shared" si="10"/>
        <v>20703.599745988846</v>
      </c>
      <c r="W222" s="27">
        <f t="shared" si="10"/>
        <v>26307.638960599899</v>
      </c>
      <c r="X222" s="24">
        <f>M220-X219</f>
        <v>423175</v>
      </c>
    </row>
    <row r="223" spans="1:24" x14ac:dyDescent="0.2">
      <c r="O223" s="17" t="s">
        <v>92</v>
      </c>
      <c r="P223" s="28">
        <f>P222/$X$222</f>
        <v>0.22550888234826574</v>
      </c>
      <c r="Q223" s="28">
        <f t="shared" ref="Q223:W223" si="11">Q222/$X$222</f>
        <v>0.20782238422722152</v>
      </c>
      <c r="R223" s="28">
        <f t="shared" si="11"/>
        <v>0.20865697894634708</v>
      </c>
      <c r="S223" s="28">
        <f t="shared" si="11"/>
        <v>0.47517092188187626</v>
      </c>
      <c r="T223" s="28">
        <f t="shared" si="11"/>
        <v>1.2840793512974192E-2</v>
      </c>
      <c r="U223" s="28">
        <f t="shared" si="11"/>
        <v>9.1401938098513769E-2</v>
      </c>
      <c r="V223" s="28">
        <f t="shared" si="11"/>
        <v>4.8924439643147272E-2</v>
      </c>
      <c r="W223" s="28">
        <f t="shared" si="11"/>
        <v>6.2167280582737398E-2</v>
      </c>
    </row>
  </sheetData>
  <mergeCells count="11">
    <mergeCell ref="M8:M11"/>
    <mergeCell ref="F9:G9"/>
    <mergeCell ref="H9:I9"/>
    <mergeCell ref="J9:K9"/>
    <mergeCell ref="F11:K11"/>
    <mergeCell ref="B2:L2"/>
    <mergeCell ref="B8:B11"/>
    <mergeCell ref="C8:D11"/>
    <mergeCell ref="E8:E11"/>
    <mergeCell ref="F8:K8"/>
    <mergeCell ref="L8:L11"/>
  </mergeCells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Sources</vt:lpstr>
      <vt:lpstr>by_education</vt:lpstr>
      <vt:lpstr>by_age</vt:lpstr>
      <vt:lpstr>age_gender_dist</vt:lpstr>
      <vt:lpstr>Age_dist_2011</vt:lpstr>
      <vt:lpstr>Age_dist_2001</vt:lpstr>
      <vt:lpstr>Female Pop.</vt:lpstr>
      <vt:lpstr>Total Pop.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2013-10-03T23:19:34Z</dcterms:modified>
</cp:coreProperties>
</file>