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Usuario\Downloads\"/>
    </mc:Choice>
  </mc:AlternateContent>
  <xr:revisionPtr revIDLastSave="0" documentId="13_ncr:1_{05F29473-220D-4E5F-B08B-57EE587D8A76}" xr6:coauthVersionLast="47" xr6:coauthVersionMax="47" xr10:uidLastSave="{00000000-0000-0000-0000-000000000000}"/>
  <bookViews>
    <workbookView xWindow="28680" yWindow="-120" windowWidth="29040" windowHeight="15720" activeTab="1" xr2:uid="{00000000-000D-0000-FFFF-FFFF00000000}"/>
  </bookViews>
  <sheets>
    <sheet name="variables" sheetId="1" r:id="rId1"/>
    <sheet name="E01" sheetId="2" r:id="rId2"/>
    <sheet name="E02" sheetId="3" r:id="rId3"/>
    <sheet name="importancias" sheetId="12" r:id="rId4"/>
    <sheet name="Bibliografía" sheetId="4" r:id="rId5"/>
    <sheet name="DIF DT PEQ" sheetId="5" r:id="rId6"/>
    <sheet name="paper 1" sheetId="6" r:id="rId7"/>
    <sheet name="tesis 1" sheetId="7" r:id="rId8"/>
    <sheet name="Preguntas al profe" sheetId="8" r:id="rId9"/>
    <sheet name="experimentos" sheetId="9" r:id="rId10"/>
    <sheet name="indice_dummy" sheetId="10" r:id="rId11"/>
    <sheet name="rentabilidad negativa" sheetId="11" r:id="rId12"/>
  </sheets>
  <definedNames>
    <definedName name="_xlnm._FilterDatabase" localSheetId="5" hidden="1">'DIF DT PEQ'!$A$1:$G$154</definedName>
    <definedName name="_xlnm._FilterDatabase" localSheetId="1" hidden="1">'E01'!$B$8:$M$21</definedName>
    <definedName name="_xlnm._FilterDatabase" localSheetId="2" hidden="1">'E02'!$B$8:$M$21</definedName>
    <definedName name="_xlnm._FilterDatabase" localSheetId="3" hidden="1">importancias!$C$4:$F$1099</definedName>
    <definedName name="_xlnm._FilterDatabase" localSheetId="0" hidden="1">variables!$A$12:$F$142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0" l="1"/>
  <c r="C17" i="10"/>
  <c r="C16" i="10"/>
  <c r="C15" i="10"/>
  <c r="C14" i="10"/>
  <c r="C13" i="10"/>
  <c r="C12" i="10"/>
  <c r="C11" i="10"/>
  <c r="C10" i="10"/>
  <c r="C9" i="10"/>
  <c r="C8" i="10"/>
  <c r="C7" i="10"/>
  <c r="C6" i="10"/>
  <c r="C5" i="10"/>
  <c r="C4" i="10"/>
  <c r="C3" i="10"/>
  <c r="C2" i="10"/>
  <c r="A24" i="7"/>
  <c r="A25" i="7" s="1"/>
  <c r="A26" i="7" s="1"/>
  <c r="A27" i="7" s="1"/>
  <c r="A28" i="7" s="1"/>
  <c r="A29" i="7" s="1"/>
  <c r="A30" i="7" s="1"/>
  <c r="A31" i="7" s="1"/>
  <c r="A32" i="7" s="1"/>
  <c r="A33" i="7" s="1"/>
  <c r="A34" i="7" s="1"/>
  <c r="A23" i="7"/>
  <c r="L21" i="3"/>
  <c r="G21" i="3"/>
  <c r="M20" i="3"/>
  <c r="M19" i="3"/>
  <c r="M18" i="3"/>
  <c r="M17" i="3"/>
  <c r="M16" i="3"/>
  <c r="M15" i="3"/>
  <c r="M14" i="3"/>
  <c r="M13" i="3"/>
  <c r="M12" i="3"/>
  <c r="M11" i="3"/>
  <c r="M10" i="3"/>
  <c r="M9" i="3"/>
  <c r="M21" i="3" s="1"/>
  <c r="L21" i="2"/>
  <c r="G21" i="2"/>
  <c r="M20" i="2"/>
  <c r="M19" i="2"/>
  <c r="M18" i="2"/>
  <c r="M17" i="2"/>
  <c r="M16" i="2"/>
  <c r="M15" i="2"/>
  <c r="M14" i="2"/>
  <c r="M13" i="2"/>
  <c r="M12" i="2"/>
  <c r="M11" i="2"/>
  <c r="M10" i="2"/>
  <c r="M21" i="2" s="1"/>
  <c r="M9" i="2"/>
  <c r="C142" i="1"/>
  <c r="C141" i="1"/>
  <c r="C140" i="1"/>
  <c r="C139" i="1"/>
  <c r="C138" i="1"/>
  <c r="C137" i="1"/>
  <c r="C136" i="1"/>
  <c r="C135" i="1"/>
  <c r="C134" i="1"/>
  <c r="C133" i="1"/>
  <c r="C132" i="1"/>
  <c r="C131" i="1"/>
  <c r="C130" i="1"/>
  <c r="C129" i="1"/>
  <c r="C128" i="1"/>
  <c r="C127" i="1"/>
  <c r="C126" i="1"/>
  <c r="C125" i="1"/>
  <c r="C118" i="1"/>
  <c r="C117" i="1"/>
  <c r="C116" i="1"/>
  <c r="C115" i="1"/>
  <c r="C114" i="1"/>
  <c r="C113" i="1"/>
  <c r="C112" i="1"/>
  <c r="C106" i="1"/>
  <c r="C105" i="1"/>
  <c r="C104" i="1"/>
  <c r="C103" i="1"/>
  <c r="C102" i="1"/>
  <c r="C101" i="1"/>
  <c r="C100" i="1"/>
  <c r="C99" i="1"/>
  <c r="C90" i="1"/>
  <c r="C89" i="1"/>
  <c r="C88" i="1"/>
  <c r="C87" i="1"/>
  <c r="C86" i="1"/>
  <c r="C85" i="1"/>
  <c r="C84" i="1"/>
  <c r="C83" i="1"/>
  <c r="C67" i="1"/>
  <c r="C66" i="1"/>
  <c r="C65" i="1"/>
  <c r="C64" i="1"/>
  <c r="C63" i="1"/>
  <c r="C62" i="1"/>
  <c r="C61" i="1"/>
  <c r="C60" i="1"/>
  <c r="C53" i="1"/>
  <c r="C49" i="1"/>
  <c r="C41" i="1"/>
  <c r="C40" i="1"/>
  <c r="C39" i="1"/>
  <c r="C38" i="1"/>
  <c r="C37" i="1"/>
  <c r="C36" i="1"/>
  <c r="C35" i="1"/>
  <c r="C34" i="1"/>
  <c r="C33" i="1"/>
  <c r="C32" i="1"/>
  <c r="C31" i="1"/>
  <c r="C30" i="1"/>
  <c r="C29" i="1"/>
  <c r="C28" i="1"/>
  <c r="C27" i="1"/>
  <c r="C26" i="1"/>
  <c r="C25" i="1"/>
  <c r="C24" i="1"/>
  <c r="C23" i="1"/>
  <c r="C20" i="1"/>
  <c r="C19" i="1"/>
  <c r="C18" i="1"/>
  <c r="C17" i="1"/>
  <c r="C16" i="1"/>
  <c r="C15" i="1"/>
  <c r="C14" i="1"/>
  <c r="C13" i="1"/>
  <c r="D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50" authorId="0" shapeId="0" xr:uid="{00000000-0006-0000-0000-000005000000}">
      <text>
        <r>
          <rPr>
            <sz val="10"/>
            <color rgb="FF000000"/>
            <rFont val="Arial"/>
            <scheme val="minor"/>
          </rPr>
          <t>bins = [18,30,45,60,100]
labels = ['Young','Early-middle','Late-middle','Senior']
	-ivan parra</t>
        </r>
      </text>
    </comment>
    <comment ref="C50" authorId="0" shapeId="0" xr:uid="{00000000-0006-0000-0000-000008000000}">
      <text>
        <r>
          <rPr>
            <sz val="10"/>
            <color rgb="FF000000"/>
            <rFont val="Arial"/>
            <scheme val="minor"/>
          </rPr>
          <t>muy bueno el código! no lo sabía
	-Francisco Carreño</t>
        </r>
      </text>
    </comment>
    <comment ref="A52" authorId="0" shapeId="0" xr:uid="{00000000-0006-0000-0000-000009000000}">
      <text>
        <r>
          <rPr>
            <sz val="10"/>
            <color rgb="FF000000"/>
            <rFont val="Arial"/>
            <scheme val="minor"/>
          </rPr>
          <t>candidato a ser eliminado! ver trentabilidad_mensual
	-ivan parra</t>
        </r>
      </text>
    </comment>
    <comment ref="B55" authorId="0" shapeId="0" xr:uid="{00000000-0006-0000-0000-000007000000}">
      <text>
        <r>
          <rPr>
            <sz val="10"/>
            <color rgb="FF000000"/>
            <rFont val="Arial"/>
            <scheme val="minor"/>
          </rPr>
          <t>Zscore?
	-Francisco Carreño</t>
        </r>
      </text>
    </comment>
    <comment ref="A59" authorId="0" shapeId="0" xr:uid="{00000000-0006-0000-0000-00000A000000}">
      <text>
        <r>
          <rPr>
            <sz val="10"/>
            <color rgb="FF000000"/>
            <rFont val="Arial"/>
            <scheme val="minor"/>
          </rPr>
          <t>saldos negativos en cajas de ahorro y en mcuentas_saldo. VER.
	-ivan parra</t>
        </r>
      </text>
    </comment>
    <comment ref="A84" authorId="0" shapeId="0" xr:uid="{00000000-0006-0000-0000-000006000000}">
      <text>
        <r>
          <rPr>
            <sz val="10"/>
            <color rgb="FF000000"/>
            <rFont val="Arial"/>
            <scheme val="minor"/>
          </rPr>
          <t>tiene sentido? o será lo mismo para el algoritmo?
	-Francisco Carreño</t>
        </r>
      </text>
    </comment>
    <comment ref="A94" authorId="0" shapeId="0" xr:uid="{00000000-0006-0000-0000-000004000000}">
      <text>
        <r>
          <rPr>
            <sz val="10"/>
            <color rgb="FF000000"/>
            <rFont val="Arial"/>
            <scheme val="minor"/>
          </rPr>
          <t>Duda: al consumototal hay que restarle lo que pago?? (mpagado)
	-ivan parra</t>
        </r>
      </text>
    </comment>
    <comment ref="A96" authorId="0" shapeId="0" xr:uid="{00000000-0006-0000-0000-000003000000}">
      <text>
        <r>
          <rPr>
            <sz val="10"/>
            <color rgb="FF000000"/>
            <rFont val="Arial"/>
            <scheme val="minor"/>
          </rPr>
          <t>Duda: hay que restarle lo que el cliente pagó este mes???
	-ivan parra</t>
        </r>
      </text>
    </comment>
    <comment ref="A110" authorId="0" shapeId="0" xr:uid="{00000000-0006-0000-0000-000001000000}">
      <text>
        <r>
          <rPr>
            <sz val="10"/>
            <color rgb="FF000000"/>
            <rFont val="Arial"/>
            <scheme val="minor"/>
          </rPr>
          <t>Muy buena esa
	-Francisco Carreño
Hay una variable que distingue en gran medida a los Bajas, ccajas_otras, no tengo el Dic a mano, pero creo q es que tiene cuenta en otro banco?
	-Francisco Carreño</t>
        </r>
      </text>
    </comment>
    <comment ref="A111" authorId="0" shapeId="0" xr:uid="{00000000-0006-0000-0000-000002000000}">
      <text>
        <r>
          <rPr>
            <sz val="10"/>
            <color rgb="FF000000"/>
            <rFont val="Arial"/>
            <scheme val="minor"/>
          </rPr>
          <t>es correcto?
	-ivan parra</t>
        </r>
      </text>
    </comment>
  </commentList>
</comments>
</file>

<file path=xl/sharedStrings.xml><?xml version="1.0" encoding="utf-8"?>
<sst xmlns="http://schemas.openxmlformats.org/spreadsheetml/2006/main" count="4982" uniqueCount="4487">
  <si>
    <t>Indicador de variables</t>
  </si>
  <si>
    <t>concepto</t>
  </si>
  <si>
    <t>cvariables</t>
  </si>
  <si>
    <t>t</t>
  </si>
  <si>
    <t>total</t>
  </si>
  <si>
    <t>p</t>
  </si>
  <si>
    <t>promedio</t>
  </si>
  <si>
    <t>i</t>
  </si>
  <si>
    <t>indicador</t>
  </si>
  <si>
    <t>s</t>
  </si>
  <si>
    <t>sumas</t>
  </si>
  <si>
    <t>c</t>
  </si>
  <si>
    <t>cantidades</t>
  </si>
  <si>
    <t>b</t>
  </si>
  <si>
    <t>binarización</t>
  </si>
  <si>
    <t>d</t>
  </si>
  <si>
    <t>dummy o variables binarias</t>
  </si>
  <si>
    <t>pond</t>
  </si>
  <si>
    <t>ponderación del cliente</t>
  </si>
  <si>
    <t>se me ocurre que puede llegar a servir para excluir a los clientes más grandes que supongo es menos probable que se vayan</t>
  </si>
  <si>
    <t>tr</t>
  </si>
  <si>
    <t>transformación</t>
  </si>
  <si>
    <t>Pasar de una unidad de medida a otra</t>
  </si>
  <si>
    <t>nombre</t>
  </si>
  <si>
    <t>formula</t>
  </si>
  <si>
    <t>código_</t>
  </si>
  <si>
    <t>obs</t>
  </si>
  <si>
    <t>depende_de</t>
  </si>
  <si>
    <t>nro_exp</t>
  </si>
  <si>
    <t>t_activo_corriente</t>
  </si>
  <si>
    <t>mcuentas_saldo+
            mplazo_fijo_dolares+
            mplazo_fijo_pesos+
            minversion1_pesos+
            minversion1_dolares+
            minversion2</t>
  </si>
  <si>
    <t>t_pasivo_corriente</t>
  </si>
  <si>
    <t>vm_mconsumospesos+
            mprestamos_personales+
            mprestamos_prendarios+
            mprestamos_hipotecarios+
            mcuenta_debitos_automaticos+
            mttarjeta_master_debitos_automaticos+
            mpagodeservicios+
            mpagomiscuentas+
            mcomisiones_mantenimiento+
            mcomisiones_otras</t>
  </si>
  <si>
    <t>la variable mtarjeta_visa_debitos_automaticos no está</t>
  </si>
  <si>
    <t>i_liquidez</t>
  </si>
  <si>
    <t>t_activo_corriente/t_pasivo_corriente</t>
  </si>
  <si>
    <t>t_activo_corriente, t_pasivo_corriente,</t>
  </si>
  <si>
    <t>3b</t>
  </si>
  <si>
    <t>p_saldo_cc</t>
  </si>
  <si>
    <t>mcuentas_saldo/ccuenta_corriente</t>
  </si>
  <si>
    <t>Saldo promedio por cuenta corriente.</t>
  </si>
  <si>
    <t>3a</t>
  </si>
  <si>
    <t>p_saldo_ca</t>
  </si>
  <si>
    <t>mcuentas_saldo/ccaja_ahorro</t>
  </si>
  <si>
    <t>Saldo promedio por caja de ahorro.</t>
  </si>
  <si>
    <t>p_saldo_ctas</t>
  </si>
  <si>
    <t>mcuentas_saldo/(ccaja_ahorro + ccuenta_corriente)</t>
  </si>
  <si>
    <t>Saldo promedio por cuenta corriente y caja de ahorro.</t>
  </si>
  <si>
    <t>i_saldo_debito</t>
  </si>
  <si>
    <t>mcuentas_saldo/ctarjeta_debito</t>
  </si>
  <si>
    <t>i_consumo_payroll</t>
  </si>
  <si>
    <t>(vm_mconsumospesos + vm_mconsumosdolares)/(mpayroll + mpayroll2)</t>
  </si>
  <si>
    <t>Consumos respecto a Haberes.</t>
  </si>
  <si>
    <t>tr_cliente_antiguedad_años</t>
  </si>
  <si>
    <t>ceiling(cliente_antiguedad / 12)</t>
  </si>
  <si>
    <t>dataset[, cliente_antiguedad_anios := ceiling(cliente_antiguedad / 12)]</t>
  </si>
  <si>
    <t>Paso la variable de meses a años redondeando para arriba</t>
  </si>
  <si>
    <t>b_fidelidad</t>
  </si>
  <si>
    <t>cliente_antiguedad_anios &lt;= 2 =&gt; baja
cliente_antiguedad_anios &lt;= 6 =&gt; media   
cliente_antiguedad_anios &gt; 6 =&gt; alta</t>
  </si>
  <si>
    <t>dataset[, b_fidelidad := cut(cliente_antiguedad_anios, breaks = c(0, 2, 6, Inf), labels = c(0, 1, 2), right = FALSE)]</t>
  </si>
  <si>
    <t>0 (fidelidad baja): menor a 2 años         1 (fidelidad media): menor a 6 años      2(fidelidad alta): mayor a 6 años</t>
  </si>
  <si>
    <t>i_fidelidad1</t>
  </si>
  <si>
    <t>cliente_antiguedad * cliente_edad</t>
  </si>
  <si>
    <t>i_payroll_chq</t>
  </si>
  <si>
    <t>cpayroll_trx/mcheques_emitidos</t>
  </si>
  <si>
    <t>p_cons_trans_m</t>
  </si>
  <si>
    <t>mtarjeta_master_consumo / ctarjeta_master_transacciones</t>
  </si>
  <si>
    <t>p_cons_trans_v</t>
  </si>
  <si>
    <t>mtarjeta_visa_consumo / ctarjeta_visa_transacciones</t>
  </si>
  <si>
    <t>p_cons_trans_vm</t>
  </si>
  <si>
    <t>(p_cons_trans_m+p_cons_trans_v)/2</t>
  </si>
  <si>
    <t>p_cons_trans_m, p_cons_trans_v,</t>
  </si>
  <si>
    <t>i_rent_prod</t>
  </si>
  <si>
    <t>mrentabilidad / cproductos</t>
  </si>
  <si>
    <t>t_prestamos</t>
  </si>
  <si>
    <t>mprestamos_personales+ mprestamos_prendarios +
            mprestamos_hipotecarios</t>
  </si>
  <si>
    <t>Monto total de prestamos en el mes.</t>
  </si>
  <si>
    <t>ct_prestamos</t>
  </si>
  <si>
    <t>cprestamos_personales+ cprestamos_prendarios +
            cprestamos_hipotecarios</t>
  </si>
  <si>
    <t>Cantidad total de prestamos en el mes.</t>
  </si>
  <si>
    <t>p_prestamos</t>
  </si>
  <si>
    <t>t_prestamos/ct_prestamos</t>
  </si>
  <si>
    <t>Monto promedio de cada prestamo en el mes.</t>
  </si>
  <si>
    <t>t_prestamos, ct_prestamos,</t>
  </si>
  <si>
    <t>c_inversiones</t>
  </si>
  <si>
    <t xml:space="preserve">cplazo_fijo + cinversion1 + cinversion2
</t>
  </si>
  <si>
    <t>Cantidad de inversiones en el mes.</t>
  </si>
  <si>
    <t>t_inversiones</t>
  </si>
  <si>
    <t>mplazo_fijo_pesos + mplazo_fijo_dolares + minversion1_pesos + 
minversion1_dolares + minversion2</t>
  </si>
  <si>
    <t>Monto total de inversiones en el mes.</t>
  </si>
  <si>
    <t>c_seguros</t>
  </si>
  <si>
    <t>cseguro_vida + cseguro_auto + cseguro_vivienda + 
cseguro_accidentes_personales</t>
  </si>
  <si>
    <t>Cantidad de seguros contratados en el mes.</t>
  </si>
  <si>
    <t>c_acred_haberes</t>
  </si>
  <si>
    <t xml:space="preserve">cpayroll_trx + cpayroll2_trx
</t>
  </si>
  <si>
    <t>Cantidad de acreditaciones de haberes en el mes.</t>
  </si>
  <si>
    <t>t_acred_haberes</t>
  </si>
  <si>
    <t>mpayroll + mpayroll2</t>
  </si>
  <si>
    <t>Monto total de las acrteditaciones de haberes en el mes.</t>
  </si>
  <si>
    <t>c_ctransferencias</t>
  </si>
  <si>
    <t>ctransferencias_recibidas + ctransferencias_emitidas</t>
  </si>
  <si>
    <t>Total de transferencias en el mes.</t>
  </si>
  <si>
    <t>t_mtransferencias</t>
  </si>
  <si>
    <t>mtransferencias_recibidas + mtransferencias_emitidas</t>
  </si>
  <si>
    <t>Monto total de transferencias en el mes.</t>
  </si>
  <si>
    <t>p_transferencias_recibidas</t>
  </si>
  <si>
    <t>mtransferencias_recibidas / ctransferencias_recibidas</t>
  </si>
  <si>
    <t>Monto promedio de una transferencia recibidad en el mes.</t>
  </si>
  <si>
    <t>p_transferencias_emitidas</t>
  </si>
  <si>
    <t>mtransferencias_emitidas / ctransferencias_emitidas</t>
  </si>
  <si>
    <t>Monto promedio de una trnasferencia emitida en el mes.</t>
  </si>
  <si>
    <t>i_transferencias</t>
  </si>
  <si>
    <t>(mtransferencias_emitidas + mtransferencias_recibidas) / (ctransferencias_recibidas + ctransferencias_emitidas)</t>
  </si>
  <si>
    <t xml:space="preserve">Índice de Actividad de Transferencias: Este índice podría capturar la actividad general de transferencias de un cliente considerando tanto la cantidad como el monto. </t>
  </si>
  <si>
    <t>p_ponderado_transeferencias</t>
  </si>
  <si>
    <t xml:space="preserve">(dataset[mtransferencias_recibidas] * dataset[ctransferencias_recibidas] + dataset[mtransferencias_emitidas] * dataset[ctransferencias_emitidas]) / (dataset[ctransferencias_recibidas] + dataset[ctransferencias_emitidas])
</t>
  </si>
  <si>
    <t># Verificar si los denominadores son diferentes de cero
dataset$denominador &lt;- dataset$ctransferencias_recibidas + dataset$ctransferencias_emitidas
# Calcular p_ponderado_transeferencias
dataset$p_ponderado_transeferencias &lt;- ifelse(dataset$denominador != 0,
                                             (dataset$mtransferencias_recibidas * dataset$ctransferencias_recibidas +
                                                dataset$mtransferencias_emitidas * dataset$ctransferencias_emitidas) /
                                               dataset$denominador,
                                             0)
# Eliminar la columna de auxiliar de denominador si ya no la necesitas
dataset &lt;- subset(dataset, select = -c(denominador))</t>
  </si>
  <si>
    <t>Promedio Ponderado de Transferencias Recibidas y Emitidas: Calcula un promedio ponderado que considera tanto la cantidad como el monto de las transferencias recibidas y emitidas.</t>
  </si>
  <si>
    <t>c_cheques</t>
  </si>
  <si>
    <t>ccheques_depositados + ccheques_emitidos</t>
  </si>
  <si>
    <t xml:space="preserve">dataset[,c_cheques := ccheques_depositados + ccheques_emitidos]  </t>
  </si>
  <si>
    <t>Cantidad total de cheques (emitidos y depositados)</t>
  </si>
  <si>
    <t>t_cheques</t>
  </si>
  <si>
    <t>mcheques_depositados + mcheques_emitidos</t>
  </si>
  <si>
    <t xml:space="preserve">dataset[,t_cheques := mcheques_depositados + mcheques_emitidos] </t>
  </si>
  <si>
    <t>Monto total entre cheques emitidos y depositados.</t>
  </si>
  <si>
    <t>ratio_c_cheques</t>
  </si>
  <si>
    <t>ccheques_depositados / ccheques_emitidos</t>
  </si>
  <si>
    <t>dataset[, ratio_c_cheques := ifelse(ccheques_emitidos != 0, ccheques_depositados / ccheques_emitidos, NA)]</t>
  </si>
  <si>
    <t>Ratio de cheques depositados vs. emitidos: Este ratio puede dar una idea de la tendencia del cliente a depositar cheques en comparación con emitir cheques durante el mes.</t>
  </si>
  <si>
    <t>ratio_mcheques</t>
  </si>
  <si>
    <t>mcheques_depositados / mcheques_emitidos</t>
  </si>
  <si>
    <t>dataset[, ratio_mcheques := ifelse(mcheques_emitidos != 0, mcheques_depositados / mcheques_emitidos, NA)]</t>
  </si>
  <si>
    <t>Ratio de montos de cheques depositados vs. emitidos: Similar al anterior, pero en términos de montos.</t>
  </si>
  <si>
    <t>p_cheques_depositados</t>
  </si>
  <si>
    <t>mcheques_depositados / ccheques_depositados</t>
  </si>
  <si>
    <t>dataset[, p_cheques_depositados := ifelse(ccheques_depositados != 0, mcheques_depositados / ccheques_depositados, NA)]</t>
  </si>
  <si>
    <t>Monto promedio de cheques depositados.</t>
  </si>
  <si>
    <t>p_cheques_emitidos</t>
  </si>
  <si>
    <t>mcheques_emitidos / ccheques_emitidos</t>
  </si>
  <si>
    <t>dataset[, p_cheques_emitidos := ifelse(ccheques_emitidos != 0, mcheques_emitidos / ccheques_emitidos, NA)]</t>
  </si>
  <si>
    <t>Monto promedio de cheques emitidos.</t>
  </si>
  <si>
    <t>t_operaciones_sucursal</t>
  </si>
  <si>
    <t>ccajas_consultas + ccajas_depositos + ccajas_extracciones + ccajas_otras</t>
  </si>
  <si>
    <t>cantidad de operaciones realizadas en la sucursal</t>
  </si>
  <si>
    <t>b_edad_bin</t>
  </si>
  <si>
    <t>joven &lt; 30 ; adulto &lt; 60; mayor &gt; 60</t>
  </si>
  <si>
    <t>dataset[, edad_bin := cut(cliente_edad, breaks = c(0, 30, 60, Inf), labels = c(0, 1, 2), right = FALSE)]</t>
  </si>
  <si>
    <t>Creo una categorización de la edad del cliente en joven, adulto y mayor en números {0,1,2}</t>
  </si>
  <si>
    <t>t_rentabilidad_mensual</t>
  </si>
  <si>
    <t>mrentabilidad + mcomisiones + mactivos_margen + mpasivos_margen</t>
  </si>
  <si>
    <t>dataset[,t_rentabilidad_mensual := mrentabilidad + mcomisiones + mactivos_margen + mpasivos_margen ]</t>
  </si>
  <si>
    <t xml:space="preserve">Rentabilidad Total (Total Profitability): La suma de mrentabilidad, mrentabilidad_annual, mcomisiones, mactivos_margen, y mpasivos_margen. Esto proporcionaría una vista general de la ganancia total que el banco ha obtenido de ese cliente en el período especificado.
</t>
  </si>
  <si>
    <t>p_trentabilidad_mensual</t>
  </si>
  <si>
    <t xml:space="preserve">t_rentabilidad_mensual / mrentabilidad_annual   </t>
  </si>
  <si>
    <t xml:space="preserve">dataset[,p_trentabilidad_mensual := t_rentabilidad_mensual / mrentabilidad_annual     ]  </t>
  </si>
  <si>
    <t>Cuanto de representa la ganancia mensual respecto a la anual</t>
  </si>
  <si>
    <t>t_rentabilidad_mensual,</t>
  </si>
  <si>
    <t>p_rentabilidad_mensual</t>
  </si>
  <si>
    <t xml:space="preserve">mrentabilidad / mrentabilidad_annual </t>
  </si>
  <si>
    <t>Cuanto representa la rentabilidad mensual del cliente sobre la rentabilidad anual.</t>
  </si>
  <si>
    <t>i_comisiones</t>
  </si>
  <si>
    <t>mcomisiones - mean(mcomisiones)) / sd(mcomisiones)</t>
  </si>
  <si>
    <t xml:space="preserve">dataset[,i_comisiones := (mcomisiones - mean(mcomisiones,na.rm = TRUE)) / sd(mcomisiones,na.rm = TRUE)     ]  </t>
  </si>
  <si>
    <t>Índice de Comisiones (Commission Index): (mcomisiones - mean(mcomisiones)) / sd(mcomisiones): Esta variable estandariza las comisiones y podría indicar qué tan alto o bajo son las comisiones del cliente en relación con la media y la desviación estándar.</t>
  </si>
  <si>
    <t>i_activos</t>
  </si>
  <si>
    <t>(mactivos_margen - mean(mactivos_margen)) / sd(mactivos_margen)</t>
  </si>
  <si>
    <t xml:space="preserve">dataset[,i_activos := (mactivos_margen - mean(mactivos_margen,na.rm = TRUE)) / sd(mactivos_margen,na.rm = TRUE)     ]  </t>
  </si>
  <si>
    <t xml:space="preserve">Índice de Activos (Asset Index): (mactivos_margen - mean(mactivos_margen)) / sd(mactivos_margen): Similar al índice de comisiones, esto estandariza los activos y podría mostrar qué tan alto o bajo son los activos del cliente en relación con la media y la desviación estándar.
</t>
  </si>
  <si>
    <t>i_pasivos</t>
  </si>
  <si>
    <t>(mpasivos_margen - mean(mpasivos_margen)) / sd(mpasivos_margen)</t>
  </si>
  <si>
    <t xml:space="preserve">dataset[,i_pasivos := (mpasivos_margen  - mean(mpasivos_margen,na.rm = TRUE )) / sd(mpasivos_margen, na.rm = TRUE )     ]  </t>
  </si>
  <si>
    <t xml:space="preserve">Índice de Pasivos (Liability Index): (mpasivos_margen - mean(mpasivos_margen)) / sd(mpasivos_margen): Similar a los anteriores, pero para los pasivos del cliente.
</t>
  </si>
  <si>
    <t>ratio_movimiento_capital</t>
  </si>
  <si>
    <t>(mtransferencias_emitidas -  ccajas_extracciones) / (mpayroll + mpayroll2 )</t>
  </si>
  <si>
    <t>dataset[, ratio_movimiento_capital := ifelse((mpayroll + mpayroll2 ) != 0, (mtransferencias_emitidas -  ccajas_extracciones) / (mpayroll + mpayroll2 ) , NA)]</t>
  </si>
  <si>
    <t>ratio_de_endeudamiento</t>
  </si>
  <si>
    <t>total_deudas = cant_adelantos_en_efectivo + prestamos + total_consumo_tarjetas_credito + seguros + comisiones + débitos automáticos + pagosmiscuentas                                     
total_activos = mcuentas_saldo + transferencias recibidas + acreditaciones haberes + cheques recibidos
total_deudas / total_activos</t>
  </si>
  <si>
    <t xml:space="preserve">dataset[ ,ratio_endeudamiento :=   ifelse( (mcuentas_saldo + 
                                              mtransferencias_recibidas + mpayroll + mpayroll2 + mcheques_depositados   )!=0, (Visa_madelantopesos + Visa_madelantodolares + Master_madelantopesos +
                                                                                                                                 Master_madelantodolares + mpagomiscuentas + mpagodeservicios + mactivos_margen + 
                                                                                                                                 cdescubierto_preacordado + mtarjeta_visa_consumo + mtarjeta_master_consumo) / (mcuentas_saldo + 
                                                                                                                                                                                                                  mtransferencias_recibidas + mpayroll + mpayroll2 + mcheques_depositados   ), NA)
       ]  </t>
  </si>
  <si>
    <t xml:space="preserve">Un ratio de endeudamiento alto indica que el individuo tiene una gran proporción de deudas en relación con sus activos, lo que puede ser una señal de riesgo financiero.
</t>
  </si>
  <si>
    <t>ratio_de_ahorro</t>
  </si>
  <si>
    <t>total_ahorros = mcuentas_saldo + plazofijo + inversion1 + inversion2
total_ingresos = transferencias_recibidas + haberes + cheques depositados                                                                                                                                                                 
ratio_de_ahorro = total_ahorros / total_ingresos</t>
  </si>
  <si>
    <t xml:space="preserve">dataset[ ,ratio_ahorro :=   ifelse( (mtransferencias_recibidas + mpayroll + mpayroll2 + mcheques_depositados   )!=0, (mcuentas_saldo + mplazo_fijo_dolares + mplazo_fijo_pesos + minversion1_pesos + minversion1_dolares + minversion2) / ( mtransferencias_recibidas + mpayroll + mpayroll2 + mcheques_depositados   ), NA) ]  </t>
  </si>
  <si>
    <t>Relación entre los ahorros y los ingresos del cliente. Un ratio de ahorro alto indica que el individuo está ahorrando una gran proporción de sus ingresos, lo que puede ser indicativo de una buena salud financiera y capacidad de ahorro.</t>
  </si>
  <si>
    <t>p_atm_other</t>
  </si>
  <si>
    <t>matm_other / catm_trx_other</t>
  </si>
  <si>
    <t xml:space="preserve">Relación de Monto Promedio por Operación: Esto puede dar una idea de cuánto dinero, en promedio, se está retirando o depositando en cada transacción.
</t>
  </si>
  <si>
    <t>p_atm</t>
  </si>
  <si>
    <t>matm / catm_trx</t>
  </si>
  <si>
    <t>p_forex_buy</t>
  </si>
  <si>
    <t>mforex_buy / cforex_buy</t>
  </si>
  <si>
    <t>Monto promedio de compra de moneda extranjera.</t>
  </si>
  <si>
    <t>p_forex_sell</t>
  </si>
  <si>
    <t>mforex_sell / cforex_sell</t>
  </si>
  <si>
    <t>Monto promedio de venta de moneda extranjera.</t>
  </si>
  <si>
    <t>ratio_cforex_buysell</t>
  </si>
  <si>
    <t>cforex_buy / cforex_sell</t>
  </si>
  <si>
    <t>Ratio de Transacciones de Compra y Venta de Moneda Extranjera: proporción entre la cantidad de transacciones de compra y venta de moneda extranjera</t>
  </si>
  <si>
    <t>ratio_mforex_buysell</t>
  </si>
  <si>
    <t>mforex_buy / mforex_sell</t>
  </si>
  <si>
    <t>Ratio de Transacciones de Compra y Venta de Moneda Extranjera:: porporción entre el monto total de trnasacciones de compra y venta de moneda extranjera.</t>
  </si>
  <si>
    <t>p_mextraccion_autoservicio</t>
  </si>
  <si>
    <t>mextraccion_autoservicio / matm</t>
  </si>
  <si>
    <t>p_cextraccion_autoservicio</t>
  </si>
  <si>
    <t>cextraccion_autoservicio / catm_trx</t>
  </si>
  <si>
    <t>d_prestamos</t>
  </si>
  <si>
    <t>Si sum(
cprestamos_personales,
cprestamos_prendarios,
cprestamos_hipotecarios
) &gt; 0 entonces 1 sino 0</t>
  </si>
  <si>
    <t xml:space="preserve">dataset[ ,d_prestamos :=   ifelse( (cprestamos_personales + cprestamos_prendarios + cprestamos_hipotecarios) &gt; 0 ,1, 0)]  </t>
  </si>
  <si>
    <t>Tiene o no prestamos</t>
  </si>
  <si>
    <t>d_seguros</t>
  </si>
  <si>
    <t>si sum(
cseguro_vida
cseguro_auto
cseguro_vivienda
cseguro_accidentes_personales) &gt;0 then 1 else 0</t>
  </si>
  <si>
    <t xml:space="preserve">dataset[ ,d_seguros :=   ifelse( (cseguro_vida + cseguro_auto + cseguro_vivienda + cseguro_accidentes_personales) &gt; 0 ,1, 0)]  </t>
  </si>
  <si>
    <t>Tiene o no seguros</t>
  </si>
  <si>
    <t>d_cajas_ahorro</t>
  </si>
  <si>
    <t>ccaja_ahorro &gt; 0 then 1 else 0</t>
  </si>
  <si>
    <t xml:space="preserve">dataset[ ,d_cajas_ahorro :=   ifelse( (ccaja_ahorro) &gt; 0 ,1, 0)]  </t>
  </si>
  <si>
    <t>Tiene o no cajas de ahorro</t>
  </si>
  <si>
    <t>d_cuentas_corriente</t>
  </si>
  <si>
    <t>ccuenta_corriente &gt;0 then 1 else 0</t>
  </si>
  <si>
    <t xml:space="preserve">dataset[ ,dcuenta_corriente :=   ifelse( (ccuenta_corriente) &gt; 0 ,1, 0)] </t>
  </si>
  <si>
    <t>Tiene o no cuentas corrientes.</t>
  </si>
  <si>
    <t>d_debitos_automaticos</t>
  </si>
  <si>
    <t>ccuenta_debitos_automaticos &gt; 0 then 1 else 0</t>
  </si>
  <si>
    <t xml:space="preserve">dataset[ ,d_debitos_automaticos :=   ifelse( (ccuenta_debitos_automaticos) &gt; 0 ,1, 0)]  </t>
  </si>
  <si>
    <t>Si tuvo o no débitos automáticos en el mes.</t>
  </si>
  <si>
    <t>d_pagodeservicios</t>
  </si>
  <si>
    <t>d_pagodeservicios &gt; 0 then 1 else 0</t>
  </si>
  <si>
    <t xml:space="preserve">dataset[ ,d_pagodeservicios :=   ifelse( (cpagodeservicios) &gt; 0 ,1, 0)]  </t>
  </si>
  <si>
    <t>Si realizó pagos de servicios durante el mes.</t>
  </si>
  <si>
    <t>d_pagomiscuentas</t>
  </si>
  <si>
    <t>cpagomiscuentas &gt; 0  then 1 else 0</t>
  </si>
  <si>
    <t xml:space="preserve">dataset[ ,d_pagomiscuentas :=   ifelse( (cpagomiscuentas) &gt; 0 ,1, 0)]  </t>
  </si>
  <si>
    <t>Indica si efectúo pagos por el canal PagoMisCuentas en el mes.</t>
  </si>
  <si>
    <t>d_forex</t>
  </si>
  <si>
    <t>cforex &gt; 0 then 1 else 0</t>
  </si>
  <si>
    <t xml:space="preserve">dataset[ ,d_forex :=   ifelse( (cforex) &gt; 0 ,1, 0)]  </t>
  </si>
  <si>
    <t>Indica si realizó transacciones de cambio de moneda en el mes.</t>
  </si>
  <si>
    <t>d_forex_buy</t>
  </si>
  <si>
    <t>cforex_buy &gt; 0 then 1 else 0</t>
  </si>
  <si>
    <t xml:space="preserve">dataset[ ,d_forex_buy :=   ifelse( (cforex_buy) &gt; 0 ,1, 0)]  </t>
  </si>
  <si>
    <t>Indica si realizó transacciones de compra de moneda extranjera en el mes.</t>
  </si>
  <si>
    <t>d_forex_sell</t>
  </si>
  <si>
    <t>cforex_sell &gt; 0 then 1 else 0</t>
  </si>
  <si>
    <t xml:space="preserve">dataset[ ,d_forex_sell :=   ifelse( (cforex_sell) &gt; 0 ,1, 0)]  </t>
  </si>
  <si>
    <t>Indica si realizó transacciones de venta de moneda extranjera en el mes.</t>
  </si>
  <si>
    <t>d_transferencias_emitidas</t>
  </si>
  <si>
    <t>ctransferencias_emitidas &gt; 0  then 1 else 0</t>
  </si>
  <si>
    <t xml:space="preserve">dataset[ ,d_transferencias_emitidas :=   ifelse( (ctransferencias_emitidas) &gt; 0 ,1, 0)]  </t>
  </si>
  <si>
    <t>Indica si emitió transferencias durante el mes.</t>
  </si>
  <si>
    <t>d_uso_atm</t>
  </si>
  <si>
    <t>(catm_trx+catm_trx_other) &gt; 0 ,1, 0</t>
  </si>
  <si>
    <t xml:space="preserve">dataset[ ,d_uso_atm :=   ifelse( (catm_trx+catm_trx_other) &gt; 0 ,1, 0)]  </t>
  </si>
  <si>
    <t>Indica si uso el atm en el mes.</t>
  </si>
  <si>
    <t>d_cheques_emitidos</t>
  </si>
  <si>
    <t>ccheques_emitidos &gt; 0 ,1, 0</t>
  </si>
  <si>
    <t xml:space="preserve">dataset[ ,d_cheques_emitidos :=   ifelse( ccheques_emitidos &gt; 0 ,1, 0)]  </t>
  </si>
  <si>
    <t>Indica si emitió cheques durante el mes.</t>
  </si>
  <si>
    <t>d_cheques_depositados</t>
  </si>
  <si>
    <t>c_cheques_despositados &gt; 0 ,1, 0</t>
  </si>
  <si>
    <t xml:space="preserve">dataset[ ,d_cheques_depositados :=   ifelse( ccheques_depositados &gt; 0 ,1, 0)]  </t>
  </si>
  <si>
    <t>Indica si depositó no cheques durante el mes.</t>
  </si>
  <si>
    <t>d_operaciones_en_sucursal</t>
  </si>
  <si>
    <t>(ccajas_transacciones +
  ccajas_consultas +
  ccajas_depositos +
  ccajas_extracciones +
  ccajas_otras) &gt; 0 then 1 else 0</t>
  </si>
  <si>
    <t xml:space="preserve">dataset[ ,d_operaciones_en_sucursal :=   ifelse( (
  ccajas_transacciones +
  ccajas_consultas +
  ccajas_depositos +
  ccajas_extracciones +
  ccajas_otras
) &gt; 0 ,1, 0)]  </t>
  </si>
  <si>
    <t>Cantidad de operaciones que se hicieron en la sucursal.</t>
  </si>
  <si>
    <t>t_montos</t>
  </si>
  <si>
    <t>mrentabilidad+mrentabilidad_annual+mcomisiones+mactivos_margen+mpasivos_margen+mcuenta_corriente_adicional+mcuenta_corriente+mcaja_ahorro+mcaja_ahorro_adicional+mcaja_ahorro_dolares+mcuentas_saldo+mautoservicio+mtarjeta_visa_consumo+mtarjeta_master_consumo+mprestamos_personales+mprestamos_prendarios+mprestamos_hipotecarios+mplazo_fijo_dolares+mplazo_fijo_pesos+minversion1_pesos+minversion1_dolares+minversion2+mpayroll+mpayroll2+mcuenta_debitos_automaticos+mttarjeta_master_debitos_automaticos+mpagodeservicios+mpagomiscuentas+mcajeros_propios_descuentos+mtarjeta_visa_descuentos+mtarjeta_master_descuentos+mcomisiones_mantenimiento+mcomisiones_otras+mforex_buy+mforex_sell+mtransferencias_recibidas+mtransferencias_emitidas+mextraccion_autoservicio+mcheques_depositados+mcheques_emitidos+mcheques_depositados_rechazados+mcheques_emitidos_rechazados+matm+Master_mfinanciacion_limite+Master_msaldototal+Master_msaldopesos+Master_msaldodolares+Master_mconsumospesos+Master_mconsumosdolares+Master_mlimitecompra+Master_madelantopesos+Master_madelantodolares+Master_mpagado+Master_mpagospesos+Master_mpagosdolares+Master_mconsumototal+Master_mpagominimo</t>
  </si>
  <si>
    <t>la suma de todos los montos</t>
  </si>
  <si>
    <t>pond_montos</t>
  </si>
  <si>
    <t>t_montos/sum(dataset$t_montos)</t>
  </si>
  <si>
    <t>t_montos,</t>
  </si>
  <si>
    <t>pond_rentabilidad</t>
  </si>
  <si>
    <t>t_rentabilidad_mensual/sum(dataset$t_rentabilidad_mensual)</t>
  </si>
  <si>
    <t>d_rentabilidad_mensual_neg</t>
  </si>
  <si>
    <t>ifelse( (t_rentabilidad_mensual) &lt; 0 ,1, 0)</t>
  </si>
  <si>
    <t>d_i_liquidez_negativa</t>
  </si>
  <si>
    <t>ifelse( (i_liquidez) &lt; 0 ,1, 0)</t>
  </si>
  <si>
    <t>i_liquidez,</t>
  </si>
  <si>
    <t>d_ca_negativa</t>
  </si>
  <si>
    <t>ifelse( (mcaja_ahorro) &gt; 0 ,1, 0)</t>
  </si>
  <si>
    <t>Indica si tiene saldo positivo o negativo en la caja de ahorro.</t>
  </si>
  <si>
    <t>d_cc_negativa</t>
  </si>
  <si>
    <t>ifelse( (mcuenta_corriente ) &gt; 0 ,1, 0)</t>
  </si>
  <si>
    <t>Indica si tiene saldo positivo o negativo en la cuenta corriente.</t>
  </si>
  <si>
    <t>indice_dummy</t>
  </si>
  <si>
    <t>d_ca_negativa-d_cc_negativa-d_cajas_ahorro+dcuenta_corriente+d_debitos_automaticos+
          d_pagodeservicios+d_pagomiscuentas+d_forex+d_forex_buy+d_forex_sell+d_transferencias_emitidas+d_uso_atm+
          d_cheques_emitidos+d_prestamos+d_seguros+d_i_liquidez_negativa-d_rentabilidad_mensual_neg</t>
  </si>
  <si>
    <t>i_liquidez, d_prestamos, d_seguros, d_cajas_ahorro, d_debitos_automaticos, d_pagodeservicios, d_pagomiscuentas, d_forex, d_forex_buy, d_forex_sell, d_transferencias_emitidas, d_uso_atm, d_cheques_emitidos, d_rentabilidad_mensual_neg, d_i_liquidez_negativa, d_ca_negativa, d_cc_negativa,</t>
  </si>
  <si>
    <t>d_uso_tarjeta_credito</t>
  </si>
  <si>
    <t>d_uso_tarjeta_credito := ifelse(ctarjeta_visa_transacciones + ctarjeta_master_transacciones &gt; 0, 1, 0)</t>
  </si>
  <si>
    <t>dataset[, d_uso_tarjeta_credito := ifelse(ctarjeta_visa_transacciones + ctarjeta_master_transacciones &gt; 0, 1, 0)]</t>
  </si>
  <si>
    <t>Indica si usó o no la tarjeta visa o master en el mes.</t>
  </si>
  <si>
    <t>d_uso_tarjeta_debito</t>
  </si>
  <si>
    <t>d_uso_tarjeta_debito := ifelse(ctarjeta_debito_transacciones  &gt; 0, 1, 0)</t>
  </si>
  <si>
    <t>dataset[, d_uso_tarjeta_debito := ifelse(ctarjeta_debito_transacciones  &gt; 0, 1, 0)]</t>
  </si>
  <si>
    <t>Indica si usó o no la tarjeta de débito.</t>
  </si>
  <si>
    <t>ratio_tarjdebito_tarjcredito</t>
  </si>
  <si>
    <t xml:space="preserve">ctarjeta_debito_transacciones / (ctarjeta_visa_transacciones + ctarjeta_master_transacciones ) 
Pero si ambos campos son ceros devuelve cero, y si el denominador es 0, devuelve el numerador </t>
  </si>
  <si>
    <t>dataset[, ratio_tarjdebito_tarjcredito := ifelse(ctarjeta_visa_transacciones + ctarjeta_master_transacciones == 0, 
                                                 ifelse(ctarjeta_debito_transacciones == 0, 0, ctarjeta_debito_transacciones), 
                                                 round(ctarjeta_debito_transacciones / (ctarjeta_visa_transacciones + ctarjeta_master_transacciones), 2))]</t>
  </si>
  <si>
    <t>Si es mayor a cero signfica que uso más la tarjeta de débito. Sino tarjeteo todo. Buscamos patrones de comportamiento del cliente.</t>
  </si>
  <si>
    <t>ratio_visa_consumototal_saldototal</t>
  </si>
  <si>
    <t>ratio_visa_consumototal_saldototal := Visa_mconsumototal / Visa_msaldototal</t>
  </si>
  <si>
    <t>dataset[, ratio_visa_consumototal_saldototal := Visa_mconsumototal / Visa_msaldototal ]</t>
  </si>
  <si>
    <t>Visa: Cuanto representa el consumo del mes respecto al saldo total. Cuanto de lo que debe corresponde a este mes.</t>
  </si>
  <si>
    <t>ratio_master_consumototal_saldototal</t>
  </si>
  <si>
    <t>Master_mconsumototal / Master_msaldototal</t>
  </si>
  <si>
    <t>dataset[, ratio_master_consumototal_saldototal := Master_mconsumototal / Master_msaldototal ]</t>
  </si>
  <si>
    <t>Master: Cuanto representa el consumo del mes respecto al saldo total. Cuanto de lo que debe corresponde a este mes.</t>
  </si>
  <si>
    <t>t_deuda_tarjetacredito</t>
  </si>
  <si>
    <t>visa_msaldototal + master_msaldototal</t>
  </si>
  <si>
    <t>dataset[, t_deuda_tarjetacredito := Visa_msaldototal + Master_msaldototal ]</t>
  </si>
  <si>
    <t>Saldo total de lo que debe en las tarjetas de crédito</t>
  </si>
  <si>
    <t>d_inversion</t>
  </si>
  <si>
    <t>ifelse(cplazo_fijo + cinversion1 + cinversion2 &gt; 0, 1, 0)</t>
  </si>
  <si>
    <t>dataset[, d_inversion := ifelse(cplazo_fijo + cinversion1 + cinversion2 &gt; 0, 1, 0)]</t>
  </si>
  <si>
    <t>Indica si hizo inversiones o no durante el mes</t>
  </si>
  <si>
    <t>ratio_sucursal_vs_hogar</t>
  </si>
  <si>
    <t>(ccallcenter_transacciones + chomebanking_transacciones + cmobile_app_trx) / (ccajas_transacciones + ccajas_consultas + ccajas_depositos + ccajas_transacciones + ccajas_otras)</t>
  </si>
  <si>
    <t>dataset[, ratio_sucursal_vs_hogar := (ccallcenter_transacciones + chomebanking_transacciones + cmobile_app_trx) / (ccajas_transacciones + ccajas_consultas + ccajas_depositos + ccajas_transacciones + ccajas_otras) ]</t>
  </si>
  <si>
    <t>Si es mayor a cero indica que tiene cierta preferencia por realizar transacciones en la sucursal. Sino, el cliente prefiere usar Internet o canales de comunicación.</t>
  </si>
  <si>
    <t>t_transacciones</t>
  </si>
  <si>
    <t>ctrx_quarter + Master_cconsumos + Visa_cconsumos</t>
  </si>
  <si>
    <t>Suma de transacciones, la variable ctrx_quarter no abarca los consumos con tarjeta.</t>
  </si>
  <si>
    <t>p_monto_transacciones</t>
  </si>
  <si>
    <t>t_montos/t_transacciones</t>
  </si>
  <si>
    <t>promedio de monto por transaccion</t>
  </si>
  <si>
    <t>t_montos, t_transacciones,</t>
  </si>
  <si>
    <t>d_status_0</t>
  </si>
  <si>
    <t>as.integer(Master_status == 0 | Visa_status == 0)</t>
  </si>
  <si>
    <t>0 abierta</t>
  </si>
  <si>
    <t>d_status_6</t>
  </si>
  <si>
    <t>as.integer(Master_status == 6 | Visa_status == 6)</t>
  </si>
  <si>
    <t>6 en proceso de cierre</t>
  </si>
  <si>
    <t>d_status_7</t>
  </si>
  <si>
    <t>as.integer(Master_status == 7 | Visa_status == 7)</t>
  </si>
  <si>
    <t>7 en proceso avanzado de cierre</t>
  </si>
  <si>
    <t>d_status_9</t>
  </si>
  <si>
    <t>as.integer(Master_status == 9 | Visa_status == 9)</t>
  </si>
  <si>
    <t>9 cuenta cerrada</t>
  </si>
  <si>
    <t>i_endeudamiento_payroll</t>
  </si>
  <si>
    <t>t_pasivo_corriente/t_acred_haberes</t>
  </si>
  <si>
    <t>endeudamiento sobre ingresos</t>
  </si>
  <si>
    <t>t_pasivo_corriente, t_acred_haberes,</t>
  </si>
  <si>
    <t>i_endeudamiento_patrimonio</t>
  </si>
  <si>
    <t>t_pasivo_corriente/(minversion1_pesos + minversion1_dolares + minversion2)</t>
  </si>
  <si>
    <t>endeudamiento sobre inversiones</t>
  </si>
  <si>
    <t>t_pasivo_corriente,</t>
  </si>
  <si>
    <t>d_recibe_acreditaciones</t>
  </si>
  <si>
    <t>ifelse(cpayroll_trx + cpayroll2_trx &gt; 0, 1, 0)</t>
  </si>
  <si>
    <t>dataset[, d_recibe_acreditaciones := ifelse(cpayroll_trx + cpayroll2_trx  &gt; 0, 1, 0)]</t>
  </si>
  <si>
    <t>Determina si el cliente recibe su
sueldo en el banco.</t>
  </si>
  <si>
    <t>d_es_rentable</t>
  </si>
  <si>
    <t>ifelse( mrentabilidad  &gt; 0, 1, 0)]</t>
  </si>
  <si>
    <t>dataset[, d_es_rentable := ifelse( mrentabilidad  &gt; 0, 1, 0)]</t>
  </si>
  <si>
    <t>Indica si el cliente es rentable o no en base a la ganancia total mensual que el banco ha obtenido de ese cliente.</t>
  </si>
  <si>
    <t>d_tiene_tarjetascredito</t>
  </si>
  <si>
    <t>(ctarjeta_visa + ctarjeta_master)  &gt; 0, 1, 0)</t>
  </si>
  <si>
    <t>dataset[, d_tiene_tarjetascredito := ifelse( (ctarjeta_visa + ctarjeta_master)  &gt; 0, 1, 0)]</t>
  </si>
  <si>
    <t>Indica si el cliente tiene o no tarjetas de crédito.</t>
  </si>
  <si>
    <t>r_cliente_prefiere_otro_banco</t>
  </si>
  <si>
    <t xml:space="preserve">(mextraccion_autoservicio + mtransferencias_emitidas) /  (mpayroll + mpayroll2) </t>
  </si>
  <si>
    <t>dataset[, r_cliente_prefiere_otro_banco := (mextraccion_autoservicio + mtransferencias_emitidas) /  (mpayroll + mpayroll2)  ]</t>
  </si>
  <si>
    <t>Tasa de Haberes acreditados que fueron enviados a otro lado o extraidos. Señal de que el cliente prefiere usar otro banco (valor menor a 1)</t>
  </si>
  <si>
    <t>r_comisiones_vs_ingresos</t>
  </si>
  <si>
    <t>(mcomisiones + mactivos_margen) /  (mpayroll + mpayroll2)</t>
  </si>
  <si>
    <t>dataset[, r_comisiones_vs_ingresos := (mcomisiones + mactivos_margen) /  (mpayroll + mpayroll2)  ]</t>
  </si>
  <si>
    <t>Cuánto representan las comisiones e intereses que le cobra el banco al cliente respecto a sus haberes. Si es muy alto, puede causar que el cliente busque otro banco.</t>
  </si>
  <si>
    <t>d_status_ok</t>
  </si>
  <si>
    <t>ifelse((Master_status + Visa_status) == 0, 1, 0)</t>
  </si>
  <si>
    <t>Indica que no tiene cuentas cerradas o en proceso de cierre</t>
  </si>
  <si>
    <t>d_delinquency</t>
  </si>
  <si>
    <t>ifelse((Visa_delinquency == 1 | Master_delinquency == 1), 1,0)</t>
  </si>
  <si>
    <t>ratio_pagomin_haberes</t>
  </si>
  <si>
    <t>(Master_mpagominimo + Visa_mpagominimo) / (mpayroll + mpayroll2)</t>
  </si>
  <si>
    <t>d_ratio_pagomin_haberes_ok</t>
  </si>
  <si>
    <t>ifelse(ratio_pagomin_haberes&lt;10,1,0)</t>
  </si>
  <si>
    <t>Hay que encontrar un valor de corte? O lo hace sólo el algoritmo?</t>
  </si>
  <si>
    <t>ratio_pagomin_haberes,</t>
  </si>
  <si>
    <t>d_perfil_tipico_baja_1</t>
  </si>
  <si>
    <t>ifelse(d_ratio_pagomin_haberes_ok==0 &amp; ccajas_otras==1 &amp; d_status_ok ==0,1,0)</t>
  </si>
  <si>
    <t>d_status_ok, ratio_pagomin_haberes, d_ratio_pagomin_haberes_ok,</t>
  </si>
  <si>
    <t>d_perfil_tipico_baja_2</t>
  </si>
  <si>
    <t>ifelse((mcuenta_corriente_adicional | mprestamos_prendarios | mprestamos_hipotecarios | mplazo_fijo_pesos | minversion1_pesos | minversion1_dolares | minversion2 | mpayroll2 | cpayroll2_trx | mpagodeservicios | mcajeros_propios_descuentos | mtarjeta_visa_descuentos | mtarjeta_master_descuentos | mcomisiones_mantenimiento | mforex_buy | mforex_sell | Master_msaldodolares | Master_mconsumosdolares | Master_madelantopesos | Master_cadelantosefectivo | Visa_mconsumosdolares | Visa_madelantopesos | Visa_cadelantosefectivo),0,1)</t>
  </si>
  <si>
    <t>d_visa_finiciomora</t>
  </si>
  <si>
    <t>ifelse(Visa_Finiciomora&gt; 30,1,0)</t>
  </si>
  <si>
    <t>c_descuentos</t>
  </si>
  <si>
    <t>ctarjeta_visa_descuentos + ctarjeta_master_descuentos</t>
  </si>
  <si>
    <t>dataset[, c_descuentos := ctarjeta_visa_descuentos + ctarjeta_master_descuentos]</t>
  </si>
  <si>
    <t>Cantidad de descuentos con los que se benefició el cliente al usar su tarjeta de crédito VISA y Master.</t>
  </si>
  <si>
    <t>t_descuentos</t>
  </si>
  <si>
    <t>mtarjeta_visa_descuentos + mtarjeta_master_descuentos</t>
  </si>
  <si>
    <t>dataset[, t_descuentos := mtarjeta_visa_descuentos + mtarjeta_master_descuentos]</t>
  </si>
  <si>
    <t>Monto total de descuentos con los que se benefició el cliente al usar su tarjeta de crédito VISA y Master.</t>
  </si>
  <si>
    <t>p_descuentos</t>
  </si>
  <si>
    <t>(mtarjeta_visa_descuentos + mtarjeta_master_descuentos) / 
          (ctarjeta_visa_descuentos + ctarjeta_master_descuentos)</t>
  </si>
  <si>
    <t>dataset[, t_descuentos := (mtarjeta_visa_descuentos + mtarjeta_master_descuentos) / 
          (ctarjeta_visa_descuentos + ctarjeta_master_descuentos)]</t>
  </si>
  <si>
    <t>Valor promedio de descuentos Visa y Master.</t>
  </si>
  <si>
    <t>t_movimientos_voluntarios</t>
  </si>
  <si>
    <t>ctrx_quarter + ctarjeta_visa_transacciones + ctarjeta_master_transacciones</t>
  </si>
  <si>
    <t>dataset[, t_movimientos_voluntarios := ctrx_quarter + ctarjeta_visa_transacciones + ctarjeta_master_transacciones]</t>
  </si>
  <si>
    <t>Total de movimientos voluntarios.</t>
  </si>
  <si>
    <t>i_t_transacciones</t>
  </si>
  <si>
    <t>(t_transacciones - mean(t_transacciones )) / sd(t_transacciones )</t>
  </si>
  <si>
    <t>dataset[, i_transacciones := (t_transacciones - mean(t_transacciones,na.rm = TRUE )) / sd(t_transacciones,na.rm = TRUE) ]</t>
  </si>
  <si>
    <t>Estandarización sobre el total de transacciones.</t>
  </si>
  <si>
    <t>t_transacciones,</t>
  </si>
  <si>
    <t>i_t_movimientos_voluntarios</t>
  </si>
  <si>
    <t>(t_movimientos_voluntarios - mean(t_movimientos_voluntarios,na.rm = TRUE )) / sd(t_movimientos_voluntarios,na.rm = TRUE)</t>
  </si>
  <si>
    <t>dataset[, i_t_movimientos_voluntarios := (t_movimientos_voluntarios - mean(t_movimientos_voluntarios,na.rm = TRUE )) / sd(t_movimientos_voluntarios,na.rm = TRUE) ]</t>
  </si>
  <si>
    <t>Estandarización sobre el total de movimientos voluntarios.</t>
  </si>
  <si>
    <t>t_movimientos_voluntarios,</t>
  </si>
  <si>
    <t>i_rentabilidad_prestamos</t>
  </si>
  <si>
    <t>mrentabilidad_annual / t_prestamos</t>
  </si>
  <si>
    <t>i_prestamoper_payroll</t>
  </si>
  <si>
    <t xml:space="preserve"> mprestamos_personales / t_acred_haberes</t>
  </si>
  <si>
    <t>t_prestamos_payroll</t>
  </si>
  <si>
    <t xml:space="preserve"> t_prestamos / t_acred_haberes</t>
  </si>
  <si>
    <t>t_prestamos / t_acred_haberes</t>
  </si>
  <si>
    <t>i_payroll_t_transacciones</t>
  </si>
  <si>
    <t>t_acred_haberes / t_transacciones</t>
  </si>
  <si>
    <t>i_callcenter_ctrx</t>
  </si>
  <si>
    <t>ccallcenter_transacciones/ctrx_quarter</t>
  </si>
  <si>
    <t>t_cheques_neto</t>
  </si>
  <si>
    <t>mcheques_depositados - mcheques_emitidos</t>
  </si>
  <si>
    <t>i_c_cheques_ctrx</t>
  </si>
  <si>
    <t>c_cheques / ctrx_quarter</t>
  </si>
  <si>
    <t>i_c_cheques_em_ctrx</t>
  </si>
  <si>
    <t>ccheques_emitidos/ ctrx_quarter</t>
  </si>
  <si>
    <t>i_c_cheques_dep_ctrx</t>
  </si>
  <si>
    <t>ccheques_depositados / ctrx_quarter</t>
  </si>
  <si>
    <t>t_payroll_rentabildiad</t>
  </si>
  <si>
    <t>t_acred_haberes - t_rentabilidad_mensual</t>
  </si>
  <si>
    <t>t_cash_flow</t>
  </si>
  <si>
    <t>mcheques_depositados - mcheques_emitidos + t_acred_haberes - Visa_mpagado - Master_mpagado - mpagodeservicios -mpagomiscuentas -mcomisiones_mantenimiento -mcomisiones_otras-mtransferencias_emitidas+mtransferencias_recibidas - mcuenta_debitos_automaticos</t>
  </si>
  <si>
    <t>c_cheques_ok</t>
  </si>
  <si>
    <t>ccheques_emitidos - ccheques_emitidos_rechazados</t>
  </si>
  <si>
    <t>i_saldo_antiguedad</t>
  </si>
  <si>
    <t>mcuentas_saldo/cliente_antiguedad</t>
  </si>
  <si>
    <t>i_otras_comisiones</t>
  </si>
  <si>
    <t>ccomisiones_otras / ccaja_ahorro</t>
  </si>
  <si>
    <t>mcomisiones/mrentabilidad_annual</t>
  </si>
  <si>
    <t>t_pn</t>
  </si>
  <si>
    <t>t_pasivo_corriente - t_activo_corriente</t>
  </si>
  <si>
    <t>c_transf_netas</t>
  </si>
  <si>
    <t>ctransferencias_recibidas - ctransferencias_emitidas</t>
  </si>
  <si>
    <t>t_transf_netas</t>
  </si>
  <si>
    <t>mtransferencias_recibidas - mtransferencias_emitidas</t>
  </si>
  <si>
    <t>Experimento E01</t>
  </si>
  <si>
    <t>Corrida del Workflow Base</t>
  </si>
  <si>
    <t>Iván</t>
  </si>
  <si>
    <t>Francisco</t>
  </si>
  <si>
    <t>Semillas</t>
  </si>
  <si>
    <t>G415171</t>
  </si>
  <si>
    <t>G442879</t>
  </si>
  <si>
    <t>G575921</t>
  </si>
  <si>
    <t>G805271</t>
  </si>
  <si>
    <t>G965177</t>
  </si>
  <si>
    <t>Estimulos</t>
  </si>
  <si>
    <t>Promedio 1A</t>
  </si>
  <si>
    <t>Experimento 02</t>
  </si>
  <si>
    <t>Corrida del Workflow Base con FE activado pero solo con las variables de la cátedra.</t>
  </si>
  <si>
    <t>https://repositorioacademico.upc.edu.pe/bitstream/handle/10757/626023/Barrueta%20MR.pdf?sequence=1&amp;isAllowed=y&gt;</t>
  </si>
  <si>
    <t>https://ri.itba.edu.ar/server/api/core/bitstreams/49036344-5f02-481e-955f-75a487966ce9/content</t>
  </si>
  <si>
    <t>https://documents1.worldbank.org/curated/es/122071468140677886/pdf/multi-page.pdf</t>
  </si>
  <si>
    <t>http://bibliotecadigital.econ.uba.ar/download/tpos/1502-2235_BeyreutherC.pdf</t>
  </si>
  <si>
    <t>https://www.eco.unc.edu.ar/files/iestadistica/Presentacin_Peretto_18.pdf</t>
  </si>
  <si>
    <t>https://www.linkedin.com/pulse/bank-customers-churn-analysis-deborah-olatayo-koeof</t>
  </si>
  <si>
    <t>Analisis de valores promedio (dataset pequeño)</t>
  </si>
  <si>
    <t>COLUMNA</t>
  </si>
  <si>
    <t>BAJA+2</t>
  </si>
  <si>
    <t>BAJA+1</t>
  </si>
  <si>
    <t>CONTINUA</t>
  </si>
  <si>
    <t>BAJA</t>
  </si>
  <si>
    <t>DIF</t>
  </si>
  <si>
    <t>% DIF</t>
  </si>
  <si>
    <t>Visa_status</t>
  </si>
  <si>
    <t>1 .115653041</t>
  </si>
  <si>
    <t>1 .12716763</t>
  </si>
  <si>
    <t>0 .050347245</t>
  </si>
  <si>
    <t>1 .120985011</t>
  </si>
  <si>
    <t>1 .070637766</t>
  </si>
  <si>
    <t>21 .27</t>
  </si>
  <si>
    <t>Master_status</t>
  </si>
  <si>
    <t>0 .520408163</t>
  </si>
  <si>
    <t>0 .944517834</t>
  </si>
  <si>
    <t>0 .045457947</t>
  </si>
  <si>
    <t>0 .716290421</t>
  </si>
  <si>
    <t>0 .670832474</t>
  </si>
  <si>
    <t>14 .76</t>
  </si>
  <si>
    <t>ccajas_otras</t>
  </si>
  <si>
    <t>0 .044871795</t>
  </si>
  <si>
    <t>0 .437389771</t>
  </si>
  <si>
    <t>0 .021518987</t>
  </si>
  <si>
    <t>0 .231738035</t>
  </si>
  <si>
    <t>0 .210219048</t>
  </si>
  <si>
    <t>9 .77</t>
  </si>
  <si>
    <t>Master_mpagominimo</t>
  </si>
  <si>
    <t>417 .3658537</t>
  </si>
  <si>
    <t>3 .72972973</t>
  </si>
  <si>
    <t>23 .06158929</t>
  </si>
  <si>
    <t>221 .1538462</t>
  </si>
  <si>
    <t>198 .0922569</t>
  </si>
  <si>
    <t>8 .59</t>
  </si>
  <si>
    <t>Visa_delinquency</t>
  </si>
  <si>
    <t>0 .047856431</t>
  </si>
  <si>
    <t>0 .026589595</t>
  </si>
  <si>
    <t>0 .005984976</t>
  </si>
  <si>
    <t>0 .038008565</t>
  </si>
  <si>
    <t>0 .032023589</t>
  </si>
  <si>
    <t>5 .35</t>
  </si>
  <si>
    <t>internet</t>
  </si>
  <si>
    <t>0 .21474359</t>
  </si>
  <si>
    <t>0 .096119929</t>
  </si>
  <si>
    <t>0 .027736956</t>
  </si>
  <si>
    <t>0 .158270361</t>
  </si>
  <si>
    <t>0 .130533405</t>
  </si>
  <si>
    <t>4 .71</t>
  </si>
  <si>
    <t>Master_delinquency</t>
  </si>
  <si>
    <t>0 .036281179</t>
  </si>
  <si>
    <t>0 .014531044</t>
  </si>
  <si>
    <t>0 .004728824</t>
  </si>
  <si>
    <t>0 .026235509</t>
  </si>
  <si>
    <t>0 .021506685</t>
  </si>
  <si>
    <t>4 .55</t>
  </si>
  <si>
    <t>mcuenta_corriente</t>
  </si>
  <si>
    <t>-84 .97538462</t>
  </si>
  <si>
    <t>124 .2529642</t>
  </si>
  <si>
    <t>-245 .4656085</t>
  </si>
  <si>
    <t>-369 .7185727</t>
  </si>
  <si>
    <t>2 .98</t>
  </si>
  <si>
    <t>cprestamos_personales</t>
  </si>
  <si>
    <t>2 .890224359</t>
  </si>
  <si>
    <t>2 .005291005</t>
  </si>
  <si>
    <t>0 .678635381</t>
  </si>
  <si>
    <t>2 .468933669</t>
  </si>
  <si>
    <t>1 .790298288</t>
  </si>
  <si>
    <t>2 .64</t>
  </si>
  <si>
    <t>ccajas_consultas</t>
  </si>
  <si>
    <t>0 .094551282</t>
  </si>
  <si>
    <t>0 .343915344</t>
  </si>
  <si>
    <t>0 .05950602</t>
  </si>
  <si>
    <t>0 .213266163</t>
  </si>
  <si>
    <t>0 .153760143</t>
  </si>
  <si>
    <t>2 .58</t>
  </si>
  <si>
    <t>cforex_buy</t>
  </si>
  <si>
    <t>0 .003205128</t>
  </si>
  <si>
    <t>0 .014991182</t>
  </si>
  <si>
    <t>0 .003247916</t>
  </si>
  <si>
    <t>0 .008816121</t>
  </si>
  <si>
    <t>0 .005568205</t>
  </si>
  <si>
    <t>1 .71</t>
  </si>
  <si>
    <t>mcuentas_saldo</t>
  </si>
  <si>
    <t>-9669 .730769</t>
  </si>
  <si>
    <t>-62551 .55556</t>
  </si>
  <si>
    <t>139127 .2026</t>
  </si>
  <si>
    <t>-36609 .5283</t>
  </si>
  <si>
    <t>-175736 .7309</t>
  </si>
  <si>
    <t>1 .26</t>
  </si>
  <si>
    <t>mcaja_ahorro_adicional</t>
  </si>
  <si>
    <t>42 .38482385</t>
  </si>
  <si>
    <t>8 .962457122</t>
  </si>
  <si>
    <t>20 .08561644</t>
  </si>
  <si>
    <t>11 .12315932</t>
  </si>
  <si>
    <t>1 .24</t>
  </si>
  <si>
    <t>ccomisiones_mantenimiento</t>
  </si>
  <si>
    <t>0 .645032051</t>
  </si>
  <si>
    <t>0 .775132275</t>
  </si>
  <si>
    <t>0 .320685397</t>
  </si>
  <si>
    <t>0 .706968934</t>
  </si>
  <si>
    <t>0 .386283537</t>
  </si>
  <si>
    <t>1 .20</t>
  </si>
  <si>
    <t>mactivos_margen</t>
  </si>
  <si>
    <t>-253 .6024096</t>
  </si>
  <si>
    <t>-1036 .73913</t>
  </si>
  <si>
    <t>-253 .6488577</t>
  </si>
  <si>
    <t>-532 .8604651</t>
  </si>
  <si>
    <t>-279 .2116074</t>
  </si>
  <si>
    <t>1 .10</t>
  </si>
  <si>
    <t>ccheques_emitidos_rechazados</t>
  </si>
  <si>
    <t>0 .002403846</t>
  </si>
  <si>
    <t>0 .007054674</t>
  </si>
  <si>
    <t>0 .002210559</t>
  </si>
  <si>
    <t>0 .004617968</t>
  </si>
  <si>
    <t>0 .002407409</t>
  </si>
  <si>
    <t>1 .09</t>
  </si>
  <si>
    <t>mprestamos_personales</t>
  </si>
  <si>
    <t>2202 .578091</t>
  </si>
  <si>
    <t>5896 .520127</t>
  </si>
  <si>
    <t>1986 .516303</t>
  </si>
  <si>
    <t>4071 .324759</t>
  </si>
  <si>
    <t>2084 .808456</t>
  </si>
  <si>
    <t>1 .05</t>
  </si>
  <si>
    <t>VERÍA LA SUMA DE LAS VARIABLES QUE SON MONTOS Y LAS CANTIDADES</t>
  </si>
  <si>
    <t>mcuenta_corriente_adicional</t>
  </si>
  <si>
    <t>0 .070829755</t>
  </si>
  <si>
    <t>-0 .070829755</t>
  </si>
  <si>
    <t>1 .00</t>
  </si>
  <si>
    <t>HACER UN INDICE DUMMY CON LAS MÁS IMPORTANTES</t>
  </si>
  <si>
    <t>mprestamos_prendarios</t>
  </si>
  <si>
    <t>208 .4059584</t>
  </si>
  <si>
    <t>-208 .4059584</t>
  </si>
  <si>
    <t>mprestamos_hipotecarios</t>
  </si>
  <si>
    <t>305 .0485382</t>
  </si>
  <si>
    <t>-305 .0485382</t>
  </si>
  <si>
    <t>mplazo_fijo_pesos</t>
  </si>
  <si>
    <t>24 .44277475</t>
  </si>
  <si>
    <t>-24 .44277475</t>
  </si>
  <si>
    <t>minversion1_pesos</t>
  </si>
  <si>
    <t>339 .9890594</t>
  </si>
  <si>
    <t>-339 .9890594</t>
  </si>
  <si>
    <t>minversion1_dolares</t>
  </si>
  <si>
    <t>49 .67625881</t>
  </si>
  <si>
    <t>-49 .67625881</t>
  </si>
  <si>
    <t>minversion2</t>
  </si>
  <si>
    <t>442 .7667242</t>
  </si>
  <si>
    <t>-442 .7667242</t>
  </si>
  <si>
    <t>mpayroll2</t>
  </si>
  <si>
    <t>80 .23882367</t>
  </si>
  <si>
    <t>-80 .23882367</t>
  </si>
  <si>
    <t>cpayroll2_trx</t>
  </si>
  <si>
    <t>0 .000895338</t>
  </si>
  <si>
    <t>-0 .000895338</t>
  </si>
  <si>
    <t>mpagodeservicios</t>
  </si>
  <si>
    <t>13 .6854271</t>
  </si>
  <si>
    <t>-13 .6854271</t>
  </si>
  <si>
    <t>mcajeros_propios_descuentos</t>
  </si>
  <si>
    <t>0 .411849757</t>
  </si>
  <si>
    <t>-0 .411849757</t>
  </si>
  <si>
    <t>mtarjeta_visa_descuentos</t>
  </si>
  <si>
    <t>0 .7169115</t>
  </si>
  <si>
    <t>-0 .7169115</t>
  </si>
  <si>
    <t>mtarjeta_master_descuentos</t>
  </si>
  <si>
    <t>0 .254451405</t>
  </si>
  <si>
    <t>-0 .254451405</t>
  </si>
  <si>
    <t>mcomisiones_mantenimiento</t>
  </si>
  <si>
    <t>-0 .241455876</t>
  </si>
  <si>
    <t>0 .241455876</t>
  </si>
  <si>
    <t>mforex_buy</t>
  </si>
  <si>
    <t>0 .166958556</t>
  </si>
  <si>
    <t>-0 .166958556</t>
  </si>
  <si>
    <t>mforex_sell</t>
  </si>
  <si>
    <t>0 .140528575</t>
  </si>
  <si>
    <t>-0 .140528575</t>
  </si>
  <si>
    <t>Master_msaldodolares</t>
  </si>
  <si>
    <t>17 .1057785</t>
  </si>
  <si>
    <t>-17 .1057785</t>
  </si>
  <si>
    <t>Master_mconsumosdolares</t>
  </si>
  <si>
    <t>0 .120620932</t>
  </si>
  <si>
    <t>-0 .120620932</t>
  </si>
  <si>
    <t>Master_madelantopesos</t>
  </si>
  <si>
    <t>23 .62484819</t>
  </si>
  <si>
    <t>-23 .62484819</t>
  </si>
  <si>
    <t>Master_cadelantosefectivo</t>
  </si>
  <si>
    <t>0 .011779499</t>
  </si>
  <si>
    <t>-0 .011779499</t>
  </si>
  <si>
    <t>Visa_mconsumosdolares</t>
  </si>
  <si>
    <t>0 .170423158</t>
  </si>
  <si>
    <t>-0 .170423158</t>
  </si>
  <si>
    <t>Visa_madelantopesos</t>
  </si>
  <si>
    <t>20 .56163231</t>
  </si>
  <si>
    <t>-20 .56163231</t>
  </si>
  <si>
    <t>Visa_cadelantosefectivo</t>
  </si>
  <si>
    <t>0 .007492395</t>
  </si>
  <si>
    <t>-0 .007492395</t>
  </si>
  <si>
    <t>mcaja_ahorro</t>
  </si>
  <si>
    <t>83 .8415493</t>
  </si>
  <si>
    <t>222 .4414063</t>
  </si>
  <si>
    <t>14812 .67435</t>
  </si>
  <si>
    <t>149 .5481481</t>
  </si>
  <si>
    <t>-14663 .1262</t>
  </si>
  <si>
    <t>0 .99</t>
  </si>
  <si>
    <t>mtarjeta_master_consumo</t>
  </si>
  <si>
    <t>7 .621832359</t>
  </si>
  <si>
    <t>180 .4925881</t>
  </si>
  <si>
    <t>3 .725583611</t>
  </si>
  <si>
    <t>-176 .7670045</t>
  </si>
  <si>
    <t>0 .98</t>
  </si>
  <si>
    <t>Master_mconsumospesos</t>
  </si>
  <si>
    <t>15 .53642384</t>
  </si>
  <si>
    <t>9 .940677966</t>
  </si>
  <si>
    <t>543 .517942</t>
  </si>
  <si>
    <t>13 .08178439</t>
  </si>
  <si>
    <t>-530 .4361576</t>
  </si>
  <si>
    <t>Master_mconsumototal</t>
  </si>
  <si>
    <t>mcaja_ahorro_dolares</t>
  </si>
  <si>
    <t>133 .48</t>
  </si>
  <si>
    <t>29 .48840206</t>
  </si>
  <si>
    <t>3130 .769939</t>
  </si>
  <si>
    <t>83 .85055351</t>
  </si>
  <si>
    <t>-3046 .919386</t>
  </si>
  <si>
    <t>0 .97</t>
  </si>
  <si>
    <t>Visa_msaldototal</t>
  </si>
  <si>
    <t>87 .61290323</t>
  </si>
  <si>
    <t>177 .5967742</t>
  </si>
  <si>
    <t>4238 .574378</t>
  </si>
  <si>
    <t>134 .9728353</t>
  </si>
  <si>
    <t>-4103 .601543</t>
  </si>
  <si>
    <t>mpasivos_margen</t>
  </si>
  <si>
    <t>93 .47852761</t>
  </si>
  <si>
    <t>7 .796296296</t>
  </si>
  <si>
    <t>1101 .950383</t>
  </si>
  <si>
    <t>44 .64643799</t>
  </si>
  <si>
    <t>-1057 .303945</t>
  </si>
  <si>
    <t>0 .96</t>
  </si>
  <si>
    <t>mcuenta_debitos_automaticos</t>
  </si>
  <si>
    <t>10 .36338028</t>
  </si>
  <si>
    <t>0 .658436214</t>
  </si>
  <si>
    <t>140 .0548861</t>
  </si>
  <si>
    <t>5 .732449681</t>
  </si>
  <si>
    <t>-134 .3224364</t>
  </si>
  <si>
    <t>Master_Finiciomora</t>
  </si>
  <si>
    <t>57 .15625</t>
  </si>
  <si>
    <t>51 .36363636</t>
  </si>
  <si>
    <t>28 .51223022</t>
  </si>
  <si>
    <t>55 .6744186</t>
  </si>
  <si>
    <t>27 .16218839</t>
  </si>
  <si>
    <t>0 .95</t>
  </si>
  <si>
    <t>Master_msaldopesos</t>
  </si>
  <si>
    <t>22 .00664452</t>
  </si>
  <si>
    <t>2 .314647378</t>
  </si>
  <si>
    <t>244 .6053937</t>
  </si>
  <si>
    <t>12 .57835498</t>
  </si>
  <si>
    <t>-232 .0270387</t>
  </si>
  <si>
    <t>mtarjeta_visa_consumo</t>
  </si>
  <si>
    <t>161 .005571</t>
  </si>
  <si>
    <t>119 .4701087</t>
  </si>
  <si>
    <t>2648 .046925</t>
  </si>
  <si>
    <t>139 .9807428</t>
  </si>
  <si>
    <t>-2508 .066182</t>
  </si>
  <si>
    <t>Visa_mpagosdolares</t>
  </si>
  <si>
    <t>0 .006896552</t>
  </si>
  <si>
    <t>0 .008787346</t>
  </si>
  <si>
    <t>0 .122905905</t>
  </si>
  <si>
    <t>0 .007727975</t>
  </si>
  <si>
    <t>-0 .11517793</t>
  </si>
  <si>
    <t>0 .94</t>
  </si>
  <si>
    <t>Visa_mpagominimo</t>
  </si>
  <si>
    <t>54 .01973684</t>
  </si>
  <si>
    <t>16 .32946636</t>
  </si>
  <si>
    <t>534 .4312509</t>
  </si>
  <si>
    <t>35 .70574972</t>
  </si>
  <si>
    <t>-498 .7255012</t>
  </si>
  <si>
    <t>0 .93</t>
  </si>
  <si>
    <t>Visa_msaldopesos</t>
  </si>
  <si>
    <t>362 .1407942</t>
  </si>
  <si>
    <t>303 .1617162</t>
  </si>
  <si>
    <t>4937 .301995</t>
  </si>
  <si>
    <t>331 .3293103</t>
  </si>
  <si>
    <t>-4605 .972685</t>
  </si>
  <si>
    <t>mautoservicio</t>
  </si>
  <si>
    <t>122 .5905834</t>
  </si>
  <si>
    <t>42 .18453039</t>
  </si>
  <si>
    <t>1239 .135401</t>
  </si>
  <si>
    <t>83 .92561105</t>
  </si>
  <si>
    <t>-1155 .20979</t>
  </si>
  <si>
    <t>mcheques_emitidos</t>
  </si>
  <si>
    <t>183 .5627208</t>
  </si>
  <si>
    <t>1207 .374439</t>
  </si>
  <si>
    <t>87 .41817417</t>
  </si>
  <si>
    <t>-1119 .956265</t>
  </si>
  <si>
    <t>ccajeros_propios_descuentos</t>
  </si>
  <si>
    <t>0 .004807692</t>
  </si>
  <si>
    <t>0 .005291005</t>
  </si>
  <si>
    <t>0 .060617475</t>
  </si>
  <si>
    <t>0 .005037783</t>
  </si>
  <si>
    <t>-0 .055579691</t>
  </si>
  <si>
    <t>0 .92</t>
  </si>
  <si>
    <t>mplazo_fijo_dolares</t>
  </si>
  <si>
    <t>11231 .9291</t>
  </si>
  <si>
    <t>4784 .468556</t>
  </si>
  <si>
    <t>94839 .34692</t>
  </si>
  <si>
    <t>8142 .292869</t>
  </si>
  <si>
    <t>-86697 .05405</t>
  </si>
  <si>
    <t>0 .91</t>
  </si>
  <si>
    <t>mpayroll</t>
  </si>
  <si>
    <t>366 .0623917</t>
  </si>
  <si>
    <t>1131 .994495</t>
  </si>
  <si>
    <t>8385 .783114</t>
  </si>
  <si>
    <t>738 .1060606</t>
  </si>
  <si>
    <t>-7647 .677054</t>
  </si>
  <si>
    <t>Visa_mconsumospesos</t>
  </si>
  <si>
    <t>284 .9931741</t>
  </si>
  <si>
    <t>66 .96610169</t>
  </si>
  <si>
    <t>1991 .63817</t>
  </si>
  <si>
    <t>187 .7258979</t>
  </si>
  <si>
    <t>-1803 .912272</t>
  </si>
  <si>
    <t>Visa_mconsumototal</t>
  </si>
  <si>
    <t>Visa_msaldodolares</t>
  </si>
  <si>
    <t>1 .57442348</t>
  </si>
  <si>
    <t>8 .862763879</t>
  </si>
  <si>
    <t>0 .848587571</t>
  </si>
  <si>
    <t>-8 .014176309</t>
  </si>
  <si>
    <t>0 .90</t>
  </si>
  <si>
    <t>mcomisiones</t>
  </si>
  <si>
    <t>37 .44747082</t>
  </si>
  <si>
    <t>72 .13122172</t>
  </si>
  <si>
    <t>546 .4726039</t>
  </si>
  <si>
    <t>53 .4832636</t>
  </si>
  <si>
    <t>-492 .9893403</t>
  </si>
  <si>
    <t>mcomisiones_otras</t>
  </si>
  <si>
    <t>514 .1710412</t>
  </si>
  <si>
    <t>-460 .6877776</t>
  </si>
  <si>
    <t>cpayroll_trx</t>
  </si>
  <si>
    <t>0 .145833333</t>
  </si>
  <si>
    <t>0 .081128748</t>
  </si>
  <si>
    <t>0 .985761037</t>
  </si>
  <si>
    <t>0 .115029387</t>
  </si>
  <si>
    <t>-0 .87073165</t>
  </si>
  <si>
    <t>0 .88</t>
  </si>
  <si>
    <t>ccheques_emitidos</t>
  </si>
  <si>
    <t>0 .02292769</t>
  </si>
  <si>
    <t>0 .114498302</t>
  </si>
  <si>
    <t>0 .013434089</t>
  </si>
  <si>
    <t>-0 .101064213</t>
  </si>
  <si>
    <t>Visa_mpagospesos</t>
  </si>
  <si>
    <t>-4051 .618605</t>
  </si>
  <si>
    <t>-4798 .91791</t>
  </si>
  <si>
    <t>-34971 .25961</t>
  </si>
  <si>
    <t>-4338 .547278</t>
  </si>
  <si>
    <t>30632 .71233</t>
  </si>
  <si>
    <t>Master_msaldototal</t>
  </si>
  <si>
    <t>57 .71381032</t>
  </si>
  <si>
    <t>2 .31884058</t>
  </si>
  <si>
    <t>241 .1864983</t>
  </si>
  <si>
    <t>31 .1934085</t>
  </si>
  <si>
    <t>-209 .9930898</t>
  </si>
  <si>
    <t>0 .87</t>
  </si>
  <si>
    <t>Master_mpagospesos</t>
  </si>
  <si>
    <t>-1170 .409524</t>
  </si>
  <si>
    <t>-2839 .771429</t>
  </si>
  <si>
    <t>-13639 .76875</t>
  </si>
  <si>
    <t>-1838 .154286</t>
  </si>
  <si>
    <t>11801 .61446</t>
  </si>
  <si>
    <t>cplazo_fijo</t>
  </si>
  <si>
    <t>0 .056891026</t>
  </si>
  <si>
    <t>0 .017636684</t>
  </si>
  <si>
    <t>0 .269249768</t>
  </si>
  <si>
    <t>0 .038203191</t>
  </si>
  <si>
    <t>-0 .231046578</t>
  </si>
  <si>
    <t>0 .86</t>
  </si>
  <si>
    <t>mcheques_depositados</t>
  </si>
  <si>
    <t>98 .06430868</t>
  </si>
  <si>
    <t>292 .9902569</t>
  </si>
  <si>
    <t>1305 .078311</t>
  </si>
  <si>
    <t>190 .8040455</t>
  </si>
  <si>
    <t>-1114 .274266</t>
  </si>
  <si>
    <t>0 .85</t>
  </si>
  <si>
    <t>mpagomiscuentas</t>
  </si>
  <si>
    <t>215 .9362292</t>
  </si>
  <si>
    <t>12 .21285141</t>
  </si>
  <si>
    <t>795 .3391656</t>
  </si>
  <si>
    <t>118 .2901829</t>
  </si>
  <si>
    <t>-677 .0489827</t>
  </si>
  <si>
    <t>matm_other</t>
  </si>
  <si>
    <t>559 .7540717</t>
  </si>
  <si>
    <t>556 .5711728</t>
  </si>
  <si>
    <t>3745 .006286</t>
  </si>
  <si>
    <t>558 .2379531</t>
  </si>
  <si>
    <t>-3186 .768333</t>
  </si>
  <si>
    <t>mextraccion_autoservicio</t>
  </si>
  <si>
    <t>4224 .385135</t>
  </si>
  <si>
    <t>4133 .119114</t>
  </si>
  <si>
    <t>26198 .58684</t>
  </si>
  <si>
    <t>4180 .785179</t>
  </si>
  <si>
    <t>-22017 .80166</t>
  </si>
  <si>
    <t>0 .84</t>
  </si>
  <si>
    <t>Master_mpagosdolares</t>
  </si>
  <si>
    <t>0 .010989011</t>
  </si>
  <si>
    <t>0 .039745483</t>
  </si>
  <si>
    <t>0 .006396588</t>
  </si>
  <si>
    <t>-0 .033348894</t>
  </si>
  <si>
    <t>matm</t>
  </si>
  <si>
    <t>3704 .055927</t>
  </si>
  <si>
    <t>3642 .191781</t>
  </si>
  <si>
    <t>22258 .79084</t>
  </si>
  <si>
    <t>3674 .513301</t>
  </si>
  <si>
    <t>-18584 .27754</t>
  </si>
  <si>
    <t>0 .83</t>
  </si>
  <si>
    <t>cliente_vip</t>
  </si>
  <si>
    <t>0 .000881834</t>
  </si>
  <si>
    <t>0 .002519296</t>
  </si>
  <si>
    <t>0 .000419815</t>
  </si>
  <si>
    <t>-0 .002099481</t>
  </si>
  <si>
    <t>mttarjeta_master_debitos_automaticos</t>
  </si>
  <si>
    <t>5 .435588508</t>
  </si>
  <si>
    <t>15 .34922146</t>
  </si>
  <si>
    <t>2 .606666667</t>
  </si>
  <si>
    <t>-12 .74255479</t>
  </si>
  <si>
    <t>ccheques_depositados</t>
  </si>
  <si>
    <t>0 .007211538</t>
  </si>
  <si>
    <t>0 .028218695</t>
  </si>
  <si>
    <t>0 .101000309</t>
  </si>
  <si>
    <t>0 .017212427</t>
  </si>
  <si>
    <t>-0 .083787882</t>
  </si>
  <si>
    <t>Master_mpagado</t>
  </si>
  <si>
    <t>10 .96261682</t>
  </si>
  <si>
    <t>46 .21875</t>
  </si>
  <si>
    <t>154 .9760761</t>
  </si>
  <si>
    <t>27 .26193467</t>
  </si>
  <si>
    <t>-127 .7141415</t>
  </si>
  <si>
    <t>0 .82</t>
  </si>
  <si>
    <t>catm_trx_other</t>
  </si>
  <si>
    <t>0 .137019231</t>
  </si>
  <si>
    <t>0 .133156966</t>
  </si>
  <si>
    <t>0 .72873109</t>
  </si>
  <si>
    <t>0 .135180521</t>
  </si>
  <si>
    <t>-0 .593550569</t>
  </si>
  <si>
    <t>0 .81</t>
  </si>
  <si>
    <t>cpagomiscuentas</t>
  </si>
  <si>
    <t>0 .483173077</t>
  </si>
  <si>
    <t>0 .405643739</t>
  </si>
  <si>
    <t>2 .375381291</t>
  </si>
  <si>
    <t>0 .446263644</t>
  </si>
  <si>
    <t>-1 .929117647</t>
  </si>
  <si>
    <t>ctarjeta_debito_transacciones</t>
  </si>
  <si>
    <t>1 .893429487</t>
  </si>
  <si>
    <t>1 .78042328</t>
  </si>
  <si>
    <t>9 .77018833</t>
  </si>
  <si>
    <t>1 .839630563</t>
  </si>
  <si>
    <t>-7 .930557767</t>
  </si>
  <si>
    <t>cforex_sell</t>
  </si>
  <si>
    <t>0 .022435897</t>
  </si>
  <si>
    <t>0 .012345679</t>
  </si>
  <si>
    <t>0 .092065452</t>
  </si>
  <si>
    <t>0 .017632242</t>
  </si>
  <si>
    <t>-0 .07443321</t>
  </si>
  <si>
    <t>ctarjeta_visa_descuentos</t>
  </si>
  <si>
    <t>0 .021634615</t>
  </si>
  <si>
    <t>0 .011463845</t>
  </si>
  <si>
    <t>0 .087459092</t>
  </si>
  <si>
    <t>0 .016792611</t>
  </si>
  <si>
    <t>-0 .070666481</t>
  </si>
  <si>
    <t>cprestamos_hipotecarios</t>
  </si>
  <si>
    <t>0 .013621795</t>
  </si>
  <si>
    <t>0 .010582011</t>
  </si>
  <si>
    <t>0 .060055573</t>
  </si>
  <si>
    <t>0 .012174643</t>
  </si>
  <si>
    <t>-0 .04788093</t>
  </si>
  <si>
    <t>0 .80</t>
  </si>
  <si>
    <t>mtransferencias_recibidas</t>
  </si>
  <si>
    <t>9807 .292085</t>
  </si>
  <si>
    <t>7030 .913425</t>
  </si>
  <si>
    <t>40906 .80065</t>
  </si>
  <si>
    <t>8501 .050177</t>
  </si>
  <si>
    <t>-32405 .75047</t>
  </si>
  <si>
    <t>0 .79</t>
  </si>
  <si>
    <t>cseguro_auto</t>
  </si>
  <si>
    <t>0 .005608974</t>
  </si>
  <si>
    <t>0 .009700176</t>
  </si>
  <si>
    <t>0 .036165483</t>
  </si>
  <si>
    <t>0 .007556675</t>
  </si>
  <si>
    <t>-0 .028608808</t>
  </si>
  <si>
    <t>cextraccion_autoservicio</t>
  </si>
  <si>
    <t>0 .618589744</t>
  </si>
  <si>
    <t>0 .578483245</t>
  </si>
  <si>
    <t>2 .847835752</t>
  </si>
  <si>
    <t>0 .599496222</t>
  </si>
  <si>
    <t>-2 .24833953</t>
  </si>
  <si>
    <t>catm_trx</t>
  </si>
  <si>
    <t>0 .481570513</t>
  </si>
  <si>
    <t>0 .445326279</t>
  </si>
  <si>
    <t>2 .119104662</t>
  </si>
  <si>
    <t>0 .464315701</t>
  </si>
  <si>
    <t>-1 .654788961</t>
  </si>
  <si>
    <t>0 .78</t>
  </si>
  <si>
    <t>ccuenta_debitos_automaticos</t>
  </si>
  <si>
    <t>0 .245192308</t>
  </si>
  <si>
    <t>0 .251322751</t>
  </si>
  <si>
    <t>1 .085526397</t>
  </si>
  <si>
    <t>0 .248110831</t>
  </si>
  <si>
    <t>-0 .837415566</t>
  </si>
  <si>
    <t>0 .77</t>
  </si>
  <si>
    <t>ctransferencias_emitidas</t>
  </si>
  <si>
    <t>0 .798076923</t>
  </si>
  <si>
    <t>0 .795414462</t>
  </si>
  <si>
    <t>3 .269336215</t>
  </si>
  <si>
    <t>0 .796809404</t>
  </si>
  <si>
    <t>-2 .472526811</t>
  </si>
  <si>
    <t>0 .76</t>
  </si>
  <si>
    <t>cinversion1</t>
  </si>
  <si>
    <t>0 .069817845</t>
  </si>
  <si>
    <t>-0 .052605418</t>
  </si>
  <si>
    <t>0 .75</t>
  </si>
  <si>
    <t>ctarjeta_master_descuentos</t>
  </si>
  <si>
    <t>0 .032852564</t>
  </si>
  <si>
    <t>0 .008818342</t>
  </si>
  <si>
    <t>0 .086619327</t>
  </si>
  <si>
    <t>0 .021410579</t>
  </si>
  <si>
    <t>-0 .065208748</t>
  </si>
  <si>
    <t>cinversion2</t>
  </si>
  <si>
    <t>0 .01675485</t>
  </si>
  <si>
    <t>0 .101259648</t>
  </si>
  <si>
    <t>0 .025188917</t>
  </si>
  <si>
    <t>-0 .076070731</t>
  </si>
  <si>
    <t>mcheques_depositados_rechazados</t>
  </si>
  <si>
    <t>38 .30626655</t>
  </si>
  <si>
    <t>73 .02778859</t>
  </si>
  <si>
    <t>18 .22805544</t>
  </si>
  <si>
    <t>-54 .79973316</t>
  </si>
  <si>
    <t>mcheques_emitidos_rechazados</t>
  </si>
  <si>
    <t>41 .41218005</t>
  </si>
  <si>
    <t>78 .9248795</t>
  </si>
  <si>
    <t>19 .71428571</t>
  </si>
  <si>
    <t>-59 .21059378</t>
  </si>
  <si>
    <t>ctarjeta_master_transacciones</t>
  </si>
  <si>
    <t>0 .774839744</t>
  </si>
  <si>
    <t>2 .443711022</t>
  </si>
  <si>
    <t>0 .614189757</t>
  </si>
  <si>
    <t>-1 .829521265</t>
  </si>
  <si>
    <t>ctarjeta_visa_transacciones</t>
  </si>
  <si>
    <t>3 .817307692</t>
  </si>
  <si>
    <t>2 .917989418</t>
  </si>
  <si>
    <t>12 .88727385</t>
  </si>
  <si>
    <t>3 .389168766</t>
  </si>
  <si>
    <t>-9 .498105084</t>
  </si>
  <si>
    <t>0 .74</t>
  </si>
  <si>
    <t>cforex</t>
  </si>
  <si>
    <t>0 .025641026</t>
  </si>
  <si>
    <t>0 .027336861</t>
  </si>
  <si>
    <t>0 .095313368</t>
  </si>
  <si>
    <t>0 .026448363</t>
  </si>
  <si>
    <t>-0 .068865006</t>
  </si>
  <si>
    <t>0 .72</t>
  </si>
  <si>
    <t>ccaja_seguridad</t>
  </si>
  <si>
    <t>0 .020032051</t>
  </si>
  <si>
    <t>0 .019400353</t>
  </si>
  <si>
    <t>0 .070756406</t>
  </si>
  <si>
    <t>0 .019731318</t>
  </si>
  <si>
    <t>-0 .051025088</t>
  </si>
  <si>
    <t>mttarjeta_visa_debitos_automaticos</t>
  </si>
  <si>
    <t>106 .4879171</t>
  </si>
  <si>
    <t>28 .32019116</t>
  </si>
  <si>
    <t>243 .9784612</t>
  </si>
  <si>
    <t>68 .13716295</t>
  </si>
  <si>
    <t>-175 .8412983</t>
  </si>
  <si>
    <t>ctarjeta_master_debitos_automaticos</t>
  </si>
  <si>
    <t>0 .096955128</t>
  </si>
  <si>
    <t>0 .092592593</t>
  </si>
  <si>
    <t>0 .335331893</t>
  </si>
  <si>
    <t>0 .094878254</t>
  </si>
  <si>
    <t>-0 .240453639</t>
  </si>
  <si>
    <t>ctrx_quarter</t>
  </si>
  <si>
    <t>37 .80929487</t>
  </si>
  <si>
    <t>34 .82098765</t>
  </si>
  <si>
    <t>123 .7547576</t>
  </si>
  <si>
    <t>36 .38664987</t>
  </si>
  <si>
    <t>-87 .36810777</t>
  </si>
  <si>
    <t>0 .71</t>
  </si>
  <si>
    <t>mtransferencias_emitidas</t>
  </si>
  <si>
    <t>5032 .911962</t>
  </si>
  <si>
    <t>4198 .504854</t>
  </si>
  <si>
    <t>15762 .94398</t>
  </si>
  <si>
    <t>4640 .672921</t>
  </si>
  <si>
    <t>-11122 .27106</t>
  </si>
  <si>
    <t>ctarjeta_visa_debitos_automaticos</t>
  </si>
  <si>
    <t>0 .898237179</t>
  </si>
  <si>
    <t>0 .745149912</t>
  </si>
  <si>
    <t>2 .645409077</t>
  </si>
  <si>
    <t>0 .825356843</t>
  </si>
  <si>
    <t>-1 .820052234</t>
  </si>
  <si>
    <t>0 .69</t>
  </si>
  <si>
    <t>ctransferencias_recibidas</t>
  </si>
  <si>
    <t>1 .120192308</t>
  </si>
  <si>
    <t>1 .164021164</t>
  </si>
  <si>
    <t>3 .467866626</t>
  </si>
  <si>
    <t>1 .141057935</t>
  </si>
  <si>
    <t>-2 .326808691</t>
  </si>
  <si>
    <t>0 .67</t>
  </si>
  <si>
    <t>Visa_mpagado</t>
  </si>
  <si>
    <t>142 .8653846</t>
  </si>
  <si>
    <t>203 .0641975</t>
  </si>
  <si>
    <t>518 .6637653</t>
  </si>
  <si>
    <t>170 .792669</t>
  </si>
  <si>
    <t>-347 .8710964</t>
  </si>
  <si>
    <t>chomebanking_transacciones</t>
  </si>
  <si>
    <t>17 .88862179</t>
  </si>
  <si>
    <t>20 .25396825</t>
  </si>
  <si>
    <t>50 .71420191</t>
  </si>
  <si>
    <t>19 .01469353</t>
  </si>
  <si>
    <t>-31 .69950838</t>
  </si>
  <si>
    <t>0 .63</t>
  </si>
  <si>
    <t>mrentabilidad</t>
  </si>
  <si>
    <t>1202 .625</t>
  </si>
  <si>
    <t>663 .4615385</t>
  </si>
  <si>
    <t>2245 .303991</t>
  </si>
  <si>
    <t>868 .8571429</t>
  </si>
  <si>
    <t>-1376 .446848</t>
  </si>
  <si>
    <t>0 .61</t>
  </si>
  <si>
    <t>ccheques_depositados_rechazados</t>
  </si>
  <si>
    <t>0 .001763668</t>
  </si>
  <si>
    <t>0 .002093239</t>
  </si>
  <si>
    <t>0 .000839631</t>
  </si>
  <si>
    <t>-0 .001253608</t>
  </si>
  <si>
    <t>0 .60</t>
  </si>
  <si>
    <t>Visa_cconsumos</t>
  </si>
  <si>
    <t>3 .553642384</t>
  </si>
  <si>
    <t>3 .038983051</t>
  </si>
  <si>
    <t>7 .843872216</t>
  </si>
  <si>
    <t>3 .327881041</t>
  </si>
  <si>
    <t>-4 .515991175</t>
  </si>
  <si>
    <t>0 .58</t>
  </si>
  <si>
    <t>ccajas_extracciones</t>
  </si>
  <si>
    <t>0 .024038462</t>
  </si>
  <si>
    <t>0 .040564374</t>
  </si>
  <si>
    <t>0 .069953689</t>
  </si>
  <si>
    <t>0 .031905961</t>
  </si>
  <si>
    <t>-0 .038047728</t>
  </si>
  <si>
    <t>0 .54</t>
  </si>
  <si>
    <t>ccomisiones_otras</t>
  </si>
  <si>
    <t>4 .046474359</t>
  </si>
  <si>
    <t>4 .027336861</t>
  </si>
  <si>
    <t>8 .461049707</t>
  </si>
  <si>
    <t>4 .03736356</t>
  </si>
  <si>
    <t>-4 .423686147</t>
  </si>
  <si>
    <t>0 .52</t>
  </si>
  <si>
    <t>Visa_Finiciomora</t>
  </si>
  <si>
    <t>53 .5625</t>
  </si>
  <si>
    <t>54 .65217391</t>
  </si>
  <si>
    <t>35 .51776103</t>
  </si>
  <si>
    <t>53 .91549296</t>
  </si>
  <si>
    <t>18 .39773192</t>
  </si>
  <si>
    <t>cseguro_vivienda</t>
  </si>
  <si>
    <t>0 .067307692</t>
  </si>
  <si>
    <t>0 .061728395</t>
  </si>
  <si>
    <t>0 .132719975</t>
  </si>
  <si>
    <t>0 .064651553</t>
  </si>
  <si>
    <t>-0 .068068422</t>
  </si>
  <si>
    <t>0 .51</t>
  </si>
  <si>
    <t>Master_cconsumos</t>
  </si>
  <si>
    <t>1 .835125448</t>
  </si>
  <si>
    <t>1 .069651741</t>
  </si>
  <si>
    <t>3 .097545817</t>
  </si>
  <si>
    <t>1 .514583333</t>
  </si>
  <si>
    <t>-1 .582962484</t>
  </si>
  <si>
    <t>cseguro_vida</t>
  </si>
  <si>
    <t>0 .065705128</t>
  </si>
  <si>
    <t>0 .048500882</t>
  </si>
  <si>
    <t>0 .116282803</t>
  </si>
  <si>
    <t>0 .057514694</t>
  </si>
  <si>
    <t>-0 .05876811</t>
  </si>
  <si>
    <t>cmobile_app_trx</t>
  </si>
  <si>
    <t>0 .475961538</t>
  </si>
  <si>
    <t>0 .44973545</t>
  </si>
  <si>
    <t>0 .789231244</t>
  </si>
  <si>
    <t>0 .463476071</t>
  </si>
  <si>
    <t>-0 .325755174</t>
  </si>
  <si>
    <t>0 .41</t>
  </si>
  <si>
    <t>tmobile_app</t>
  </si>
  <si>
    <t>0 .023237179</t>
  </si>
  <si>
    <t>0 .022469898</t>
  </si>
  <si>
    <t>0 .031486146</t>
  </si>
  <si>
    <t>0 .009016248</t>
  </si>
  <si>
    <t>0 .40</t>
  </si>
  <si>
    <t>ccajas_depositos</t>
  </si>
  <si>
    <t>0 .017628205</t>
  </si>
  <si>
    <t>0 .037918871</t>
  </si>
  <si>
    <t>0 .04411238</t>
  </si>
  <si>
    <t>0 .027287993</t>
  </si>
  <si>
    <t>-0 .016824387</t>
  </si>
  <si>
    <t>0 .38</t>
  </si>
  <si>
    <t>ccallcenter_transacciones</t>
  </si>
  <si>
    <t>0 .298878205</t>
  </si>
  <si>
    <t>0 .541446208</t>
  </si>
  <si>
    <t>0 .309700525</t>
  </si>
  <si>
    <t>0 .414357683</t>
  </si>
  <si>
    <t>0 .104657158</t>
  </si>
  <si>
    <t>0 .34</t>
  </si>
  <si>
    <t>ccajas_transacciones</t>
  </si>
  <si>
    <t>0 .068910256</t>
  </si>
  <si>
    <t>0 .172839506</t>
  </si>
  <si>
    <t>0 .089113924</t>
  </si>
  <si>
    <t>0 .118387909</t>
  </si>
  <si>
    <t>0 .029273985</t>
  </si>
  <si>
    <t>0 .33</t>
  </si>
  <si>
    <t>cpagodeservicios</t>
  </si>
  <si>
    <t>0 .00617284</t>
  </si>
  <si>
    <t>0 .024019759</t>
  </si>
  <si>
    <t>0 .016372796</t>
  </si>
  <si>
    <t>-0 .007646963</t>
  </si>
  <si>
    <t>0 .32</t>
  </si>
  <si>
    <t>thomebanking</t>
  </si>
  <si>
    <t>0 .469551282</t>
  </si>
  <si>
    <t>0 .537918871</t>
  </si>
  <si>
    <t>0 .735603581</t>
  </si>
  <si>
    <t>0 .502099076</t>
  </si>
  <si>
    <t>-0 .233504505</t>
  </si>
  <si>
    <t>ctarjeta_visa</t>
  </si>
  <si>
    <t>0 .662660256</t>
  </si>
  <si>
    <t>0 .643738977</t>
  </si>
  <si>
    <t>0 .955412164</t>
  </si>
  <si>
    <t>0 .653652393</t>
  </si>
  <si>
    <t>-0 .301759771</t>
  </si>
  <si>
    <t>ctarjeta_master</t>
  </si>
  <si>
    <t>0 .651442308</t>
  </si>
  <si>
    <t>0 .58377425</t>
  </si>
  <si>
    <t>0 .901975918</t>
  </si>
  <si>
    <t>0 .61922754</t>
  </si>
  <si>
    <t>-0 .282748379</t>
  </si>
  <si>
    <t>0 .31</t>
  </si>
  <si>
    <t>cdescubierto_preacordado</t>
  </si>
  <si>
    <t>0 .698717949</t>
  </si>
  <si>
    <t>0 .67989418</t>
  </si>
  <si>
    <t>0 .961636308</t>
  </si>
  <si>
    <t>0 .689756507</t>
  </si>
  <si>
    <t>-0 .2718798</t>
  </si>
  <si>
    <t>0 .28</t>
  </si>
  <si>
    <t>cseguro_accidentes_personales</t>
  </si>
  <si>
    <t>0 .106570513</t>
  </si>
  <si>
    <t>0 .087301587</t>
  </si>
  <si>
    <t>0 .135412164</t>
  </si>
  <si>
    <t>0 .097397145</t>
  </si>
  <si>
    <t>-0 .038015019</t>
  </si>
  <si>
    <t>cprestamos_prendarios</t>
  </si>
  <si>
    <t>0 .028044872</t>
  </si>
  <si>
    <t>0 .043209877</t>
  </si>
  <si>
    <t>0 .047860451</t>
  </si>
  <si>
    <t>0 .035264484</t>
  </si>
  <si>
    <t>-0 .012595967</t>
  </si>
  <si>
    <t>0 .26</t>
  </si>
  <si>
    <t>mrentabilidad_annual</t>
  </si>
  <si>
    <t>24250 .45455</t>
  </si>
  <si>
    <t>22104 .49486</t>
  </si>
  <si>
    <t>17172 .22727</t>
  </si>
  <si>
    <t>-4932 .267584</t>
  </si>
  <si>
    <t>0 .22</t>
  </si>
  <si>
    <t>Visa_Fvencimiento</t>
  </si>
  <si>
    <t>-7084 .241276</t>
  </si>
  <si>
    <t>-8008 .080925</t>
  </si>
  <si>
    <t>-9426 .575086</t>
  </si>
  <si>
    <t>-7512 .036403</t>
  </si>
  <si>
    <t>1914 .538683</t>
  </si>
  <si>
    <t>0 .20</t>
  </si>
  <si>
    <t>Visa_fechaalta</t>
  </si>
  <si>
    <t>2643 .815553</t>
  </si>
  <si>
    <t>2663 .42659</t>
  </si>
  <si>
    <t>3265 .047513</t>
  </si>
  <si>
    <t>2652 .896681</t>
  </si>
  <si>
    <t>-612 .1508317</t>
  </si>
  <si>
    <t>0 .19</t>
  </si>
  <si>
    <t>cliente_antiguedad</t>
  </si>
  <si>
    <t>110 .5416667</t>
  </si>
  <si>
    <t>112 .3156966</t>
  </si>
  <si>
    <t>135 .9099784</t>
  </si>
  <si>
    <t>111 .3862301</t>
  </si>
  <si>
    <t>-24 .52374833</t>
  </si>
  <si>
    <t>0 .18</t>
  </si>
  <si>
    <t>Master_fechaalta</t>
  </si>
  <si>
    <t>2129 .196145</t>
  </si>
  <si>
    <t>2144 .443857</t>
  </si>
  <si>
    <t>2574 .651435</t>
  </si>
  <si>
    <t>2136 .23856</t>
  </si>
  <si>
    <t>-438 .4128745</t>
  </si>
  <si>
    <t>0 .17</t>
  </si>
  <si>
    <t>tcallcenter</t>
  </si>
  <si>
    <t>0 .075320513</t>
  </si>
  <si>
    <t>0 .119047619</t>
  </si>
  <si>
    <t>0 .082593393</t>
  </si>
  <si>
    <t>0 .096137699</t>
  </si>
  <si>
    <t>0 .013544306</t>
  </si>
  <si>
    <t>0 .16</t>
  </si>
  <si>
    <t>cproductos</t>
  </si>
  <si>
    <t>6 .494391026</t>
  </si>
  <si>
    <t>6 .204585538</t>
  </si>
  <si>
    <t>7 .558054955</t>
  </si>
  <si>
    <t>6 .356423174</t>
  </si>
  <si>
    <t>-1 .201631781</t>
  </si>
  <si>
    <t>active_quarter</t>
  </si>
  <si>
    <t>0 .866987179</t>
  </si>
  <si>
    <t>0 .847442681</t>
  </si>
  <si>
    <t>0 .989873418</t>
  </si>
  <si>
    <t>0 .85768262</t>
  </si>
  <si>
    <t>-0 .132190798</t>
  </si>
  <si>
    <t>0 .13</t>
  </si>
  <si>
    <t>Visa_mlimitecompra</t>
  </si>
  <si>
    <t>185015 .0737</t>
  </si>
  <si>
    <t>182255 .4735</t>
  </si>
  <si>
    <t>200604 .1834</t>
  </si>
  <si>
    <t>183749 .7548</t>
  </si>
  <si>
    <t>-16854 .42853</t>
  </si>
  <si>
    <t>0 .08</t>
  </si>
  <si>
    <t>Master_mfinanciacion_limite</t>
  </si>
  <si>
    <t>148865 .1336</t>
  </si>
  <si>
    <t>156052 .1881</t>
  </si>
  <si>
    <t>143981 .2385</t>
  </si>
  <si>
    <t>-12070 .94968</t>
  </si>
  <si>
    <t>Master_mlimitecompra</t>
  </si>
  <si>
    <t>172618 .1809</t>
  </si>
  <si>
    <t>169904 .6815</t>
  </si>
  <si>
    <t>183049 .2952</t>
  </si>
  <si>
    <t>171380 .1345</t>
  </si>
  <si>
    <t>-11669 .16073</t>
  </si>
  <si>
    <t>0 .06</t>
  </si>
  <si>
    <t>Visa_fultimo_cierre</t>
  </si>
  <si>
    <t>5 .724550898</t>
  </si>
  <si>
    <t>5 .365740741</t>
  </si>
  <si>
    <t>5 .933366411</t>
  </si>
  <si>
    <t>5 .558413719</t>
  </si>
  <si>
    <t>-0 .374952691</t>
  </si>
  <si>
    <t>Visa_mfinanciacion_limite</t>
  </si>
  <si>
    <t>176234 .7746</t>
  </si>
  <si>
    <t>173580 .54</t>
  </si>
  <si>
    <t>186335 .0071</t>
  </si>
  <si>
    <t>175002 .1579</t>
  </si>
  <si>
    <t>-11332 .84916</t>
  </si>
  <si>
    <t>ctarjeta_debito</t>
  </si>
  <si>
    <t>1 .430288462</t>
  </si>
  <si>
    <t>1 .407407407</t>
  </si>
  <si>
    <t>1 .474541525</t>
  </si>
  <si>
    <t>1 .419395466</t>
  </si>
  <si>
    <t>-0 .055146059</t>
  </si>
  <si>
    <t>0 .04</t>
  </si>
  <si>
    <t>Master_fultimo_cierre</t>
  </si>
  <si>
    <t>5 .129398411</t>
  </si>
  <si>
    <t>5 .472222222</t>
  </si>
  <si>
    <t>5 .491550686</t>
  </si>
  <si>
    <t>5 .287721442</t>
  </si>
  <si>
    <t>-0 .203829244</t>
  </si>
  <si>
    <t>cliente_edad</t>
  </si>
  <si>
    <t>47 .75721154</t>
  </si>
  <si>
    <t>48 .67636684</t>
  </si>
  <si>
    <t>46 .80103736</t>
  </si>
  <si>
    <t>48 .19479429</t>
  </si>
  <si>
    <t>1 .393756933</t>
  </si>
  <si>
    <t>0 .03</t>
  </si>
  <si>
    <t>Master_Fvencimiento</t>
  </si>
  <si>
    <t>-1065 .209751</t>
  </si>
  <si>
    <t>-1020 .879789</t>
  </si>
  <si>
    <t>-1066 .261671</t>
  </si>
  <si>
    <t>-1044 .735204</t>
  </si>
  <si>
    <t>21 .52646628</t>
  </si>
  <si>
    <t>0 .02</t>
  </si>
  <si>
    <t>ccaja_ahorro</t>
  </si>
  <si>
    <t>2 .131410256</t>
  </si>
  <si>
    <t>2 .171957672</t>
  </si>
  <si>
    <t>2 .135615931</t>
  </si>
  <si>
    <t>2 .150713686</t>
  </si>
  <si>
    <t>0 .015097755</t>
  </si>
  <si>
    <t>0 .01</t>
  </si>
  <si>
    <t>ccuenta_corriente</t>
  </si>
  <si>
    <t>1 .002482248</t>
  </si>
  <si>
    <t>-0 .002482248</t>
  </si>
  <si>
    <t>0 .00</t>
  </si>
  <si>
    <t>tcuentas</t>
  </si>
  <si>
    <t>1 .007211538</t>
  </si>
  <si>
    <t>1 .004409171</t>
  </si>
  <si>
    <t>1 .004309972</t>
  </si>
  <si>
    <t>1 .005877414</t>
  </si>
  <si>
    <t>0 .001567442</t>
  </si>
  <si>
    <t>Master_madelantodolares</t>
  </si>
  <si>
    <t>Visa_madelantodolares</t>
  </si>
  <si>
    <t>variables del paper del profesor</t>
  </si>
  <si>
    <t>https://www.researchgate.net/profile/Xingsen-Li/publication/224759968_The_Analysis_on_the_Customers_Churn_of_Charge_Email_Based_on_Data_Mining_Take_One_Internet_Company_for_Example/links/5891e87a92851cda256a0358/The-Analysis-on-the-Customers-Churn-of-Charge-Email-Based-on-Data-Mining-Take-One-Internet-Company-for-Example.pdf</t>
  </si>
  <si>
    <t>nro</t>
  </si>
  <si>
    <t>variable</t>
  </si>
  <si>
    <t>Sex</t>
  </si>
  <si>
    <t>Age</t>
  </si>
  <si>
    <t>Dummy, takes 1 if VIP</t>
  </si>
  <si>
    <t>Dummy, takes 1 if foreigner</t>
  </si>
  <si>
    <t>Dummy, takes 1 if minority</t>
  </si>
  <si>
    <t>Dummy, takes 1 if bank’s staff</t>
  </si>
  <si>
    <t>Dummy, takes 1 if in blacklist</t>
  </si>
  <si>
    <t>Dummy, takes 1 if card holder</t>
  </si>
  <si>
    <t>Dummy, takes 1 if international card holders</t>
  </si>
  <si>
    <t>Dummy, takes 1 if loan client</t>
  </si>
  <si>
    <t>Dummy, takes 1 if Intermediary Business</t>
  </si>
  <si>
    <t>Marriage status</t>
  </si>
  <si>
    <t>Education status</t>
  </si>
  <si>
    <t>Occupation status</t>
  </si>
  <si>
    <t>Affiliation status</t>
  </si>
  <si>
    <t>The age of the account(days)a</t>
  </si>
  <si>
    <t>Dummy, takes 1 if account status is 1</t>
  </si>
  <si>
    <t>esta la podemos hacer con los status</t>
  </si>
  <si>
    <t>{ 0, 6, 7, 9 } indica el estado de la cuenta de la tarjeta de crédito. 0 abierta, 6 en proceso de cierre, 7 en proceso avanzado de cierre, 9 cuenta cerrada. Una cuenta cerrada puede volver a abrirse !!</t>
  </si>
  <si>
    <t>The largest age of the cards(days)</t>
  </si>
  <si>
    <t>The shortest age of the card</t>
  </si>
  <si>
    <t>The average age of the card</t>
  </si>
  <si>
    <t>The card age of the first card</t>
  </si>
  <si>
    <t>The largest usage ratio of the cards</t>
  </si>
  <si>
    <t>average(the interval between open card till censor time)</t>
  </si>
  <si>
    <t>The number of cards till censor time</t>
  </si>
  <si>
    <t>The number of using cards Till censor time</t>
  </si>
  <si>
    <t>The number of unopened cards till censor time</t>
  </si>
  <si>
    <t>The number of unopened cards till censor time getting through change</t>
  </si>
  <si>
    <t>The number of frozen Cards till censor time</t>
  </si>
  <si>
    <t>The number of Reporting a Lost Card till censor time</t>
  </si>
  <si>
    <t>The number of card getting back from holders till censor time</t>
  </si>
  <si>
    <t>The number of cards stop using till censor time</t>
  </si>
  <si>
    <t>The length that the first card used</t>
  </si>
  <si>
    <t>The interval length between first card and censor time</t>
  </si>
  <si>
    <t>The revoke of the card by the bank</t>
  </si>
  <si>
    <t>Dummy, takes 1 if there is golden card</t>
  </si>
  <si>
    <t>Dummy, takes 1 if there is card with picture</t>
  </si>
  <si>
    <t>Dummy, takes 1 if there is staff card</t>
  </si>
  <si>
    <t>Dummy, takes 1 if there is card With year fee</t>
  </si>
  <si>
    <t>Dummy, takes 1 if there is card issued with other cooperation</t>
  </si>
  <si>
    <t>The longest length between issue and first time use</t>
  </si>
  <si>
    <t>The shortest length between issue and first time use</t>
  </si>
  <si>
    <t>The longest useful-life length</t>
  </si>
  <si>
    <t>The shortest usefullife length</t>
  </si>
  <si>
    <t>The times changing card</t>
  </si>
  <si>
    <t>The number of new cards in recent 3Ms</t>
  </si>
  <si>
    <t>The number of new cards in recent 6Ms</t>
  </si>
  <si>
    <t>The number of new cards in recent 9Ms</t>
  </si>
  <si>
    <t>The number of new cards in recent 12Ms</t>
  </si>
  <si>
    <t>the max age of the cards</t>
  </si>
  <si>
    <t>tenemos días para el vto del plastico, podriamos expresarlo en años, serviría?</t>
  </si>
  <si>
    <t>the min age of the cards</t>
  </si>
  <si>
    <t>the average age of the cards</t>
  </si>
  <si>
    <t>podríamos sacar la edad de la tarjeta, por lo menos las mias están todas emitidas con 6 años de duración, no se en que puede servir esto</t>
  </si>
  <si>
    <t>The number of cards older than 1 Year</t>
  </si>
  <si>
    <t>The number of cards older than 2 Years</t>
  </si>
  <si>
    <t>The interval length between validating card and first time using</t>
  </si>
  <si>
    <t>The interval length between card issued and first time used</t>
  </si>
  <si>
    <t>The amount of the first transaction</t>
  </si>
  <si>
    <t>The times that the risk level of card is 1 in recent 3 months</t>
  </si>
  <si>
    <t>The times that the risk level of card is 1 in recent 6 months</t>
  </si>
  <si>
    <t>The times that the risk level of card is 1 in recent 9 months</t>
  </si>
  <si>
    <t>The times that the risk level of card is 1 in recent 12 months</t>
  </si>
  <si>
    <t>The times that the risk level of card is 2 in recent 3 months</t>
  </si>
  <si>
    <t>The times that the risk level of card is 2 in recent 6 months</t>
  </si>
  <si>
    <t>The times that the risk level of card is 2 in recent 9 months</t>
  </si>
  <si>
    <t>The times that the risk level of card is 2 in recent 12 months</t>
  </si>
  <si>
    <t>The times that the risk level of card is 3 in recent 3 months</t>
  </si>
  <si>
    <t>The times that the risk level of card is 3 in recent 6 months</t>
  </si>
  <si>
    <t>The times that the risk level of card is 3 in recent 9 months</t>
  </si>
  <si>
    <t>no está la variable en el paper, es todo una mentira esto XD</t>
  </si>
  <si>
    <t>The times that the risk level of card is above 3 in recent 3 months</t>
  </si>
  <si>
    <t>The times that the risk level of card is above 6 in recent months</t>
  </si>
  <si>
    <t>The times that the risk level of card is above 3 in recent 9 months</t>
  </si>
  <si>
    <t>The times that the risk level of card is above 3 in recent 12months</t>
  </si>
  <si>
    <t>Time(Being overdraft)/365</t>
  </si>
  <si>
    <t>The largest interval between transactions</t>
  </si>
  <si>
    <t>The shortest interval between transactions</t>
  </si>
  <si>
    <t>The average balance of the account</t>
  </si>
  <si>
    <t>The average overdraft amount</t>
  </si>
  <si>
    <t>average(overdraft/limit)</t>
  </si>
  <si>
    <t>The length from last transaction to censoring time</t>
  </si>
  <si>
    <t>The loan transaction times via Card</t>
  </si>
  <si>
    <t>The number of loan transactions in time via card</t>
  </si>
  <si>
    <t>The amount of loan transactions in time via card</t>
  </si>
  <si>
    <t>The number of loan transactions overdue via card</t>
  </si>
  <si>
    <t>The amount of loan transactions overdue via card</t>
  </si>
  <si>
    <t>The times of loan for interest</t>
  </si>
  <si>
    <t>The amount of loan for interest</t>
  </si>
  <si>
    <t>t_prestamos?</t>
  </si>
  <si>
    <t>es al vicio esto</t>
  </si>
  <si>
    <t>The times of loan for fee</t>
  </si>
  <si>
    <t>The amount of loan for fee</t>
  </si>
  <si>
    <t>The times of loan for cash</t>
  </si>
  <si>
    <t>The amount of loan for cash</t>
  </si>
  <si>
    <t>The times of loan for private card</t>
  </si>
  <si>
    <t>The amount of loan for private card</t>
  </si>
  <si>
    <t>The times of loan for affiliation card</t>
  </si>
  <si>
    <t>The amount of loan for affiliation card</t>
  </si>
  <si>
    <t>The times of loan for consume</t>
  </si>
  <si>
    <t>The amount of loan for consume</t>
  </si>
  <si>
    <t>The times of loan for deposit</t>
  </si>
  <si>
    <t>The amount of loan for deposit</t>
  </si>
  <si>
    <t>Ratio of Credit transaction as medium/all channel</t>
  </si>
  <si>
    <t>Ratio of Debit transaction as medium/all channel</t>
  </si>
  <si>
    <t>Ratio of Credit transaction via counter/all channel</t>
  </si>
  <si>
    <t>Ratio of Debit transaction via counter/all channel</t>
  </si>
  <si>
    <t>Ratio of Credit transaction via ATM/all channel</t>
  </si>
  <si>
    <t>Ratio of Debit transaction via ATM/all channel</t>
  </si>
  <si>
    <t>Ratio of Credit transaction via POS/all channel</t>
  </si>
  <si>
    <t>Ratio of Debit transaction via POS/all channel</t>
  </si>
  <si>
    <t>Ratio of Credit transaction via telephone/all channel</t>
  </si>
  <si>
    <t>Ratio of Debit transaction via telephone/all channel</t>
  </si>
  <si>
    <t>Ratio of Credit transaction via Internet/all channel</t>
  </si>
  <si>
    <t>Ratio of Debit transaction via Internet/all channel</t>
  </si>
  <si>
    <t>Ratio of Credit transaction via other channel/all channel</t>
  </si>
  <si>
    <t>⁄ Ratio of Debit transaction via other channel/all channel</t>
  </si>
  <si>
    <t>Debit amount during Labor’s day/May</t>
  </si>
  <si>
    <t>Credit amount during Labor’s day/May</t>
  </si>
  <si>
    <t>Debit amount during National Day/amount in October</t>
  </si>
  <si>
    <t>Credit amount during National Day/amount in October</t>
  </si>
  <si>
    <t>The amount of last transaction</t>
  </si>
  <si>
    <t>maximum(ratio of singal transaction to the amount of a month)</t>
  </si>
  <si>
    <t>max of the average amount of the 12 Ms</t>
  </si>
  <si>
    <t>min of the average amount of the 12 Ms</t>
  </si>
  <si>
    <t>The maximum times of all the months during censor time</t>
  </si>
  <si>
    <t>The minimum times of all the months during censor time</t>
  </si>
  <si>
    <t>The maximum amount of all the months during censor time</t>
  </si>
  <si>
    <t>The minimum amount of all the months during censor time</t>
  </si>
  <si>
    <t>The largest amount of the transaction</t>
  </si>
  <si>
    <t>The average transaction times of 12Ms</t>
  </si>
  <si>
    <t>The average amount of 12Ms</t>
  </si>
  <si>
    <t>The average times of last 9Ms</t>
  </si>
  <si>
    <t>The average amount of last 9Ms</t>
  </si>
  <si>
    <t>The average times of last 6Ms</t>
  </si>
  <si>
    <t>The average amount of last 6Ms</t>
  </si>
  <si>
    <t>The average times of last 3Ms</t>
  </si>
  <si>
    <t>The average amount of last 3Ms</t>
  </si>
  <si>
    <t>The average times of last month</t>
  </si>
  <si>
    <t>The average amount of last month</t>
  </si>
  <si>
    <t>https://core.ac.uk/download/pdf/83461632.pdf</t>
  </si>
  <si>
    <t>Sum card payment</t>
  </si>
  <si>
    <t>Sum salary pension</t>
  </si>
  <si>
    <t>Create the AGE range by: Click on “Add column”, select “conditional column” and create the “Age Range”: &lt;20 (0-20yrs), &lt;30 years (21-30yrs),&lt;40 years (41-50yrs), &lt;50 years (51-60yrs), &lt;60years (61-70yrs), &lt;70years (71-80yrs) and &gt;81yrs and above. Change the data type of the new column to (Age Range) to “text”.</t>
  </si>
  <si>
    <t>Sum forms</t>
  </si>
  <si>
    <t>Sum titles</t>
  </si>
  <si>
    <t>Sum bank transfer</t>
  </si>
  <si>
    <t>Sum capital gain</t>
  </si>
  <si>
    <t>Sum insurances</t>
  </si>
  <si>
    <t>Sum closures</t>
  </si>
  <si>
    <t>Sum payment fee</t>
  </si>
  <si>
    <t>Sum services</t>
  </si>
  <si>
    <t>Sum stamps</t>
  </si>
  <si>
    <t>Sum consumptions</t>
  </si>
  <si>
    <t>Sum prepaid recharge</t>
  </si>
  <si>
    <t>Sum transfers</t>
  </si>
  <si>
    <t>Sum deposits</t>
  </si>
  <si>
    <t>Sum withdrawals</t>
  </si>
  <si>
    <t>Sum checks emission</t>
  </si>
  <si>
    <t>Sum promotion</t>
  </si>
  <si>
    <t>Sum credit</t>
  </si>
  <si>
    <t>Sum debit</t>
  </si>
  <si>
    <t>Sum number of accounts</t>
  </si>
  <si>
    <t>Sum number of transactions</t>
  </si>
  <si>
    <t>Sum gcca</t>
  </si>
  <si>
    <t>Sum gca</t>
  </si>
  <si>
    <t>Sum cc</t>
  </si>
  <si>
    <t>Sum ca</t>
  </si>
  <si>
    <t>Sum to</t>
  </si>
  <si>
    <t>Sum cp</t>
  </si>
  <si>
    <t>Sum money moved</t>
  </si>
  <si>
    <t>Sum salary flag</t>
  </si>
  <si>
    <t>Sum transactions flag</t>
  </si>
  <si>
    <t>Canaritos: hay que ir jugando ?</t>
  </si>
  <si>
    <t>Cual sería el objetivo del grupo B</t>
  </si>
  <si>
    <t>Cuantos experimentos por grupo?</t>
  </si>
  <si>
    <t>el video es sobre este ppt?</t>
  </si>
  <si>
    <t>Correr workflow sin modificaciones y ver cuales son las variables más impotartes</t>
  </si>
  <si>
    <t>Correr workflow con variables del profe</t>
  </si>
  <si>
    <t>Correr el workflow con nuestras variables</t>
  </si>
  <si>
    <t>suma/resta</t>
  </si>
  <si>
    <t>(a que se quede)</t>
  </si>
  <si>
    <t>resta</t>
  </si>
  <si>
    <t>suma</t>
  </si>
  <si>
    <t>demitio_cheques</t>
  </si>
  <si>
    <t>d_t_rentabilidad_mensual_neg</t>
  </si>
  <si>
    <t>Hay muchos negativos!</t>
  </si>
  <si>
    <t>Las cuentas corrientes pueden tener montos positivos o negativos de dinero.</t>
  </si>
  <si>
    <t>Promedio</t>
  </si>
  <si>
    <t>Feature</t>
  </si>
  <si>
    <t>Gain</t>
  </si>
  <si>
    <t>Cover</t>
  </si>
  <si>
    <t>Frequency</t>
  </si>
  <si>
    <t>rf_018_015</t>
  </si>
  <si>
    <t>ctrx_quarter_lag1</t>
  </si>
  <si>
    <t>rf_011_015</t>
  </si>
  <si>
    <t>mcuentas_saldo_rank</t>
  </si>
  <si>
    <t>mpayroll_rank</t>
  </si>
  <si>
    <t>mcaja_ahorro_rank</t>
  </si>
  <si>
    <t>foto_mes</t>
  </si>
  <si>
    <t>mpasivos_margen_rank</t>
  </si>
  <si>
    <t>ccomisiones_mantenimiento_tend6</t>
  </si>
  <si>
    <t>mprestamos_personales_rank</t>
  </si>
  <si>
    <t>mtarjeta_visa_consumo_rank</t>
  </si>
  <si>
    <t>ctrx_quarter_tend6</t>
  </si>
  <si>
    <t>numero_de_cliente</t>
  </si>
  <si>
    <t>cliente_edad_lag1</t>
  </si>
  <si>
    <t>mrentabilidad_annual_rank_lag1</t>
  </si>
  <si>
    <t>mcuenta_corriente_rank</t>
  </si>
  <si>
    <t>mactivos_margen_rank</t>
  </si>
  <si>
    <t>rf_002_026</t>
  </si>
  <si>
    <t>mrentabilidad_annual_rank_delta1</t>
  </si>
  <si>
    <t>rf_013_018</t>
  </si>
  <si>
    <t>mrentabilidad_annual_rank_tend6</t>
  </si>
  <si>
    <t>mcuentas_saldo_rank_tend6</t>
  </si>
  <si>
    <t>mrentabilidad_annual_rank</t>
  </si>
  <si>
    <t>rf_003_017</t>
  </si>
  <si>
    <t>mactivos_margen_rank_tend6</t>
  </si>
  <si>
    <t>Master_mfinanciacion_limite_rank_tend6</t>
  </si>
  <si>
    <t>Visa_mlimitecompra_rank_tend6</t>
  </si>
  <si>
    <t>Visa_mfinanciacion_limite_rank_tend6</t>
  </si>
  <si>
    <t>mcuentas_saldo_rank_delta1</t>
  </si>
  <si>
    <t>mcuenta_corriente_rank_tend6</t>
  </si>
  <si>
    <t>Master_mlimitecompra_rank_tend6</t>
  </si>
  <si>
    <t>rf_015_025</t>
  </si>
  <si>
    <t>Master_fechaalta_lag1</t>
  </si>
  <si>
    <t>mcaja_ahorro_rank_tend6</t>
  </si>
  <si>
    <t>Visa_Fvencimiento_lag1</t>
  </si>
  <si>
    <t>Master_Fvencimiento_lag1</t>
  </si>
  <si>
    <t>mcuenta_corriente_rank_lag1</t>
  </si>
  <si>
    <t>cdescubierto_preacordado_tend6</t>
  </si>
  <si>
    <t>mcuentas_saldo_rank_lag1</t>
  </si>
  <si>
    <t>ctrx_quarter_delta1</t>
  </si>
  <si>
    <t>Visa_fechaalta_lag1</t>
  </si>
  <si>
    <t>mpasivos_margen_rank_tend6</t>
  </si>
  <si>
    <t>mcomisiones_mantenimiento_rank_tend6</t>
  </si>
  <si>
    <t>chomebanking_transacciones_tend6</t>
  </si>
  <si>
    <t>mcomisiones_rank_tend6</t>
  </si>
  <si>
    <t>Visa_mpagospesos_rank_tend6</t>
  </si>
  <si>
    <t>cliente_antiguedad_lag1</t>
  </si>
  <si>
    <t>mrentabilidad_rank_tend6</t>
  </si>
  <si>
    <t>rf_002_016</t>
  </si>
  <si>
    <t>Master_mlimitecompra_rank_delta1</t>
  </si>
  <si>
    <t>Visa_mpagominimo_rank</t>
  </si>
  <si>
    <t>rf_006_023</t>
  </si>
  <si>
    <t>Master_mfinanciacion_limite_rank_delta1</t>
  </si>
  <si>
    <t>Visa_msaldopesos_rank</t>
  </si>
  <si>
    <t>Visa_mfinanciacion_limite_rank_delta1</t>
  </si>
  <si>
    <t>mrentabilidad_rank</t>
  </si>
  <si>
    <t>mactivos_margen_rank_lag1</t>
  </si>
  <si>
    <t>mactivos_margen_rank_delta1</t>
  </si>
  <si>
    <t>Visa_mlimitecompra_rank_delta1</t>
  </si>
  <si>
    <t>ccomisiones_otras_tend6</t>
  </si>
  <si>
    <t>mcomisiones_otras_rank_tend6</t>
  </si>
  <si>
    <t>Visa_mpagominimo_rank_tend6</t>
  </si>
  <si>
    <t>Master_mfinanciacion_limite_rank</t>
  </si>
  <si>
    <t>Visa_cconsumos_tend6</t>
  </si>
  <si>
    <t>Master_mlimitecompra_rank</t>
  </si>
  <si>
    <t>rf_006_021</t>
  </si>
  <si>
    <t>ctarjeta_visa_transacciones_tend6</t>
  </si>
  <si>
    <t>mcomisiones_mantenimiento_rank</t>
  </si>
  <si>
    <t>chomebanking_transacciones_lag1</t>
  </si>
  <si>
    <t>Visa_mlimitecompra_rank_lag1</t>
  </si>
  <si>
    <t>cproductos_delta1</t>
  </si>
  <si>
    <t>mrentabilidad_rank_lag1</t>
  </si>
  <si>
    <t>Visa_mfinanciacion_limite_rank_lag1</t>
  </si>
  <si>
    <t>mcomisiones_otras_rank_lag1</t>
  </si>
  <si>
    <t>mrentabilidad_rank_delta1</t>
  </si>
  <si>
    <t>Master_mlimitecompra_rank_lag1</t>
  </si>
  <si>
    <t>mtransferencias_recibidas_rank</t>
  </si>
  <si>
    <t>mcomisiones_rank_lag1</t>
  </si>
  <si>
    <t>Visa_mfinanciacion_limite_rank</t>
  </si>
  <si>
    <t>mcaja_ahorro_rank_lag1</t>
  </si>
  <si>
    <t>mpasivos_margen_rank_delta1</t>
  </si>
  <si>
    <t>Master_mfinanciacion_limite_rank_lag1</t>
  </si>
  <si>
    <t>mprestamos_personales_rank_delta1</t>
  </si>
  <si>
    <t>mprestamos_personales_rank_lag1</t>
  </si>
  <si>
    <t>Visa_mconsumospesos_rank_tend6</t>
  </si>
  <si>
    <t>mttarjeta_visa_debitos_automaticos_rank_tend6</t>
  </si>
  <si>
    <t>mcuenta_corriente_rank_delta1</t>
  </si>
  <si>
    <t>internet_tend6</t>
  </si>
  <si>
    <t>mcaja_ahorro_rank_delta1</t>
  </si>
  <si>
    <t>mcomisiones_otras_rank</t>
  </si>
  <si>
    <t>mtransferencias_recibidas_rank_tend6</t>
  </si>
  <si>
    <t>Visa_mpagominimo_rank_lag1</t>
  </si>
  <si>
    <t>Visa_msaldototal_rank</t>
  </si>
  <si>
    <t>mpasivos_margen_rank_lag1</t>
  </si>
  <si>
    <t>Visa_msaldopesos_rank_tend6</t>
  </si>
  <si>
    <t>rf_010_019</t>
  </si>
  <si>
    <t>cproductos_tend6</t>
  </si>
  <si>
    <t>Visa_mlimitecompra_rank</t>
  </si>
  <si>
    <t>ctransferencias_recibidas_tend6</t>
  </si>
  <si>
    <t>mcomisiones_rank</t>
  </si>
  <si>
    <t>chomebanking_transacciones_delta1</t>
  </si>
  <si>
    <t>Master_fultimo_cierre_tend6</t>
  </si>
  <si>
    <t>mprestamos_personales_rank_tend6</t>
  </si>
  <si>
    <t>Visa_msaldototal_rank_tend6</t>
  </si>
  <si>
    <t>rf_008_017</t>
  </si>
  <si>
    <t>rf_001_015</t>
  </si>
  <si>
    <t>Visa_fultimo_cierre_tend6</t>
  </si>
  <si>
    <t>Visa_mpagospesos_rank_lag1</t>
  </si>
  <si>
    <t>mcomisiones_mantenimiento_rank_lag1</t>
  </si>
  <si>
    <t>mcaja_ahorro_dolares_rank</t>
  </si>
  <si>
    <t>Visa_mconsumospesos_rank</t>
  </si>
  <si>
    <t>ccallcenter_transacciones_tend6</t>
  </si>
  <si>
    <t>Master_fultimo_cierre_lag1</t>
  </si>
  <si>
    <t>mcomisiones_rank_delta1</t>
  </si>
  <si>
    <t>rf_019_024</t>
  </si>
  <si>
    <t>mtarjeta_visa_consumo_rank_tend6</t>
  </si>
  <si>
    <t>mcomisiones_mantenimiento_rank_delta1</t>
  </si>
  <si>
    <t>mcomisiones_otras_rank_delta1</t>
  </si>
  <si>
    <t>Visa_mpagospesos_rank_delta1</t>
  </si>
  <si>
    <t>rf_019_020</t>
  </si>
  <si>
    <t>Visa_mconsumospesos_rank_lag1</t>
  </si>
  <si>
    <t>mcuenta_debitos_automaticos_rank</t>
  </si>
  <si>
    <t>Visa_fultimo_cierre_lag1</t>
  </si>
  <si>
    <t>Visa_mconsumototal_rank_tend6</t>
  </si>
  <si>
    <t>thomebanking_tend6</t>
  </si>
  <si>
    <t>mtransferencias_recibidas_rank_lag1</t>
  </si>
  <si>
    <t>mcaja_ahorro_dolares_rank_lag1</t>
  </si>
  <si>
    <t>ccomisiones_otras_lag1</t>
  </si>
  <si>
    <t>Visa_mpagado_rank_tend6</t>
  </si>
  <si>
    <t>Visa_mpagominimo_rank_delta1</t>
  </si>
  <si>
    <t>mcaja_ahorro_dolares_rank_tend6</t>
  </si>
  <si>
    <t>Visa_mpagospesos_rank</t>
  </si>
  <si>
    <t>mtransferencias_emitidas_rank_tend6</t>
  </si>
  <si>
    <t>mcaja_ahorro_dolares_rank_delta1</t>
  </si>
  <si>
    <t>tcallcenter_tend6</t>
  </si>
  <si>
    <t>rf_008_021</t>
  </si>
  <si>
    <t>ctransferencias_emitidas_tend6</t>
  </si>
  <si>
    <t>mtransferencias_recibidas_rank_delta1</t>
  </si>
  <si>
    <t>ctarjeta_visa_debitos_automaticos_tend6</t>
  </si>
  <si>
    <t>Visa_cconsumos_lag1</t>
  </si>
  <si>
    <t>Visa_mconsumospesos_rank_delta1</t>
  </si>
  <si>
    <t>Visa_msaldototal_rank_delta1</t>
  </si>
  <si>
    <t>ccajas_transacciones_tend6</t>
  </si>
  <si>
    <t>mautoservicio_rank_tend6</t>
  </si>
  <si>
    <t>ccajas_consultas_tend6</t>
  </si>
  <si>
    <t>Visa_msaldopesos_rank_delta1</t>
  </si>
  <si>
    <t>cmobile_app_trx_tend6</t>
  </si>
  <si>
    <t>ctarjeta_debito_transacciones_tend6</t>
  </si>
  <si>
    <t>mtransferencias_emitidas_rank</t>
  </si>
  <si>
    <t>mpayroll_rank_tend6</t>
  </si>
  <si>
    <t>cprestamos_personales_delta1</t>
  </si>
  <si>
    <t>mpagomiscuentas_rank_tend6</t>
  </si>
  <si>
    <t>Visa_mconsumototal_rank_delta1</t>
  </si>
  <si>
    <t>mttarjeta_visa_debitos_automaticos_rank_lag1</t>
  </si>
  <si>
    <t>Visa_cconsumos_delta1</t>
  </si>
  <si>
    <t>cpagomiscuentas_tend6</t>
  </si>
  <si>
    <t>Visa_Fvencimiento_tend6</t>
  </si>
  <si>
    <t>Master_Fvencimiento_tend6</t>
  </si>
  <si>
    <t>Master_fechaalta_tend6</t>
  </si>
  <si>
    <t>mttarjeta_visa_debitos_automaticos_rank</t>
  </si>
  <si>
    <t>ccomisiones_mantenimiento_delta1</t>
  </si>
  <si>
    <t>matm_rank_tend6</t>
  </si>
  <si>
    <t>cliente_edad_tend6</t>
  </si>
  <si>
    <t>rf_009_015</t>
  </si>
  <si>
    <t>mextraccion_autoservicio_rank_tend6</t>
  </si>
  <si>
    <t>Visa_msaldopesos_rank_lag1</t>
  </si>
  <si>
    <t>cproductos_lag1</t>
  </si>
  <si>
    <t>mautoservicio_rank</t>
  </si>
  <si>
    <t>Visa_mconsumosdolares_rank_tend6</t>
  </si>
  <si>
    <t>Visa_msaldototal_rank_lag1</t>
  </si>
  <si>
    <t>mtransferencias_emitidas_rank_lag1</t>
  </si>
  <si>
    <t>mpagomiscuentas_rank</t>
  </si>
  <si>
    <t>ctarjeta_visa_transacciones_delta1</t>
  </si>
  <si>
    <t>Visa_mconsumototal_rank</t>
  </si>
  <si>
    <t>ctarjeta_visa_transacciones_lag1</t>
  </si>
  <si>
    <t>mtransferencias_emitidas_rank_delta1</t>
  </si>
  <si>
    <t>mcuenta_debitos_automaticos_rank_tend6</t>
  </si>
  <si>
    <t>mttarjeta_visa_debitos_automaticos_rank_delta1</t>
  </si>
  <si>
    <t>Visa_fechaalta_tend6</t>
  </si>
  <si>
    <t>cprestamos_personales_lag1</t>
  </si>
  <si>
    <t>Master_mpagospesos_rank_tend6</t>
  </si>
  <si>
    <t>rf_016_021</t>
  </si>
  <si>
    <t>rf_006_015</t>
  </si>
  <si>
    <t>cextraccion_autoservicio_tend6</t>
  </si>
  <si>
    <t>Master_mpagominimo_rank</t>
  </si>
  <si>
    <t>Visa_mconsumototal_rank_lag1</t>
  </si>
  <si>
    <t>mautoservicio_rank_lag1</t>
  </si>
  <si>
    <t>ctransferencias_recibidas_lag1</t>
  </si>
  <si>
    <t>ctarjeta_debito_transacciones_lag1</t>
  </si>
  <si>
    <t>mtarjeta_visa_consumo_rank_delta1</t>
  </si>
  <si>
    <t>rf_014_015</t>
  </si>
  <si>
    <t>mcuenta_debitos_automaticos_rank_lag1</t>
  </si>
  <si>
    <t>Master_msaldopesos_rank</t>
  </si>
  <si>
    <t>mautoservicio_rank_delta1</t>
  </si>
  <si>
    <t>catm_trx_tend6</t>
  </si>
  <si>
    <t>ctarjeta_debito_lag1</t>
  </si>
  <si>
    <t>internet_lag1</t>
  </si>
  <si>
    <t>Master_msaldototal_rank_tend6</t>
  </si>
  <si>
    <t>rf_005_016</t>
  </si>
  <si>
    <t>Master_mpagominimo_rank_tend6</t>
  </si>
  <si>
    <t>Visa_status_delta1</t>
  </si>
  <si>
    <t>Master_msaldopesos_rank_tend6</t>
  </si>
  <si>
    <t>mtarjeta_visa_consumo_rank_lag1</t>
  </si>
  <si>
    <t>cpayroll_trx_tend6</t>
  </si>
  <si>
    <t>Master_cconsumos_tend6</t>
  </si>
  <si>
    <t>rf_013_015</t>
  </si>
  <si>
    <t>mtarjeta_master_consumo_rank</t>
  </si>
  <si>
    <t>mpagomiscuentas_rank_lag1</t>
  </si>
  <si>
    <t>ccuenta_debitos_automaticos_tend6</t>
  </si>
  <si>
    <t>rf_019_015</t>
  </si>
  <si>
    <t>ccomisiones_mantenimiento_lag1</t>
  </si>
  <si>
    <t>rf_005_023</t>
  </si>
  <si>
    <t>cdescubierto_preacordado_delta1</t>
  </si>
  <si>
    <t>Master_msaldototal_rank</t>
  </si>
  <si>
    <t>cmobile_app_trx_lag1</t>
  </si>
  <si>
    <t>cprestamos_personales_tend6</t>
  </si>
  <si>
    <t>mpayroll_rank_lag1</t>
  </si>
  <si>
    <t>rf_011_024</t>
  </si>
  <si>
    <t>Master_mpagominimo_rank_lag1</t>
  </si>
  <si>
    <t>ctransferencias_emitidas_lag1</t>
  </si>
  <si>
    <t>Master_status_tend6</t>
  </si>
  <si>
    <t>rf_008_019</t>
  </si>
  <si>
    <t>mpagomiscuentas_rank_delta1</t>
  </si>
  <si>
    <t>Master_mconsumospesos_rank_tend6</t>
  </si>
  <si>
    <t>mpayroll_rank_delta1</t>
  </si>
  <si>
    <t>ctarjeta_debito_transacciones_delta1</t>
  </si>
  <si>
    <t>mcuenta_debitos_automaticos_rank_delta1</t>
  </si>
  <si>
    <t>ccajas_transacciones_delta1</t>
  </si>
  <si>
    <t>Master_fultimo_cierre_delta1</t>
  </si>
  <si>
    <t>Visa_mconsumosdolares_rank</t>
  </si>
  <si>
    <t>mplazo_fijo_dolares_rank</t>
  </si>
  <si>
    <t>ccallcenter_transacciones_delta1</t>
  </si>
  <si>
    <t>rf_012_017</t>
  </si>
  <si>
    <t>Master_mconsumototal_rank_tend6</t>
  </si>
  <si>
    <t>ctransferencias_recibidas_delta1</t>
  </si>
  <si>
    <t>rf_006_017</t>
  </si>
  <si>
    <t>ctarjeta_visa_debitos_automaticos_lag1</t>
  </si>
  <si>
    <t>rf_007_020</t>
  </si>
  <si>
    <t>rf_001_019</t>
  </si>
  <si>
    <t>Master_mpagospesos_rank_lag1</t>
  </si>
  <si>
    <t>matm_other_rank_tend6</t>
  </si>
  <si>
    <t>ctransferencias_emitidas_delta1</t>
  </si>
  <si>
    <t>Visa_mconsumosdolares_rank_lag1</t>
  </si>
  <si>
    <t>rf_016_016</t>
  </si>
  <si>
    <t>Master_mpagospesos_rank</t>
  </si>
  <si>
    <t>mextraccion_autoservicio_rank_lag1</t>
  </si>
  <si>
    <t>Visa_fultimo_cierre_delta1</t>
  </si>
  <si>
    <t>mplazo_fijo_dolares_rank_tend6</t>
  </si>
  <si>
    <t>catm_trx_other_tend6</t>
  </si>
  <si>
    <t>thomebanking_lag1</t>
  </si>
  <si>
    <t>Master_msaldopesos_rank_lag1</t>
  </si>
  <si>
    <t>mextraccion_autoservicio_rank_delta1</t>
  </si>
  <si>
    <t>Master_mconsumospesos_rank</t>
  </si>
  <si>
    <t>Master_mpagospesos_rank_delta1</t>
  </si>
  <si>
    <t>mtarjeta_master_consumo_rank_tend6</t>
  </si>
  <si>
    <t>cpagomiscuentas_lag1</t>
  </si>
  <si>
    <t>Master_msaldototal_rank_lag1</t>
  </si>
  <si>
    <t>ctarjeta_debito_tend6</t>
  </si>
  <si>
    <t>ccajas_extracciones_tend6</t>
  </si>
  <si>
    <t>mextraccion_autoservicio_rank</t>
  </si>
  <si>
    <t>Visa_mconsumosdolares_rank_delta1</t>
  </si>
  <si>
    <t>Visa_msaldodolares_rank_tend6</t>
  </si>
  <si>
    <t>ccomisiones_otras_delta1</t>
  </si>
  <si>
    <t>Master_msaldototal_rank_delta1</t>
  </si>
  <si>
    <t>ctarjeta_master_transacciones_tend6</t>
  </si>
  <si>
    <t>matm_rank_delta1</t>
  </si>
  <si>
    <t>Master_msaldopesos_rank_delta1</t>
  </si>
  <si>
    <t>Visa_Finiciomora_tend6</t>
  </si>
  <si>
    <t>Visa_mpagosdolares_rank_tend6</t>
  </si>
  <si>
    <t>Master_mpagado_rank_tend6</t>
  </si>
  <si>
    <t>ccajas_consultas_delta1</t>
  </si>
  <si>
    <t>matm_rank_lag1</t>
  </si>
  <si>
    <t>Visa_mpagado_rank</t>
  </si>
  <si>
    <t>rf_020_023</t>
  </si>
  <si>
    <t>rf_019_019</t>
  </si>
  <si>
    <t>ccajas_otras_tend6</t>
  </si>
  <si>
    <t>Master_mconsumospesos_rank_lag1</t>
  </si>
  <si>
    <t>Visa_msaldodolares_rank</t>
  </si>
  <si>
    <t>Master_mpagominimo_rank_delta1</t>
  </si>
  <si>
    <t>ccuenta_debitos_automaticos_lag1</t>
  </si>
  <si>
    <t>cplazo_fijo_tend6</t>
  </si>
  <si>
    <t>rf_001_017</t>
  </si>
  <si>
    <t>active_quarter_tend6</t>
  </si>
  <si>
    <t>ccaja_seguridad_lag1</t>
  </si>
  <si>
    <t>matm_rank</t>
  </si>
  <si>
    <t>Visa_mpagado_rank_delta1</t>
  </si>
  <si>
    <t>Master_status_delta1</t>
  </si>
  <si>
    <t>cdescubierto_preacordado_lag1</t>
  </si>
  <si>
    <t>rf_019_016</t>
  </si>
  <si>
    <t>thomebanking_delta1</t>
  </si>
  <si>
    <t>tcuentas_lag1</t>
  </si>
  <si>
    <t>Visa_status_tend6</t>
  </si>
  <si>
    <t>Visa_mpagado_rank_lag1</t>
  </si>
  <si>
    <t>Master_delinquency_tend6</t>
  </si>
  <si>
    <t>cextraccion_autoservicio_lag1</t>
  </si>
  <si>
    <t>rf_001_016</t>
  </si>
  <si>
    <t>mforex_sell_rank_tend6</t>
  </si>
  <si>
    <t>ccaja_ahorro_lag1</t>
  </si>
  <si>
    <t>rf_019_022</t>
  </si>
  <si>
    <t>ctarjeta_master_tend6</t>
  </si>
  <si>
    <t>rf_002_019</t>
  </si>
  <si>
    <t>Master_mconsumospesos_rank_delta1</t>
  </si>
  <si>
    <t>rf_017_016</t>
  </si>
  <si>
    <t>Master_mconsumototal_rank_delta1</t>
  </si>
  <si>
    <t>Visa_status_lag1</t>
  </si>
  <si>
    <t>mprestamos_prendarios_rank</t>
  </si>
  <si>
    <t>minversion1_pesos_rank</t>
  </si>
  <si>
    <t>ctarjeta_visa_descuentos_tend6</t>
  </si>
  <si>
    <t>Master_mconsumosdolares_rank_tend6</t>
  </si>
  <si>
    <t>minversion2_rank</t>
  </si>
  <si>
    <t>rf_012_014</t>
  </si>
  <si>
    <t>mtarjeta_visa_descuentos_rank_tend6</t>
  </si>
  <si>
    <t>cpagomiscuentas_delta1</t>
  </si>
  <si>
    <t>Visa_msaldodolares_rank_lag1</t>
  </si>
  <si>
    <t>Master_mconsumototal_rank</t>
  </si>
  <si>
    <t>rf_016_017</t>
  </si>
  <si>
    <t>ccaja_ahorro_delta1</t>
  </si>
  <si>
    <t>Master_cconsumos_lag1</t>
  </si>
  <si>
    <t>Visa_delinquency_tend6</t>
  </si>
  <si>
    <t>mplazo_fijo_dolares_rank_delta1</t>
  </si>
  <si>
    <t>rf_017_015</t>
  </si>
  <si>
    <t>rf_017_017</t>
  </si>
  <si>
    <t>cforex_tend6</t>
  </si>
  <si>
    <t>Master_mconsumototal_rank_lag1</t>
  </si>
  <si>
    <t>catm_trx_lag1</t>
  </si>
  <si>
    <t>mttarjeta_master_debitos_automaticos_rank_tend6</t>
  </si>
  <si>
    <t>mtarjeta_master_consumo_rank_delta1</t>
  </si>
  <si>
    <t>ccajas_depositos_tend6</t>
  </si>
  <si>
    <t>rf_011_016</t>
  </si>
  <si>
    <t>mtarjeta_master_consumo_rank_lag1</t>
  </si>
  <si>
    <t>Visa_Fvencimiento_delta1</t>
  </si>
  <si>
    <t>rf_002_021</t>
  </si>
  <si>
    <t>ccuenta_debitos_automaticos_delta1</t>
  </si>
  <si>
    <t>Visa_fechaalta_delta1</t>
  </si>
  <si>
    <t>rf_015_015</t>
  </si>
  <si>
    <t>rf_010_016</t>
  </si>
  <si>
    <t>cforex_sell_tend6</t>
  </si>
  <si>
    <t>rf_005_025</t>
  </si>
  <si>
    <t>Visa_delinquency_lag1</t>
  </si>
  <si>
    <t>rf_006_016</t>
  </si>
  <si>
    <t>mttarjeta_master_debitos_automaticos_rank_lag1</t>
  </si>
  <si>
    <t>ccajeros_propios_descuentos_tend6</t>
  </si>
  <si>
    <t>Master_cconsumos_delta1</t>
  </si>
  <si>
    <t>catm_trx_delta1</t>
  </si>
  <si>
    <t>rf_004_016</t>
  </si>
  <si>
    <t>Visa_Finiciomora_lag1</t>
  </si>
  <si>
    <t>rf_008_015</t>
  </si>
  <si>
    <t>rf_003_016</t>
  </si>
  <si>
    <t>matm_other_rank_delta1</t>
  </si>
  <si>
    <t>ccaja_ahorro_tend6</t>
  </si>
  <si>
    <t>rf_010_020</t>
  </si>
  <si>
    <t>matm_other_rank_lag1</t>
  </si>
  <si>
    <t>rf_014_025</t>
  </si>
  <si>
    <t>rf_015_022</t>
  </si>
  <si>
    <t>Master_Fvencimiento_delta1</t>
  </si>
  <si>
    <t>ctarjeta_master_debitos_automaticos_tend6</t>
  </si>
  <si>
    <t>tcuentas_tend6</t>
  </si>
  <si>
    <t>cextraccion_autoservicio_delta1</t>
  </si>
  <si>
    <t>Master_fechaalta_delta1</t>
  </si>
  <si>
    <t>rf_012_016</t>
  </si>
  <si>
    <t>rf_019_021</t>
  </si>
  <si>
    <t>matm_other_rank</t>
  </si>
  <si>
    <t>ctarjeta_visa_debitos_automaticos_delta1</t>
  </si>
  <si>
    <t>mplazo_fijo_dolares_rank_lag1</t>
  </si>
  <si>
    <t>rf_002_018</t>
  </si>
  <si>
    <t>rf_015_019</t>
  </si>
  <si>
    <t>rf_006_019</t>
  </si>
  <si>
    <t>tcallcenter_delta1</t>
  </si>
  <si>
    <t>Master_mpagosdolares_rank_tend6</t>
  </si>
  <si>
    <t>rf_018_019</t>
  </si>
  <si>
    <t>cseguro_accidentes_personales_lag1</t>
  </si>
  <si>
    <t>mttarjeta_master_debitos_automaticos_rank</t>
  </si>
  <si>
    <t>rf_002_015</t>
  </si>
  <si>
    <t>cpayroll_trx_lag1</t>
  </si>
  <si>
    <t>Visa_mpagosdolares_rank_lag1</t>
  </si>
  <si>
    <t>Master_Finiciomora_tend6</t>
  </si>
  <si>
    <t>mcaja_ahorro_adicional_rank</t>
  </si>
  <si>
    <t>rf_017_018</t>
  </si>
  <si>
    <t>Visa_msaldodolares_rank_delta1</t>
  </si>
  <si>
    <t>rf_005_017</t>
  </si>
  <si>
    <t>ctarjeta_master_delta1</t>
  </si>
  <si>
    <t>rf_014_024</t>
  </si>
  <si>
    <t>ctarjeta_master_transacciones_lag1</t>
  </si>
  <si>
    <t>catm_trx_other_lag1</t>
  </si>
  <si>
    <t>rf_018_020</t>
  </si>
  <si>
    <t>rf_004_018</t>
  </si>
  <si>
    <t>mttarjeta_master_debitos_automaticos_rank_delta1</t>
  </si>
  <si>
    <t>rf_012_021</t>
  </si>
  <si>
    <t>rf_004_023</t>
  </si>
  <si>
    <t>ctarjeta_master_transacciones_delta1</t>
  </si>
  <si>
    <t>Master_mpagado_rank</t>
  </si>
  <si>
    <t>Master_status_lag1</t>
  </si>
  <si>
    <t>internet_delta1</t>
  </si>
  <si>
    <t>ccallcenter_transacciones_lag1</t>
  </si>
  <si>
    <t>rf_013_008</t>
  </si>
  <si>
    <t>ctarjeta_visa_tend6</t>
  </si>
  <si>
    <t>minversion2_rank_tend6</t>
  </si>
  <si>
    <t>rf_014_019</t>
  </si>
  <si>
    <t>rf_005_015</t>
  </si>
  <si>
    <t>rf_004_017</t>
  </si>
  <si>
    <t>rf_015_017</t>
  </si>
  <si>
    <t>active_quarter_lag1</t>
  </si>
  <si>
    <t>Visa_mpagosdolares_rank</t>
  </si>
  <si>
    <t>mcajeros_propios_descuentos_rank_tend6</t>
  </si>
  <si>
    <t>mtarjeta_visa_descuentos_rank</t>
  </si>
  <si>
    <t>cliente_edad_delta1</t>
  </si>
  <si>
    <t>rf_007_017</t>
  </si>
  <si>
    <t>Master_msaldodolares_rank_tend6</t>
  </si>
  <si>
    <t>Master_mpagado_rank_lag1</t>
  </si>
  <si>
    <t>mcaja_ahorro_adicional_rank_tend6</t>
  </si>
  <si>
    <t>ccheques_depositados_tend6</t>
  </si>
  <si>
    <t>ccajas_otras_delta1</t>
  </si>
  <si>
    <t>Visa_mpagosdolares_rank_delta1</t>
  </si>
  <si>
    <t>mcheques_emitidos_rank</t>
  </si>
  <si>
    <t>mcheques_depositados_rank_tend6</t>
  </si>
  <si>
    <t>ctarjeta_master_descuentos_tend6</t>
  </si>
  <si>
    <t>mcaja_ahorro_adicional_rank_lag1</t>
  </si>
  <si>
    <t>cseguro_vivienda_lag1</t>
  </si>
  <si>
    <t>rf_010_024</t>
  </si>
  <si>
    <t>rf_016_018</t>
  </si>
  <si>
    <t>rf_002_024</t>
  </si>
  <si>
    <t>rf_004_022</t>
  </si>
  <si>
    <t>rf_010_018</t>
  </si>
  <si>
    <t>rf_013_016</t>
  </si>
  <si>
    <t>rf_005_019</t>
  </si>
  <si>
    <t>rf_015_021</t>
  </si>
  <si>
    <t>rf_008_016</t>
  </si>
  <si>
    <t>Visa_Finiciomora_delta1</t>
  </si>
  <si>
    <t>rf_012_015</t>
  </si>
  <si>
    <t>ccajas_extracciones_lag1</t>
  </si>
  <si>
    <t>mpagodeservicios_rank_tend6</t>
  </si>
  <si>
    <t>minversion1_pesos_rank_lag1</t>
  </si>
  <si>
    <t>ccajas_depositos_delta1</t>
  </si>
  <si>
    <t>cpayroll_trx_delta1</t>
  </si>
  <si>
    <t>cforex_buy_tend6</t>
  </si>
  <si>
    <t>rf_003_015</t>
  </si>
  <si>
    <t>cseguro_vida_lag1</t>
  </si>
  <si>
    <t>rf_007_018</t>
  </si>
  <si>
    <t>Master_mpagado_rank_delta1</t>
  </si>
  <si>
    <t>mtarjeta_visa_descuentos_rank_delta1</t>
  </si>
  <si>
    <t>rf_012_022</t>
  </si>
  <si>
    <t>rf_004_020</t>
  </si>
  <si>
    <t>mcaja_ahorro_adicional_rank_delta1</t>
  </si>
  <si>
    <t>minversion2_rank_lag1</t>
  </si>
  <si>
    <t>mprestamos_hipotecarios_rank</t>
  </si>
  <si>
    <t>rf_005_026</t>
  </si>
  <si>
    <t>rf_004_019</t>
  </si>
  <si>
    <t>minversion1_pesos_rank_delta1</t>
  </si>
  <si>
    <t>rf_012_018</t>
  </si>
  <si>
    <t>cmobile_app_trx_delta1</t>
  </si>
  <si>
    <t>rf_011_019</t>
  </si>
  <si>
    <t>mcheques_emitidos_rank_tend6</t>
  </si>
  <si>
    <t>rf_014_026</t>
  </si>
  <si>
    <t>rf_020_020</t>
  </si>
  <si>
    <t>rf_020_024</t>
  </si>
  <si>
    <t>ccheques_emitidos_tend6</t>
  </si>
  <si>
    <t>rf_008_018</t>
  </si>
  <si>
    <t>rf_011_025</t>
  </si>
  <si>
    <t>rf_005_020</t>
  </si>
  <si>
    <t>cseguro_vida_tend6</t>
  </si>
  <si>
    <t>rf_018_016</t>
  </si>
  <si>
    <t>rf_015_023</t>
  </si>
  <si>
    <t>catm_trx_other_delta1</t>
  </si>
  <si>
    <t>rf_014_016</t>
  </si>
  <si>
    <t>rf_001_018</t>
  </si>
  <si>
    <t>ccaja_seguridad_tend6</t>
  </si>
  <si>
    <t>mforex_sell_rank_delta1</t>
  </si>
  <si>
    <t>rf_015_024</t>
  </si>
  <si>
    <t>mforex_sell_rank_lag1</t>
  </si>
  <si>
    <t>tcallcenter_lag1</t>
  </si>
  <si>
    <t>rf_018_026</t>
  </si>
  <si>
    <t>Master_mconsumosdolares_rank</t>
  </si>
  <si>
    <t>rf_009_016</t>
  </si>
  <si>
    <t>rf_011_020</t>
  </si>
  <si>
    <t>rf_012_020</t>
  </si>
  <si>
    <t>ctarjeta_master_debitos_automaticos_lag1</t>
  </si>
  <si>
    <t>ccajas_consultas_lag1</t>
  </si>
  <si>
    <t>rf_010_015</t>
  </si>
  <si>
    <t>cseguro_accidentes_personales_tend6</t>
  </si>
  <si>
    <t>minversion1_dolares_rank_delta1</t>
  </si>
  <si>
    <t>rf_001_020</t>
  </si>
  <si>
    <t>ctarjeta_master_debitos_automaticos_delta1</t>
  </si>
  <si>
    <t>rf_019_018</t>
  </si>
  <si>
    <t>rf_013_017</t>
  </si>
  <si>
    <t>mprestamos_prendarios_rank_delta1</t>
  </si>
  <si>
    <t>mforex_buy_rank_tend6</t>
  </si>
  <si>
    <t>rf_006_022</t>
  </si>
  <si>
    <t>cseguro_vivienda_tend6</t>
  </si>
  <si>
    <t>mtarjeta_master_descuentos_rank_tend6</t>
  </si>
  <si>
    <t>ccajas_transacciones_lag1</t>
  </si>
  <si>
    <t>rf_009_017</t>
  </si>
  <si>
    <t>ccajas_extracciones_delta1</t>
  </si>
  <si>
    <t>cpagodeservicios_tend6</t>
  </si>
  <si>
    <t>rf_004_024</t>
  </si>
  <si>
    <t>mcheques_depositados_rank_lag1</t>
  </si>
  <si>
    <t>minversion1_dolares_rank</t>
  </si>
  <si>
    <t>rf_010_023</t>
  </si>
  <si>
    <t>mprestamos_prendarios_rank_tend6</t>
  </si>
  <si>
    <t>rf_019_017</t>
  </si>
  <si>
    <t>cinversion2_lag1</t>
  </si>
  <si>
    <t>ccajas_otras_lag1</t>
  </si>
  <si>
    <t>mtarjeta_visa_descuentos_rank_lag1</t>
  </si>
  <si>
    <t>cplazo_fijo_delta1</t>
  </si>
  <si>
    <t>cseguro_auto_tend6</t>
  </si>
  <si>
    <t>minversion2_rank_delta1</t>
  </si>
  <si>
    <t>Master_mconsumosdolares_rank_lag1</t>
  </si>
  <si>
    <t>mprestamos_prendarios_rank_lag1</t>
  </si>
  <si>
    <t>rf_002_022</t>
  </si>
  <si>
    <t>mcheques_depositados_rank</t>
  </si>
  <si>
    <t>rf_019_023</t>
  </si>
  <si>
    <t>mforex_sell_rank</t>
  </si>
  <si>
    <t>rf_005_021</t>
  </si>
  <si>
    <t>cprestamos_hipotecarios_lag1</t>
  </si>
  <si>
    <t>ctarjeta_visa_descuentos_delta1</t>
  </si>
  <si>
    <t>mcheques_emitidos_rank_lag1</t>
  </si>
  <si>
    <t>cplazo_fijo_lag1</t>
  </si>
  <si>
    <t>rf_004_015</t>
  </si>
  <si>
    <t>minversion1_pesos_rank_tend6</t>
  </si>
  <si>
    <t>rf_013_022</t>
  </si>
  <si>
    <t>rf_020_016</t>
  </si>
  <si>
    <t>rf_006_018</t>
  </si>
  <si>
    <t>ccheques_depositados_lag1</t>
  </si>
  <si>
    <t>rf_015_016</t>
  </si>
  <si>
    <t>rf_007_016</t>
  </si>
  <si>
    <t>rf_011_026</t>
  </si>
  <si>
    <t>rf_004_025</t>
  </si>
  <si>
    <t>Master_mpagosdolares_rank</t>
  </si>
  <si>
    <t>rf_013_019</t>
  </si>
  <si>
    <t>Master_Finiciomora_lag1</t>
  </si>
  <si>
    <t>rf_011_017</t>
  </si>
  <si>
    <t>minversion1_dolares_rank_tend6</t>
  </si>
  <si>
    <t>rf_007_015</t>
  </si>
  <si>
    <t>rf_009_020</t>
  </si>
  <si>
    <t>cforex_lag1</t>
  </si>
  <si>
    <t>rf_003_018</t>
  </si>
  <si>
    <t>ctarjeta_visa_descuentos_lag1</t>
  </si>
  <si>
    <t>rf_011_023</t>
  </si>
  <si>
    <t>Master_mpagosdolares_rank_lag1</t>
  </si>
  <si>
    <t>rf_016_020</t>
  </si>
  <si>
    <t>mforex_buy_rank</t>
  </si>
  <si>
    <t>Master_delinquency_lag1</t>
  </si>
  <si>
    <t>cseguro_auto_lag1</t>
  </si>
  <si>
    <t>mcheques_depositados_rank_delta1</t>
  </si>
  <si>
    <t>cforex_sell_lag1</t>
  </si>
  <si>
    <t>mcheques_emitidos_rechazados_rank_tend6</t>
  </si>
  <si>
    <t>Master_cadelantosefectivo_tend6</t>
  </si>
  <si>
    <t>rf_016_019</t>
  </si>
  <si>
    <t>rf_010_017</t>
  </si>
  <si>
    <t>rf_014_017</t>
  </si>
  <si>
    <t>rf_017_020</t>
  </si>
  <si>
    <t>rf_018_018</t>
  </si>
  <si>
    <t>mprestamos_hipotecarios_rank_lag1</t>
  </si>
  <si>
    <t>mcajeros_propios_descuentos_rank_lag1</t>
  </si>
  <si>
    <t>Master_msaldodolares_rank_lag1</t>
  </si>
  <si>
    <t>ctarjeta_visa_lag1</t>
  </si>
  <si>
    <t>mtarjeta_master_descuentos_rank_delta1</t>
  </si>
  <si>
    <t>mforex_buy_rank_delta1</t>
  </si>
  <si>
    <t>rf_003_019</t>
  </si>
  <si>
    <t>mtarjeta_master_descuentos_rank</t>
  </si>
  <si>
    <t>Master_msaldodolares_rank_delta1</t>
  </si>
  <si>
    <t>cforex_sell_delta1</t>
  </si>
  <si>
    <t>ccheques_emitidos_lag1</t>
  </si>
  <si>
    <t>rf_002_023</t>
  </si>
  <si>
    <t>ctarjeta_debito_delta1</t>
  </si>
  <si>
    <t>rf_004_027</t>
  </si>
  <si>
    <t>rf_018_024</t>
  </si>
  <si>
    <t>active_quarter_delta1</t>
  </si>
  <si>
    <t>rf_015_018</t>
  </si>
  <si>
    <t>Master_msaldodolares_rank</t>
  </si>
  <si>
    <t>mcheques_depositados_rechazados_rank_lag1</t>
  </si>
  <si>
    <t>rf_003_020</t>
  </si>
  <si>
    <t>rf_020_017</t>
  </si>
  <si>
    <t>Visa_delinquency_delta1</t>
  </si>
  <si>
    <t>Master_mconsumosdolares_rank_delta1</t>
  </si>
  <si>
    <t>rf_006_020</t>
  </si>
  <si>
    <t>mcheques_emitidos_rank_delta1</t>
  </si>
  <si>
    <t>mpagodeservicios_rank_lag1</t>
  </si>
  <si>
    <t>rf_016_015</t>
  </si>
  <si>
    <t>minversion1_dolares_rank_lag1</t>
  </si>
  <si>
    <t>rf_004_028</t>
  </si>
  <si>
    <t>rf_004_026</t>
  </si>
  <si>
    <t>rf_005_024</t>
  </si>
  <si>
    <t>rf_010_022</t>
  </si>
  <si>
    <t>cprestamos_prendarios_lag1</t>
  </si>
  <si>
    <t>Master_mpagosdolares_rank_delta1</t>
  </si>
  <si>
    <t>Visa_cadelantosefectivo_tend6</t>
  </si>
  <si>
    <t>cforex_delta1</t>
  </si>
  <si>
    <t>Master_madelantopesos_rank_tend6</t>
  </si>
  <si>
    <t>rf_009_018</t>
  </si>
  <si>
    <t>cinversion1_lag1</t>
  </si>
  <si>
    <t>Master_delinquency_delta1</t>
  </si>
  <si>
    <t>mcajeros_propios_descuentos_rank_delta1</t>
  </si>
  <si>
    <t>ctarjeta_visa_delta1</t>
  </si>
  <si>
    <t>cforex_buy_delta1</t>
  </si>
  <si>
    <t>ccajas_depositos_lag1</t>
  </si>
  <si>
    <t>mcheques_depositados_rechazados_rank_tend6</t>
  </si>
  <si>
    <t>cseguro_vida_delta1</t>
  </si>
  <si>
    <t>ccaja_seguridad_delta1</t>
  </si>
  <si>
    <t>cprestamos_prendarios_tend6</t>
  </si>
  <si>
    <t>Visa_madelantopesos_rank_tend6</t>
  </si>
  <si>
    <t>rf_014_022</t>
  </si>
  <si>
    <t>rf_012_023</t>
  </si>
  <si>
    <t>ccheques_emitidos_rechazados_tend6</t>
  </si>
  <si>
    <t>ccajeros_propios_descuentos_delta1</t>
  </si>
  <si>
    <t>mprestamos_hipotecarios_rank_tend6</t>
  </si>
  <si>
    <t>Master_cadelantosefectivo_lag1</t>
  </si>
  <si>
    <t>mpayroll2_rank_tend6</t>
  </si>
  <si>
    <t>cinversion1_delta1</t>
  </si>
  <si>
    <t>mcheques_depositados_rechazados_rank_delta1</t>
  </si>
  <si>
    <t>ccheques_emitidos_delta1</t>
  </si>
  <si>
    <t>rf_010_021</t>
  </si>
  <si>
    <t>mtarjeta_master_descuentos_rank_lag1</t>
  </si>
  <si>
    <t>cinversion1_tend6</t>
  </si>
  <si>
    <t>rf_014_021</t>
  </si>
  <si>
    <t>mpagodeservicios_rank</t>
  </si>
  <si>
    <t>rf_020_018</t>
  </si>
  <si>
    <t>ccheques_depositados_rechazados_tend6</t>
  </si>
  <si>
    <t>cpayroll2_trx_tend6</t>
  </si>
  <si>
    <t>Visa_madelantopesos_rank_delta1</t>
  </si>
  <si>
    <t>ctarjeta_master_descuentos_delta1</t>
  </si>
  <si>
    <t>cinversion2_tend6</t>
  </si>
  <si>
    <t>rf_009_014</t>
  </si>
  <si>
    <t>rf_002_025</t>
  </si>
  <si>
    <t>rf_014_020</t>
  </si>
  <si>
    <t>rf_020_019</t>
  </si>
  <si>
    <t>cpagodeservicios_lag1</t>
  </si>
  <si>
    <t>rf_011_014</t>
  </si>
  <si>
    <t>Visa_madelantopesos_rank_lag1</t>
  </si>
  <si>
    <t>rf_008_020</t>
  </si>
  <si>
    <t>rf_009_009</t>
  </si>
  <si>
    <t>ccajeros_propios_descuentos_lag1</t>
  </si>
  <si>
    <t>rf_014_018</t>
  </si>
  <si>
    <t>Visa_cadelantosefectivo_lag1</t>
  </si>
  <si>
    <t>mcajeros_propios_descuentos_rank</t>
  </si>
  <si>
    <t>rf_018_022</t>
  </si>
  <si>
    <t>ccheques_depositados_delta1</t>
  </si>
  <si>
    <t>ctarjeta_master_descuentos_lag1</t>
  </si>
  <si>
    <t>mpagodeservicios_rank_delta1</t>
  </si>
  <si>
    <t>rf_013_021</t>
  </si>
  <si>
    <t>mcheques_emitidos_rechazados_rank_lag1</t>
  </si>
  <si>
    <t>Visa_madelantopesos_rank</t>
  </si>
  <si>
    <t>Master_madelantopesos_rank_lag1</t>
  </si>
  <si>
    <t>mforex_buy_rank_lag1</t>
  </si>
  <si>
    <t>Visa_madelantodolares_rank_tend6</t>
  </si>
  <si>
    <t>cprestamos_hipotecarios_tend6</t>
  </si>
  <si>
    <t>Master_cadelantosefectivo_delta1</t>
  </si>
  <si>
    <t>tcuentas_delta1</t>
  </si>
  <si>
    <t>Visa_cadelantosefectivo_delta1</t>
  </si>
  <si>
    <t>mprestamos_hipotecarios_rank_delta1</t>
  </si>
  <si>
    <t>rf_018_025</t>
  </si>
  <si>
    <t>Master_madelantopesos_rank_delta1</t>
  </si>
  <si>
    <t>Master_madelantodolares_rank_tend6</t>
  </si>
  <si>
    <t>cseguro_accidentes_personales_delta1</t>
  </si>
  <si>
    <t>ccheques_emitidos_rechazados_delta1</t>
  </si>
  <si>
    <t>Master_Finiciomora_delta1</t>
  </si>
  <si>
    <t>Master_madelantopesos_rank</t>
  </si>
  <si>
    <t>cprestamos_prendarios_delta1</t>
  </si>
  <si>
    <t>cseguro_vivienda_delta1</t>
  </si>
  <si>
    <t>rf_020_014</t>
  </si>
  <si>
    <t>rf_016_022</t>
  </si>
  <si>
    <t>Visa_madelantodolares_rank</t>
  </si>
  <si>
    <t>rf_002_020</t>
  </si>
  <si>
    <t>Nro</t>
  </si>
  <si>
    <t>Top 20 atributos más importantes del dataset</t>
  </si>
  <si>
    <t>ctrx_quarter_normalizado</t>
  </si>
  <si>
    <t>0.0517537476474387</t>
  </si>
  <si>
    <t>0.00597944918327686</t>
  </si>
  <si>
    <t>0.00423939756206156</t>
  </si>
  <si>
    <t>0.0426009570257806</t>
  </si>
  <si>
    <t>0.00346474190006435</t>
  </si>
  <si>
    <t>0.00226738091648816</t>
  </si>
  <si>
    <t>rf_009_013</t>
  </si>
  <si>
    <t>0.031935147114784</t>
  </si>
  <si>
    <t>0.000592492339910307</t>
  </si>
  <si>
    <t>0.000470654639410183</t>
  </si>
  <si>
    <t>0.030568441896503</t>
  </si>
  <si>
    <t>0.0036403918960565</t>
  </si>
  <si>
    <t>0.00504748616082541</t>
  </si>
  <si>
    <t>rf_016_013</t>
  </si>
  <si>
    <t>0.0202807485773015</t>
  </si>
  <si>
    <t>0.00129827986006313</t>
  </si>
  <si>
    <t>0.000386515262532385</t>
  </si>
  <si>
    <t>0.0153569718647588</t>
  </si>
  <si>
    <t>0.000349555386329526</t>
  </si>
  <si>
    <t>0.000294487819072293</t>
  </si>
  <si>
    <t>0.0121243399309197</t>
  </si>
  <si>
    <t>0.00256709479821128</t>
  </si>
  <si>
    <t>0.00635602876164366</t>
  </si>
  <si>
    <t>0.0119667998577876</t>
  </si>
  <si>
    <t>0.00385012394697004</t>
  </si>
  <si>
    <t>0.000864181516682384</t>
  </si>
  <si>
    <t>0.0106164465036888</t>
  </si>
  <si>
    <t>0.00414552586452971</t>
  </si>
  <si>
    <t>0.00679951339393706</t>
  </si>
  <si>
    <t>0.0105256744917201</t>
  </si>
  <si>
    <t>0.00745330634225832</t>
  </si>
  <si>
    <t>0.00640511006482238</t>
  </si>
  <si>
    <t>ctrx_quarter_normalizado_lag1</t>
  </si>
  <si>
    <t>0.0097761521062853</t>
  </si>
  <si>
    <t>0.00266856817534972</t>
  </si>
  <si>
    <t>0.0036530512794444</t>
  </si>
  <si>
    <t>0.00942709704006725</t>
  </si>
  <si>
    <t>0.0043693247992279</t>
  </si>
  <si>
    <t>0.000652956622645412</t>
  </si>
  <si>
    <t>0.00836641282675883</t>
  </si>
  <si>
    <t>0.00456394828821288</t>
  </si>
  <si>
    <t>0.00442082309345431</t>
  </si>
  <si>
    <t>0.00740224930396612</t>
  </si>
  <si>
    <t>0.0014124088402804</t>
  </si>
  <si>
    <t>0.00132782454135275</t>
  </si>
  <si>
    <t>rf_012_028</t>
  </si>
  <si>
    <t>0.00650265012787422</t>
  </si>
  <si>
    <t>0.00277165177494232</t>
  </si>
  <si>
    <t>0.00101317832990349</t>
  </si>
  <si>
    <t>0.00630593922314141</t>
  </si>
  <si>
    <t>0.00379584992517459</t>
  </si>
  <si>
    <t>0.00209734925904761</t>
  </si>
  <si>
    <t>0.00589228083675468</t>
  </si>
  <si>
    <t>0.00690017331516811</t>
  </si>
  <si>
    <t>0.00838676768066302</t>
  </si>
  <si>
    <t>mpayroll_sobre_edad_rank</t>
  </si>
  <si>
    <t>0.00588570215417934</t>
  </si>
  <si>
    <t>0.00250743406509353</t>
  </si>
  <si>
    <t>0.00203512117823174</t>
  </si>
  <si>
    <t>0.00575453067215945</t>
  </si>
  <si>
    <t>0.00417103237758206</t>
  </si>
  <si>
    <t>0.00255748647634807</t>
  </si>
  <si>
    <t>0.00571038814497076</t>
  </si>
  <si>
    <t>0.00534396423718277</t>
  </si>
  <si>
    <t>0.00831577508142238</t>
  </si>
  <si>
    <t>0.0057093322856231</t>
  </si>
  <si>
    <t>0.00327020431774343</t>
  </si>
  <si>
    <t>0.00480996771151412</t>
  </si>
  <si>
    <t>0.00570201255212739</t>
  </si>
  <si>
    <t>0.00632136988745156</t>
  </si>
  <si>
    <t>0.00816853117188623</t>
  </si>
  <si>
    <t>0.00561419475017583</t>
  </si>
  <si>
    <t>0.00706951949965521</t>
  </si>
  <si>
    <t>0.00163808849358963</t>
  </si>
  <si>
    <t>0.00544289715306705</t>
  </si>
  <si>
    <t>0.00366610841499724</t>
  </si>
  <si>
    <t>0.00680477210499192</t>
  </si>
  <si>
    <t>0.00539081471030986</t>
  </si>
  <si>
    <t>0.00298562218937667</t>
  </si>
  <si>
    <t>0.00646295588642586</t>
  </si>
  <si>
    <t>0.0053733086480805</t>
  </si>
  <si>
    <t>0.00315306651202661</t>
  </si>
  <si>
    <t>0.00595286091410421</t>
  </si>
  <si>
    <t>0.00513030874611488</t>
  </si>
  <si>
    <t>0.00567795560555075</t>
  </si>
  <si>
    <t>0.00719304027120926</t>
  </si>
  <si>
    <t>0.00511684722739001</t>
  </si>
  <si>
    <t>0.00407437665325684</t>
  </si>
  <si>
    <t>0.00473283994937614</t>
  </si>
  <si>
    <t>0.0046623995676496</t>
  </si>
  <si>
    <t>0.00376912351976151</t>
  </si>
  <si>
    <t>0.00620966130394999</t>
  </si>
  <si>
    <t>rf_003_013</t>
  </si>
  <si>
    <t>0.00460037446599722</t>
  </si>
  <si>
    <t>0.000477076993837243</t>
  </si>
  <si>
    <t>0.000494318839157064</t>
  </si>
  <si>
    <t>0.00455259285312791</t>
  </si>
  <si>
    <t>0.00480275103012935</t>
  </si>
  <si>
    <t>0.00448305117427018</t>
  </si>
  <si>
    <t>0.00440677270351386</t>
  </si>
  <si>
    <t>0.00345085432981813</t>
  </si>
  <si>
    <t>0.00597827801753605</t>
  </si>
  <si>
    <t>0.00439581336748031</t>
  </si>
  <si>
    <t>0.00274142410114401</t>
  </si>
  <si>
    <t>0.00548220627469403</t>
  </si>
  <si>
    <t>0.00436104562836419</t>
  </si>
  <si>
    <t>0.00270003620307539</t>
  </si>
  <si>
    <t>0.0053726497943844</t>
  </si>
  <si>
    <t>0.00431331322964128</t>
  </si>
  <si>
    <t>0.00331932071265409</t>
  </si>
  <si>
    <t>0.0036723332199789</t>
  </si>
  <si>
    <t>rf_001_026</t>
  </si>
  <si>
    <t>0.00431269561165163</t>
  </si>
  <si>
    <t>0.00103232467241899</t>
  </si>
  <si>
    <t>0.00145666296219688</t>
  </si>
  <si>
    <t>0.00421413223259806</t>
  </si>
  <si>
    <t>0.00353319428040132</t>
  </si>
  <si>
    <t>0.00652868977461164</t>
  </si>
  <si>
    <t>0.00421320283469607</t>
  </si>
  <si>
    <t>0.00417929069424432</t>
  </si>
  <si>
    <t>0.00555144597024972</t>
  </si>
  <si>
    <t>0.00418709523541</t>
  </si>
  <si>
    <t>0.00653964747939294</t>
  </si>
  <si>
    <t>0.00418642706267081</t>
  </si>
  <si>
    <t>0.00317516422382544</t>
  </si>
  <si>
    <t>0.00646733814563825</t>
  </si>
  <si>
    <t>0.00417108274770425</t>
  </si>
  <si>
    <t>0.00263971353650399</t>
  </si>
  <si>
    <t>0.00543926013441265</t>
  </si>
  <si>
    <t>0.0041335060774555</t>
  </si>
  <si>
    <t>0.00311090584406325</t>
  </si>
  <si>
    <t>0.0064121216795622</t>
  </si>
  <si>
    <t>0.00412597915399097</t>
  </si>
  <si>
    <t>0.0037713040950873</t>
  </si>
  <si>
    <t>0.00551375854102321</t>
  </si>
  <si>
    <t>0.00411747559063938</t>
  </si>
  <si>
    <t>0.00391115597740301</t>
  </si>
  <si>
    <t>0.004929165162091</t>
  </si>
  <si>
    <t>0.00402246480641305</t>
  </si>
  <si>
    <t>0.00435118936164829</t>
  </si>
  <si>
    <t>0.00600106576544045</t>
  </si>
  <si>
    <t>0.00394233972612366</t>
  </si>
  <si>
    <t>0.00264292568330733</t>
  </si>
  <si>
    <t>0.00629555358451275</t>
  </si>
  <si>
    <t>0.00378949865779827</t>
  </si>
  <si>
    <t>0.00474901461206031</t>
  </si>
  <si>
    <t>0.00453300892929137</t>
  </si>
  <si>
    <t>0.00369951503606563</t>
  </si>
  <si>
    <t>0.00448654750094215</t>
  </si>
  <si>
    <t>0.00572848924243009</t>
  </si>
  <si>
    <t>0.00367924495877633</t>
  </si>
  <si>
    <t>0.00505518660110678</t>
  </si>
  <si>
    <t>0.00606679965362623</t>
  </si>
  <si>
    <t>0.00366266728791037</t>
  </si>
  <si>
    <t>0.00273662331050573</t>
  </si>
  <si>
    <t>0.00534109752805522</t>
  </si>
  <si>
    <t>0.00364173081503152</t>
  </si>
  <si>
    <t>0.00388382471460473</t>
  </si>
  <si>
    <t>0.00573374795348495</t>
  </si>
  <si>
    <t>0.00359677470007418</t>
  </si>
  <si>
    <t>0.0034306980554342</t>
  </si>
  <si>
    <t>0.00541734883835073</t>
  </si>
  <si>
    <t>0.00357819602409066</t>
  </si>
  <si>
    <t>0.00278003665543701</t>
  </si>
  <si>
    <t>0.00540858431992596</t>
  </si>
  <si>
    <t>0.00356328968961263</t>
  </si>
  <si>
    <t>0.00238672373012814</t>
  </si>
  <si>
    <t>0.00532707429857559</t>
  </si>
  <si>
    <t>0.00354751917365034</t>
  </si>
  <si>
    <t>0.00224487452230565</t>
  </si>
  <si>
    <t>0.00459348410642229</t>
  </si>
  <si>
    <t>0.00352836568747142</t>
  </si>
  <si>
    <t>0.00371478495714929</t>
  </si>
  <si>
    <t>0.00534810914279504</t>
  </si>
  <si>
    <t>0.00350142793492785</t>
  </si>
  <si>
    <t>0.00346492520307634</t>
  </si>
  <si>
    <t>0.00422186852521201</t>
  </si>
  <si>
    <t>0.00340356870470602</t>
  </si>
  <si>
    <t>0.00179526769587067</t>
  </si>
  <si>
    <t>0.00414123495570412</t>
  </si>
  <si>
    <t>vm_mlimitecompra_rank_tend6</t>
  </si>
  <si>
    <t>0.00336391164079531</t>
  </si>
  <si>
    <t>0.00272054945555376</t>
  </si>
  <si>
    <t>0.00520086523325889</t>
  </si>
  <si>
    <t>0.00334056000582056</t>
  </si>
  <si>
    <t>0.00223564117830449</t>
  </si>
  <si>
    <t>0.00462240701722403</t>
  </si>
  <si>
    <t>ctrx_quarter_normalizado_tend6</t>
  </si>
  <si>
    <t>0.00333529383078404</t>
  </si>
  <si>
    <t>0.00300193918944408</t>
  </si>
  <si>
    <t>0.00470654639410183</t>
  </si>
  <si>
    <t>0.00322428991023498</t>
  </si>
  <si>
    <t>0.00256743957738213</t>
  </si>
  <si>
    <t>0.00554618725919486</t>
  </si>
  <si>
    <t>0.00322330325617747</t>
  </si>
  <si>
    <t>0.00211688706840268</t>
  </si>
  <si>
    <t>0.000360221707258073</t>
  </si>
  <si>
    <t>0.0032088020309077</t>
  </si>
  <si>
    <t>0.00210058435951613</t>
  </si>
  <si>
    <t>0.00397996781668835</t>
  </si>
  <si>
    <t>vmr_msaldopesos2_tend6</t>
  </si>
  <si>
    <t>0.00319839631256615</t>
  </si>
  <si>
    <t>0.00295421575912282</t>
  </si>
  <si>
    <t>0.00492653580656357</t>
  </si>
  <si>
    <t>0.00319668273211106</t>
  </si>
  <si>
    <t>0.00260882100363809</t>
  </si>
  <si>
    <t>0.0045969899137922</t>
  </si>
  <si>
    <t>vm_mfinanciacion_limite_rank_tend6</t>
  </si>
  <si>
    <t>0.00317885148271691</t>
  </si>
  <si>
    <t>0.00250903689372337</t>
  </si>
  <si>
    <t>0.00504310390161302</t>
  </si>
  <si>
    <t>0.00317342027289287</t>
  </si>
  <si>
    <t>0.00167041348584945</t>
  </si>
  <si>
    <t>0.00413597624464926</t>
  </si>
  <si>
    <t>0.00317110028750987</t>
  </si>
  <si>
    <t>0.0035190164892516</t>
  </si>
  <si>
    <t>0.00470128768304697</t>
  </si>
  <si>
    <t>0.00316465707621125</t>
  </si>
  <si>
    <t>0.00275288577003677</t>
  </si>
  <si>
    <t>0.00535775011306229</t>
  </si>
  <si>
    <t>0.00316106204649266</t>
  </si>
  <si>
    <t>0.00575369618669631</t>
  </si>
  <si>
    <t>0.00277747588880981</t>
  </si>
  <si>
    <t>vm_status01</t>
  </si>
  <si>
    <t>0.00311495932985831</t>
  </si>
  <si>
    <t>0.000521841156786106</t>
  </si>
  <si>
    <t>0.000236641997468807</t>
  </si>
  <si>
    <t>0.00309134294538924</t>
  </si>
  <si>
    <t>0.00280077998528854</t>
  </si>
  <si>
    <t>0.00392738070613972</t>
  </si>
  <si>
    <t>0.00309050550550028</t>
  </si>
  <si>
    <t>0.00253380611659921</t>
  </si>
  <si>
    <t>0.00414474076307403</t>
  </si>
  <si>
    <t>0.00306235827200826</t>
  </si>
  <si>
    <t>0.00248678554286486</t>
  </si>
  <si>
    <t>0.00522540588484825</t>
  </si>
  <si>
    <t>0.00305337954485443</t>
  </si>
  <si>
    <t>0.00210477566497988</t>
  </si>
  <si>
    <t>0.00543663077888522</t>
  </si>
  <si>
    <t>0.00302655193787018</t>
  </si>
  <si>
    <t>0.00237212731021917</t>
  </si>
  <si>
    <t>0.00506413874583247</t>
  </si>
  <si>
    <t>vm_Fvencimiento_lag1</t>
  </si>
  <si>
    <t>0.0029638084031995</t>
  </si>
  <si>
    <t>0.00255678415450005</t>
  </si>
  <si>
    <t>0.00415262882965633</t>
  </si>
  <si>
    <t>0.00293020087053165</t>
  </si>
  <si>
    <t>0.00210354164101724</t>
  </si>
  <si>
    <t>0.00474423382332834</t>
  </si>
  <si>
    <t>0.0029128969006166</t>
  </si>
  <si>
    <t>0.0020961111135229</t>
  </si>
  <si>
    <t>0.00372141452315761</t>
  </si>
  <si>
    <t>0.00288564439766614</t>
  </si>
  <si>
    <t>0.00249475667062354</t>
  </si>
  <si>
    <t>0.00421573336231467</t>
  </si>
  <si>
    <t>0.0028812733231948</t>
  </si>
  <si>
    <t>0.00296195785563696</t>
  </si>
  <si>
    <t>0.00468814090540981</t>
  </si>
  <si>
    <t>vm_Fvencimiento</t>
  </si>
  <si>
    <t>0.0028773673452012</t>
  </si>
  <si>
    <t>0.00382077000334411</t>
  </si>
  <si>
    <t>0.00407900687488825</t>
  </si>
  <si>
    <t>0.00285059276346658</t>
  </si>
  <si>
    <t>0.000390373321608387</t>
  </si>
  <si>
    <t>0.000340063314881101</t>
  </si>
  <si>
    <t>0.00284667264081611</t>
  </si>
  <si>
    <t>0.00406190318294441</t>
  </si>
  <si>
    <t>0.00392124554324238</t>
  </si>
  <si>
    <t>0.00277744280262897</t>
  </si>
  <si>
    <t>0.00149107230479945</t>
  </si>
  <si>
    <t>0.00458559603984</t>
  </si>
  <si>
    <t>0.00276622431338577</t>
  </si>
  <si>
    <t>0.00267617801638249</t>
  </si>
  <si>
    <t>0.00436297727185082</t>
  </si>
  <si>
    <t>0.00275412093642116</t>
  </si>
  <si>
    <t>0.0017645164435619</t>
  </si>
  <si>
    <t>0.00442695825635165</t>
  </si>
  <si>
    <t>0.00275258157646345</t>
  </si>
  <si>
    <t>0.00234254320056512</t>
  </si>
  <si>
    <t>0.0049598409765777</t>
  </si>
  <si>
    <t>0.00275059754767973</t>
  </si>
  <si>
    <t>0.00109260038731929</t>
  </si>
  <si>
    <t>0.000448743343348256</t>
  </si>
  <si>
    <t>0.00272861410447242</t>
  </si>
  <si>
    <t>0.00184656401006037</t>
  </si>
  <si>
    <t>0.00438488856791275</t>
  </si>
  <si>
    <t>0.00267648200106843</t>
  </si>
  <si>
    <t>0.00364333915954622</t>
  </si>
  <si>
    <t>0.00377750744107614</t>
  </si>
  <si>
    <t>0.00265003946552602</t>
  </si>
  <si>
    <t>0.00183485701513994</t>
  </si>
  <si>
    <t>0.00368635644945853</t>
  </si>
  <si>
    <t>0.00264550306351584</t>
  </si>
  <si>
    <t>0.00200579705637411</t>
  </si>
  <si>
    <t>0.00387041133637871</t>
  </si>
  <si>
    <t>0.00263838422737144</t>
  </si>
  <si>
    <t>0.00295605010133629</t>
  </si>
  <si>
    <t>0.000490813031787156</t>
  </si>
  <si>
    <t>0.002610668957359</t>
  </si>
  <si>
    <t>0.00221766728780771</t>
  </si>
  <si>
    <t>0.00371089710104789</t>
  </si>
  <si>
    <t>0.00256247872288034</t>
  </si>
  <si>
    <t>0.00289995953924495</t>
  </si>
  <si>
    <t>0.00479331512650706</t>
  </si>
  <si>
    <t>0.00252426767101352</t>
  </si>
  <si>
    <t>0.00411014577675873</t>
  </si>
  <si>
    <t>0.00289492043570174</t>
  </si>
  <si>
    <t>0.00249059905163292</t>
  </si>
  <si>
    <t>0.00182913954986275</t>
  </si>
  <si>
    <t>0.00387128778822119</t>
  </si>
  <si>
    <t>0.00246720233003602</t>
  </si>
  <si>
    <t>0.00153097971809419</t>
  </si>
  <si>
    <t>0.00360572287995064</t>
  </si>
  <si>
    <t>0.00246417854954197</t>
  </si>
  <si>
    <t>0.00214108382841867</t>
  </si>
  <si>
    <t>0.00422274497705449</t>
  </si>
  <si>
    <t>0.00242425157977122</t>
  </si>
  <si>
    <t>0.0019976996662099</t>
  </si>
  <si>
    <t>0.00376786647080889</t>
  </si>
  <si>
    <t>vmr_msaldopesos2</t>
  </si>
  <si>
    <t>0.00242014073711614</t>
  </si>
  <si>
    <t>0.00178734699505784</t>
  </si>
  <si>
    <t>0.00381694777398761</t>
  </si>
  <si>
    <t>vm_fechaalta</t>
  </si>
  <si>
    <t>0.00235174204030966</t>
  </si>
  <si>
    <t>0.0021042601718025</t>
  </si>
  <si>
    <t>0.00363201643522495</t>
  </si>
  <si>
    <t>0.00234033973918495</t>
  </si>
  <si>
    <t>0.00198837211743966</t>
  </si>
  <si>
    <t>0.00294049593151055</t>
  </si>
  <si>
    <t>0.00233320630162151</t>
  </si>
  <si>
    <t>0.00275500276201947</t>
  </si>
  <si>
    <t>0.00154080233907468</t>
  </si>
  <si>
    <t>0.0023178263599523</t>
  </si>
  <si>
    <t>0.00232914259432755</t>
  </si>
  <si>
    <t>0.00207456151114321</t>
  </si>
  <si>
    <t>0.00231416709515366</t>
  </si>
  <si>
    <t>0.000424703131703558</t>
  </si>
  <si>
    <t>0.000248912323263486</t>
  </si>
  <si>
    <t>0.0023130342151539</t>
  </si>
  <si>
    <t>0.00239602099436129</t>
  </si>
  <si>
    <t>0.00107014769966449</t>
  </si>
  <si>
    <t>0.0023047439009991</t>
  </si>
  <si>
    <t>0.00218628974134246</t>
  </si>
  <si>
    <t>0.00348652542937376</t>
  </si>
  <si>
    <t>vm_mfinanciacion_limite_rank_delta1</t>
  </si>
  <si>
    <t>0.00229707198529203</t>
  </si>
  <si>
    <t>0.00167299588095256</t>
  </si>
  <si>
    <t>0.00401414943854495</t>
  </si>
  <si>
    <t>vm_mlimitecompra_rank_delta1</t>
  </si>
  <si>
    <t>0.00229449540765027</t>
  </si>
  <si>
    <t>0.00177567650825327</t>
  </si>
  <si>
    <t>0.00408338913410064</t>
  </si>
  <si>
    <t>0.00227453992063265</t>
  </si>
  <si>
    <t>0.00220567145500129</t>
  </si>
  <si>
    <t>0.00342254444487293</t>
  </si>
  <si>
    <t>vm_fechaalta_lag1</t>
  </si>
  <si>
    <t>0.00226438057028696</t>
  </si>
  <si>
    <t>0.0021130229884261</t>
  </si>
  <si>
    <t>0.00354086544360734</t>
  </si>
  <si>
    <t>0.00223509943773544</t>
  </si>
  <si>
    <t>0.00155680583230645</t>
  </si>
  <si>
    <t>0.00337433959353669</t>
  </si>
  <si>
    <t>0.00219614707633949</t>
  </si>
  <si>
    <t>0.00253084333849008</t>
  </si>
  <si>
    <t>0.00310877468526614</t>
  </si>
  <si>
    <t>0.00219592659971439</t>
  </si>
  <si>
    <t>0.00241020252675066</t>
  </si>
  <si>
    <t>0.000207719086667064</t>
  </si>
  <si>
    <t>0.00218134884809743</t>
  </si>
  <si>
    <t>0.00131980596008979</t>
  </si>
  <si>
    <t>0.00307196370788211</t>
  </si>
  <si>
    <t>0.00215890692519229</t>
  </si>
  <si>
    <t>0.0019536029333227</t>
  </si>
  <si>
    <t>0.0014216048884978</t>
  </si>
  <si>
    <t>0.00215778214914396</t>
  </si>
  <si>
    <t>0.00211147915081202</t>
  </si>
  <si>
    <t>0.00188437146132569</t>
  </si>
  <si>
    <t>vmr_msaldopesos2_lag1</t>
  </si>
  <si>
    <t>0.00214858195565127</t>
  </si>
  <si>
    <t>0.00136727938340107</t>
  </si>
  <si>
    <t>0.00336206926774202</t>
  </si>
  <si>
    <t>0.00213031654761806</t>
  </si>
  <si>
    <t>0.0028967174270624</t>
  </si>
  <si>
    <t>0.00322709568400055</t>
  </si>
  <si>
    <t>0.00210946725053068</t>
  </si>
  <si>
    <t>0.0017762348749732</t>
  </si>
  <si>
    <t>0.00298256561994945</t>
  </si>
  <si>
    <t>0.00209926862340539</t>
  </si>
  <si>
    <t>0.00489263706109227</t>
  </si>
  <si>
    <t>0.00281691622172128</t>
  </si>
  <si>
    <t>0.00208302909974694</t>
  </si>
  <si>
    <t>0.002020937995097</t>
  </si>
  <si>
    <t>0.00292033753913358</t>
  </si>
  <si>
    <t>0.00206978274469119</t>
  </si>
  <si>
    <t>0.00142995069738675</t>
  </si>
  <si>
    <t>0.00299658884942908</t>
  </si>
  <si>
    <t>vmr_mpagospesos_tend6</t>
  </si>
  <si>
    <t>0.00206953108276164</t>
  </si>
  <si>
    <t>0.00272103060379651</t>
  </si>
  <si>
    <t>0.00296328367941495</t>
  </si>
  <si>
    <t>0.00206559118324542</t>
  </si>
  <si>
    <t>0.00228822330868918</t>
  </si>
  <si>
    <t>0.00370476193815055</t>
  </si>
  <si>
    <t>vmr_mpagominimo_tend6</t>
  </si>
  <si>
    <t>0.00205413833561265</t>
  </si>
  <si>
    <t>0.00217343287375509</t>
  </si>
  <si>
    <t>0.00271963006720633</t>
  </si>
  <si>
    <t>0.00204591141484499</t>
  </si>
  <si>
    <t>0.00136728828435987</t>
  </si>
  <si>
    <t>0.00304829950813523</t>
  </si>
  <si>
    <t>rf_017_025</t>
  </si>
  <si>
    <t>0.00203146907772902</t>
  </si>
  <si>
    <t>0.00034960130960299</t>
  </si>
  <si>
    <t>0.000554794016287981</t>
  </si>
  <si>
    <t>0.00202827307140716</t>
  </si>
  <si>
    <t>0.00122796102668325</t>
  </si>
  <si>
    <t>0.00086856377589477</t>
  </si>
  <si>
    <t>0.00202389560585195</t>
  </si>
  <si>
    <t>0.00183364682163272</t>
  </si>
  <si>
    <t>0.00334191087536504</t>
  </si>
  <si>
    <t>vmr_mpagominimo</t>
  </si>
  <si>
    <t>0.00202356729800497</t>
  </si>
  <si>
    <t>0.00233154558723725</t>
  </si>
  <si>
    <t>0.00306232273761486</t>
  </si>
  <si>
    <t>0.00201822193051685</t>
  </si>
  <si>
    <t>0.00238693958724441</t>
  </si>
  <si>
    <t>0.00314909147002009</t>
  </si>
  <si>
    <t>0.00201074375527159</t>
  </si>
  <si>
    <t>0.00437922956276429</t>
  </si>
  <si>
    <t>0.00314996792186257</t>
  </si>
  <si>
    <t>0.00200447442862947</t>
  </si>
  <si>
    <t>0.00126819672932477</t>
  </si>
  <si>
    <t>0.00292296689466101</t>
  </si>
  <si>
    <t>vm_mpagominimo_rank</t>
  </si>
  <si>
    <t>0.00200073800024002</t>
  </si>
  <si>
    <t>0.00340622556073651</t>
  </si>
  <si>
    <t>0.00327267117980935</t>
  </si>
  <si>
    <t>0.00198466237262612</t>
  </si>
  <si>
    <t>0.00378022544452481</t>
  </si>
  <si>
    <t>0.00250577581764192</t>
  </si>
  <si>
    <t>0.00197433342047254</t>
  </si>
  <si>
    <t>0.00378331209135534</t>
  </si>
  <si>
    <t>0.00188787726869559</t>
  </si>
  <si>
    <t>0.00194948637753351</t>
  </si>
  <si>
    <t>0.00136733101605448</t>
  </si>
  <si>
    <t>0.00280552234776908</t>
  </si>
  <si>
    <t>vmr_msaldopesos2_delta1</t>
  </si>
  <si>
    <t>0.00192568275234221</t>
  </si>
  <si>
    <t>0.00125202760574411</t>
  </si>
  <si>
    <t>0.00322972503952798</t>
  </si>
  <si>
    <t>vm_msaldopesos_rank</t>
  </si>
  <si>
    <t>0.00191565148236163</t>
  </si>
  <si>
    <t>0.00149120808874856</t>
  </si>
  <si>
    <t>0.00221479380593954</t>
  </si>
  <si>
    <t>0.0018790697018786</t>
  </si>
  <si>
    <t>0.00156921995698325</t>
  </si>
  <si>
    <t>0.00303865853786798</t>
  </si>
  <si>
    <t>ctrx_quarter_normalizado_delta1</t>
  </si>
  <si>
    <t>0.00187485597299634</t>
  </si>
  <si>
    <t>0.00190856000369222</t>
  </si>
  <si>
    <t>0.00267142521587009</t>
  </si>
  <si>
    <t>vm_fultimo_cierre_tend6</t>
  </si>
  <si>
    <t>0.00187150997727568</t>
  </si>
  <si>
    <t>0.00245076283069229</t>
  </si>
  <si>
    <t>0.00248211161789504</t>
  </si>
  <si>
    <t>0.00185835539408116</t>
  </si>
  <si>
    <t>0.00165886165485415</t>
  </si>
  <si>
    <t>0.00273102394115853</t>
  </si>
  <si>
    <t>0.00183952224486418</t>
  </si>
  <si>
    <t>0.00166010489893347</t>
  </si>
  <si>
    <t>0.00264951391980816</t>
  </si>
  <si>
    <t>0.00182236340555739</t>
  </si>
  <si>
    <t>0.00144370856541467</t>
  </si>
  <si>
    <t>0.00296240722757247</t>
  </si>
  <si>
    <t>0.00181629415463686</t>
  </si>
  <si>
    <t>0.00220184104618159</t>
  </si>
  <si>
    <t>0.0013260716376678</t>
  </si>
  <si>
    <t>0.00181623059968975</t>
  </si>
  <si>
    <t>0.00179246974507819</t>
  </si>
  <si>
    <t>0.00246282967736055</t>
  </si>
  <si>
    <t>0.0018096718498984</t>
  </si>
  <si>
    <t>0.00262813872614096</t>
  </si>
  <si>
    <t>0.00278799331091954</t>
  </si>
  <si>
    <t>0.00180008998859199</t>
  </si>
  <si>
    <t>0.00218311878363729</t>
  </si>
  <si>
    <t>0.00261620874979403</t>
  </si>
  <si>
    <t>vm_fultimo_cierre</t>
  </si>
  <si>
    <t>0.00174217823322356</t>
  </si>
  <si>
    <t>0.00133124491557973</t>
  </si>
  <si>
    <t>0.00286073881384513</t>
  </si>
  <si>
    <t>0.00174032636946706</t>
  </si>
  <si>
    <t>0.00221239208670426</t>
  </si>
  <si>
    <t>0.00395279780957156</t>
  </si>
  <si>
    <t>0.00173899905143643</t>
  </si>
  <si>
    <t>0.0019952577892312</t>
  </si>
  <si>
    <t>0.00276958782222752</t>
  </si>
  <si>
    <t>0.00173562978012461</t>
  </si>
  <si>
    <t>0.0011575449210724</t>
  </si>
  <si>
    <t>0.00213503668827413</t>
  </si>
  <si>
    <t>0.00172107112889269</t>
  </si>
  <si>
    <t>0.00129652156608127</t>
  </si>
  <si>
    <t>0.00298782433100431</t>
  </si>
  <si>
    <t>0.00171919766557908</t>
  </si>
  <si>
    <t>0.00195543977560627</t>
  </si>
  <si>
    <t>0.00274066491142578</t>
  </si>
  <si>
    <t>0.00170034158719812</t>
  </si>
  <si>
    <t>0.00221367320418594</t>
  </si>
  <si>
    <t>0.0022314463909466</t>
  </si>
  <si>
    <t>0.00169771073609733</t>
  </si>
  <si>
    <t>0.0013179772208703</t>
  </si>
  <si>
    <t>0.0027283945856311</t>
  </si>
  <si>
    <t>0.0016933513957464</t>
  </si>
  <si>
    <t>0.00119367545541715</t>
  </si>
  <si>
    <t>0.0028125339625089</t>
  </si>
  <si>
    <t>0.00168246466856826</t>
  </si>
  <si>
    <t>0.00116231709388699</t>
  </si>
  <si>
    <t>0.00298870078284679</t>
  </si>
  <si>
    <t>vm_cconsumos_tend6</t>
  </si>
  <si>
    <t>0.00164400719772277</t>
  </si>
  <si>
    <t>0.00153764749370519</t>
  </si>
  <si>
    <t>0.00236028481179073</t>
  </si>
  <si>
    <t>0.00164321554449901</t>
  </si>
  <si>
    <t>0.00111897187143318</t>
  </si>
  <si>
    <t>0.00228929221255009</t>
  </si>
  <si>
    <t>vm_mpagospesos_rank_tend6</t>
  </si>
  <si>
    <t>0.00164137459032864</t>
  </si>
  <si>
    <t>0.00217452054609643</t>
  </si>
  <si>
    <t>0.0025601158318755</t>
  </si>
  <si>
    <t>0.00163490821918308</t>
  </si>
  <si>
    <t>0.00109706152304388</t>
  </si>
  <si>
    <t>0.00265126682349312</t>
  </si>
  <si>
    <t>0.00163422489861054</t>
  </si>
  <si>
    <t>0.00223195979848612</t>
  </si>
  <si>
    <t>0.0015206439466977</t>
  </si>
  <si>
    <t>vmr_mpagominimo_lag1</t>
  </si>
  <si>
    <t>0.00163044616543774</t>
  </si>
  <si>
    <t>0.00148177335612192</t>
  </si>
  <si>
    <t>0.0024645825810455</t>
  </si>
  <si>
    <t>vm_mpagominimo_rank_tend6</t>
  </si>
  <si>
    <t>0.0016199249109484</t>
  </si>
  <si>
    <t>0.00184700572457331</t>
  </si>
  <si>
    <t>0.00242952450734642</t>
  </si>
  <si>
    <t>0.00161548457184333</t>
  </si>
  <si>
    <t>0.00227038665608298</t>
  </si>
  <si>
    <t>0.00195448760872385</t>
  </si>
  <si>
    <t>0.00160884893260526</t>
  </si>
  <si>
    <t>0.0019381792916376</t>
  </si>
  <si>
    <t>0.00261796165347899</t>
  </si>
  <si>
    <t>vm_msaldototal_rank</t>
  </si>
  <si>
    <t>0.00159596031042781</t>
  </si>
  <si>
    <t>0.00162203556909186</t>
  </si>
  <si>
    <t>0.00207719086667064</t>
  </si>
  <si>
    <t>vmr_msaldototal_tend6</t>
  </si>
  <si>
    <t>0.00157643976500965</t>
  </si>
  <si>
    <t>0.00164313921046465</t>
  </si>
  <si>
    <t>0.00234713803415358</t>
  </si>
  <si>
    <t>0.00157262117156446</t>
  </si>
  <si>
    <t>0.0010852547026294</t>
  </si>
  <si>
    <t>0.00157183164520104</t>
  </si>
  <si>
    <t>0.00176976937453737</t>
  </si>
  <si>
    <t>0.00269508941561697</t>
  </si>
  <si>
    <t>0.00155906051431324</t>
  </si>
  <si>
    <t>0.00441135131449356</t>
  </si>
  <si>
    <t>0.00172573367783734</t>
  </si>
  <si>
    <t>0.00154479962771482</t>
  </si>
  <si>
    <t>0.00169846735756153</t>
  </si>
  <si>
    <t>0.00249701129921715</t>
  </si>
  <si>
    <t>vmr_mpagospesos_lag1</t>
  </si>
  <si>
    <t>0.00154013118965526</t>
  </si>
  <si>
    <t>0.00111996159776579</t>
  </si>
  <si>
    <t>0.00239008417443495</t>
  </si>
  <si>
    <t>0.00153362772216642</t>
  </si>
  <si>
    <t>0.00277197423079221</t>
  </si>
  <si>
    <t>0.00229192156807752</t>
  </si>
  <si>
    <t>vm_fultimo_cierre_lag1</t>
  </si>
  <si>
    <t>0.0015335851107385</t>
  </si>
  <si>
    <t>0.00215200814181893</t>
  </si>
  <si>
    <t>0.00252418130633394</t>
  </si>
  <si>
    <t>vmr_msaldopesos_tend6</t>
  </si>
  <si>
    <t>0.00151844031531143</t>
  </si>
  <si>
    <t>0.0012863426459216</t>
  </si>
  <si>
    <t>0.00210348442194495</t>
  </si>
  <si>
    <t>0.00151549166745474</t>
  </si>
  <si>
    <t>0.00133200101834047</t>
  </si>
  <si>
    <t>0.00235414964889339</t>
  </si>
  <si>
    <t>0.00151027108963689</t>
  </si>
  <si>
    <t>0.0012365937332757</t>
  </si>
  <si>
    <t>0.00281779267356376</t>
  </si>
  <si>
    <t>0.00150465180556283</t>
  </si>
  <si>
    <t>0.00111217616670325</t>
  </si>
  <si>
    <t>0.00239797224101725</t>
  </si>
  <si>
    <t>vm_mpagominimo_rank_lag1</t>
  </si>
  <si>
    <t>0.00149838846839447</t>
  </si>
  <si>
    <t>0.00260320387805376</t>
  </si>
  <si>
    <t>0.00212977797721926</t>
  </si>
  <si>
    <t>0.00148837853440421</t>
  </si>
  <si>
    <t>0.0010883203205015</t>
  </si>
  <si>
    <t>0.00251015807685431</t>
  </si>
  <si>
    <t>0.00146383454625532</t>
  </si>
  <si>
    <t>0.0010182498451492</t>
  </si>
  <si>
    <t>0.0021858708951378</t>
  </si>
  <si>
    <t>0.00146036342819872</t>
  </si>
  <si>
    <t>0.0046024419384627</t>
  </si>
  <si>
    <t>0.00375822550054165</t>
  </si>
  <si>
    <t>0.00145547901782006</t>
  </si>
  <si>
    <t>0.00127474524627271</t>
  </si>
  <si>
    <t>0.00237606094495532</t>
  </si>
  <si>
    <t>0.00144747304299584</t>
  </si>
  <si>
    <t>0.00314649935980437</t>
  </si>
  <si>
    <t>0.000667856303967522</t>
  </si>
  <si>
    <t>vmr_Master_mlimitecompra_lag1</t>
  </si>
  <si>
    <t>0.00144558665465353</t>
  </si>
  <si>
    <t>0.00195243132245759</t>
  </si>
  <si>
    <t>0.00219200605803514</t>
  </si>
  <si>
    <t>0.00143501156583412</t>
  </si>
  <si>
    <t>0.00156375001637692</t>
  </si>
  <si>
    <t>0.00243478321840128</t>
  </si>
  <si>
    <t>0.00141743200235143</t>
  </si>
  <si>
    <t>0.00140035199512495</t>
  </si>
  <si>
    <t>0.00236554352284559</t>
  </si>
  <si>
    <t>vmr_mconsumospesos_lag1</t>
  </si>
  <si>
    <t>0.00141355713172177</t>
  </si>
  <si>
    <t>0.000906365644185601</t>
  </si>
  <si>
    <t>0.00219112960619266</t>
  </si>
  <si>
    <t>vmr_Master_mlimitecompra</t>
  </si>
  <si>
    <t>0.00140509114676545</t>
  </si>
  <si>
    <t>0.00208568411903156</t>
  </si>
  <si>
    <t>0.00213065442906174</t>
  </si>
  <si>
    <t>vmr_mconsumospesos_tend6</t>
  </si>
  <si>
    <t>0.00139858427027328</t>
  </si>
  <si>
    <t>0.00111889678067522</t>
  </si>
  <si>
    <t>0.00244880644788092</t>
  </si>
  <si>
    <t>vmr_msaldopesos</t>
  </si>
  <si>
    <t>0.00139454103254471</t>
  </si>
  <si>
    <t>0.000975570191002721</t>
  </si>
  <si>
    <t>0.00183616660998945</t>
  </si>
  <si>
    <t>0.00139164764656434</t>
  </si>
  <si>
    <t>0.00121145348935845</t>
  </si>
  <si>
    <t>0.00178007369207092</t>
  </si>
  <si>
    <t>vmr_mpagospesos</t>
  </si>
  <si>
    <t>0.00138863204114071</t>
  </si>
  <si>
    <t>0.00103677332552407</t>
  </si>
  <si>
    <t>0.00193520566818936</t>
  </si>
  <si>
    <t>0.00138831055502791</t>
  </si>
  <si>
    <t>0.00245904403806731</t>
  </si>
  <si>
    <t>0.000274329426695321</t>
  </si>
  <si>
    <t>0.00138544407711009</t>
  </si>
  <si>
    <t>0.0016856586828148</t>
  </si>
  <si>
    <t>0.00163282978253477</t>
  </si>
  <si>
    <t>vmr_Visa_mlimitecompra</t>
  </si>
  <si>
    <t>0.00134947016987405</t>
  </si>
  <si>
    <t>0.00131536551643475</t>
  </si>
  <si>
    <t>0.00192118243870972</t>
  </si>
  <si>
    <t>0.00134684640895231</t>
  </si>
  <si>
    <t>0.0007826297102007</t>
  </si>
  <si>
    <t>0.00212276636247945</t>
  </si>
  <si>
    <t>0.0013384242244191</t>
  </si>
  <si>
    <t>0.00102231387754078</t>
  </si>
  <si>
    <t>0.00203336827454679</t>
  </si>
  <si>
    <t>vmr_mconsumospesos</t>
  </si>
  <si>
    <t>0.00131266407309019</t>
  </si>
  <si>
    <t>0.000943732170633281</t>
  </si>
  <si>
    <t>0.00222355832436431</t>
  </si>
  <si>
    <t>vmr_msaldototal</t>
  </si>
  <si>
    <t>0.0012954796461294</t>
  </si>
  <si>
    <t>0.000857622522152522</t>
  </si>
  <si>
    <t>0.00186070726157881</t>
  </si>
  <si>
    <t>vm_msaldopesos_rank_tend6</t>
  </si>
  <si>
    <t>0.00128083312794824</t>
  </si>
  <si>
    <t>0.00150285603946025</t>
  </si>
  <si>
    <t>0.00212539571800688</t>
  </si>
  <si>
    <t>0.00127721661284382</t>
  </si>
  <si>
    <t>0.00167349768580286</t>
  </si>
  <si>
    <t>0.000954456056457522</t>
  </si>
  <si>
    <t>0.00127127836125894</t>
  </si>
  <si>
    <t>0.000766303844636485</t>
  </si>
  <si>
    <t>0.00214117185117147</t>
  </si>
  <si>
    <t>0.00127096030137164</t>
  </si>
  <si>
    <t>0.00180648306353113</t>
  </si>
  <si>
    <t>0.00202986246717688</t>
  </si>
  <si>
    <t>0.00124859642715299</t>
  </si>
  <si>
    <t>0.000902212070276263</t>
  </si>
  <si>
    <t>0.00201934504506715</t>
  </si>
  <si>
    <t>vm_msaldototal_rank_tend6</t>
  </si>
  <si>
    <t>0.00123925099266216</t>
  </si>
  <si>
    <t>0.00163008481960841</t>
  </si>
  <si>
    <t>0.00240586030759954</t>
  </si>
  <si>
    <t>vm_status01_tend6</t>
  </si>
  <si>
    <t>0.00123468594067163</t>
  </si>
  <si>
    <t>0.00144535632438233</t>
  </si>
  <si>
    <t>0.00036723332199789</t>
  </si>
  <si>
    <t>vmr_Visa_mlimitecompra_lag1</t>
  </si>
  <si>
    <t>0.00123275091784187</t>
  </si>
  <si>
    <t>0.00112864895128056</t>
  </si>
  <si>
    <t>0.00183178435077706</t>
  </si>
  <si>
    <t>0.00122285328732172</t>
  </si>
  <si>
    <t>0.00272063827010078</t>
  </si>
  <si>
    <t>0.000658215333700275</t>
  </si>
  <si>
    <t>0.00119942135222718</t>
  </si>
  <si>
    <t>0.00105460483614212</t>
  </si>
  <si>
    <t>0.00183266080261954</t>
  </si>
  <si>
    <t>0.00119397318643054</t>
  </si>
  <si>
    <t>0.00148242654819571</t>
  </si>
  <si>
    <t>0.000406673654909357</t>
  </si>
  <si>
    <t>0.00119150756904806</t>
  </si>
  <si>
    <t>0.00278899523996111</t>
  </si>
  <si>
    <t>0.00150486781353312</t>
  </si>
  <si>
    <t>0.00119005522720494</t>
  </si>
  <si>
    <t>0.00115570540140879</t>
  </si>
  <si>
    <t>0.00191329437212743</t>
  </si>
  <si>
    <t>0.00118300546929291</t>
  </si>
  <si>
    <t>0.000818136078108205</t>
  </si>
  <si>
    <t>0.00216395959907587</t>
  </si>
  <si>
    <t>0.0011721281967855</t>
  </si>
  <si>
    <t>0.00107040776151164</t>
  </si>
  <si>
    <t>0.00212890152537679</t>
  </si>
  <si>
    <t>vm_status04</t>
  </si>
  <si>
    <t>0.00115845101900818</t>
  </si>
  <si>
    <t>0.000162986343042213</t>
  </si>
  <si>
    <t>0.000175290368495413</t>
  </si>
  <si>
    <t>0.00115750554371179</t>
  </si>
  <si>
    <t>0.00158696939083185</t>
  </si>
  <si>
    <t>0.0021893767025077</t>
  </si>
  <si>
    <t>0.00115482420188566</t>
  </si>
  <si>
    <t>0.000170957612648837</t>
  </si>
  <si>
    <t>0.00113937601220421</t>
  </si>
  <si>
    <t>0.00183289905243899</t>
  </si>
  <si>
    <t>0.00168629334492587</t>
  </si>
  <si>
    <t>0.00113859750076897</t>
  </si>
  <si>
    <t>0.000274969412026206</t>
  </si>
  <si>
    <t>0.000260306197215688</t>
  </si>
  <si>
    <t>vm_Fvencimiento_tend6</t>
  </si>
  <si>
    <t>0.00112745896680795</t>
  </si>
  <si>
    <t>0.00169029000061611</t>
  </si>
  <si>
    <t>0.00153642007986229</t>
  </si>
  <si>
    <t>vmr_mpagado_tend6</t>
  </si>
  <si>
    <t>0.00112602322016486</t>
  </si>
  <si>
    <t>0.00136977870879909</t>
  </si>
  <si>
    <t>0.00185018983946908</t>
  </si>
  <si>
    <t>0.00111912094244694</t>
  </si>
  <si>
    <t>0.00218538560251603</t>
  </si>
  <si>
    <t>0.000544276594178256</t>
  </si>
  <si>
    <t>vm_mconsumospesos_rank_tend6</t>
  </si>
  <si>
    <t>0.00111855805762777</t>
  </si>
  <si>
    <t>0.00101555843989734</t>
  </si>
  <si>
    <t>0.00193257631266192</t>
  </si>
  <si>
    <t>0.00111019800245912</t>
  </si>
  <si>
    <t>0.00191105900993235</t>
  </si>
  <si>
    <t>0.00248035871421009</t>
  </si>
  <si>
    <t>0.00109615655683788</t>
  </si>
  <si>
    <t>0.000889415558991161</t>
  </si>
  <si>
    <t>0.00164510010832945</t>
  </si>
  <si>
    <t>vmr_Master_mlimitecompra_tend6</t>
  </si>
  <si>
    <t>0.00109332138356629</t>
  </si>
  <si>
    <t>0.00337313379953953</t>
  </si>
  <si>
    <t>0.0018493133876266</t>
  </si>
  <si>
    <t>0.00108750962432322</t>
  </si>
  <si>
    <t>0.00144885409976182</t>
  </si>
  <si>
    <t>0.00108067024892378</t>
  </si>
  <si>
    <t>0.00225069436633998</t>
  </si>
  <si>
    <t>0.00242075998892165</t>
  </si>
  <si>
    <t>0.00107759692461602</t>
  </si>
  <si>
    <t>0.00142542610243601</t>
  </si>
  <si>
    <t>0.00165035881938431</t>
  </si>
  <si>
    <t>vm_mlimitecompra_rank</t>
  </si>
  <si>
    <t>0.00107243512275771</t>
  </si>
  <si>
    <t>0.000718267373622948</t>
  </si>
  <si>
    <t>0.00158637783488348</t>
  </si>
  <si>
    <t>0.00105993559496518</t>
  </si>
  <si>
    <t>0.00120228064350751</t>
  </si>
  <si>
    <t>0.00163195333069229</t>
  </si>
  <si>
    <t>vm_mlimitecompra_rank_lag1</t>
  </si>
  <si>
    <t>0.00105468072228466</t>
  </si>
  <si>
    <t>0.000656721108913155</t>
  </si>
  <si>
    <t>0.00149873265063578</t>
  </si>
  <si>
    <t>0.00105194416411292</t>
  </si>
  <si>
    <t>0.00163788494966466</t>
  </si>
  <si>
    <t>0.00261445584610908</t>
  </si>
  <si>
    <t>0.00104400594259107</t>
  </si>
  <si>
    <t>0.00337758984646895</t>
  </si>
  <si>
    <t>0.00158813073856844</t>
  </si>
  <si>
    <t>vmr_mpagospesos_delta1</t>
  </si>
  <si>
    <t>0.00104366910060431</t>
  </si>
  <si>
    <t>0.000907754034178656</t>
  </si>
  <si>
    <t>0.00194659954214156</t>
  </si>
  <si>
    <t>0.00103681516432133</t>
  </si>
  <si>
    <t>0.00147040539553041</t>
  </si>
  <si>
    <t>0.000200707471927248</t>
  </si>
  <si>
    <t>0.00103605670388663</t>
  </si>
  <si>
    <t>0.00102945436144156</t>
  </si>
  <si>
    <t>0.00173625109994706</t>
  </si>
  <si>
    <t>vm_mfinanciacion_limite_rank_lag1</t>
  </si>
  <si>
    <t>0.00103362981643752</t>
  </si>
  <si>
    <t>0.000761387447919831</t>
  </si>
  <si>
    <t>0.00103184772653279</t>
  </si>
  <si>
    <t>0.00092014147371006</t>
  </si>
  <si>
    <t>0.00180899660287266</t>
  </si>
  <si>
    <t>0.0010247539227458</t>
  </si>
  <si>
    <t>0.00147071804614082</t>
  </si>
  <si>
    <t>0.00167051721176128</t>
  </si>
  <si>
    <t>0.00101506409496323</t>
  </si>
  <si>
    <t>0.00137217304898391</t>
  </si>
  <si>
    <t>0.00182827854340715</t>
  </si>
  <si>
    <t>mpayroll_sobre_edad_rank_tend6</t>
  </si>
  <si>
    <t>0.00101111986303811</t>
  </si>
  <si>
    <t>0.00155995946683086</t>
  </si>
  <si>
    <t>0.00132870099319523</t>
  </si>
  <si>
    <t>rf_007_026</t>
  </si>
  <si>
    <t>0.00101085022928341</t>
  </si>
  <si>
    <t>0.00139459123076135</t>
  </si>
  <si>
    <t>0.00040579720306688</t>
  </si>
  <si>
    <t>0.00100578648509979</t>
  </si>
  <si>
    <t>0.000804305938550303</t>
  </si>
  <si>
    <t>0.00181776112129743</t>
  </si>
  <si>
    <t>vm_mfinanciacion_limite_rank</t>
  </si>
  <si>
    <t>0.00100359330324218</t>
  </si>
  <si>
    <t>0.00066415759402135</t>
  </si>
  <si>
    <t>0.00156621944250651</t>
  </si>
  <si>
    <t>mv_status07_rank_tend6</t>
  </si>
  <si>
    <t>0.000991015769008238</t>
  </si>
  <si>
    <t>0.00380396488675347</t>
  </si>
  <si>
    <t>0.00135937680768193</t>
  </si>
  <si>
    <t>vm_mpagospesos_rank_delta1</t>
  </si>
  <si>
    <t>0.000990786758639926</t>
  </si>
  <si>
    <t>0.00127189436846428</t>
  </si>
  <si>
    <t>0.00182740209156468</t>
  </si>
  <si>
    <t>0.000983219297780809</t>
  </si>
  <si>
    <t>0.000623577661869786</t>
  </si>
  <si>
    <t>0.000467148832040275</t>
  </si>
  <si>
    <t>0.000981381290873146</t>
  </si>
  <si>
    <t>0.000939791652343223</t>
  </si>
  <si>
    <t>0.00131292486003064</t>
  </si>
  <si>
    <t>0.000979008028782339</t>
  </si>
  <si>
    <t>0.000996378434021876</t>
  </si>
  <si>
    <t>0.00147857425825881</t>
  </si>
  <si>
    <t>0.000978321383053925</t>
  </si>
  <si>
    <t>0.00186079740560606</t>
  </si>
  <si>
    <t>0.00154167879091715</t>
  </si>
  <si>
    <t>0.000975198801139327</t>
  </si>
  <si>
    <t>0.000652671367702428</t>
  </si>
  <si>
    <t>vm_mconsumototal_rank_tend6</t>
  </si>
  <si>
    <t>0.000973757205603921</t>
  </si>
  <si>
    <t>0.00145749473210841</t>
  </si>
  <si>
    <t>0.00177043272180367</t>
  </si>
  <si>
    <t>vmr_mconsumospesos_delta1</t>
  </si>
  <si>
    <t>0.000966714622967871</t>
  </si>
  <si>
    <t>0.000924717328963339</t>
  </si>
  <si>
    <t>0.0017082046409878</t>
  </si>
  <si>
    <t>0.000965816038277118</t>
  </si>
  <si>
    <t>0.00178452773161103</t>
  </si>
  <si>
    <t>0.00136726487426422</t>
  </si>
  <si>
    <t>0.000956520774343646</t>
  </si>
  <si>
    <t>0.00183394184763549</t>
  </si>
  <si>
    <t>0.00133395970425009</t>
  </si>
  <si>
    <t>0.000955059749099123</t>
  </si>
  <si>
    <t>0.000661769991614102</t>
  </si>
  <si>
    <t>0.00160390687173303</t>
  </si>
  <si>
    <t>0.000950228678356928</t>
  </si>
  <si>
    <t>0.00228937016708721</t>
  </si>
  <si>
    <t>0.00146279812509422</t>
  </si>
  <si>
    <t>vmr_msaldopesos_lag1</t>
  </si>
  <si>
    <t>0.000947836339771428</t>
  </si>
  <si>
    <t>0.000875604107900529</t>
  </si>
  <si>
    <t>0.00148733877668358</t>
  </si>
  <si>
    <t>vm_mpagominimo_rank_delta1</t>
  </si>
  <si>
    <t>0.000945556503242935</t>
  </si>
  <si>
    <t>0.00126720907751841</t>
  </si>
  <si>
    <t>0.00171083399651523</t>
  </si>
  <si>
    <t>vmr_mpagominimo_delta1</t>
  </si>
  <si>
    <t>0.000938174629602085</t>
  </si>
  <si>
    <t>0.000926565235386926</t>
  </si>
  <si>
    <t>0.00181863757313991</t>
  </si>
  <si>
    <t>0.000934912032455251</t>
  </si>
  <si>
    <t>0.00135687586474528</t>
  </si>
  <si>
    <t>0.00193082340897697</t>
  </si>
  <si>
    <t>0.000928806196532113</t>
  </si>
  <si>
    <t>0.00074374631498023</t>
  </si>
  <si>
    <t>0.00193432921634688</t>
  </si>
  <si>
    <t>0.000927740088694689</t>
  </si>
  <si>
    <t>0.00104353181289841</t>
  </si>
  <si>
    <t>0.00149347393958092</t>
  </si>
  <si>
    <t>0.000926365923789916</t>
  </si>
  <si>
    <t>0.000737042244025301</t>
  </si>
  <si>
    <t>0.00162669461963743</t>
  </si>
  <si>
    <t>0.000925001294373765</t>
  </si>
  <si>
    <t>0.000773504064254756</t>
  </si>
  <si>
    <t>0.0016661349525489</t>
  </si>
  <si>
    <t>vm_mpagospesos_rank_lag1</t>
  </si>
  <si>
    <t>0.000923293528793837</t>
  </si>
  <si>
    <t>0.0013318173784396</t>
  </si>
  <si>
    <t>0.00169067560413826</t>
  </si>
  <si>
    <t>0.000922383570366098</t>
  </si>
  <si>
    <t>0.00118662217254297</t>
  </si>
  <si>
    <t>0.0012726080752767</t>
  </si>
  <si>
    <t>mv_status07_rank</t>
  </si>
  <si>
    <t>0.000918507236395072</t>
  </si>
  <si>
    <t>0.00179395640023786</t>
  </si>
  <si>
    <t>0.000910128407081618</t>
  </si>
  <si>
    <t>0.000327417442906183</t>
  </si>
  <si>
    <t>0.000401414943854495</t>
  </si>
  <si>
    <t>0.000904640759959657</t>
  </si>
  <si>
    <t>0.000605149999784407</t>
  </si>
  <si>
    <t>0.000784424399016972</t>
  </si>
  <si>
    <t>0.000896487639966834</t>
  </si>
  <si>
    <t>0.0013814801893805</t>
  </si>
  <si>
    <t>0.00142511069586771</t>
  </si>
  <si>
    <t>0.000888398225591496</t>
  </si>
  <si>
    <t>0.000825483128084604</t>
  </si>
  <si>
    <t>0.00209559635536266</t>
  </si>
  <si>
    <t>vmr_msaldototal_delta1</t>
  </si>
  <si>
    <t>0.000886944749765738</t>
  </si>
  <si>
    <t>0.00100747266353395</t>
  </si>
  <si>
    <t>0.00160565977541798</t>
  </si>
  <si>
    <t>vmr_msaldototal_lag1</t>
  </si>
  <si>
    <t>0.000882773298875674</t>
  </si>
  <si>
    <t>0.000783563938523294</t>
  </si>
  <si>
    <t>vm_mpagado_rank_tend6</t>
  </si>
  <si>
    <t>0.00087443284677576</t>
  </si>
  <si>
    <t>0.00118520589169696</t>
  </si>
  <si>
    <t>0.000872306442927219</t>
  </si>
  <si>
    <t>0.00157037614188392</t>
  </si>
  <si>
    <t>0.00167139366360376</t>
  </si>
  <si>
    <t>0.000860666063783533</t>
  </si>
  <si>
    <t>0.00132359530392828</t>
  </si>
  <si>
    <t>0.00123842645342009</t>
  </si>
  <si>
    <t>vmr_msaldopesos_delta1</t>
  </si>
  <si>
    <t>0.000852174476706122</t>
  </si>
  <si>
    <t>0.00146060754988552</t>
  </si>
  <si>
    <t>0.00147156264351899</t>
  </si>
  <si>
    <t>0.000842704825353845</t>
  </si>
  <si>
    <t>0.000150582892423574</t>
  </si>
  <si>
    <t>0.000838103445030104</t>
  </si>
  <si>
    <t>0.000140280174466482</t>
  </si>
  <si>
    <t>0.000135850035583945</t>
  </si>
  <si>
    <t>0.000830910620507597</t>
  </si>
  <si>
    <t>0.00256651485287212</t>
  </si>
  <si>
    <t>0.00103246027043798</t>
  </si>
  <si>
    <t>0.000826001579186012</t>
  </si>
  <si>
    <t>0.000590192080377608</t>
  </si>
  <si>
    <t>0.000820475198162561</t>
  </si>
  <si>
    <t>0.0051288408648886</t>
  </si>
  <si>
    <t>0.000976367352519448</t>
  </si>
  <si>
    <t>0.000811671476231359</t>
  </si>
  <si>
    <t>0.00244817681846649</t>
  </si>
  <si>
    <t>0.00116655740233697</t>
  </si>
  <si>
    <t>0.000804258800168364</t>
  </si>
  <si>
    <t>0.000635658692100526</t>
  </si>
  <si>
    <t>0.00132081292661293</t>
  </si>
  <si>
    <t>0.000791582450024302</t>
  </si>
  <si>
    <t>0.00117660268947789</t>
  </si>
  <si>
    <t>0.00149610329510835</t>
  </si>
  <si>
    <t>0.000782634055621088</t>
  </si>
  <si>
    <t>0.000643764557679683</t>
  </si>
  <si>
    <t>0.00127436097896165</t>
  </si>
  <si>
    <t>0.000778669518725869</t>
  </si>
  <si>
    <t>0.00153000320135182</t>
  </si>
  <si>
    <t>0.00118320998734404</t>
  </si>
  <si>
    <t>vm_cconsumos_lag1</t>
  </si>
  <si>
    <t>0.000768507890539694</t>
  </si>
  <si>
    <t>0.000551906148717997</t>
  </si>
  <si>
    <t>0.00142072843665532</t>
  </si>
  <si>
    <t>0.000766775032823871</t>
  </si>
  <si>
    <t>0.0024309724708236</t>
  </si>
  <si>
    <t>0.0010394718851778</t>
  </si>
  <si>
    <t>0.000764953615231992</t>
  </si>
  <si>
    <t>0.000569973463820134</t>
  </si>
  <si>
    <t>0.00133133034872266</t>
  </si>
  <si>
    <t>vm_fechaalta_tend6</t>
  </si>
  <si>
    <t>0.000763216547634236</t>
  </si>
  <si>
    <t>0.0011935361961933</t>
  </si>
  <si>
    <t>0.000761980007101249</t>
  </si>
  <si>
    <t>0.00261641593290523</t>
  </si>
  <si>
    <t>0.000723949221886054</t>
  </si>
  <si>
    <t>0.000760672174964902</t>
  </si>
  <si>
    <t>0.000608686056379108</t>
  </si>
  <si>
    <t>0.000953579604615045</t>
  </si>
  <si>
    <t>0.000757050862647579</t>
  </si>
  <si>
    <t>0.00124510237610582</t>
  </si>
  <si>
    <t>0.000955332508299999</t>
  </si>
  <si>
    <t>vmr_Visa_mlimitecompra_tend6</t>
  </si>
  <si>
    <t>0.00075507017251893</t>
  </si>
  <si>
    <t>0.00300280854006103</t>
  </si>
  <si>
    <t>0.00130766614897578</t>
  </si>
  <si>
    <t>0.000728458450442198</t>
  </si>
  <si>
    <t>0.000378725902826509</t>
  </si>
  <si>
    <t>0.000233136190098899</t>
  </si>
  <si>
    <t>0.000728390256665855</t>
  </si>
  <si>
    <t>0.00236444101314193</t>
  </si>
  <si>
    <t>0.000818606020873577</t>
  </si>
  <si>
    <t>0.000728035550833465</t>
  </si>
  <si>
    <t>0.0012471705192011</t>
  </si>
  <si>
    <t>0.00130240743792092</t>
  </si>
  <si>
    <t>vm_msaldototal_rank_delta1</t>
  </si>
  <si>
    <t>0.000727718638987371</t>
  </si>
  <si>
    <t>0.000845365884161018</t>
  </si>
  <si>
    <t>0.00133045389688018</t>
  </si>
  <si>
    <t>vm_mconsumospesos_rank_lag1</t>
  </si>
  <si>
    <t>0.000725130357924687</t>
  </si>
  <si>
    <t>0.00067627202944406</t>
  </si>
  <si>
    <t>0.00136901777794917</t>
  </si>
  <si>
    <t>0.000716789616953628</t>
  </si>
  <si>
    <t>0.000726496895151578</t>
  </si>
  <si>
    <t>0.00146455102877917</t>
  </si>
  <si>
    <t>0.000710994981404691</t>
  </si>
  <si>
    <t>0.000502495685278221</t>
  </si>
  <si>
    <t>0.000296240722757247</t>
  </si>
  <si>
    <t>vm_status05_delta1</t>
  </si>
  <si>
    <t>0.000703275105059621</t>
  </si>
  <si>
    <t>0.00147398258803029</t>
  </si>
  <si>
    <t>0.000162143590858257</t>
  </si>
  <si>
    <t>0.000696853414432904</t>
  </si>
  <si>
    <t>0.00136750947850522</t>
  </si>
  <si>
    <t>0.00177919724022844</t>
  </si>
  <si>
    <t>vm_msaldopesos_rank_delta1</t>
  </si>
  <si>
    <t>0.000695660496216638</t>
  </si>
  <si>
    <t>0.000760824471141553</t>
  </si>
  <si>
    <t>0.00125420258658468</t>
  </si>
  <si>
    <t>0.000691005410975111</t>
  </si>
  <si>
    <t>0.000870229861466743</t>
  </si>
  <si>
    <t>0.00102194284832826</t>
  </si>
  <si>
    <t>0.000688581178494859</t>
  </si>
  <si>
    <t>0.000682871966273488</t>
  </si>
  <si>
    <t>0.000422449788073945</t>
  </si>
  <si>
    <t>vm_cconsumos</t>
  </si>
  <si>
    <t>0.000682473522701369</t>
  </si>
  <si>
    <t>0.000493883759410291</t>
  </si>
  <si>
    <t>vm_mconsumospesos_rank</t>
  </si>
  <si>
    <t>0.000681351423761079</t>
  </si>
  <si>
    <t>0.000655456428062555</t>
  </si>
  <si>
    <t>vm_mpagospesos_rank</t>
  </si>
  <si>
    <t>0.000679925347726409</t>
  </si>
  <si>
    <t>0.000623709545000297</t>
  </si>
  <si>
    <t>0.00132431873398284</t>
  </si>
  <si>
    <t>0.000675197515012561</t>
  </si>
  <si>
    <t>0.00137177546691408</t>
  </si>
  <si>
    <t>0.00114552255811752</t>
  </si>
  <si>
    <t>0.00065952767644924</t>
  </si>
  <si>
    <t>0.00241228684051212</t>
  </si>
  <si>
    <t>0.000528500461013669</t>
  </si>
  <si>
    <t>0.000651768702211633</t>
  </si>
  <si>
    <t>0.0012797254213734</t>
  </si>
  <si>
    <t>0.00140495230349073</t>
  </si>
  <si>
    <t>vmr_mconsumototal_tend6</t>
  </si>
  <si>
    <t>0.000651087141651225</t>
  </si>
  <si>
    <t>0.000512902980635656</t>
  </si>
  <si>
    <t>0.00111835255100073</t>
  </si>
  <si>
    <t>0.000647925527396802</t>
  </si>
  <si>
    <t>0.00213810933012275</t>
  </si>
  <si>
    <t>0.00051623013521899</t>
  </si>
  <si>
    <t>0.000637811159191268</t>
  </si>
  <si>
    <t>0.000907797971580834</t>
  </si>
  <si>
    <t>0.000771277621379816</t>
  </si>
  <si>
    <t>0.000636203580256501</t>
  </si>
  <si>
    <t>0.000369059337458344</t>
  </si>
  <si>
    <t>0.000182301983235229</t>
  </si>
  <si>
    <t>0.000634973066019447</t>
  </si>
  <si>
    <t>0.000675101571093531</t>
  </si>
  <si>
    <t>0.00127085517159174</t>
  </si>
  <si>
    <t>0.000633509201906844</t>
  </si>
  <si>
    <t>0.000916380570385324</t>
  </si>
  <si>
    <t>0.00102895446306807</t>
  </si>
  <si>
    <t>0.000625023421260658</t>
  </si>
  <si>
    <t>0.000655876457570306</t>
  </si>
  <si>
    <t>0.000958838315669907</t>
  </si>
  <si>
    <t>vmr_mconsumototal</t>
  </si>
  <si>
    <t>0.000620920471035436</t>
  </si>
  <si>
    <t>0.000423550563925587</t>
  </si>
  <si>
    <t>0.00104385414439018</t>
  </si>
  <si>
    <t>0.000618935349580253</t>
  </si>
  <si>
    <t>0.0007368359084526</t>
  </si>
  <si>
    <t>0.00120073902419358</t>
  </si>
  <si>
    <t>vm_msaldototal_rank_lag1</t>
  </si>
  <si>
    <t>0.000617820828154016</t>
  </si>
  <si>
    <t>0.000892757053392922</t>
  </si>
  <si>
    <t>0.00143387521429248</t>
  </si>
  <si>
    <t>0.000617189144250965</t>
  </si>
  <si>
    <t>0.00179420637178584</t>
  </si>
  <si>
    <t>0.000776536332434678</t>
  </si>
  <si>
    <t>mv_status07_rank_lag1</t>
  </si>
  <si>
    <t>0.000616116984904726</t>
  </si>
  <si>
    <t>0.00223171693706657</t>
  </si>
  <si>
    <t>0.00104823640360257</t>
  </si>
  <si>
    <t>0.000616098920260605</t>
  </si>
  <si>
    <t>0.000936050128994509</t>
  </si>
  <si>
    <t>0.00108329447730165</t>
  </si>
  <si>
    <t>0.000612116419645585</t>
  </si>
  <si>
    <t>0.00327929631026349</t>
  </si>
  <si>
    <t>0.000443484632293394</t>
  </si>
  <si>
    <t>0.00060992892956404</t>
  </si>
  <si>
    <t>0.00134048802935838</t>
  </si>
  <si>
    <t>0.000950950249087614</t>
  </si>
  <si>
    <t>vmr_mconsumosdolares_tend6</t>
  </si>
  <si>
    <t>0.000607118290202867</t>
  </si>
  <si>
    <t>0.00120121779455723</t>
  </si>
  <si>
    <t>0.000979873159889357</t>
  </si>
  <si>
    <t>0.00060232639695831</t>
  </si>
  <si>
    <t>0.000235491532051804</t>
  </si>
  <si>
    <t>0.000246282967736055</t>
  </si>
  <si>
    <t>0.00059547553273292</t>
  </si>
  <si>
    <t>0.00135445521176593</t>
  </si>
  <si>
    <t>0.000560929179185321</t>
  </si>
  <si>
    <t>rf_003_005</t>
  </si>
  <si>
    <t>0.000584477681670003</t>
  </si>
  <si>
    <t>0.00132914226797088</t>
  </si>
  <si>
    <t>0.000147243909536147</t>
  </si>
  <si>
    <t>vm_cconsumos_delta1</t>
  </si>
  <si>
    <t>0.000578130100072136</t>
  </si>
  <si>
    <t>0.000867103550403497</t>
  </si>
  <si>
    <t>0.00103421317412293</t>
  </si>
  <si>
    <t>vmr_mconsumototal_lag1</t>
  </si>
  <si>
    <t>0.00056865995008024</t>
  </si>
  <si>
    <t>0.000333628131232775</t>
  </si>
  <si>
    <t>0.000900992494066421</t>
  </si>
  <si>
    <t>0.000564857572217296</t>
  </si>
  <si>
    <t>0.00115395412890041</t>
  </si>
  <si>
    <t>mv_status07_rank_delta1</t>
  </si>
  <si>
    <t>0.000561657427539565</t>
  </si>
  <si>
    <t>0.00193325199035988</t>
  </si>
  <si>
    <t>0.00078179504348954</t>
  </si>
  <si>
    <t>vm_mconsumospesos_rank_delta1</t>
  </si>
  <si>
    <t>0.000555610401318505</t>
  </si>
  <si>
    <t>0.000512627795614747</t>
  </si>
  <si>
    <t>0.00102544865569816</t>
  </si>
  <si>
    <t>0.000555526075692154</t>
  </si>
  <si>
    <t>0.00311624617110625</t>
  </si>
  <si>
    <t>0.000221742316146697</t>
  </si>
  <si>
    <t>vm_status04_delta1</t>
  </si>
  <si>
    <t>0.000551897054122444</t>
  </si>
  <si>
    <t>0.000755472317525812</t>
  </si>
  <si>
    <t>0.000131467776371559</t>
  </si>
  <si>
    <t>0.000548465218300555</t>
  </si>
  <si>
    <t>0.00148600187894127</t>
  </si>
  <si>
    <t>0.000895733783011559</t>
  </si>
  <si>
    <t>vm_Finiciomora_tend6</t>
  </si>
  <si>
    <t>0.00054778246221987</t>
  </si>
  <si>
    <t>0.00320264378865431</t>
  </si>
  <si>
    <t>0.000652080170802935</t>
  </si>
  <si>
    <t>0.000547551054957842</t>
  </si>
  <si>
    <t>0.000921969397303842</t>
  </si>
  <si>
    <t>0.000882587005374403</t>
  </si>
  <si>
    <t>0.000547031364701914</t>
  </si>
  <si>
    <t>0.000367358101813943</t>
  </si>
  <si>
    <t>0.00034619847777844</t>
  </si>
  <si>
    <t>0.000542782658360272</t>
  </si>
  <si>
    <t>0.000583537727128775</t>
  </si>
  <si>
    <t>0.000320781374346605</t>
  </si>
  <si>
    <t>mpayroll_sobre_edad_rank_lag1</t>
  </si>
  <si>
    <t>0.000541883632680913</t>
  </si>
  <si>
    <t>0.00106940558802151</t>
  </si>
  <si>
    <t>0.00161442429384275</t>
  </si>
  <si>
    <t>0.000538793474550958</t>
  </si>
  <si>
    <t>0.00316123622691377</t>
  </si>
  <si>
    <t>0.000908880560648715</t>
  </si>
  <si>
    <t>0.000531968156176584</t>
  </si>
  <si>
    <t>0.000681577337774671</t>
  </si>
  <si>
    <t>0.000851911190887705</t>
  </si>
  <si>
    <t>0.000531605198881486</t>
  </si>
  <si>
    <t>0.00115194169658707</t>
  </si>
  <si>
    <t>0.000890475071956696</t>
  </si>
  <si>
    <t>0.00052907546293285</t>
  </si>
  <si>
    <t>0.000411796156328234</t>
  </si>
  <si>
    <t>0.000654709526330366</t>
  </si>
  <si>
    <t>vm_msaldopesos_rank_lag1</t>
  </si>
  <si>
    <t>0.000526297372548841</t>
  </si>
  <si>
    <t>0.000994149914089345</t>
  </si>
  <si>
    <t>0.00121388580183073</t>
  </si>
  <si>
    <t>0.000521676354473776</t>
  </si>
  <si>
    <t>0.00329517920241422</t>
  </si>
  <si>
    <t>0.00059686370472688</t>
  </si>
  <si>
    <t>0.00051461200469496</t>
  </si>
  <si>
    <t>0.00172058462664631</t>
  </si>
  <si>
    <t>0.000893104427484128</t>
  </si>
  <si>
    <t>0.000508821782537777</t>
  </si>
  <si>
    <t>0.000252418130633394</t>
  </si>
  <si>
    <t>0.000504945009394073</t>
  </si>
  <si>
    <t>0.000475408205911157</t>
  </si>
  <si>
    <t>0.000112185835837064</t>
  </si>
  <si>
    <t>0.000499984939400986</t>
  </si>
  <si>
    <t>0.00343303737634584</t>
  </si>
  <si>
    <t>0.000629292422898531</t>
  </si>
  <si>
    <t>0.000499284280913122</t>
  </si>
  <si>
    <t>0.000741391568104152</t>
  </si>
  <si>
    <t>0.000889598620114219</t>
  </si>
  <si>
    <t>0.000499233004486572</t>
  </si>
  <si>
    <t>0.000538511961100113</t>
  </si>
  <si>
    <t>0.000800200532181559</t>
  </si>
  <si>
    <t>0.00049757841235085</t>
  </si>
  <si>
    <t>0.0004886622654865</t>
  </si>
  <si>
    <t>0.000588099186302109</t>
  </si>
  <si>
    <t>0.000495990666756144</t>
  </si>
  <si>
    <t>0.00143643396427819</t>
  </si>
  <si>
    <t>0.000842270220620458</t>
  </si>
  <si>
    <t>rf_007_021</t>
  </si>
  <si>
    <t>0.000490701057668168</t>
  </si>
  <si>
    <t>0.000266441360113027</t>
  </si>
  <si>
    <t>vm_mconsumototal_rank_delta1</t>
  </si>
  <si>
    <t>0.000485867044820449</t>
  </si>
  <si>
    <t>0.000447380381028703</t>
  </si>
  <si>
    <t>0.000843146672462935</t>
  </si>
  <si>
    <t>vmr_msaldodolares2_tend6</t>
  </si>
  <si>
    <t>0.000484442280856257</t>
  </si>
  <si>
    <t>0.00101199901385306</t>
  </si>
  <si>
    <t>0.000806335695078898</t>
  </si>
  <si>
    <t>0.000483663834779319</t>
  </si>
  <si>
    <t>0.000714531754695108</t>
  </si>
  <si>
    <t>0.000775659880592201</t>
  </si>
  <si>
    <t>0.000480641348899056</t>
  </si>
  <si>
    <t>0.00118783986626049</t>
  </si>
  <si>
    <t>0.00084752893167532</t>
  </si>
  <si>
    <t>rf_005_027</t>
  </si>
  <si>
    <t>0.000478877503517362</t>
  </si>
  <si>
    <t>0.000155690907988228</t>
  </si>
  <si>
    <t>0.000499577550211926</t>
  </si>
  <si>
    <t>0.000474731989823749</t>
  </si>
  <si>
    <t>0.00244909870601752</t>
  </si>
  <si>
    <t>0.000359345255415596</t>
  </si>
  <si>
    <t>vmr_mconsumototal_delta1</t>
  </si>
  <si>
    <t>0.000472834512051187</t>
  </si>
  <si>
    <t>0.000452813441168311</t>
  </si>
  <si>
    <t>0.000837887961408073</t>
  </si>
  <si>
    <t>rf_017_021</t>
  </si>
  <si>
    <t>0.000469989659499007</t>
  </si>
  <si>
    <t>0.000210692964381525</t>
  </si>
  <si>
    <t>0.000468834320941595</t>
  </si>
  <si>
    <t>0.000170556839000151</t>
  </si>
  <si>
    <t>0.000124456161631743</t>
  </si>
  <si>
    <t>0.000465653219616697</t>
  </si>
  <si>
    <t>0.000873331756951781</t>
  </si>
  <si>
    <t>0.00067749727423477</t>
  </si>
  <si>
    <t>0.000464472534267476</t>
  </si>
  <si>
    <t>0.000211494405292934</t>
  </si>
  <si>
    <t>0.000873822486949632</t>
  </si>
  <si>
    <t>0.00046183300529544</t>
  </si>
  <si>
    <t>0.00176681549738703</t>
  </si>
  <si>
    <t>0.000457507861773027</t>
  </si>
  <si>
    <t>0.000459933083549081</t>
  </si>
  <si>
    <t>0.00084290485770921</t>
  </si>
  <si>
    <t>0.000869440227737247</t>
  </si>
  <si>
    <t>0.000454689953681291</t>
  </si>
  <si>
    <t>0.000872033564523247</t>
  </si>
  <si>
    <t>0.000736219547680733</t>
  </si>
  <si>
    <t>vm_status02</t>
  </si>
  <si>
    <t>0.000451538541032417</t>
  </si>
  <si>
    <t>0.000460969981927221</t>
  </si>
  <si>
    <t>0.000163020042700734</t>
  </si>
  <si>
    <t>0.000447853095495408</t>
  </si>
  <si>
    <t>0.000453997002723122</t>
  </si>
  <si>
    <t>0.000446848430320159</t>
  </si>
  <si>
    <t>0.000514443768518833</t>
  </si>
  <si>
    <t>0.000844023124305412</t>
  </si>
  <si>
    <t>0.000444119547445588</t>
  </si>
  <si>
    <t>0.00148657551204671</t>
  </si>
  <si>
    <t>0.000690644051871926</t>
  </si>
  <si>
    <t>0.000442695617150954</t>
  </si>
  <si>
    <t>0.000199806116570773</t>
  </si>
  <si>
    <t>0.000769524717694862</t>
  </si>
  <si>
    <t>0.000440667941349725</t>
  </si>
  <si>
    <t>0.000670427592521585</t>
  </si>
  <si>
    <t>0.000821235376401008</t>
  </si>
  <si>
    <t>0.000434140569720754</t>
  </si>
  <si>
    <t>0.000529469987713039</t>
  </si>
  <si>
    <t>0.000788806658229357</t>
  </si>
  <si>
    <t>mpayroll_sobre_edad_rank_delta1</t>
  </si>
  <si>
    <t>0.000433622198513296</t>
  </si>
  <si>
    <t>0.000847447804238339</t>
  </si>
  <si>
    <t>0.000426432384307293</t>
  </si>
  <si>
    <t>0.000424549373026592</t>
  </si>
  <si>
    <t>0.0045026627577642</t>
  </si>
  <si>
    <t>0.000418067528861559</t>
  </si>
  <si>
    <t>0.000424232853920706</t>
  </si>
  <si>
    <t>0.000163763066948522</t>
  </si>
  <si>
    <t>0.000148996813221101</t>
  </si>
  <si>
    <t>0.000423659563020581</t>
  </si>
  <si>
    <t>0.00159164081614072</t>
  </si>
  <si>
    <t>0.000881710553531926</t>
  </si>
  <si>
    <t>0.000419748222206281</t>
  </si>
  <si>
    <t>0.000549651670610812</t>
  </si>
  <si>
    <t>0.000786177302701926</t>
  </si>
  <si>
    <t>0.000417184651873148</t>
  </si>
  <si>
    <t>0.00549630577820808</t>
  </si>
  <si>
    <t>0.000765142458482476</t>
  </si>
  <si>
    <t>0.000414665831543519</t>
  </si>
  <si>
    <t>0.000501052346935953</t>
  </si>
  <si>
    <t>0.000748489873475412</t>
  </si>
  <si>
    <t>0.000403153598992598</t>
  </si>
  <si>
    <t>0.000657976356875153</t>
  </si>
  <si>
    <t>0.000678373726077247</t>
  </si>
  <si>
    <t>0.000396334723529216</t>
  </si>
  <si>
    <t>0.000521888941813899</t>
  </si>
  <si>
    <t>0.000144614554008715</t>
  </si>
  <si>
    <t>0.000394845456777224</t>
  </si>
  <si>
    <t>0.000362336294340246</t>
  </si>
  <si>
    <t>0.000311140404079357</t>
  </si>
  <si>
    <t>vm_status06_delta1</t>
  </si>
  <si>
    <t>0.000393950572725283</t>
  </si>
  <si>
    <t>0.000335127056240027</t>
  </si>
  <si>
    <t>vm_status05_tend6</t>
  </si>
  <si>
    <t>0.000392200890033134</t>
  </si>
  <si>
    <t>0.00127034409449952</t>
  </si>
  <si>
    <t>0.000248035871421009</t>
  </si>
  <si>
    <t>0.000389547943646396</t>
  </si>
  <si>
    <t>0.000676244244977065</t>
  </si>
  <si>
    <t>0.000389156826379199</t>
  </si>
  <si>
    <t>0.00116079173196826</t>
  </si>
  <si>
    <t>0.00067136211133743</t>
  </si>
  <si>
    <t>0.000388949386594376</t>
  </si>
  <si>
    <t>0.000537283930213315</t>
  </si>
  <si>
    <t>0.000655585978172843</t>
  </si>
  <si>
    <t>vm_status01_lag1</t>
  </si>
  <si>
    <t>0.000386961754757696</t>
  </si>
  <si>
    <t>0.000483458520287318</t>
  </si>
  <si>
    <t>0.000383173535445873</t>
  </si>
  <si>
    <t>0.000463399943678215</t>
  </si>
  <si>
    <t>0.000665226948440091</t>
  </si>
  <si>
    <t>vm_mconsumosdolares_rank_tend6</t>
  </si>
  <si>
    <t>0.000382699201356325</t>
  </si>
  <si>
    <t>0.000596289786812883</t>
  </si>
  <si>
    <t>0.000682755985289632</t>
  </si>
  <si>
    <t>vm_fultimo_cierre_delta1</t>
  </si>
  <si>
    <t>0.000382290012742537</t>
  </si>
  <si>
    <t>0.00050032362082936</t>
  </si>
  <si>
    <t>0.00066259759291266</t>
  </si>
  <si>
    <t>0.000380811685002482</t>
  </si>
  <si>
    <t>0.000282260166097876</t>
  </si>
  <si>
    <t>0.000302375885654587</t>
  </si>
  <si>
    <t>0.000380275091424673</t>
  </si>
  <si>
    <t>0.00050714991152328</t>
  </si>
  <si>
    <t>0.000355839448045688</t>
  </si>
  <si>
    <t>0.000379961550183956</t>
  </si>
  <si>
    <t>0.000888429166085352</t>
  </si>
  <si>
    <t>0.000623157260001192</t>
  </si>
  <si>
    <t>0.000377014726384312</t>
  </si>
  <si>
    <t>0.000805185271716663</t>
  </si>
  <si>
    <t>0.000450496247033211</t>
  </si>
  <si>
    <t>0.000374887661376211</t>
  </si>
  <si>
    <t>0.000110914492922777</t>
  </si>
  <si>
    <t>0.000374580301886212</t>
  </si>
  <si>
    <t>0.000584760261407552</t>
  </si>
  <si>
    <t>0.000751119229002843</t>
  </si>
  <si>
    <t>0.000372097822064427</t>
  </si>
  <si>
    <t>0.00114722856798122</t>
  </si>
  <si>
    <t>0.000624910163686146</t>
  </si>
  <si>
    <t>0.000367893444795713</t>
  </si>
  <si>
    <t>0.000416899561834548</t>
  </si>
  <si>
    <t>0.000648574363433027</t>
  </si>
  <si>
    <t>0.000367119088695723</t>
  </si>
  <si>
    <t>0.00170349152325737</t>
  </si>
  <si>
    <t>0.000391773973587247</t>
  </si>
  <si>
    <t>0.000366138998405192</t>
  </si>
  <si>
    <t>0.000333457842770094</t>
  </si>
  <si>
    <t>0.000361249640093472</t>
  </si>
  <si>
    <t>0.00128466671240509</t>
  </si>
  <si>
    <t>0.000148120361378624</t>
  </si>
  <si>
    <t>0.000358258516985881</t>
  </si>
  <si>
    <t>0.000425925240438489</t>
  </si>
  <si>
    <t>0.000329545892771376</t>
  </si>
  <si>
    <t>0.000352825857122339</t>
  </si>
  <si>
    <t>0.00174687600213105</t>
  </si>
  <si>
    <t>0.000413685269649174</t>
  </si>
  <si>
    <t>vm_mconsumototal_rank</t>
  </si>
  <si>
    <t>0.000347201825689929</t>
  </si>
  <si>
    <t>0.000268431214516547</t>
  </si>
  <si>
    <t>0.000636304037638348</t>
  </si>
  <si>
    <t>0.000346777883626056</t>
  </si>
  <si>
    <t>0.000537805168232622</t>
  </si>
  <si>
    <t>0.00056706434208266</t>
  </si>
  <si>
    <t>0.000346265571605881</t>
  </si>
  <si>
    <t>0.000376639124456937</t>
  </si>
  <si>
    <t>0.00069239695555688</t>
  </si>
  <si>
    <t>0.000345307837502087</t>
  </si>
  <si>
    <t>0.00294518428248396</t>
  </si>
  <si>
    <t>0.000224371671674128</t>
  </si>
  <si>
    <t>0.000343982220881632</t>
  </si>
  <si>
    <t>0.000703670723211059</t>
  </si>
  <si>
    <t>0.000663474044755137</t>
  </si>
  <si>
    <t>vm_mconsumototal_rank_lag1</t>
  </si>
  <si>
    <t>0.000340489627823074</t>
  </si>
  <si>
    <t>0.000391847121797686</t>
  </si>
  <si>
    <t>0.000337898888098845</t>
  </si>
  <si>
    <t>0.00360548483573319</t>
  </si>
  <si>
    <t>0.000211224894036972</t>
  </si>
  <si>
    <t>0.000337893826847845</t>
  </si>
  <si>
    <t>0.00068899673020502</t>
  </si>
  <si>
    <t>0.000594234349199449</t>
  </si>
  <si>
    <t>0.000337073480576257</t>
  </si>
  <si>
    <t>0.00051168746783035</t>
  </si>
  <si>
    <t>0.000512724327849082</t>
  </si>
  <si>
    <t>0.0003354186961726</t>
  </si>
  <si>
    <t>0.000270207966462756</t>
  </si>
  <si>
    <t>0.000117444546891926</t>
  </si>
  <si>
    <t>vmr_mconsumosdolares</t>
  </si>
  <si>
    <t>0.000332807242373113</t>
  </si>
  <si>
    <t>0.000492398345420174</t>
  </si>
  <si>
    <t>0.000485554320732293</t>
  </si>
  <si>
    <t>0.000325526795206221</t>
  </si>
  <si>
    <t>0.00199288566598137</t>
  </si>
  <si>
    <t>0.000137602939268899</t>
  </si>
  <si>
    <t>0.000324382068052784</t>
  </si>
  <si>
    <t>0.00311922655609204</t>
  </si>
  <si>
    <t>0.000234012641941376</t>
  </si>
  <si>
    <t>0.000323441661659805</t>
  </si>
  <si>
    <t>0.000251767254366076</t>
  </si>
  <si>
    <t>vmr_msaldodolares2</t>
  </si>
  <si>
    <t>0.000321243569728295</t>
  </si>
  <si>
    <t>0.00124086367569613</t>
  </si>
  <si>
    <t>0.000493442387314587</t>
  </si>
  <si>
    <t>0.000305588863515249</t>
  </si>
  <si>
    <t>0.000701693096838183</t>
  </si>
  <si>
    <t>0.000449619795190733</t>
  </si>
  <si>
    <t>rf_011_027</t>
  </si>
  <si>
    <t>0.000303622648349132</t>
  </si>
  <si>
    <t>0.00052066688627195</t>
  </si>
  <si>
    <t>0.000402291395696972</t>
  </si>
  <si>
    <t>0.000297705293290119</t>
  </si>
  <si>
    <t>0.000313818160885151</t>
  </si>
  <si>
    <t>0.000466272380197798</t>
  </si>
  <si>
    <t>vmr_mpagado</t>
  </si>
  <si>
    <t>0.000297351567805764</t>
  </si>
  <si>
    <t>0.000383348000511137</t>
  </si>
  <si>
    <t>0.000524118201801284</t>
  </si>
  <si>
    <t>0.000295829037479067</t>
  </si>
  <si>
    <t>0.000415460993129562</t>
  </si>
  <si>
    <t>0.000324287181716513</t>
  </si>
  <si>
    <t>0.000295722681020063</t>
  </si>
  <si>
    <t>0.0014682301217717</t>
  </si>
  <si>
    <t>0.000511847876006605</t>
  </si>
  <si>
    <t>0.000293491652924561</t>
  </si>
  <si>
    <t>0.000306125498381204</t>
  </si>
  <si>
    <t>0.000293611367229816</t>
  </si>
  <si>
    <t>0.000291101927394152</t>
  </si>
  <si>
    <t>0.00058408332753331</t>
  </si>
  <si>
    <t>0.000572323053137522</t>
  </si>
  <si>
    <t>rf_019_025</t>
  </si>
  <si>
    <t>0.000285313650432113</t>
  </si>
  <si>
    <t>0.000131937014999772</t>
  </si>
  <si>
    <t>0.000156008427960917</t>
  </si>
  <si>
    <t>vmr_mpagado_lag1</t>
  </si>
  <si>
    <t>0.000285292709310065</t>
  </si>
  <si>
    <t>0.000563187989873516</t>
  </si>
  <si>
    <t>0.000513600779691559</t>
  </si>
  <si>
    <t>0.000285113913577504</t>
  </si>
  <si>
    <t>0.00108423596839124</t>
  </si>
  <si>
    <t>0.000349704285148348</t>
  </si>
  <si>
    <t>0.000284520628013554</t>
  </si>
  <si>
    <t>0.00169780483898509</t>
  </si>
  <si>
    <t>0.000276958782222752</t>
  </si>
  <si>
    <t>0.0002829266057779</t>
  </si>
  <si>
    <t>0.000496831466174851</t>
  </si>
  <si>
    <t>0.00016126713901578</t>
  </si>
  <si>
    <t>0.000280400251064435</t>
  </si>
  <si>
    <t>0.00038811240715052</t>
  </si>
  <si>
    <t>0.000566187890240183</t>
  </si>
  <si>
    <t>0.0002795178557109</t>
  </si>
  <si>
    <t>0.000350821467928623</t>
  </si>
  <si>
    <t>0.000479419157834954</t>
  </si>
  <si>
    <t>0.000277211700789945</t>
  </si>
  <si>
    <t>0.000209778967122647</t>
  </si>
  <si>
    <t>0.000240147804838715</t>
  </si>
  <si>
    <t>0.000275383983412552</t>
  </si>
  <si>
    <t>0.000503046055320038</t>
  </si>
  <si>
    <t>0.000291858463544862</t>
  </si>
  <si>
    <t>0.000274347454799763</t>
  </si>
  <si>
    <t>0.000722376159042414</t>
  </si>
  <si>
    <t>0.000270827492153503</t>
  </si>
  <si>
    <t>0.000748625707113209</t>
  </si>
  <si>
    <t>vm_status02_delta1</t>
  </si>
  <si>
    <t>0.000268205346213531</t>
  </si>
  <si>
    <t>0.000172486698076228</t>
  </si>
  <si>
    <t>0.000268090670599967</t>
  </si>
  <si>
    <t>0.000335800000640706</t>
  </si>
  <si>
    <t>0.000472407543095137</t>
  </si>
  <si>
    <t>rf_018_027</t>
  </si>
  <si>
    <t>0.000267600135617641</t>
  </si>
  <si>
    <t>0.00104215101177062</t>
  </si>
  <si>
    <t>0.000266377561952636</t>
  </si>
  <si>
    <t>0.000313863091222972</t>
  </si>
  <si>
    <t>0.000497824646526972</t>
  </si>
  <si>
    <t>0.000264992620673808</t>
  </si>
  <si>
    <t>0.00125077106341958</t>
  </si>
  <si>
    <t>0.000461013669142935</t>
  </si>
  <si>
    <t>0.000264697452181489</t>
  </si>
  <si>
    <t>0.000240683096058372</t>
  </si>
  <si>
    <t>0.000279588137750183</t>
  </si>
  <si>
    <t>0.000262506217491486</t>
  </si>
  <si>
    <t>0.00019564286153892</t>
  </si>
  <si>
    <t>0.000368986225682844</t>
  </si>
  <si>
    <t>0.000256883352078015</t>
  </si>
  <si>
    <t>0.000496841767882142</t>
  </si>
  <si>
    <t>0.000208595538509541</t>
  </si>
  <si>
    <t>0.000254086672967166</t>
  </si>
  <si>
    <t>0.00101043462601738</t>
  </si>
  <si>
    <t>vmr_mconsumosdolares_lag1</t>
  </si>
  <si>
    <t>0.000250208502036219</t>
  </si>
  <si>
    <t>0.000279814069142692</t>
  </si>
  <si>
    <t>0.000446990439663302</t>
  </si>
  <si>
    <t>0.00025017358857551</t>
  </si>
  <si>
    <t>0.00159807511002779</t>
  </si>
  <si>
    <t>0.0005311298165411</t>
  </si>
  <si>
    <t>0.000247566640901288</t>
  </si>
  <si>
    <t>0.000389114013248852</t>
  </si>
  <si>
    <t>0.000433843662026146</t>
  </si>
  <si>
    <t>0.000246309844658217</t>
  </si>
  <si>
    <t>0.000250677684808419</t>
  </si>
  <si>
    <t>0.000245127228473187</t>
  </si>
  <si>
    <t>0.000177253321089814</t>
  </si>
  <si>
    <t>0.000371615581210275</t>
  </si>
  <si>
    <t>0.00024130143322217</t>
  </si>
  <si>
    <t>0.00047712896337953</t>
  </si>
  <si>
    <t>0.000487307224417247</t>
  </si>
  <si>
    <t>vmr_msaldodolares</t>
  </si>
  <si>
    <t>0.000240261408699107</t>
  </si>
  <si>
    <t>0.0019342705650191</t>
  </si>
  <si>
    <t>0.000328669440928899</t>
  </si>
  <si>
    <t>0.000238408712051179</t>
  </si>
  <si>
    <t>0.000617779183682762</t>
  </si>
  <si>
    <t>0.000223495219831651</t>
  </si>
  <si>
    <t>0.000237278632840379</t>
  </si>
  <si>
    <t>0.000755336267611802</t>
  </si>
  <si>
    <t>0.000446113987820825</t>
  </si>
  <si>
    <t>0.000235770838184622</t>
  </si>
  <si>
    <t>0.00187656160648553</t>
  </si>
  <si>
    <t>0.000377750744107614</t>
  </si>
  <si>
    <t>0.000235104807537702</t>
  </si>
  <si>
    <t>0.000219204497363606</t>
  </si>
  <si>
    <t>0.00037599784042266</t>
  </si>
  <si>
    <t>0.000233432133466707</t>
  </si>
  <si>
    <t>0.00306425354306629</t>
  </si>
  <si>
    <t>0.00042683204728633</t>
  </si>
  <si>
    <t>vm_status06_tend6</t>
  </si>
  <si>
    <t>0.000233132192241497</t>
  </si>
  <si>
    <t>0.00092056311673823</t>
  </si>
  <si>
    <t>0.000231383286413945</t>
  </si>
  <si>
    <t>0.000232796248449098</t>
  </si>
  <si>
    <t>0.0012392711133116</t>
  </si>
  <si>
    <t>0.000127961969001651</t>
  </si>
  <si>
    <t>0.000231165879613598</t>
  </si>
  <si>
    <t>0.000941628281854871</t>
  </si>
  <si>
    <t>0.000314646211449266</t>
  </si>
  <si>
    <t>vmr_mpagado_delta1</t>
  </si>
  <si>
    <t>0.000231011388478877</t>
  </si>
  <si>
    <t>0.000726446840556602</t>
  </si>
  <si>
    <t>0.000434720113868623</t>
  </si>
  <si>
    <t>rf_001_023</t>
  </si>
  <si>
    <t>0.000229843280623619</t>
  </si>
  <si>
    <t>0.000239707040321841</t>
  </si>
  <si>
    <t>0.000228680953012874</t>
  </si>
  <si>
    <t>0.000196325212714862</t>
  </si>
  <si>
    <t>0.000228346796972203</t>
  </si>
  <si>
    <t>0.000250013978255413</t>
  </si>
  <si>
    <t>0.000350580736990825</t>
  </si>
  <si>
    <t>0.000228018909727153</t>
  </si>
  <si>
    <t>0.000270607144322016</t>
  </si>
  <si>
    <t>0.000396156232799633</t>
  </si>
  <si>
    <t>0.000227879663001473</t>
  </si>
  <si>
    <t>0.000171728130707381</t>
  </si>
  <si>
    <t>vm_Finiciomora</t>
  </si>
  <si>
    <t>0.000225699178978335</t>
  </si>
  <si>
    <t>0.00145592163835487</t>
  </si>
  <si>
    <t>vmr_msaldodolares2_delta1</t>
  </si>
  <si>
    <t>0.000223732519107446</t>
  </si>
  <si>
    <t>0.000518818075567688</t>
  </si>
  <si>
    <t>0.000404920751224403</t>
  </si>
  <si>
    <t>0.000221219609273086</t>
  </si>
  <si>
    <t>0.000761587559913773</t>
  </si>
  <si>
    <t>0.000417191077019082</t>
  </si>
  <si>
    <t>vm_status02_tend6</t>
  </si>
  <si>
    <t>0.000219993416054179</t>
  </si>
  <si>
    <t>0.000387443274913468</t>
  </si>
  <si>
    <t>0.00025066522694844</t>
  </si>
  <si>
    <t>vmr_msaldodolares2_lag1</t>
  </si>
  <si>
    <t>0.000219823459172046</t>
  </si>
  <si>
    <t>0.000367355388971919</t>
  </si>
  <si>
    <t>0.000348827833305871</t>
  </si>
  <si>
    <t>0.000218313270508625</t>
  </si>
  <si>
    <t>0.00030293975302736</t>
  </si>
  <si>
    <t>0.000217294503270847</t>
  </si>
  <si>
    <t>0.000217196311926562</t>
  </si>
  <si>
    <t>0.000241162967669575</t>
  </si>
  <si>
    <t>0.000283970396962568</t>
  </si>
  <si>
    <t>rf_012_019</t>
  </si>
  <si>
    <t>0.000214430048144716</t>
  </si>
  <si>
    <t>0.000179487000741488</t>
  </si>
  <si>
    <t>0.000205089731139633</t>
  </si>
  <si>
    <t>0.000214178149484819</t>
  </si>
  <si>
    <t>0.000255472110019993</t>
  </si>
  <si>
    <t>0.000412808817806697</t>
  </si>
  <si>
    <t>vmr_mpagosdolares_tend6</t>
  </si>
  <si>
    <t>0.00021397518394628</t>
  </si>
  <si>
    <t>0.00112759356707859</t>
  </si>
  <si>
    <t>0.000375121388580183</t>
  </si>
  <si>
    <t>0.000212539116568756</t>
  </si>
  <si>
    <t>0.00347561018352479</t>
  </si>
  <si>
    <t>0.000304128789339541</t>
  </si>
  <si>
    <t>0.000211936561749904</t>
  </si>
  <si>
    <t>0.000266340588521361</t>
  </si>
  <si>
    <t>0.000354086544360734</t>
  </si>
  <si>
    <t>0.000210659208348962</t>
  </si>
  <si>
    <t>0.00073309465106879</t>
  </si>
  <si>
    <t>vmr_msaldodolares_tend6</t>
  </si>
  <si>
    <t>0.000209870465679968</t>
  </si>
  <si>
    <t>0.000832999243085124</t>
  </si>
  <si>
    <t>0.000461890120985412</t>
  </si>
  <si>
    <t>rf_008_023</t>
  </si>
  <si>
    <t>0.000203162182404877</t>
  </si>
  <si>
    <t>0.000165293109849569</t>
  </si>
  <si>
    <t>0.000264688456428073</t>
  </si>
  <si>
    <t>0.000203076981646893</t>
  </si>
  <si>
    <t>0.000179804988380983</t>
  </si>
  <si>
    <t>0.00025680038984578</t>
  </si>
  <si>
    <t>0.000201990386060092</t>
  </si>
  <si>
    <t>0.000379824054185075</t>
  </si>
  <si>
    <t>0.000384762358847431</t>
  </si>
  <si>
    <t>0.000199474358090532</t>
  </si>
  <si>
    <t>0.000568255915661606</t>
  </si>
  <si>
    <t>0.000390021069902293</t>
  </si>
  <si>
    <t>vm_mpagado_rank</t>
  </si>
  <si>
    <t>0.000197226564780168</t>
  </si>
  <si>
    <t>0.000317510250223666</t>
  </si>
  <si>
    <t>0.000351457188833302</t>
  </si>
  <si>
    <t>0.000196925038163915</t>
  </si>
  <si>
    <t>0.000378192182187696</t>
  </si>
  <si>
    <t>0.000395279780957156</t>
  </si>
  <si>
    <t>0.000196608274154958</t>
  </si>
  <si>
    <t>0.00153899247822587</t>
  </si>
  <si>
    <t>0.000388268166217339</t>
  </si>
  <si>
    <t>rf_018_017</t>
  </si>
  <si>
    <t>0.000196222531101771</t>
  </si>
  <si>
    <t>0.000337542602693212</t>
  </si>
  <si>
    <t>0.000232259738256422</t>
  </si>
  <si>
    <t>vmr_mconsumosdolares_delta1</t>
  </si>
  <si>
    <t>0.00019565167674582</t>
  </si>
  <si>
    <t>0.000405979166983875</t>
  </si>
  <si>
    <t>0.000335681055668715</t>
  </si>
  <si>
    <t>0.000194367513050533</t>
  </si>
  <si>
    <t>0.000965281232296675</t>
  </si>
  <si>
    <t>0.000193830036305561</t>
  </si>
  <si>
    <t>0.00276457283532038</t>
  </si>
  <si>
    <t>0.000298870078284679</t>
  </si>
  <si>
    <t>0.000193339515797844</t>
  </si>
  <si>
    <t>0.00129412885714786</t>
  </si>
  <si>
    <t>0.000368109773840367</t>
  </si>
  <si>
    <t>0.000190463722629807</t>
  </si>
  <si>
    <t>0.000291769422090686</t>
  </si>
  <si>
    <t>0.000326040085401468</t>
  </si>
  <si>
    <t>rf_006_029</t>
  </si>
  <si>
    <t>0.000190081859330457</t>
  </si>
  <si>
    <t>0.000521304776498251</t>
  </si>
  <si>
    <t>0.000465395928355321</t>
  </si>
  <si>
    <t>0.000188411262628589</t>
  </si>
  <si>
    <t>0.000445257573280105</t>
  </si>
  <si>
    <t>0.000269947167482936</t>
  </si>
  <si>
    <t>0.00018833428797466</t>
  </si>
  <si>
    <t>0.00028141969926952</t>
  </si>
  <si>
    <t>0.000237518449311284</t>
  </si>
  <si>
    <t>vmr_Master_mlimitecompra_delta1</t>
  </si>
  <si>
    <t>0.000187485094088738</t>
  </si>
  <si>
    <t>0.000756495768208277</t>
  </si>
  <si>
    <t>0.000317275566976697</t>
  </si>
  <si>
    <t>rf_016_014</t>
  </si>
  <si>
    <t>0.000186515246636284</t>
  </si>
  <si>
    <t>0.00100102416712099</t>
  </si>
  <si>
    <t>0.000150749716906055</t>
  </si>
  <si>
    <t>vm_status04_tend6</t>
  </si>
  <si>
    <t>0.000184342877580105</t>
  </si>
  <si>
    <t>0.00185489832176127</t>
  </si>
  <si>
    <t>0.000303252337497064</t>
  </si>
  <si>
    <t>0.000182884828477521</t>
  </si>
  <si>
    <t>0.000378196951824979</t>
  </si>
  <si>
    <t>0.000397909136484587</t>
  </si>
  <si>
    <t>vm_mpagado_rank_lag1</t>
  </si>
  <si>
    <t>0.000182024560831244</t>
  </si>
  <si>
    <t>0.000532146569854228</t>
  </si>
  <si>
    <t>0.000334804603826238</t>
  </si>
  <si>
    <t>0.000181850098677121</t>
  </si>
  <si>
    <t>0.000560479828832698</t>
  </si>
  <si>
    <t>0.000400538492012018</t>
  </si>
  <si>
    <t>0.000181306876445575</t>
  </si>
  <si>
    <t>0.000189951212588427</t>
  </si>
  <si>
    <t>0.000273452974852844</t>
  </si>
  <si>
    <t>0.000180633519697821</t>
  </si>
  <si>
    <t>0.000272021882571582</t>
  </si>
  <si>
    <t>0.000284846848805046</t>
  </si>
  <si>
    <t>vm_msaldodolares_rank_tend6</t>
  </si>
  <si>
    <t>0.000180574758364699</t>
  </si>
  <si>
    <t>0.000361737412299898</t>
  </si>
  <si>
    <t>0.000308511048551926</t>
  </si>
  <si>
    <t>0.000179787071344028</t>
  </si>
  <si>
    <t>0.00260279235942294</t>
  </si>
  <si>
    <t>0.000219989412461743</t>
  </si>
  <si>
    <t>0.000178930115131112</t>
  </si>
  <si>
    <t>0.000371764927505088</t>
  </si>
  <si>
    <t>0.000330422344613853</t>
  </si>
  <si>
    <t>0.000178016207434881</t>
  </si>
  <si>
    <t>0.00024306628344821</t>
  </si>
  <si>
    <t>vm_mconsumosdolares_rank_lag1</t>
  </si>
  <si>
    <t>0.000177366907458742</t>
  </si>
  <si>
    <t>0.000445666538647841</t>
  </si>
  <si>
    <t>0.000300622981969633</t>
  </si>
  <si>
    <t>0.000176495161778871</t>
  </si>
  <si>
    <t>0.00173247425080098</t>
  </si>
  <si>
    <t>0.000175992785229684</t>
  </si>
  <si>
    <t>0.00020452649715301</t>
  </si>
  <si>
    <t>0.000270823619325413</t>
  </si>
  <si>
    <t>0.000175693504334043</t>
  </si>
  <si>
    <t>0.000173848044680085</t>
  </si>
  <si>
    <t>0.000463899177534446</t>
  </si>
  <si>
    <t>0.000251541678790917</t>
  </si>
  <si>
    <t>rf_018_021</t>
  </si>
  <si>
    <t>0.000173632366164335</t>
  </si>
  <si>
    <t>0.000336749690389732</t>
  </si>
  <si>
    <t>0.0001731440745419</t>
  </si>
  <si>
    <t>0.000487679383317427</t>
  </si>
  <si>
    <t>0.000172237450121701</t>
  </si>
  <si>
    <t>0.000264739337949955</t>
  </si>
  <si>
    <t>0.000109556480309633</t>
  </si>
  <si>
    <t>0.000171459874862023</t>
  </si>
  <si>
    <t>0.00034303353679598</t>
  </si>
  <si>
    <t>0.000119197450576881</t>
  </si>
  <si>
    <t>vmr_msaldodolares_lag1</t>
  </si>
  <si>
    <t>0.000170535349403192</t>
  </si>
  <si>
    <t>0.00112019529226164</t>
  </si>
  <si>
    <t>0.000249788775105963</t>
  </si>
  <si>
    <t>0.000170192028845363</t>
  </si>
  <si>
    <t>0.000285723300647523</t>
  </si>
  <si>
    <t>0.000169595775382043</t>
  </si>
  <si>
    <t>0.000281276663344026</t>
  </si>
  <si>
    <t>0.000306758144866972</t>
  </si>
  <si>
    <t>0.000169360013249569</t>
  </si>
  <si>
    <t>0.000247197037568766</t>
  </si>
  <si>
    <t>0.000247159419578532</t>
  </si>
  <si>
    <t>0.0001683484617908</t>
  </si>
  <si>
    <t>0.000755843551339134</t>
  </si>
  <si>
    <t>0.000210348442194495</t>
  </si>
  <si>
    <t>0.000166447452623461</t>
  </si>
  <si>
    <t>0.000957499560204779</t>
  </si>
  <si>
    <t>0.00111397029178835</t>
  </si>
  <si>
    <t>0.000166188962346036</t>
  </si>
  <si>
    <t>0.00178645191676915</t>
  </si>
  <si>
    <t>0.000215607153249358</t>
  </si>
  <si>
    <t>0.000161810378890615</t>
  </si>
  <si>
    <t>0.000158269012190878</t>
  </si>
  <si>
    <t>0.000191942953502477</t>
  </si>
  <si>
    <t>0.00016131163806273</t>
  </si>
  <si>
    <t>0.000318222717009114</t>
  </si>
  <si>
    <t>0.000278711685907706</t>
  </si>
  <si>
    <t>0.0001612770992096</t>
  </si>
  <si>
    <t>0.000628996147132643</t>
  </si>
  <si>
    <t>0.000161061225087049</t>
  </si>
  <si>
    <t>0.000293187440574072</t>
  </si>
  <si>
    <t>0.000239271352996238</t>
  </si>
  <si>
    <t>0.000159583796505421</t>
  </si>
  <si>
    <t>0.000407049143793587</t>
  </si>
  <si>
    <t>0.000159188693780704</t>
  </si>
  <si>
    <t>0.00198626110080182</t>
  </si>
  <si>
    <t>0.000216483605091835</t>
  </si>
  <si>
    <t>vm_Fvencimiento_delta1</t>
  </si>
  <si>
    <t>0.000158790942638692</t>
  </si>
  <si>
    <t>0.000380710586134844</t>
  </si>
  <si>
    <t>0.000287476204332477</t>
  </si>
  <si>
    <t>0.00015787202286352</t>
  </si>
  <si>
    <t>0.000123062368999445</t>
  </si>
  <si>
    <t>0.000154072196715197</t>
  </si>
  <si>
    <t>0.00130356007903777</t>
  </si>
  <si>
    <t>0.000153234395724206</t>
  </si>
  <si>
    <t>0.000406251816472696</t>
  </si>
  <si>
    <t>0.000197201664557339</t>
  </si>
  <si>
    <t>0.000152823958309046</t>
  </si>
  <si>
    <t>0.000133344536734937</t>
  </si>
  <si>
    <t>rf_001_027</t>
  </si>
  <si>
    <t>0.000151973428953714</t>
  </si>
  <si>
    <t>0.000148682558950232</t>
  </si>
  <si>
    <t>0.00023979065968773</t>
  </si>
  <si>
    <t>vm_mpagado_rank_delta1</t>
  </si>
  <si>
    <t>0.000145811635432128</t>
  </si>
  <si>
    <t>0.000324075327919646</t>
  </si>
  <si>
    <t>0.000321657826189082</t>
  </si>
  <si>
    <t>0.000145768880383635</t>
  </si>
  <si>
    <t>0.000844783030938898</t>
  </si>
  <si>
    <t>0.000145752488471205</t>
  </si>
  <si>
    <t>0.000144780995403714</t>
  </si>
  <si>
    <t>0.000272676652703806</t>
  </si>
  <si>
    <t>0.000227001027201559</t>
  </si>
  <si>
    <t>vm_mconsumosdolares_rank_delta1</t>
  </si>
  <si>
    <t>0.000143846428462887</t>
  </si>
  <si>
    <t>0.000460191821810428</t>
  </si>
  <si>
    <t>0.00028659975249</t>
  </si>
  <si>
    <t>0.000142714394691511</t>
  </si>
  <si>
    <t>0.000241907456629492</t>
  </si>
  <si>
    <t>0.000305005241182018</t>
  </si>
  <si>
    <t>0.000142192570687456</t>
  </si>
  <si>
    <t>0.00120315107571507</t>
  </si>
  <si>
    <t>0.000198078116399816</t>
  </si>
  <si>
    <t>0.0001417798376443</t>
  </si>
  <si>
    <t>0.000165221636214306</t>
  </si>
  <si>
    <t>0.000193695857187431</t>
  </si>
  <si>
    <t>0.000141568586759681</t>
  </si>
  <si>
    <t>0.000428794771252199</t>
  </si>
  <si>
    <t>0.000154255524275963</t>
  </si>
  <si>
    <t>vm_Finiciomora_lag1</t>
  </si>
  <si>
    <t>0.000141102540732097</t>
  </si>
  <si>
    <t>0.00109951345349597</t>
  </si>
  <si>
    <t>0.000139933912073525</t>
  </si>
  <si>
    <t>0.000323354155216333</t>
  </si>
  <si>
    <t>0.000139852671906826</t>
  </si>
  <si>
    <t>0.000381318457788955</t>
  </si>
  <si>
    <t>0.000218236508776789</t>
  </si>
  <si>
    <t>vm_mconsumosdolares_rank</t>
  </si>
  <si>
    <t>0.000139092081466272</t>
  </si>
  <si>
    <t>0.000281118343302036</t>
  </si>
  <si>
    <t>0.000244530064051101</t>
  </si>
  <si>
    <t>0.000139081216514413</t>
  </si>
  <si>
    <t>0.000966467010225687</t>
  </si>
  <si>
    <t>0.000157761331645871</t>
  </si>
  <si>
    <t>0.000136559089847559</t>
  </si>
  <si>
    <t>0.00112670476556164</t>
  </si>
  <si>
    <t>rf_019_013</t>
  </si>
  <si>
    <t>0.000136489509232143</t>
  </si>
  <si>
    <t>0.00018509850560084</t>
  </si>
  <si>
    <t>0.000136278359040749</t>
  </si>
  <si>
    <t>0.000140605325427398</t>
  </si>
  <si>
    <t>0.000116568095049449</t>
  </si>
  <si>
    <t>rf_006_024</t>
  </si>
  <si>
    <t>0.000135083262556462</t>
  </si>
  <si>
    <t>0.000241565656265571</t>
  </si>
  <si>
    <t>0.000136726487426422</t>
  </si>
  <si>
    <t>0.000132515835363456</t>
  </si>
  <si>
    <t>0.00034589968098991</t>
  </si>
  <si>
    <t>0.000192819405344954</t>
  </si>
  <si>
    <t>0.000129314552874105</t>
  </si>
  <si>
    <t>0.000191168214797197</t>
  </si>
  <si>
    <t>0.00014023229479633</t>
  </si>
  <si>
    <t>0.000125970472168043</t>
  </si>
  <si>
    <t>0.00245088552916811</t>
  </si>
  <si>
    <t>0.00021473070140688</t>
  </si>
  <si>
    <t>0.000125813209413001</t>
  </si>
  <si>
    <t>0.00235733631038626</t>
  </si>
  <si>
    <t>0.000203336827454679</t>
  </si>
  <si>
    <t>0.00012455862484285</t>
  </si>
  <si>
    <t>0.00077231307341362</t>
  </si>
  <si>
    <t>0.000181425531392752</t>
  </si>
  <si>
    <t>0.000124379849848312</t>
  </si>
  <si>
    <t>0.000779672517354556</t>
  </si>
  <si>
    <t>0.000183178435077706</t>
  </si>
  <si>
    <t>0.00012357904261542</t>
  </si>
  <si>
    <t>0.000466373661810408</t>
  </si>
  <si>
    <t>0.00022086586430422</t>
  </si>
  <si>
    <t>0.000122231360991875</t>
  </si>
  <si>
    <t>0.00104080239239624</t>
  </si>
  <si>
    <t>0.00012085883039535</t>
  </si>
  <si>
    <t>0.00036563120942178</t>
  </si>
  <si>
    <t>0.000178796175865321</t>
  </si>
  <si>
    <t>rf_001_025</t>
  </si>
  <si>
    <t>0.000120727616618146</t>
  </si>
  <si>
    <t>0.000736051471564068</t>
  </si>
  <si>
    <t>0.000222618767989174</t>
  </si>
  <si>
    <t>vmr_Visa_mlimitecompra_delta1</t>
  </si>
  <si>
    <t>0.000119925020601274</t>
  </si>
  <si>
    <t>0.000574310039314575</t>
  </si>
  <si>
    <t>0.000230506834571468</t>
  </si>
  <si>
    <t>0.000119405774352484</t>
  </si>
  <si>
    <t>0.000201872167408808</t>
  </si>
  <si>
    <t>0.000305881693024495</t>
  </si>
  <si>
    <t>0.000119222003541022</t>
  </si>
  <si>
    <t>0.000711403085409711</t>
  </si>
  <si>
    <t>0.000254171034318348</t>
  </si>
  <si>
    <t>0.00011822136677738</t>
  </si>
  <si>
    <t>0.000116235010889558</t>
  </si>
  <si>
    <t>0.000115977598131775</t>
  </si>
  <si>
    <t>0.000378369456661861</t>
  </si>
  <si>
    <t>0.000115671674424395</t>
  </si>
  <si>
    <t>0.00277992773394323</t>
  </si>
  <si>
    <t>0.000123579709789266</t>
  </si>
  <si>
    <t>0.000114775799253275</t>
  </si>
  <si>
    <t>0.000969844746778397</t>
  </si>
  <si>
    <t>0.000114159705802558</t>
  </si>
  <si>
    <t>0.000110559855319478</t>
  </si>
  <si>
    <t>0.00019106650166</t>
  </si>
  <si>
    <t>vm_mpagosdolares_rank_tend6</t>
  </si>
  <si>
    <t>0.000113673794676468</t>
  </si>
  <si>
    <t>0.000577513214235143</t>
  </si>
  <si>
    <t>0.000113518944001061</t>
  </si>
  <si>
    <t>0.000224795771159243</t>
  </si>
  <si>
    <t>vm_status03_tend6</t>
  </si>
  <si>
    <t>0.000113044203948038</t>
  </si>
  <si>
    <t>0.000971963050854617</t>
  </si>
  <si>
    <t>rf_007_023</t>
  </si>
  <si>
    <t>0.000111912894521207</t>
  </si>
  <si>
    <t>0.000110598253166128</t>
  </si>
  <si>
    <t>0.000131929585713447</t>
  </si>
  <si>
    <t>0.000166525850070642</t>
  </si>
  <si>
    <t>0.000110594382029069</t>
  </si>
  <si>
    <t>0.00171600974659768</t>
  </si>
  <si>
    <t>0.000109173677944311</t>
  </si>
  <si>
    <t>0.000387524181437335</t>
  </si>
  <si>
    <t>0.000188437146132569</t>
  </si>
  <si>
    <t>rf_012_024</t>
  </si>
  <si>
    <t>0.000108906001529444</t>
  </si>
  <si>
    <t>0.000184217647569028</t>
  </si>
  <si>
    <t>0.000108344232055456</t>
  </si>
  <si>
    <t>0.000335649287194976</t>
  </si>
  <si>
    <t>0.000160390687173303</t>
  </si>
  <si>
    <t>0.00010787285336427</t>
  </si>
  <si>
    <t>0.000161774447359605</t>
  </si>
  <si>
    <t>0.000151626168748532</t>
  </si>
  <si>
    <t>0.000107399703076652</t>
  </si>
  <si>
    <t>0.000120950354261835</t>
  </si>
  <si>
    <t>0.000106763269774301</t>
  </si>
  <si>
    <t>0.000535061598397555</t>
  </si>
  <si>
    <t>rf_013_023</t>
  </si>
  <si>
    <t>0.000105723850301453</t>
  </si>
  <si>
    <t>0.000240460855784399</t>
  </si>
  <si>
    <t>0.000180549079550275</t>
  </si>
  <si>
    <t>rf_004_021</t>
  </si>
  <si>
    <t>0.000105617785414502</t>
  </si>
  <si>
    <t>0.000162126602623797</t>
  </si>
  <si>
    <t>0.000184054886920183</t>
  </si>
  <si>
    <t>0.000104946577693681</t>
  </si>
  <si>
    <t>0.000185807790605137</t>
  </si>
  <si>
    <t>0.000103488922624299</t>
  </si>
  <si>
    <t>0.000548504120704034</t>
  </si>
  <si>
    <t>0.000103237941080503</t>
  </si>
  <si>
    <t>0.00138513516774938</t>
  </si>
  <si>
    <t>0.000186684242447614</t>
  </si>
  <si>
    <t>0.00010170602562169</t>
  </si>
  <si>
    <t>0.00114734337616488</t>
  </si>
  <si>
    <t>0.000101246627488477</t>
  </si>
  <si>
    <t>0.000422626016725507</t>
  </si>
  <si>
    <t>0.000169155205598073</t>
  </si>
  <si>
    <t>0.000101146067595331</t>
  </si>
  <si>
    <t>0.000332878588939678</t>
  </si>
  <si>
    <t>0.000101108230404615</t>
  </si>
  <si>
    <t>0.00102653876550644</t>
  </si>
  <si>
    <t>0.000179672627707798</t>
  </si>
  <si>
    <t>0.000100552887923345</t>
  </si>
  <si>
    <t>0.000214771571649859</t>
  </si>
  <si>
    <t>0.000100366060713302</t>
  </si>
  <si>
    <t>0.000471584854026909</t>
  </si>
  <si>
    <t>0.000174413916652936</t>
  </si>
  <si>
    <t>0.000100305317425451</t>
  </si>
  <si>
    <t>0.000869216730222562</t>
  </si>
  <si>
    <t>0.000100198337721903</t>
  </si>
  <si>
    <t>0.000330221652739414</t>
  </si>
  <si>
    <t>0.000141108746638807</t>
  </si>
  <si>
    <t>vm_msaldodolares_rank</t>
  </si>
  <si>
    <t>0.000784455612461211</t>
  </si>
  <si>
    <t>0.000177919724022844</t>
  </si>
  <si>
    <t>0.00105465978449133</t>
  </si>
  <si>
    <t>0.000115691643206972</t>
  </si>
  <si>
    <t>0.00117252603261885</t>
  </si>
  <si>
    <t>0.00112519741833242</t>
  </si>
  <si>
    <t>0.000118320998734404</t>
  </si>
  <si>
    <t>0.00199373425360481</t>
  </si>
  <si>
    <t>0.000890210333048971</t>
  </si>
  <si>
    <t>vm_fechaalta_delta1</t>
  </si>
  <si>
    <t>vmr_msaldodolares_delta1</t>
  </si>
  <si>
    <t>0.000298812970649373</t>
  </si>
  <si>
    <t>0.000138056229130303</t>
  </si>
  <si>
    <t>0.00014636745769367</t>
  </si>
  <si>
    <t>0.000135235033005188</t>
  </si>
  <si>
    <t>0.000338310411196146</t>
  </si>
  <si>
    <t>0.00137902964194592</t>
  </si>
  <si>
    <t>0.000105174221097248</t>
  </si>
  <si>
    <t>0.000599572822128694</t>
  </si>
  <si>
    <t>0.000485866992074051</t>
  </si>
  <si>
    <t>0.000158637783488348</t>
  </si>
  <si>
    <t>0.000250702596854448</t>
  </si>
  <si>
    <t>0.000106266844876349</t>
  </si>
  <si>
    <t>0.000132344228214037</t>
  </si>
  <si>
    <t>0.000201406604709453</t>
  </si>
  <si>
    <t>rf_009_004</t>
  </si>
  <si>
    <t>0.000137308105316695</t>
  </si>
  <si>
    <t>rf_018_023</t>
  </si>
  <si>
    <t>0.000119149227363529</t>
  </si>
  <si>
    <t>0.00145056377535918</t>
  </si>
  <si>
    <t>0.000111309383994587</t>
  </si>
  <si>
    <t>0.000755849899034848</t>
  </si>
  <si>
    <t>0.000492041916986521</t>
  </si>
  <si>
    <t>0.000218434759468781</t>
  </si>
  <si>
    <t>0.000102907796790909</t>
  </si>
  <si>
    <t>vm_status05</t>
  </si>
  <si>
    <t>0.000273080777510284</t>
  </si>
  <si>
    <t>0.000177043272180367</t>
  </si>
  <si>
    <t>0.000399781776902494</t>
  </si>
  <si>
    <t>0.000165649398228165</t>
  </si>
  <si>
    <t>0.00167094257869893</t>
  </si>
  <si>
    <t>0.000134097131898991</t>
  </si>
  <si>
    <t>vm_status03_delta1</t>
  </si>
  <si>
    <t>0.000701527578012784</t>
  </si>
  <si>
    <t>0.000208054237911705</t>
  </si>
  <si>
    <t>rf_009_019</t>
  </si>
  <si>
    <t>0.000119889159458087</t>
  </si>
  <si>
    <t>0.000193651865996858</t>
  </si>
  <si>
    <t>0.00012533261347422</t>
  </si>
  <si>
    <t>0.000466835359153156</t>
  </si>
  <si>
    <t>0.000155350862992675</t>
  </si>
  <si>
    <t>0.000483762801868749</t>
  </si>
  <si>
    <t>0.00139843429951049</t>
  </si>
  <si>
    <t>0.000106050672939725</t>
  </si>
  <si>
    <t>0.00020596618298211</t>
  </si>
  <si>
    <t>vm_status01_delta1</t>
  </si>
  <si>
    <t>0.000311033366489929</t>
  </si>
  <si>
    <t>0.000295937446759822</t>
  </si>
  <si>
    <t>0.000159707598626857</t>
  </si>
  <si>
    <t>0.000353887777309475</t>
  </si>
  <si>
    <t>0.000122703257946789</t>
  </si>
  <si>
    <t>0.000580981041966412</t>
  </si>
  <si>
    <t>0.00110776370255613</t>
  </si>
  <si>
    <t>0.000448685594930708</t>
  </si>
  <si>
    <t>0.000534021551505065</t>
  </si>
  <si>
    <t>0.000145491005851193</t>
  </si>
  <si>
    <t>0.000329089298294164</t>
  </si>
  <si>
    <t>vm_msaldodolares_rank_lag1</t>
  </si>
  <si>
    <t>0.000601742173735532</t>
  </si>
  <si>
    <t>0.000489829337217249</t>
  </si>
  <si>
    <t>0.000150127400928592</t>
  </si>
  <si>
    <t>vmr_mpagosdolares_lag1</t>
  </si>
  <si>
    <t>0.000285211614102089</t>
  </si>
  <si>
    <t>0.000367365282866357</t>
  </si>
  <si>
    <t>0.00011043293215211</t>
  </si>
  <si>
    <t>vm_mpagosdolares_rank_lag1</t>
  </si>
  <si>
    <t>0.000645973715367187</t>
  </si>
  <si>
    <t>0.00025667570759759</t>
  </si>
  <si>
    <t>0.000327973149977078</t>
  </si>
  <si>
    <t>0.000104297769254771</t>
  </si>
  <si>
    <t>0.00114639400557374</t>
  </si>
  <si>
    <t>0.00041197348399538</t>
  </si>
  <si>
    <t>0.000204953512672246</t>
  </si>
  <si>
    <t>0.00343621203982867</t>
  </si>
  <si>
    <t>0.00170505092868385</t>
  </si>
  <si>
    <t>0.000138479391111376</t>
  </si>
  <si>
    <t>0.000219569436674195</t>
  </si>
  <si>
    <t>0.00137219182610615</t>
  </si>
  <si>
    <t>rf_011_028</t>
  </si>
  <si>
    <t>0.000358468803573119</t>
  </si>
  <si>
    <t>vmr_mpagosdolares</t>
  </si>
  <si>
    <t>0.000276983741555865</t>
  </si>
  <si>
    <t>rf_006_025</t>
  </si>
  <si>
    <t>0.000216231417547183</t>
  </si>
  <si>
    <t>0.00023576554562633</t>
  </si>
  <si>
    <t>rf_012_027</t>
  </si>
  <si>
    <t>0.000259879769067838</t>
  </si>
  <si>
    <t>0.000139355842953853</t>
  </si>
  <si>
    <t>0.000603797337743488</t>
  </si>
  <si>
    <t>0.000134973583741468</t>
  </si>
  <si>
    <t>0.000255957300929281</t>
  </si>
  <si>
    <t>0.000128838420844128</t>
  </si>
  <si>
    <t>rf_017_023</t>
  </si>
  <si>
    <t>0.000108179912701472</t>
  </si>
  <si>
    <t>0.000564835748841174</t>
  </si>
  <si>
    <t>0.000109157759268359</t>
  </si>
  <si>
    <t>rf_019_026</t>
  </si>
  <si>
    <t>0.00138865696862522</t>
  </si>
  <si>
    <t>rf_011_022</t>
  </si>
  <si>
    <t>0.000145132704144134</t>
  </si>
  <si>
    <t>rf_020_013</t>
  </si>
  <si>
    <t>0.000125338886731693</t>
  </si>
  <si>
    <t>0.000262297957439072</t>
  </si>
  <si>
    <t>vm_Finiciomora_delta1</t>
  </si>
  <si>
    <t>0.000849049834973463</t>
  </si>
  <si>
    <t>0.000148804668804895</t>
  </si>
  <si>
    <t>0.000121826806104312</t>
  </si>
  <si>
    <t>0.000496882159085597</t>
  </si>
  <si>
    <t>0.00101330186953291</t>
  </si>
  <si>
    <t>0.000106630844444276</t>
  </si>
  <si>
    <t>0.000121457253071432</t>
  </si>
  <si>
    <t>0.000113062287679541</t>
  </si>
  <si>
    <t>rf_002_017</t>
  </si>
  <si>
    <t>0.000137213155845885</t>
  </si>
  <si>
    <t>0.000165510651410234</t>
  </si>
  <si>
    <t>0.00167263115441389</t>
  </si>
  <si>
    <t>0.000127085517159174</t>
  </si>
  <si>
    <t>0.000761792813895863</t>
  </si>
  <si>
    <t>0.000871633925658153</t>
  </si>
  <si>
    <t>0.00017606351822525</t>
  </si>
  <si>
    <t>0.00135753749677203</t>
  </si>
  <si>
    <t>0.000261055528985459</t>
  </si>
  <si>
    <t>0.00057988546160192</t>
  </si>
  <si>
    <t>0.000179993646153049</t>
  </si>
  <si>
    <t>0.0026438727488693</t>
  </si>
  <si>
    <t>0.00156791917582965</t>
  </si>
  <si>
    <t>0.000351065818751634</t>
  </si>
  <si>
    <t>0.00217734652958982</t>
  </si>
  <si>
    <t>rf_008_024</t>
  </si>
  <si>
    <t>0.000190251362848346</t>
  </si>
  <si>
    <t>0.000348060326678882</t>
  </si>
  <si>
    <t>0.000104422661961421</t>
  </si>
  <si>
    <t>0.000756702227897933</t>
  </si>
  <si>
    <t>0.000403032080804092</t>
  </si>
  <si>
    <t>0.00051590921741014</t>
  </si>
  <si>
    <t>rf_012_025</t>
  </si>
  <si>
    <t>vm_msaldodolares_rank_delta1</t>
  </si>
  <si>
    <t>0.000182085140966923</t>
  </si>
  <si>
    <t>0.000672604621648658</t>
  </si>
  <si>
    <t>0.000166558092127061</t>
  </si>
  <si>
    <t>0.000159073520564182</t>
  </si>
  <si>
    <t>0.000334182100666296</t>
  </si>
  <si>
    <t>0.000136488383750869</t>
  </si>
  <si>
    <t>0.000354869365116014</t>
  </si>
  <si>
    <t>rf_003_014</t>
  </si>
  <si>
    <t>0.000316439652829178</t>
  </si>
  <si>
    <t>rf_007_024</t>
  </si>
  <si>
    <t>0.00018493133876266</t>
  </si>
  <si>
    <t>0.000149518093063998</t>
  </si>
  <si>
    <t>vmr_mpagosdolares_delta1</t>
  </si>
  <si>
    <t>0.000189495331011586</t>
  </si>
  <si>
    <t>0.000134643136976324</t>
  </si>
  <si>
    <t>0.000155322333823948</t>
  </si>
  <si>
    <t>0.000876305705586891</t>
  </si>
  <si>
    <t>0.000103421317412293</t>
  </si>
  <si>
    <t>0.000429627064092499</t>
  </si>
  <si>
    <t>0.000120073902419358</t>
  </si>
  <si>
    <t>rf_005_028</t>
  </si>
  <si>
    <t>rf_001_024</t>
  </si>
  <si>
    <t>0.000200253912814526</t>
  </si>
  <si>
    <t>rf_008_007</t>
  </si>
  <si>
    <t>0.000111146839863111</t>
  </si>
  <si>
    <t>0.000311465417611351</t>
  </si>
  <si>
    <t>0.000145017222182717</t>
  </si>
  <si>
    <t>0.000483846173000728</t>
  </si>
  <si>
    <t>0.000449262118188108</t>
  </si>
  <si>
    <t>0.000244253178429821</t>
  </si>
  <si>
    <t>0.000257676841688257</t>
  </si>
  <si>
    <t>0.000382415758059828</t>
  </si>
  <si>
    <t>0.000911866454451813</t>
  </si>
  <si>
    <t>rf_020_022</t>
  </si>
  <si>
    <t>0.00015150261679339</t>
  </si>
  <si>
    <t>0.000224471754981918</t>
  </si>
  <si>
    <t>0.000223277838526835</t>
  </si>
  <si>
    <t>rf_004_008</t>
  </si>
  <si>
    <t>0.000461351641564789</t>
  </si>
  <si>
    <t>0.00016027389110094</t>
  </si>
  <si>
    <t>0.000141863108921483</t>
  </si>
  <si>
    <t>0.000321092283284811</t>
  </si>
  <si>
    <t>0.000150878751783038</t>
  </si>
  <si>
    <t>0.000449299512853642</t>
  </si>
  <si>
    <t>0.000184498967513727</t>
  </si>
  <si>
    <t>0.00014784331206207</t>
  </si>
  <si>
    <t>0.00139004954313276</t>
  </si>
  <si>
    <t>rf_001_012</t>
  </si>
  <si>
    <t>0.000352256206738987</t>
  </si>
  <si>
    <t>0.000375753496787843</t>
  </si>
  <si>
    <t>0.000260790752057802</t>
  </si>
  <si>
    <t>vm_status06</t>
  </si>
  <si>
    <t>0.000826309002305215</t>
  </si>
  <si>
    <t>0.000167608990387643</t>
  </si>
  <si>
    <t>0.000799225086867868</t>
  </si>
  <si>
    <t>0.000129196406240638</t>
  </si>
  <si>
    <t>0.000340673346504862</t>
  </si>
  <si>
    <t>0.000644964201245703</t>
  </si>
  <si>
    <t>0.000286931112669914</t>
  </si>
  <si>
    <t>vm_mpagosdolares_rank_delta1</t>
  </si>
  <si>
    <t>0.000134870306466522</t>
  </si>
  <si>
    <t>0.00044254285177165</t>
  </si>
  <si>
    <t>0.000502206905739357</t>
  </si>
  <si>
    <t>0.00014646626990493</t>
  </si>
  <si>
    <t>0.000159796111746984</t>
  </si>
  <si>
    <t>rf_016_004</t>
  </si>
  <si>
    <t>0.000547890912020844</t>
  </si>
  <si>
    <t>rf_015_027</t>
  </si>
  <si>
    <t>0.000175915996358371</t>
  </si>
  <si>
    <t>rf_005_022</t>
  </si>
  <si>
    <t>0.000190598642089294</t>
  </si>
  <si>
    <t>0.000131955880776979</t>
  </si>
  <si>
    <t>vm_mpagosdolares_rank</t>
  </si>
  <si>
    <t>0.000272964284882232</t>
  </si>
  <si>
    <t>rf_008_025</t>
  </si>
  <si>
    <t>0.000117044310187489</t>
  </si>
  <si>
    <t>rf_015_009</t>
  </si>
  <si>
    <t>0.000263180358067329</t>
  </si>
  <si>
    <t>0.000128365053143001</t>
  </si>
  <si>
    <t>0.000218532829594467</t>
  </si>
  <si>
    <t>0.000147599085356014</t>
  </si>
  <si>
    <t>0.000404426517065969</t>
  </si>
  <si>
    <t>rf_017_014</t>
  </si>
  <si>
    <t>0.000166939148910846</t>
  </si>
  <si>
    <t>0.000206483803807203</t>
  </si>
  <si>
    <t>0.000171434469991125</t>
  </si>
  <si>
    <t>0.000113173261930416</t>
  </si>
  <si>
    <t>0.000176933985894803</t>
  </si>
  <si>
    <t>rf_006_027</t>
  </si>
  <si>
    <t>0.000200689900216531</t>
  </si>
  <si>
    <t>0.000290159873414269</t>
  </si>
  <si>
    <t>vm_status04_lag1</t>
  </si>
  <si>
    <t>0.000238692135978298</t>
  </si>
  <si>
    <t>0.000405099993396457</t>
  </si>
  <si>
    <t>rf_001_022</t>
  </si>
  <si>
    <t>0.00112610068834016</t>
  </si>
  <si>
    <t>rf_013_024</t>
  </si>
  <si>
    <t>0.000442331445134775</t>
  </si>
  <si>
    <t>0.000109131907479668</t>
  </si>
  <si>
    <t>0.000224215559855171</t>
  </si>
  <si>
    <t>rf_017_022</t>
  </si>
  <si>
    <t>rf_015_028</t>
  </si>
  <si>
    <t>0.000208401375304704</t>
  </si>
  <si>
    <t>0.000238799142524766</t>
  </si>
  <si>
    <t>0.000219660875408268</t>
  </si>
  <si>
    <t>0.000133843752860174</t>
  </si>
  <si>
    <t>0.000125796417290941</t>
  </si>
  <si>
    <t>0.000210139580070794</t>
  </si>
  <si>
    <t>0.000144303053221883</t>
  </si>
  <si>
    <t>0.000312838541218903</t>
  </si>
  <si>
    <t>rf_016_010</t>
  </si>
  <si>
    <t>0.000175713933955132</t>
  </si>
  <si>
    <t>0.0002265143477154</t>
  </si>
  <si>
    <t>0.000232826191360567</t>
  </si>
  <si>
    <t>rf_008_022</t>
  </si>
  <si>
    <t>vm_status03</t>
  </si>
  <si>
    <t>rf_014_010</t>
  </si>
  <si>
    <t>0.000301229261804291</t>
  </si>
  <si>
    <t>0.000108058880939054</t>
  </si>
  <si>
    <t>rf_019_012</t>
  </si>
  <si>
    <t>0.000141102342909427</t>
  </si>
  <si>
    <t>0.000247419384228701</t>
  </si>
  <si>
    <t>0.00023843166768209</t>
  </si>
  <si>
    <t>0.00015931260528209</t>
  </si>
  <si>
    <t>0.000170862858218957</t>
  </si>
  <si>
    <t>0.000113844628272663</t>
  </si>
  <si>
    <t>0.000479004813849054</t>
  </si>
  <si>
    <t>rf_007_010</t>
  </si>
  <si>
    <t>rf_013_025</t>
  </si>
  <si>
    <t>0.000168895569015358</t>
  </si>
  <si>
    <t>0.000115148618736109</t>
  </si>
  <si>
    <t>0.00124959564039084</t>
  </si>
  <si>
    <t>rf_001_028</t>
  </si>
  <si>
    <t>0.000184849048251667</t>
  </si>
  <si>
    <t>0.000105240645889873</t>
  </si>
  <si>
    <t>0.000139964615973111</t>
  </si>
  <si>
    <t>0.000160693016328017</t>
  </si>
  <si>
    <t>vm_status02_lag1</t>
  </si>
  <si>
    <t>0.000167336305436834</t>
  </si>
  <si>
    <t>0.000680306202842394</t>
  </si>
  <si>
    <t>0.000102151037983411</t>
  </si>
  <si>
    <t>0.000110762201418615</t>
  </si>
  <si>
    <t>vm_status05_lag1</t>
  </si>
  <si>
    <t>0.000173669745432224</t>
  </si>
  <si>
    <t>rf_017_024</t>
  </si>
  <si>
    <t>vm_status03_lag1</t>
  </si>
  <si>
    <t>vmr_madelantopesos_lag1</t>
  </si>
  <si>
    <t>0.00013028565664041</t>
  </si>
  <si>
    <t>0.000144274329012226</t>
  </si>
  <si>
    <t>0.00035898354075754</t>
  </si>
  <si>
    <t>rf_002_014</t>
  </si>
  <si>
    <t>rf_002_008</t>
  </si>
  <si>
    <t>0.000110539553331789</t>
  </si>
  <si>
    <t>vm_status06_lag1</t>
  </si>
  <si>
    <t>0.00030580575537334</t>
  </si>
  <si>
    <t>rf_015_026</t>
  </si>
  <si>
    <t>0.000255808662009804</t>
  </si>
  <si>
    <t>vmr_madelantopesos_tend6</t>
  </si>
  <si>
    <t>0.000112505122629006</t>
  </si>
  <si>
    <t>rf_017_026</t>
  </si>
  <si>
    <t>0.000118209289660992</t>
  </si>
  <si>
    <t>vmr_madelantopesos_delta1</t>
  </si>
  <si>
    <t>rf_005_014</t>
  </si>
  <si>
    <t>0.000225742730335252</t>
  </si>
  <si>
    <t>0.000177776403132457</t>
  </si>
  <si>
    <t>0.000106793827737588</t>
  </si>
  <si>
    <t>vm_cadelantosefectivo_tend6</t>
  </si>
  <si>
    <t>vm_madelantopesos_rank_tend6</t>
  </si>
  <si>
    <t>0.000123512133383489</t>
  </si>
  <si>
    <t>rf_010_010</t>
  </si>
  <si>
    <t>vm_madelantopesos_rank_delta1</t>
  </si>
  <si>
    <t>vmr_madelantodolares_tend6</t>
  </si>
  <si>
    <t>rf_013_012</t>
  </si>
  <si>
    <t>mplazo_fijo_pesos_rank_tend6</t>
  </si>
  <si>
    <t>cprestamos_hipotecarios_delta1</t>
  </si>
  <si>
    <t>rf_014_014</t>
  </si>
  <si>
    <t>rf_008_010</t>
  </si>
  <si>
    <t>ccheques_emitidos_rechazados_lag1</t>
  </si>
  <si>
    <t>vm_cadelantosefectivo_lag1</t>
  </si>
  <si>
    <t>rf_003_012</t>
  </si>
  <si>
    <t>rf_010_012</t>
  </si>
  <si>
    <t>rf_009_012</t>
  </si>
  <si>
    <t>E02 - Iván - G965177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</si>
</sst>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2">
    <font>
      <sz val="10"/>
      <color rgb="FF000000"/>
      <name val="Arial"/>
      <scheme val="minor"/>
    </font>
    <font>
      <sz val="10"/>
      <color theme="1"/>
      <name val="Arial"/>
      <scheme val="minor"/>
    </font>
    <font>
      <b/>
      <sz val="13"/>
      <color rgb="FFFFFFFF"/>
      <name val="Arial"/>
      <scheme val="minor"/>
    </font>
    <font>
      <b/>
      <sz val="10"/>
      <color theme="1"/>
      <name val="Arial"/>
      <scheme val="minor"/>
    </font>
    <font>
      <sz val="10"/>
      <color rgb="FFFFFFFF"/>
      <name val="Arial"/>
      <scheme val="minor"/>
    </font>
    <font>
      <sz val="11"/>
      <color rgb="FF000000"/>
      <name val="Calibri"/>
    </font>
    <font>
      <sz val="10"/>
      <color rgb="FF000000"/>
      <name val="Arial"/>
    </font>
    <font>
      <sz val="9"/>
      <color rgb="FF1F1F1F"/>
      <name val="&quot;docs-Google Sans&quot;"/>
    </font>
    <font>
      <sz val="9"/>
      <color rgb="FF1F1F1F"/>
      <name val="&quot;Google Sans&quot;"/>
    </font>
    <font>
      <sz val="11"/>
      <color theme="1"/>
      <name val="Calibri"/>
    </font>
    <font>
      <u/>
      <sz val="10"/>
      <color rgb="FF0000FF"/>
      <name val="Arial"/>
    </font>
    <font>
      <u/>
      <sz val="10"/>
      <color rgb="FF0000FF"/>
      <name val="Arial"/>
    </font>
    <font>
      <sz val="11"/>
      <color rgb="FF000000"/>
      <name val="Arial"/>
    </font>
    <font>
      <sz val="11"/>
      <color rgb="FF000000"/>
      <name val="&quot;Aptos Narrow&quot;"/>
    </font>
    <font>
      <sz val="10"/>
      <color rgb="FFC5060B"/>
      <name val="&quot;Lucida Console&quot;"/>
    </font>
    <font>
      <u/>
      <sz val="11"/>
      <color rgb="FF0000FF"/>
      <name val="Arial"/>
    </font>
    <font>
      <sz val="11"/>
      <color rgb="FF006100"/>
      <name val="Arial"/>
      <family val="2"/>
      <scheme val="minor"/>
    </font>
    <font>
      <sz val="11"/>
      <color rgb="FF3F3F76"/>
      <name val="Arial"/>
      <family val="2"/>
      <scheme val="minor"/>
    </font>
    <font>
      <b/>
      <sz val="10"/>
      <color rgb="FF000000"/>
      <name val="Arial"/>
      <family val="2"/>
      <scheme val="minor"/>
    </font>
    <font>
      <b/>
      <sz val="11"/>
      <color rgb="FF006100"/>
      <name val="Arial"/>
      <family val="2"/>
      <scheme val="minor"/>
    </font>
    <font>
      <sz val="10"/>
      <color rgb="FF3F3F76"/>
      <name val="Arial"/>
      <family val="2"/>
      <scheme val="minor"/>
    </font>
    <font>
      <sz val="10"/>
      <color rgb="FF000000"/>
      <name val="Arial"/>
      <family val="2"/>
      <scheme val="minor"/>
    </font>
  </fonts>
  <fills count="43">
    <fill>
      <patternFill patternType="none"/>
    </fill>
    <fill>
      <patternFill patternType="gray125"/>
    </fill>
    <fill>
      <patternFill patternType="solid">
        <fgColor rgb="FFFF0000"/>
        <bgColor rgb="FFFF0000"/>
      </patternFill>
    </fill>
    <fill>
      <patternFill patternType="solid">
        <fgColor rgb="FF0B0B2A"/>
        <bgColor rgb="FF0B0B2A"/>
      </patternFill>
    </fill>
    <fill>
      <patternFill patternType="solid">
        <fgColor rgb="FFFFF2CC"/>
        <bgColor rgb="FFFFF2CC"/>
      </patternFill>
    </fill>
    <fill>
      <patternFill patternType="solid">
        <fgColor rgb="FFFFFFFF"/>
        <bgColor rgb="FFFFFFFF"/>
      </patternFill>
    </fill>
    <fill>
      <patternFill patternType="solid">
        <fgColor rgb="FFC9DAF8"/>
        <bgColor rgb="FFC9DAF8"/>
      </patternFill>
    </fill>
    <fill>
      <patternFill patternType="solid">
        <fgColor rgb="FFD9EAD3"/>
        <bgColor rgb="FFD9EAD3"/>
      </patternFill>
    </fill>
    <fill>
      <patternFill patternType="solid">
        <fgColor rgb="FFD9D2E9"/>
        <bgColor rgb="FFD9D2E9"/>
      </patternFill>
    </fill>
    <fill>
      <patternFill patternType="solid">
        <fgColor rgb="FFF8696B"/>
        <bgColor rgb="FFF8696B"/>
      </patternFill>
    </fill>
    <fill>
      <patternFill patternType="solid">
        <fgColor rgb="FFFA9699"/>
        <bgColor rgb="FFFA9699"/>
      </patternFill>
    </fill>
    <fill>
      <patternFill patternType="solid">
        <fgColor rgb="FFFBB9BC"/>
        <bgColor rgb="FFFBB9BC"/>
      </patternFill>
    </fill>
    <fill>
      <patternFill patternType="solid">
        <fgColor rgb="FFFBC1C4"/>
        <bgColor rgb="FFFBC1C4"/>
      </patternFill>
    </fill>
    <fill>
      <patternFill patternType="solid">
        <fgColor rgb="FFFBD8DA"/>
        <bgColor rgb="FFFBD8DA"/>
      </patternFill>
    </fill>
    <fill>
      <patternFill patternType="solid">
        <fgColor rgb="FFFCDCDF"/>
        <bgColor rgb="FFFCDCDF"/>
      </patternFill>
    </fill>
    <fill>
      <patternFill patternType="solid">
        <fgColor rgb="FFFCDDE0"/>
        <bgColor rgb="FFFCDDE0"/>
      </patternFill>
    </fill>
    <fill>
      <patternFill patternType="solid">
        <fgColor rgb="FFFCE8EB"/>
        <bgColor rgb="FFFCE8EB"/>
      </patternFill>
    </fill>
    <fill>
      <patternFill patternType="solid">
        <fgColor rgb="FFFCEAED"/>
        <bgColor rgb="FFFCEAED"/>
      </patternFill>
    </fill>
    <fill>
      <patternFill patternType="solid">
        <fgColor rgb="FFFCEBEE"/>
        <bgColor rgb="FFFCEBEE"/>
      </patternFill>
    </fill>
    <fill>
      <patternFill patternType="solid">
        <fgColor rgb="FFFCF1F4"/>
        <bgColor rgb="FFFCF1F4"/>
      </patternFill>
    </fill>
    <fill>
      <patternFill patternType="solid">
        <fgColor rgb="FFFCF4F7"/>
        <bgColor rgb="FFFCF4F7"/>
      </patternFill>
    </fill>
    <fill>
      <patternFill patternType="solid">
        <fgColor rgb="FFFCF5F8"/>
        <bgColor rgb="FFFCF5F8"/>
      </patternFill>
    </fill>
    <fill>
      <patternFill patternType="solid">
        <fgColor rgb="FFFCF6F9"/>
        <bgColor rgb="FFFCF6F9"/>
      </patternFill>
    </fill>
    <fill>
      <patternFill patternType="solid">
        <fgColor rgb="FFFCF7F9"/>
        <bgColor rgb="FFFCF7F9"/>
      </patternFill>
    </fill>
    <fill>
      <patternFill patternType="solid">
        <fgColor rgb="FFFCF7FA"/>
        <bgColor rgb="FFFCF7FA"/>
      </patternFill>
    </fill>
    <fill>
      <patternFill patternType="solid">
        <fgColor rgb="FFFCF8FA"/>
        <bgColor rgb="FFFCF8FA"/>
      </patternFill>
    </fill>
    <fill>
      <patternFill patternType="solid">
        <fgColor rgb="FFFCF8FB"/>
        <bgColor rgb="FFFCF8FB"/>
      </patternFill>
    </fill>
    <fill>
      <patternFill patternType="solid">
        <fgColor rgb="FFFCF9FB"/>
        <bgColor rgb="FFFCF9FB"/>
      </patternFill>
    </fill>
    <fill>
      <patternFill patternType="solid">
        <fgColor rgb="FFFCF9FC"/>
        <bgColor rgb="FFFCF9FC"/>
      </patternFill>
    </fill>
    <fill>
      <patternFill patternType="solid">
        <fgColor rgb="FFFCFAFD"/>
        <bgColor rgb="FFFCFAFD"/>
      </patternFill>
    </fill>
    <fill>
      <patternFill patternType="solid">
        <fgColor rgb="FFFCFBFE"/>
        <bgColor rgb="FFFCFBFE"/>
      </patternFill>
    </fill>
    <fill>
      <patternFill patternType="solid">
        <fgColor rgb="FFFCFCFF"/>
        <bgColor rgb="FFFCFCFF"/>
      </patternFill>
    </fill>
    <fill>
      <patternFill patternType="solid">
        <fgColor rgb="FFD9D9D9"/>
        <bgColor rgb="FFD9D9D9"/>
      </patternFill>
    </fill>
    <fill>
      <patternFill patternType="solid">
        <fgColor theme="7"/>
        <bgColor theme="7"/>
      </patternFill>
    </fill>
    <fill>
      <patternFill patternType="solid">
        <fgColor rgb="FFCCCCCC"/>
        <bgColor rgb="FFCCCCCC"/>
      </patternFill>
    </fill>
    <fill>
      <patternFill patternType="solid">
        <fgColor rgb="FF00FFFF"/>
        <bgColor rgb="FF00FFFF"/>
      </patternFill>
    </fill>
    <fill>
      <patternFill patternType="solid">
        <fgColor rgb="FFD0E0E3"/>
        <bgColor rgb="FFD0E0E3"/>
      </patternFill>
    </fill>
    <fill>
      <patternFill patternType="solid">
        <fgColor rgb="FFC6EFCE"/>
      </patternFill>
    </fill>
    <fill>
      <patternFill patternType="solid">
        <fgColor rgb="FFFFCC99"/>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5" tint="0.79998168889431442"/>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s>
  <cellStyleXfs count="3">
    <xf numFmtId="0" fontId="0" fillId="0" borderId="0"/>
    <xf numFmtId="0" fontId="16" fillId="37" borderId="0" applyNumberFormat="0" applyBorder="0" applyAlignment="0" applyProtection="0"/>
    <xf numFmtId="0" fontId="17" fillId="38" borderId="2" applyNumberFormat="0" applyAlignment="0" applyProtection="0"/>
  </cellStyleXfs>
  <cellXfs count="99">
    <xf numFmtId="0" fontId="0" fillId="0" borderId="0" xfId="0" applyFont="1" applyAlignment="1"/>
    <xf numFmtId="0" fontId="1" fillId="0" borderId="1" xfId="0" applyFont="1" applyBorder="1" applyAlignment="1"/>
    <xf numFmtId="0" fontId="1" fillId="0" borderId="0" xfId="0" applyFont="1" applyAlignment="1"/>
    <xf numFmtId="0" fontId="2" fillId="2" borderId="0" xfId="0" applyFont="1" applyFill="1" applyAlignment="1">
      <alignment horizontal="center"/>
    </xf>
    <xf numFmtId="0" fontId="1" fillId="0" borderId="1" xfId="0" applyFont="1" applyBorder="1" applyAlignment="1">
      <alignment horizontal="center"/>
    </xf>
    <xf numFmtId="0" fontId="3" fillId="0" borderId="1" xfId="0" applyFont="1" applyBorder="1" applyAlignment="1"/>
    <xf numFmtId="0" fontId="1" fillId="0" borderId="0" xfId="0" applyFont="1" applyAlignment="1">
      <alignment vertical="top" wrapText="1"/>
    </xf>
    <xf numFmtId="0" fontId="4" fillId="3" borderId="0" xfId="0" applyFont="1" applyFill="1" applyAlignment="1"/>
    <xf numFmtId="0" fontId="1" fillId="0" borderId="0" xfId="0" applyFont="1" applyAlignment="1">
      <alignment vertical="center"/>
    </xf>
    <xf numFmtId="0" fontId="1" fillId="0" borderId="0" xfId="0" applyFont="1" applyAlignment="1">
      <alignment vertical="center"/>
    </xf>
    <xf numFmtId="0" fontId="5" fillId="0" borderId="0" xfId="0" applyFont="1" applyAlignment="1"/>
    <xf numFmtId="0" fontId="1" fillId="4" borderId="0" xfId="0" applyFont="1" applyFill="1" applyAlignment="1">
      <alignment vertical="center"/>
    </xf>
    <xf numFmtId="0" fontId="5" fillId="4" borderId="0" xfId="0" applyFont="1" applyFill="1" applyAlignment="1"/>
    <xf numFmtId="0" fontId="1" fillId="4" borderId="0" xfId="0" applyFont="1" applyFill="1" applyAlignment="1">
      <alignment vertical="center"/>
    </xf>
    <xf numFmtId="0" fontId="3" fillId="0" borderId="0" xfId="0" applyFont="1" applyAlignment="1">
      <alignment vertical="center"/>
    </xf>
    <xf numFmtId="0" fontId="1" fillId="0" borderId="0" xfId="0" applyFont="1"/>
    <xf numFmtId="0" fontId="6" fillId="5" borderId="0" xfId="0" applyFont="1" applyFill="1" applyAlignment="1">
      <alignment horizontal="left"/>
    </xf>
    <xf numFmtId="0" fontId="1" fillId="5" borderId="0" xfId="0" applyFont="1" applyFill="1" applyAlignment="1">
      <alignment vertical="center"/>
    </xf>
    <xf numFmtId="0" fontId="1" fillId="4" borderId="0" xfId="0" applyFont="1" applyFill="1" applyAlignment="1"/>
    <xf numFmtId="0" fontId="1" fillId="4" borderId="0" xfId="0" applyFont="1" applyFill="1"/>
    <xf numFmtId="0" fontId="6" fillId="4" borderId="0" xfId="0" applyFont="1" applyFill="1" applyAlignment="1">
      <alignment horizontal="left"/>
    </xf>
    <xf numFmtId="0" fontId="7" fillId="4" borderId="0" xfId="0" applyFont="1" applyFill="1" applyAlignment="1">
      <alignment horizontal="left"/>
    </xf>
    <xf numFmtId="0" fontId="8" fillId="4" borderId="0" xfId="0" applyFont="1" applyFill="1" applyAlignment="1"/>
    <xf numFmtId="0" fontId="3" fillId="0" borderId="0" xfId="0" applyFont="1" applyAlignment="1"/>
    <xf numFmtId="0" fontId="1" fillId="6" borderId="0" xfId="0" applyFont="1" applyFill="1" applyAlignment="1"/>
    <xf numFmtId="0" fontId="9" fillId="7" borderId="0" xfId="0" applyFont="1" applyFill="1" applyAlignment="1"/>
    <xf numFmtId="3" fontId="9" fillId="4" borderId="0" xfId="0" applyNumberFormat="1" applyFont="1" applyFill="1" applyAlignment="1"/>
    <xf numFmtId="3" fontId="5" fillId="4" borderId="0" xfId="0" applyNumberFormat="1" applyFont="1" applyFill="1" applyAlignment="1">
      <alignment horizontal="right"/>
    </xf>
    <xf numFmtId="3" fontId="5" fillId="6" borderId="0" xfId="0" applyNumberFormat="1" applyFont="1" applyFill="1" applyAlignment="1">
      <alignment horizontal="right"/>
    </xf>
    <xf numFmtId="3" fontId="9" fillId="8" borderId="0" xfId="0" applyNumberFormat="1" applyFont="1" applyFill="1"/>
    <xf numFmtId="0" fontId="9" fillId="0" borderId="0" xfId="0" applyFont="1"/>
    <xf numFmtId="0" fontId="5" fillId="0" borderId="0" xfId="0" applyFont="1" applyAlignment="1">
      <alignment horizontal="right"/>
    </xf>
    <xf numFmtId="164" fontId="9" fillId="4" borderId="0" xfId="0" applyNumberFormat="1" applyFont="1" applyFill="1" applyAlignment="1"/>
    <xf numFmtId="164" fontId="5" fillId="4" borderId="0" xfId="0" applyNumberFormat="1" applyFont="1" applyFill="1" applyAlignment="1">
      <alignment horizontal="right"/>
    </xf>
    <xf numFmtId="0" fontId="5" fillId="6" borderId="0" xfId="0" applyFont="1" applyFill="1" applyAlignment="1">
      <alignment horizontal="right"/>
    </xf>
    <xf numFmtId="164" fontId="9" fillId="8" borderId="0" xfId="0" applyNumberFormat="1" applyFont="1" applyFill="1"/>
    <xf numFmtId="2" fontId="5" fillId="4" borderId="0" xfId="0" applyNumberFormat="1" applyFont="1" applyFill="1" applyAlignment="1">
      <alignment horizontal="right"/>
    </xf>
    <xf numFmtId="2" fontId="5" fillId="6" borderId="0" xfId="0" applyNumberFormat="1" applyFont="1" applyFill="1" applyAlignment="1">
      <alignment horizontal="right"/>
    </xf>
    <xf numFmtId="0" fontId="10" fillId="0" borderId="0" xfId="0" applyFont="1" applyAlignment="1"/>
    <xf numFmtId="0" fontId="11" fillId="0" borderId="0" xfId="0" applyFont="1" applyAlignment="1"/>
    <xf numFmtId="0" fontId="12" fillId="0" borderId="0" xfId="0" applyFont="1" applyAlignment="1"/>
    <xf numFmtId="0" fontId="13" fillId="0" borderId="0" xfId="0" applyFont="1" applyAlignment="1"/>
    <xf numFmtId="3" fontId="13" fillId="0" borderId="0" xfId="0" applyNumberFormat="1" applyFont="1" applyAlignment="1">
      <alignment horizontal="right"/>
    </xf>
    <xf numFmtId="0" fontId="13" fillId="9" borderId="0" xfId="0" applyFont="1" applyFill="1" applyAlignment="1">
      <alignment horizontal="right"/>
    </xf>
    <xf numFmtId="0" fontId="13" fillId="10" borderId="0" xfId="0" applyFont="1" applyFill="1" applyAlignment="1">
      <alignment horizontal="right"/>
    </xf>
    <xf numFmtId="0" fontId="13" fillId="11" borderId="0" xfId="0" applyFont="1" applyFill="1" applyAlignment="1">
      <alignment horizontal="right"/>
    </xf>
    <xf numFmtId="0" fontId="13" fillId="12" borderId="0" xfId="0" applyFont="1" applyFill="1" applyAlignment="1">
      <alignment horizontal="right"/>
    </xf>
    <xf numFmtId="0" fontId="13" fillId="13" borderId="0" xfId="0" applyFont="1" applyFill="1" applyAlignment="1">
      <alignment horizontal="right"/>
    </xf>
    <xf numFmtId="0" fontId="13" fillId="14" borderId="0" xfId="0" applyFont="1" applyFill="1" applyAlignment="1">
      <alignment horizontal="right"/>
    </xf>
    <xf numFmtId="0" fontId="13" fillId="15" borderId="0" xfId="0" applyFont="1" applyFill="1" applyAlignment="1">
      <alignment horizontal="right"/>
    </xf>
    <xf numFmtId="0" fontId="13" fillId="0" borderId="0" xfId="0" applyFont="1" applyAlignment="1">
      <alignment horizontal="right"/>
    </xf>
    <xf numFmtId="0" fontId="13" fillId="16" borderId="0" xfId="0" applyFont="1" applyFill="1" applyAlignment="1">
      <alignment horizontal="right"/>
    </xf>
    <xf numFmtId="0" fontId="13" fillId="17" borderId="0" xfId="0" applyFont="1" applyFill="1" applyAlignment="1">
      <alignment horizontal="right"/>
    </xf>
    <xf numFmtId="3" fontId="14" fillId="5" borderId="0" xfId="0" applyNumberFormat="1" applyFont="1" applyFill="1" applyAlignment="1"/>
    <xf numFmtId="0" fontId="13" fillId="18" borderId="0" xfId="0" applyFont="1" applyFill="1" applyAlignment="1">
      <alignment horizontal="right"/>
    </xf>
    <xf numFmtId="0" fontId="13" fillId="19" borderId="0" xfId="0" applyFont="1" applyFill="1" applyAlignment="1">
      <alignment horizontal="right"/>
    </xf>
    <xf numFmtId="0" fontId="13" fillId="20" borderId="0" xfId="0" applyFont="1" applyFill="1" applyAlignment="1">
      <alignment horizontal="right"/>
    </xf>
    <xf numFmtId="0" fontId="13" fillId="21" borderId="0" xfId="0" applyFont="1" applyFill="1" applyAlignment="1">
      <alignment horizontal="right"/>
    </xf>
    <xf numFmtId="0" fontId="13" fillId="22" borderId="0" xfId="0" applyFont="1" applyFill="1" applyAlignment="1">
      <alignment horizontal="right"/>
    </xf>
    <xf numFmtId="0" fontId="13" fillId="23" borderId="0" xfId="0" applyFont="1" applyFill="1" applyAlignment="1">
      <alignment horizontal="right"/>
    </xf>
    <xf numFmtId="0" fontId="13" fillId="24" borderId="0" xfId="0" applyFont="1" applyFill="1" applyAlignment="1">
      <alignment horizontal="right"/>
    </xf>
    <xf numFmtId="0" fontId="13" fillId="25" borderId="0" xfId="0" applyFont="1" applyFill="1" applyAlignment="1">
      <alignment horizontal="right"/>
    </xf>
    <xf numFmtId="0" fontId="13" fillId="26" borderId="0" xfId="0" applyFont="1" applyFill="1" applyAlignment="1">
      <alignment horizontal="right"/>
    </xf>
    <xf numFmtId="0" fontId="13" fillId="27" borderId="0" xfId="0" applyFont="1" applyFill="1" applyAlignment="1">
      <alignment horizontal="right"/>
    </xf>
    <xf numFmtId="0" fontId="13" fillId="28" borderId="0" xfId="0" applyFont="1" applyFill="1" applyAlignment="1">
      <alignment horizontal="right"/>
    </xf>
    <xf numFmtId="0" fontId="13" fillId="29" borderId="0" xfId="0" applyFont="1" applyFill="1" applyAlignment="1">
      <alignment horizontal="right"/>
    </xf>
    <xf numFmtId="0" fontId="13" fillId="30" borderId="0" xfId="0" applyFont="1" applyFill="1" applyAlignment="1">
      <alignment horizontal="right"/>
    </xf>
    <xf numFmtId="0" fontId="13" fillId="31" borderId="0" xfId="0" applyFont="1" applyFill="1" applyAlignment="1">
      <alignment horizontal="right"/>
    </xf>
    <xf numFmtId="0" fontId="12" fillId="0" borderId="0" xfId="0" applyFont="1" applyAlignment="1"/>
    <xf numFmtId="0" fontId="15" fillId="0" borderId="0" xfId="0" applyFont="1" applyAlignment="1"/>
    <xf numFmtId="0" fontId="12" fillId="32" borderId="0" xfId="0" applyFont="1" applyFill="1" applyAlignment="1">
      <alignment horizontal="right"/>
    </xf>
    <xf numFmtId="0" fontId="12" fillId="32" borderId="0" xfId="0" applyFont="1" applyFill="1" applyAlignment="1"/>
    <xf numFmtId="0" fontId="12" fillId="0" borderId="0" xfId="0" applyFont="1" applyAlignment="1">
      <alignment horizontal="right"/>
    </xf>
    <xf numFmtId="0" fontId="12" fillId="33" borderId="0" xfId="0" applyFont="1" applyFill="1" applyAlignment="1"/>
    <xf numFmtId="0" fontId="12" fillId="34" borderId="0" xfId="0" applyFont="1" applyFill="1" applyAlignment="1">
      <alignment horizontal="right"/>
    </xf>
    <xf numFmtId="0" fontId="12" fillId="0" borderId="1" xfId="0" applyFont="1" applyBorder="1" applyAlignment="1"/>
    <xf numFmtId="0" fontId="12" fillId="35" borderId="0" xfId="0" applyFont="1" applyFill="1" applyAlignment="1"/>
    <xf numFmtId="0" fontId="12" fillId="5" borderId="0" xfId="0" applyFont="1" applyFill="1" applyAlignment="1"/>
    <xf numFmtId="0" fontId="12" fillId="36" borderId="0" xfId="0" applyFont="1" applyFill="1" applyAlignment="1"/>
    <xf numFmtId="0" fontId="12" fillId="0" borderId="0" xfId="0" applyFont="1" applyAlignment="1"/>
    <xf numFmtId="0" fontId="1" fillId="0" borderId="0" xfId="0" applyFont="1"/>
    <xf numFmtId="0" fontId="12" fillId="0" borderId="1" xfId="0" applyFont="1" applyBorder="1" applyAlignment="1"/>
    <xf numFmtId="11" fontId="0" fillId="0" borderId="0" xfId="0" applyNumberFormat="1" applyFont="1" applyAlignment="1"/>
    <xf numFmtId="0" fontId="0" fillId="0" borderId="6" xfId="0" applyFont="1" applyBorder="1" applyAlignment="1"/>
    <xf numFmtId="0" fontId="0" fillId="0" borderId="7" xfId="0" applyFont="1" applyBorder="1" applyAlignment="1"/>
    <xf numFmtId="0" fontId="0" fillId="0" borderId="8" xfId="0" applyFont="1" applyBorder="1" applyAlignment="1"/>
    <xf numFmtId="0" fontId="20" fillId="38" borderId="2" xfId="2" applyFont="1" applyAlignment="1"/>
    <xf numFmtId="0" fontId="21" fillId="40" borderId="3" xfId="0" applyFont="1" applyFill="1" applyBorder="1" applyAlignment="1"/>
    <xf numFmtId="0" fontId="21" fillId="41" borderId="3" xfId="0" applyFont="1" applyFill="1" applyBorder="1" applyAlignment="1"/>
    <xf numFmtId="0" fontId="21" fillId="42" borderId="3" xfId="0" applyFont="1" applyFill="1" applyBorder="1" applyAlignment="1"/>
    <xf numFmtId="0" fontId="20" fillId="40" borderId="3" xfId="2" applyFont="1" applyFill="1" applyBorder="1" applyAlignment="1"/>
    <xf numFmtId="0" fontId="1" fillId="0" borderId="0" xfId="0" applyFont="1" applyAlignment="1"/>
    <xf numFmtId="0" fontId="0" fillId="0" borderId="0" xfId="0" applyFont="1" applyAlignment="1"/>
    <xf numFmtId="0" fontId="18" fillId="39" borderId="5" xfId="0" applyFont="1" applyFill="1" applyBorder="1" applyAlignment="1">
      <alignment horizontal="center"/>
    </xf>
    <xf numFmtId="0" fontId="18" fillId="39" borderId="9" xfId="0" applyFont="1" applyFill="1" applyBorder="1" applyAlignment="1">
      <alignment horizontal="center"/>
    </xf>
    <xf numFmtId="0" fontId="18" fillId="39" borderId="4" xfId="0" applyFont="1" applyFill="1" applyBorder="1" applyAlignment="1">
      <alignment horizontal="center"/>
    </xf>
    <xf numFmtId="0" fontId="19" fillId="37" borderId="5" xfId="1" applyFont="1" applyBorder="1" applyAlignment="1">
      <alignment horizontal="center"/>
    </xf>
    <xf numFmtId="0" fontId="19" fillId="37" borderId="9" xfId="1" applyFont="1" applyBorder="1" applyAlignment="1">
      <alignment horizontal="center"/>
    </xf>
    <xf numFmtId="0" fontId="19" fillId="37" borderId="4" xfId="1" applyFont="1" applyBorder="1" applyAlignment="1">
      <alignment horizontal="center"/>
    </xf>
  </cellXfs>
  <cellStyles count="3">
    <cellStyle name="Bueno" xfId="1" builtinId="26"/>
    <cellStyle name="Entrada" xfId="2" builtinId="20"/>
    <cellStyle name="Normal" xfId="0" builtinId="0"/>
  </cellStyles>
  <dxfs count="10">
    <dxf>
      <font>
        <b val="0"/>
        <i val="0"/>
        <strike val="0"/>
        <condense val="0"/>
        <extend val="0"/>
        <outline val="0"/>
        <shadow val="0"/>
        <u val="none"/>
        <vertAlign val="baseline"/>
        <sz val="10"/>
        <color rgb="FF000000"/>
        <name val="Arial"/>
        <scheme val="minor"/>
      </font>
      <fill>
        <patternFill patternType="solid">
          <fgColor indexed="64"/>
          <bgColor theme="5"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minor"/>
      </font>
      <fill>
        <patternFill patternType="solid">
          <fgColor indexed="64"/>
          <bgColor theme="5"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minor"/>
      </font>
      <fill>
        <patternFill patternType="solid">
          <fgColor indexed="64"/>
          <bgColor theme="5"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minor"/>
      </font>
      <fill>
        <patternFill patternType="solid">
          <fgColor indexed="64"/>
          <bgColor theme="4"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minor"/>
      </font>
      <fill>
        <patternFill patternType="solid">
          <fgColor indexed="64"/>
          <bgColor theme="6" tint="0.79998168889431442"/>
        </patternFill>
      </fill>
      <alignment horizontal="general"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scheme val="minor"/>
      </font>
      <alignment horizontal="general" vertical="bottom"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rgb="FF000000"/>
        <name val="Arial"/>
        <scheme val="minor"/>
      </font>
      <alignment horizontal="general"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AR"/>
              <a:t>eXPERIMENTO</a:t>
            </a:r>
            <a:r>
              <a:rPr lang="es-AR" baseline="0"/>
              <a:t> E01</a:t>
            </a:r>
            <a:endParaRPr lang="es-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AR"/>
        </a:p>
      </c:txPr>
    </c:title>
    <c:autoTitleDeleted val="0"/>
    <c:plotArea>
      <c:layout/>
      <c:lineChart>
        <c:grouping val="standard"/>
        <c:varyColors val="0"/>
        <c:ser>
          <c:idx val="0"/>
          <c:order val="0"/>
          <c:tx>
            <c:strRef>
              <c:f>'E01'!$C$8</c:f>
              <c:strCache>
                <c:ptCount val="1"/>
                <c:pt idx="0">
                  <c:v>G415171</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'E01'!$B$9:$B$20</c:f>
              <c:numCache>
                <c:formatCode>General</c:formatCode>
                <c:ptCount val="12"/>
                <c:pt idx="0">
                  <c:v>8000</c:v>
                </c:pt>
                <c:pt idx="1">
                  <c:v>8500</c:v>
                </c:pt>
                <c:pt idx="2">
                  <c:v>9000</c:v>
                </c:pt>
                <c:pt idx="3">
                  <c:v>9500</c:v>
                </c:pt>
                <c:pt idx="4">
                  <c:v>10000</c:v>
                </c:pt>
                <c:pt idx="5">
                  <c:v>10500</c:v>
                </c:pt>
                <c:pt idx="6">
                  <c:v>11000</c:v>
                </c:pt>
                <c:pt idx="7">
                  <c:v>11500</c:v>
                </c:pt>
                <c:pt idx="8">
                  <c:v>12000</c:v>
                </c:pt>
                <c:pt idx="9">
                  <c:v>12500</c:v>
                </c:pt>
                <c:pt idx="10">
                  <c:v>13000</c:v>
                </c:pt>
                <c:pt idx="11">
                  <c:v>13500</c:v>
                </c:pt>
              </c:numCache>
            </c:numRef>
          </c:cat>
          <c:val>
            <c:numRef>
              <c:f>'E01'!$C$9:$C$20</c:f>
              <c:numCache>
                <c:formatCode>#,##0</c:formatCode>
                <c:ptCount val="12"/>
                <c:pt idx="0">
                  <c:v>55167</c:v>
                </c:pt>
                <c:pt idx="1">
                  <c:v>55637</c:v>
                </c:pt>
                <c:pt idx="2">
                  <c:v>56437</c:v>
                </c:pt>
                <c:pt idx="3">
                  <c:v>58237</c:v>
                </c:pt>
                <c:pt idx="4">
                  <c:v>58957</c:v>
                </c:pt>
                <c:pt idx="5">
                  <c:v>60007</c:v>
                </c:pt>
                <c:pt idx="6">
                  <c:v>60597</c:v>
                </c:pt>
                <c:pt idx="7">
                  <c:v>60307</c:v>
                </c:pt>
                <c:pt idx="8">
                  <c:v>59997</c:v>
                </c:pt>
                <c:pt idx="9">
                  <c:v>60207</c:v>
                </c:pt>
                <c:pt idx="10">
                  <c:v>59897</c:v>
                </c:pt>
                <c:pt idx="11">
                  <c:v>59597</c:v>
                </c:pt>
              </c:numCache>
            </c:numRef>
          </c:val>
          <c:smooth val="0"/>
          <c:extLst>
            <c:ext xmlns:c16="http://schemas.microsoft.com/office/drawing/2014/chart" uri="{C3380CC4-5D6E-409C-BE32-E72D297353CC}">
              <c16:uniqueId val="{0000000D-7026-4E48-B02F-D293B77A5A19}"/>
            </c:ext>
          </c:extLst>
        </c:ser>
        <c:ser>
          <c:idx val="1"/>
          <c:order val="1"/>
          <c:tx>
            <c:strRef>
              <c:f>'E01'!$D$8</c:f>
              <c:strCache>
                <c:ptCount val="1"/>
                <c:pt idx="0">
                  <c:v>G442879</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numRef>
              <c:f>'E01'!$B$9:$B$20</c:f>
              <c:numCache>
                <c:formatCode>General</c:formatCode>
                <c:ptCount val="12"/>
                <c:pt idx="0">
                  <c:v>8000</c:v>
                </c:pt>
                <c:pt idx="1">
                  <c:v>8500</c:v>
                </c:pt>
                <c:pt idx="2">
                  <c:v>9000</c:v>
                </c:pt>
                <c:pt idx="3">
                  <c:v>9500</c:v>
                </c:pt>
                <c:pt idx="4">
                  <c:v>10000</c:v>
                </c:pt>
                <c:pt idx="5">
                  <c:v>10500</c:v>
                </c:pt>
                <c:pt idx="6">
                  <c:v>11000</c:v>
                </c:pt>
                <c:pt idx="7">
                  <c:v>11500</c:v>
                </c:pt>
                <c:pt idx="8">
                  <c:v>12000</c:v>
                </c:pt>
                <c:pt idx="9">
                  <c:v>12500</c:v>
                </c:pt>
                <c:pt idx="10">
                  <c:v>13000</c:v>
                </c:pt>
                <c:pt idx="11">
                  <c:v>13500</c:v>
                </c:pt>
              </c:numCache>
            </c:numRef>
          </c:cat>
          <c:val>
            <c:numRef>
              <c:f>'E01'!$D$9:$D$20</c:f>
              <c:numCache>
                <c:formatCode>#,##0</c:formatCode>
                <c:ptCount val="12"/>
                <c:pt idx="0">
                  <c:v>55697</c:v>
                </c:pt>
                <c:pt idx="1">
                  <c:v>56977</c:v>
                </c:pt>
                <c:pt idx="2">
                  <c:v>56487</c:v>
                </c:pt>
                <c:pt idx="3">
                  <c:v>57787</c:v>
                </c:pt>
                <c:pt idx="4">
                  <c:v>58567</c:v>
                </c:pt>
                <c:pt idx="5">
                  <c:v>58797</c:v>
                </c:pt>
                <c:pt idx="6">
                  <c:v>58897</c:v>
                </c:pt>
                <c:pt idx="7">
                  <c:v>58257</c:v>
                </c:pt>
                <c:pt idx="8">
                  <c:v>59197</c:v>
                </c:pt>
                <c:pt idx="9">
                  <c:v>58717</c:v>
                </c:pt>
                <c:pt idx="10">
                  <c:v>58807</c:v>
                </c:pt>
                <c:pt idx="11">
                  <c:v>58147</c:v>
                </c:pt>
              </c:numCache>
            </c:numRef>
          </c:val>
          <c:smooth val="0"/>
          <c:extLst>
            <c:ext xmlns:c16="http://schemas.microsoft.com/office/drawing/2014/chart" uri="{C3380CC4-5D6E-409C-BE32-E72D297353CC}">
              <c16:uniqueId val="{0000000E-7026-4E48-B02F-D293B77A5A19}"/>
            </c:ext>
          </c:extLst>
        </c:ser>
        <c:ser>
          <c:idx val="2"/>
          <c:order val="2"/>
          <c:tx>
            <c:strRef>
              <c:f>'E01'!$E$8</c:f>
              <c:strCache>
                <c:ptCount val="1"/>
                <c:pt idx="0">
                  <c:v>G575921</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cat>
            <c:numRef>
              <c:f>'E01'!$B$9:$B$20</c:f>
              <c:numCache>
                <c:formatCode>General</c:formatCode>
                <c:ptCount val="12"/>
                <c:pt idx="0">
                  <c:v>8000</c:v>
                </c:pt>
                <c:pt idx="1">
                  <c:v>8500</c:v>
                </c:pt>
                <c:pt idx="2">
                  <c:v>9000</c:v>
                </c:pt>
                <c:pt idx="3">
                  <c:v>9500</c:v>
                </c:pt>
                <c:pt idx="4">
                  <c:v>10000</c:v>
                </c:pt>
                <c:pt idx="5">
                  <c:v>10500</c:v>
                </c:pt>
                <c:pt idx="6">
                  <c:v>11000</c:v>
                </c:pt>
                <c:pt idx="7">
                  <c:v>11500</c:v>
                </c:pt>
                <c:pt idx="8">
                  <c:v>12000</c:v>
                </c:pt>
                <c:pt idx="9">
                  <c:v>12500</c:v>
                </c:pt>
                <c:pt idx="10">
                  <c:v>13000</c:v>
                </c:pt>
                <c:pt idx="11">
                  <c:v>13500</c:v>
                </c:pt>
              </c:numCache>
            </c:numRef>
          </c:cat>
          <c:val>
            <c:numRef>
              <c:f>'E01'!$E$9:$E$20</c:f>
              <c:numCache>
                <c:formatCode>#,##0</c:formatCode>
                <c:ptCount val="12"/>
                <c:pt idx="0">
                  <c:v>56747</c:v>
                </c:pt>
                <c:pt idx="1">
                  <c:v>56607</c:v>
                </c:pt>
                <c:pt idx="2">
                  <c:v>57097</c:v>
                </c:pt>
                <c:pt idx="3">
                  <c:v>58267</c:v>
                </c:pt>
                <c:pt idx="4">
                  <c:v>57347</c:v>
                </c:pt>
                <c:pt idx="5">
                  <c:v>58277</c:v>
                </c:pt>
                <c:pt idx="6">
                  <c:v>59347</c:v>
                </c:pt>
                <c:pt idx="7">
                  <c:v>60687</c:v>
                </c:pt>
                <c:pt idx="8">
                  <c:v>60427</c:v>
                </c:pt>
                <c:pt idx="9">
                  <c:v>60957</c:v>
                </c:pt>
                <c:pt idx="10">
                  <c:v>59767</c:v>
                </c:pt>
                <c:pt idx="11">
                  <c:v>58327</c:v>
                </c:pt>
              </c:numCache>
            </c:numRef>
          </c:val>
          <c:smooth val="0"/>
          <c:extLst>
            <c:ext xmlns:c16="http://schemas.microsoft.com/office/drawing/2014/chart" uri="{C3380CC4-5D6E-409C-BE32-E72D297353CC}">
              <c16:uniqueId val="{0000000F-7026-4E48-B02F-D293B77A5A19}"/>
            </c:ext>
          </c:extLst>
        </c:ser>
        <c:ser>
          <c:idx val="3"/>
          <c:order val="3"/>
          <c:tx>
            <c:strRef>
              <c:f>'E01'!$F$8</c:f>
              <c:strCache>
                <c:ptCount val="1"/>
                <c:pt idx="0">
                  <c:v>G805271</c:v>
                </c:pt>
              </c:strCache>
            </c:strRef>
          </c:tx>
          <c:spPr>
            <a:ln w="22225" cap="rnd">
              <a:solidFill>
                <a:schemeClr val="accent4"/>
              </a:solidFill>
              <a:round/>
            </a:ln>
            <a:effectLst/>
          </c:spPr>
          <c:marker>
            <c:symbol val="x"/>
            <c:size val="6"/>
            <c:spPr>
              <a:noFill/>
              <a:ln w="9525">
                <a:solidFill>
                  <a:schemeClr val="accent4"/>
                </a:solidFill>
                <a:round/>
              </a:ln>
              <a:effectLst/>
            </c:spPr>
          </c:marker>
          <c:cat>
            <c:numRef>
              <c:f>'E01'!$B$9:$B$20</c:f>
              <c:numCache>
                <c:formatCode>General</c:formatCode>
                <c:ptCount val="12"/>
                <c:pt idx="0">
                  <c:v>8000</c:v>
                </c:pt>
                <c:pt idx="1">
                  <c:v>8500</c:v>
                </c:pt>
                <c:pt idx="2">
                  <c:v>9000</c:v>
                </c:pt>
                <c:pt idx="3">
                  <c:v>9500</c:v>
                </c:pt>
                <c:pt idx="4">
                  <c:v>10000</c:v>
                </c:pt>
                <c:pt idx="5">
                  <c:v>10500</c:v>
                </c:pt>
                <c:pt idx="6">
                  <c:v>11000</c:v>
                </c:pt>
                <c:pt idx="7">
                  <c:v>11500</c:v>
                </c:pt>
                <c:pt idx="8">
                  <c:v>12000</c:v>
                </c:pt>
                <c:pt idx="9">
                  <c:v>12500</c:v>
                </c:pt>
                <c:pt idx="10">
                  <c:v>13000</c:v>
                </c:pt>
                <c:pt idx="11">
                  <c:v>13500</c:v>
                </c:pt>
              </c:numCache>
            </c:numRef>
          </c:cat>
          <c:val>
            <c:numRef>
              <c:f>'E01'!$F$9:$F$20</c:f>
              <c:numCache>
                <c:formatCode>#,##0</c:formatCode>
                <c:ptCount val="12"/>
                <c:pt idx="0">
                  <c:v>53997</c:v>
                </c:pt>
                <c:pt idx="1">
                  <c:v>54437</c:v>
                </c:pt>
                <c:pt idx="2">
                  <c:v>56117</c:v>
                </c:pt>
                <c:pt idx="3">
                  <c:v>56677</c:v>
                </c:pt>
                <c:pt idx="4">
                  <c:v>60317</c:v>
                </c:pt>
                <c:pt idx="5">
                  <c:v>60127</c:v>
                </c:pt>
                <c:pt idx="6">
                  <c:v>60337</c:v>
                </c:pt>
                <c:pt idx="7">
                  <c:v>60437</c:v>
                </c:pt>
                <c:pt idx="8">
                  <c:v>60457</c:v>
                </c:pt>
                <c:pt idx="9">
                  <c:v>59487</c:v>
                </c:pt>
                <c:pt idx="10">
                  <c:v>59607</c:v>
                </c:pt>
                <c:pt idx="11">
                  <c:v>58407</c:v>
                </c:pt>
              </c:numCache>
            </c:numRef>
          </c:val>
          <c:smooth val="0"/>
          <c:extLst>
            <c:ext xmlns:c16="http://schemas.microsoft.com/office/drawing/2014/chart" uri="{C3380CC4-5D6E-409C-BE32-E72D297353CC}">
              <c16:uniqueId val="{00000010-7026-4E48-B02F-D293B77A5A19}"/>
            </c:ext>
          </c:extLst>
        </c:ser>
        <c:ser>
          <c:idx val="4"/>
          <c:order val="4"/>
          <c:tx>
            <c:strRef>
              <c:f>'E01'!$G$8</c:f>
              <c:strCache>
                <c:ptCount val="1"/>
                <c:pt idx="0">
                  <c:v>G965177</c:v>
                </c:pt>
              </c:strCache>
            </c:strRef>
          </c:tx>
          <c:spPr>
            <a:ln w="22225" cap="rnd">
              <a:solidFill>
                <a:schemeClr val="accent5"/>
              </a:solidFill>
              <a:round/>
            </a:ln>
            <a:effectLst/>
          </c:spPr>
          <c:marker>
            <c:symbol val="star"/>
            <c:size val="6"/>
            <c:spPr>
              <a:noFill/>
              <a:ln w="9525">
                <a:solidFill>
                  <a:schemeClr val="accent5"/>
                </a:solidFill>
                <a:round/>
              </a:ln>
              <a:effectLst/>
            </c:spPr>
          </c:marker>
          <c:cat>
            <c:numRef>
              <c:f>'E01'!$B$9:$B$20</c:f>
              <c:numCache>
                <c:formatCode>General</c:formatCode>
                <c:ptCount val="12"/>
                <c:pt idx="0">
                  <c:v>8000</c:v>
                </c:pt>
                <c:pt idx="1">
                  <c:v>8500</c:v>
                </c:pt>
                <c:pt idx="2">
                  <c:v>9000</c:v>
                </c:pt>
                <c:pt idx="3">
                  <c:v>9500</c:v>
                </c:pt>
                <c:pt idx="4">
                  <c:v>10000</c:v>
                </c:pt>
                <c:pt idx="5">
                  <c:v>10500</c:v>
                </c:pt>
                <c:pt idx="6">
                  <c:v>11000</c:v>
                </c:pt>
                <c:pt idx="7">
                  <c:v>11500</c:v>
                </c:pt>
                <c:pt idx="8">
                  <c:v>12000</c:v>
                </c:pt>
                <c:pt idx="9">
                  <c:v>12500</c:v>
                </c:pt>
                <c:pt idx="10">
                  <c:v>13000</c:v>
                </c:pt>
                <c:pt idx="11">
                  <c:v>13500</c:v>
                </c:pt>
              </c:numCache>
            </c:numRef>
          </c:cat>
          <c:val>
            <c:numRef>
              <c:f>'E01'!$G$9:$G$20</c:f>
              <c:numCache>
                <c:formatCode>#,##0</c:formatCode>
                <c:ptCount val="12"/>
                <c:pt idx="0">
                  <c:v>54967</c:v>
                </c:pt>
                <c:pt idx="1">
                  <c:v>55427</c:v>
                </c:pt>
                <c:pt idx="2">
                  <c:v>57097</c:v>
                </c:pt>
                <c:pt idx="3">
                  <c:v>56737</c:v>
                </c:pt>
                <c:pt idx="4">
                  <c:v>56497</c:v>
                </c:pt>
                <c:pt idx="5">
                  <c:v>58527</c:v>
                </c:pt>
                <c:pt idx="6">
                  <c:v>59717</c:v>
                </c:pt>
                <c:pt idx="7">
                  <c:v>62387</c:v>
                </c:pt>
                <c:pt idx="8">
                  <c:v>62467</c:v>
                </c:pt>
                <c:pt idx="9">
                  <c:v>61477</c:v>
                </c:pt>
                <c:pt idx="10">
                  <c:v>60007</c:v>
                </c:pt>
                <c:pt idx="11">
                  <c:v>59627</c:v>
                </c:pt>
              </c:numCache>
            </c:numRef>
          </c:val>
          <c:smooth val="0"/>
          <c:extLst>
            <c:ext xmlns:c16="http://schemas.microsoft.com/office/drawing/2014/chart" uri="{C3380CC4-5D6E-409C-BE32-E72D297353CC}">
              <c16:uniqueId val="{00000011-7026-4E48-B02F-D293B77A5A19}"/>
            </c:ext>
          </c:extLst>
        </c:ser>
        <c:ser>
          <c:idx val="5"/>
          <c:order val="5"/>
          <c:tx>
            <c:strRef>
              <c:f>'E01'!$H$8</c:f>
              <c:strCache>
                <c:ptCount val="1"/>
                <c:pt idx="0">
                  <c:v>155621</c:v>
                </c:pt>
              </c:strCache>
            </c:strRef>
          </c:tx>
          <c:spPr>
            <a:ln w="22225" cap="rnd">
              <a:solidFill>
                <a:schemeClr val="accent6"/>
              </a:solidFill>
              <a:round/>
            </a:ln>
            <a:effectLst/>
          </c:spPr>
          <c:marker>
            <c:symbol val="circle"/>
            <c:size val="6"/>
            <c:spPr>
              <a:solidFill>
                <a:schemeClr val="accent6"/>
              </a:solidFill>
              <a:ln w="9525">
                <a:solidFill>
                  <a:schemeClr val="accent6"/>
                </a:solidFill>
                <a:round/>
              </a:ln>
              <a:effectLst/>
            </c:spPr>
          </c:marker>
          <c:cat>
            <c:numRef>
              <c:f>'E01'!$B$9:$B$20</c:f>
              <c:numCache>
                <c:formatCode>General</c:formatCode>
                <c:ptCount val="12"/>
                <c:pt idx="0">
                  <c:v>8000</c:v>
                </c:pt>
                <c:pt idx="1">
                  <c:v>8500</c:v>
                </c:pt>
                <c:pt idx="2">
                  <c:v>9000</c:v>
                </c:pt>
                <c:pt idx="3">
                  <c:v>9500</c:v>
                </c:pt>
                <c:pt idx="4">
                  <c:v>10000</c:v>
                </c:pt>
                <c:pt idx="5">
                  <c:v>10500</c:v>
                </c:pt>
                <c:pt idx="6">
                  <c:v>11000</c:v>
                </c:pt>
                <c:pt idx="7">
                  <c:v>11500</c:v>
                </c:pt>
                <c:pt idx="8">
                  <c:v>12000</c:v>
                </c:pt>
                <c:pt idx="9">
                  <c:v>12500</c:v>
                </c:pt>
                <c:pt idx="10">
                  <c:v>13000</c:v>
                </c:pt>
                <c:pt idx="11">
                  <c:v>13500</c:v>
                </c:pt>
              </c:numCache>
            </c:numRef>
          </c:cat>
          <c:val>
            <c:numRef>
              <c:f>'E01'!$H$9:$H$20</c:f>
              <c:numCache>
                <c:formatCode>#,##0</c:formatCode>
                <c:ptCount val="12"/>
                <c:pt idx="0">
                  <c:v>54067</c:v>
                </c:pt>
                <c:pt idx="1">
                  <c:v>54287</c:v>
                </c:pt>
                <c:pt idx="2">
                  <c:v>54437</c:v>
                </c:pt>
                <c:pt idx="3">
                  <c:v>55737</c:v>
                </c:pt>
                <c:pt idx="4">
                  <c:v>55467</c:v>
                </c:pt>
                <c:pt idx="5">
                  <c:v>56727</c:v>
                </c:pt>
                <c:pt idx="6">
                  <c:v>57547</c:v>
                </c:pt>
                <c:pt idx="7">
                  <c:v>57207</c:v>
                </c:pt>
                <c:pt idx="8">
                  <c:v>56167</c:v>
                </c:pt>
                <c:pt idx="9">
                  <c:v>56077</c:v>
                </c:pt>
                <c:pt idx="10">
                  <c:v>55677</c:v>
                </c:pt>
                <c:pt idx="11">
                  <c:v>55927</c:v>
                </c:pt>
              </c:numCache>
            </c:numRef>
          </c:val>
          <c:smooth val="0"/>
          <c:extLst>
            <c:ext xmlns:c16="http://schemas.microsoft.com/office/drawing/2014/chart" uri="{C3380CC4-5D6E-409C-BE32-E72D297353CC}">
              <c16:uniqueId val="{00000012-7026-4E48-B02F-D293B77A5A19}"/>
            </c:ext>
          </c:extLst>
        </c:ser>
        <c:ser>
          <c:idx val="6"/>
          <c:order val="6"/>
          <c:tx>
            <c:strRef>
              <c:f>'E01'!$I$8</c:f>
              <c:strCache>
                <c:ptCount val="1"/>
                <c:pt idx="0">
                  <c:v>538159</c:v>
                </c:pt>
              </c:strCache>
            </c:strRef>
          </c:tx>
          <c:spPr>
            <a:ln w="22225" cap="rnd">
              <a:solidFill>
                <a:schemeClr val="accent1">
                  <a:lumMod val="60000"/>
                </a:schemeClr>
              </a:solidFill>
              <a:round/>
            </a:ln>
            <a:effectLst/>
          </c:spPr>
          <c:marker>
            <c:symbol val="plus"/>
            <c:size val="6"/>
            <c:spPr>
              <a:noFill/>
              <a:ln w="9525">
                <a:solidFill>
                  <a:schemeClr val="accent1">
                    <a:lumMod val="60000"/>
                  </a:schemeClr>
                </a:solidFill>
                <a:round/>
              </a:ln>
              <a:effectLst/>
            </c:spPr>
          </c:marker>
          <c:cat>
            <c:numRef>
              <c:f>'E01'!$B$9:$B$20</c:f>
              <c:numCache>
                <c:formatCode>General</c:formatCode>
                <c:ptCount val="12"/>
                <c:pt idx="0">
                  <c:v>8000</c:v>
                </c:pt>
                <c:pt idx="1">
                  <c:v>8500</c:v>
                </c:pt>
                <c:pt idx="2">
                  <c:v>9000</c:v>
                </c:pt>
                <c:pt idx="3">
                  <c:v>9500</c:v>
                </c:pt>
                <c:pt idx="4">
                  <c:v>10000</c:v>
                </c:pt>
                <c:pt idx="5">
                  <c:v>10500</c:v>
                </c:pt>
                <c:pt idx="6">
                  <c:v>11000</c:v>
                </c:pt>
                <c:pt idx="7">
                  <c:v>11500</c:v>
                </c:pt>
                <c:pt idx="8">
                  <c:v>12000</c:v>
                </c:pt>
                <c:pt idx="9">
                  <c:v>12500</c:v>
                </c:pt>
                <c:pt idx="10">
                  <c:v>13000</c:v>
                </c:pt>
                <c:pt idx="11">
                  <c:v>13500</c:v>
                </c:pt>
              </c:numCache>
            </c:numRef>
          </c:cat>
          <c:val>
            <c:numRef>
              <c:f>'E01'!$I$9:$I$20</c:f>
              <c:numCache>
                <c:formatCode>#,##0</c:formatCode>
                <c:ptCount val="12"/>
                <c:pt idx="0">
                  <c:v>55317</c:v>
                </c:pt>
                <c:pt idx="1">
                  <c:v>55757</c:v>
                </c:pt>
                <c:pt idx="2">
                  <c:v>55117</c:v>
                </c:pt>
                <c:pt idx="3">
                  <c:v>55277</c:v>
                </c:pt>
                <c:pt idx="4">
                  <c:v>55837</c:v>
                </c:pt>
                <c:pt idx="5">
                  <c:v>56117</c:v>
                </c:pt>
                <c:pt idx="6">
                  <c:v>56607</c:v>
                </c:pt>
                <c:pt idx="7">
                  <c:v>58647</c:v>
                </c:pt>
                <c:pt idx="8">
                  <c:v>58277</c:v>
                </c:pt>
                <c:pt idx="9">
                  <c:v>58417</c:v>
                </c:pt>
                <c:pt idx="10">
                  <c:v>58097</c:v>
                </c:pt>
                <c:pt idx="11">
                  <c:v>57157</c:v>
                </c:pt>
              </c:numCache>
            </c:numRef>
          </c:val>
          <c:smooth val="0"/>
          <c:extLst>
            <c:ext xmlns:c16="http://schemas.microsoft.com/office/drawing/2014/chart" uri="{C3380CC4-5D6E-409C-BE32-E72D297353CC}">
              <c16:uniqueId val="{00000013-7026-4E48-B02F-D293B77A5A19}"/>
            </c:ext>
          </c:extLst>
        </c:ser>
        <c:ser>
          <c:idx val="7"/>
          <c:order val="7"/>
          <c:tx>
            <c:strRef>
              <c:f>'E01'!$J$8</c:f>
              <c:strCache>
                <c:ptCount val="1"/>
                <c:pt idx="0">
                  <c:v>721439</c:v>
                </c:pt>
              </c:strCache>
            </c:strRef>
          </c:tx>
          <c:spPr>
            <a:ln w="22225" cap="rnd">
              <a:solidFill>
                <a:schemeClr val="accent2">
                  <a:lumMod val="60000"/>
                </a:schemeClr>
              </a:solidFill>
              <a:round/>
            </a:ln>
            <a:effectLst/>
          </c:spPr>
          <c:marker>
            <c:symbol val="dot"/>
            <c:size val="6"/>
            <c:spPr>
              <a:solidFill>
                <a:schemeClr val="accent2">
                  <a:lumMod val="60000"/>
                </a:schemeClr>
              </a:solidFill>
              <a:ln w="9525">
                <a:solidFill>
                  <a:schemeClr val="accent2">
                    <a:lumMod val="60000"/>
                  </a:schemeClr>
                </a:solidFill>
                <a:round/>
              </a:ln>
              <a:effectLst/>
            </c:spPr>
          </c:marker>
          <c:cat>
            <c:numRef>
              <c:f>'E01'!$B$9:$B$20</c:f>
              <c:numCache>
                <c:formatCode>General</c:formatCode>
                <c:ptCount val="12"/>
                <c:pt idx="0">
                  <c:v>8000</c:v>
                </c:pt>
                <c:pt idx="1">
                  <c:v>8500</c:v>
                </c:pt>
                <c:pt idx="2">
                  <c:v>9000</c:v>
                </c:pt>
                <c:pt idx="3">
                  <c:v>9500</c:v>
                </c:pt>
                <c:pt idx="4">
                  <c:v>10000</c:v>
                </c:pt>
                <c:pt idx="5">
                  <c:v>10500</c:v>
                </c:pt>
                <c:pt idx="6">
                  <c:v>11000</c:v>
                </c:pt>
                <c:pt idx="7">
                  <c:v>11500</c:v>
                </c:pt>
                <c:pt idx="8">
                  <c:v>12000</c:v>
                </c:pt>
                <c:pt idx="9">
                  <c:v>12500</c:v>
                </c:pt>
                <c:pt idx="10">
                  <c:v>13000</c:v>
                </c:pt>
                <c:pt idx="11">
                  <c:v>13500</c:v>
                </c:pt>
              </c:numCache>
            </c:numRef>
          </c:cat>
          <c:val>
            <c:numRef>
              <c:f>'E01'!$J$9:$J$20</c:f>
              <c:numCache>
                <c:formatCode>#,##0</c:formatCode>
                <c:ptCount val="12"/>
                <c:pt idx="0">
                  <c:v>55287</c:v>
                </c:pt>
                <c:pt idx="1">
                  <c:v>55357</c:v>
                </c:pt>
                <c:pt idx="2">
                  <c:v>55237</c:v>
                </c:pt>
                <c:pt idx="3">
                  <c:v>56487</c:v>
                </c:pt>
                <c:pt idx="4">
                  <c:v>56997</c:v>
                </c:pt>
                <c:pt idx="5">
                  <c:v>57377</c:v>
                </c:pt>
                <c:pt idx="6">
                  <c:v>57547</c:v>
                </c:pt>
                <c:pt idx="7">
                  <c:v>58517</c:v>
                </c:pt>
                <c:pt idx="8">
                  <c:v>57547</c:v>
                </c:pt>
                <c:pt idx="9">
                  <c:v>57837</c:v>
                </c:pt>
                <c:pt idx="10">
                  <c:v>57617</c:v>
                </c:pt>
                <c:pt idx="11">
                  <c:v>57047</c:v>
                </c:pt>
              </c:numCache>
            </c:numRef>
          </c:val>
          <c:smooth val="0"/>
          <c:extLst>
            <c:ext xmlns:c16="http://schemas.microsoft.com/office/drawing/2014/chart" uri="{C3380CC4-5D6E-409C-BE32-E72D297353CC}">
              <c16:uniqueId val="{00000014-7026-4E48-B02F-D293B77A5A19}"/>
            </c:ext>
          </c:extLst>
        </c:ser>
        <c:ser>
          <c:idx val="8"/>
          <c:order val="8"/>
          <c:tx>
            <c:strRef>
              <c:f>'E01'!$K$8</c:f>
              <c:strCache>
                <c:ptCount val="1"/>
                <c:pt idx="0">
                  <c:v>721481</c:v>
                </c:pt>
              </c:strCache>
            </c:strRef>
          </c:tx>
          <c:spPr>
            <a:ln w="22225" cap="rnd">
              <a:solidFill>
                <a:schemeClr val="accent3">
                  <a:lumMod val="60000"/>
                </a:schemeClr>
              </a:solidFill>
              <a:round/>
            </a:ln>
            <a:effectLst/>
          </c:spPr>
          <c:marker>
            <c:symbol val="dash"/>
            <c:size val="6"/>
            <c:spPr>
              <a:solidFill>
                <a:schemeClr val="accent3">
                  <a:lumMod val="60000"/>
                </a:schemeClr>
              </a:solidFill>
              <a:ln w="9525">
                <a:solidFill>
                  <a:schemeClr val="accent3">
                    <a:lumMod val="60000"/>
                  </a:schemeClr>
                </a:solidFill>
                <a:round/>
              </a:ln>
              <a:effectLst/>
            </c:spPr>
          </c:marker>
          <c:cat>
            <c:numRef>
              <c:f>'E01'!$B$9:$B$20</c:f>
              <c:numCache>
                <c:formatCode>General</c:formatCode>
                <c:ptCount val="12"/>
                <c:pt idx="0">
                  <c:v>8000</c:v>
                </c:pt>
                <c:pt idx="1">
                  <c:v>8500</c:v>
                </c:pt>
                <c:pt idx="2">
                  <c:v>9000</c:v>
                </c:pt>
                <c:pt idx="3">
                  <c:v>9500</c:v>
                </c:pt>
                <c:pt idx="4">
                  <c:v>10000</c:v>
                </c:pt>
                <c:pt idx="5">
                  <c:v>10500</c:v>
                </c:pt>
                <c:pt idx="6">
                  <c:v>11000</c:v>
                </c:pt>
                <c:pt idx="7">
                  <c:v>11500</c:v>
                </c:pt>
                <c:pt idx="8">
                  <c:v>12000</c:v>
                </c:pt>
                <c:pt idx="9">
                  <c:v>12500</c:v>
                </c:pt>
                <c:pt idx="10">
                  <c:v>13000</c:v>
                </c:pt>
                <c:pt idx="11">
                  <c:v>13500</c:v>
                </c:pt>
              </c:numCache>
            </c:numRef>
          </c:cat>
          <c:val>
            <c:numRef>
              <c:f>'E01'!$K$9:$K$20</c:f>
              <c:numCache>
                <c:formatCode>#,##0</c:formatCode>
                <c:ptCount val="12"/>
                <c:pt idx="0">
                  <c:v>56767</c:v>
                </c:pt>
                <c:pt idx="1">
                  <c:v>56877</c:v>
                </c:pt>
                <c:pt idx="2">
                  <c:v>55927</c:v>
                </c:pt>
                <c:pt idx="3">
                  <c:v>55977</c:v>
                </c:pt>
                <c:pt idx="4">
                  <c:v>56587</c:v>
                </c:pt>
                <c:pt idx="5">
                  <c:v>56207</c:v>
                </c:pt>
                <c:pt idx="6">
                  <c:v>56987</c:v>
                </c:pt>
                <c:pt idx="7">
                  <c:v>57817</c:v>
                </c:pt>
                <c:pt idx="8">
                  <c:v>58677</c:v>
                </c:pt>
                <c:pt idx="9">
                  <c:v>57997</c:v>
                </c:pt>
                <c:pt idx="10">
                  <c:v>56907</c:v>
                </c:pt>
                <c:pt idx="11">
                  <c:v>57377</c:v>
                </c:pt>
              </c:numCache>
            </c:numRef>
          </c:val>
          <c:smooth val="0"/>
          <c:extLst>
            <c:ext xmlns:c16="http://schemas.microsoft.com/office/drawing/2014/chart" uri="{C3380CC4-5D6E-409C-BE32-E72D297353CC}">
              <c16:uniqueId val="{00000015-7026-4E48-B02F-D293B77A5A19}"/>
            </c:ext>
          </c:extLst>
        </c:ser>
        <c:ser>
          <c:idx val="9"/>
          <c:order val="9"/>
          <c:tx>
            <c:strRef>
              <c:f>'E01'!$L$8</c:f>
              <c:strCache>
                <c:ptCount val="1"/>
                <c:pt idx="0">
                  <c:v>805451</c:v>
                </c:pt>
              </c:strCache>
            </c:strRef>
          </c:tx>
          <c:spPr>
            <a:ln w="22225" cap="rnd">
              <a:solidFill>
                <a:schemeClr val="accent4">
                  <a:lumMod val="60000"/>
                </a:schemeClr>
              </a:solidFill>
              <a:round/>
            </a:ln>
            <a:effectLst/>
          </c:spPr>
          <c:marker>
            <c:symbol val="diamond"/>
            <c:size val="6"/>
            <c:spPr>
              <a:solidFill>
                <a:schemeClr val="accent4">
                  <a:lumMod val="60000"/>
                </a:schemeClr>
              </a:solidFill>
              <a:ln w="9525">
                <a:solidFill>
                  <a:schemeClr val="accent4">
                    <a:lumMod val="60000"/>
                  </a:schemeClr>
                </a:solidFill>
                <a:round/>
              </a:ln>
              <a:effectLst/>
            </c:spPr>
          </c:marker>
          <c:cat>
            <c:numRef>
              <c:f>'E01'!$B$9:$B$20</c:f>
              <c:numCache>
                <c:formatCode>General</c:formatCode>
                <c:ptCount val="12"/>
                <c:pt idx="0">
                  <c:v>8000</c:v>
                </c:pt>
                <c:pt idx="1">
                  <c:v>8500</c:v>
                </c:pt>
                <c:pt idx="2">
                  <c:v>9000</c:v>
                </c:pt>
                <c:pt idx="3">
                  <c:v>9500</c:v>
                </c:pt>
                <c:pt idx="4">
                  <c:v>10000</c:v>
                </c:pt>
                <c:pt idx="5">
                  <c:v>10500</c:v>
                </c:pt>
                <c:pt idx="6">
                  <c:v>11000</c:v>
                </c:pt>
                <c:pt idx="7">
                  <c:v>11500</c:v>
                </c:pt>
                <c:pt idx="8">
                  <c:v>12000</c:v>
                </c:pt>
                <c:pt idx="9">
                  <c:v>12500</c:v>
                </c:pt>
                <c:pt idx="10">
                  <c:v>13000</c:v>
                </c:pt>
                <c:pt idx="11">
                  <c:v>13500</c:v>
                </c:pt>
              </c:numCache>
            </c:numRef>
          </c:cat>
          <c:val>
            <c:numRef>
              <c:f>'E01'!$L$9:$L$20</c:f>
              <c:numCache>
                <c:formatCode>#,##0</c:formatCode>
                <c:ptCount val="12"/>
                <c:pt idx="0">
                  <c:v>57537</c:v>
                </c:pt>
                <c:pt idx="1">
                  <c:v>57667</c:v>
                </c:pt>
                <c:pt idx="2">
                  <c:v>57247</c:v>
                </c:pt>
                <c:pt idx="3">
                  <c:v>56957</c:v>
                </c:pt>
                <c:pt idx="4">
                  <c:v>58247</c:v>
                </c:pt>
                <c:pt idx="5">
                  <c:v>59517</c:v>
                </c:pt>
                <c:pt idx="6">
                  <c:v>59297</c:v>
                </c:pt>
                <c:pt idx="7">
                  <c:v>58207</c:v>
                </c:pt>
                <c:pt idx="8">
                  <c:v>57877</c:v>
                </c:pt>
                <c:pt idx="9">
                  <c:v>56437</c:v>
                </c:pt>
                <c:pt idx="10">
                  <c:v>56057</c:v>
                </c:pt>
                <c:pt idx="11">
                  <c:v>56587</c:v>
                </c:pt>
              </c:numCache>
            </c:numRef>
          </c:val>
          <c:smooth val="0"/>
          <c:extLst>
            <c:ext xmlns:c16="http://schemas.microsoft.com/office/drawing/2014/chart" uri="{C3380CC4-5D6E-409C-BE32-E72D297353CC}">
              <c16:uniqueId val="{00000016-7026-4E48-B02F-D293B77A5A19}"/>
            </c:ext>
          </c:extLst>
        </c:ser>
        <c:ser>
          <c:idx val="10"/>
          <c:order val="10"/>
          <c:tx>
            <c:strRef>
              <c:f>'E01'!$M$8</c:f>
              <c:strCache>
                <c:ptCount val="1"/>
                <c:pt idx="0">
                  <c:v>Promedio</c:v>
                </c:pt>
              </c:strCache>
            </c:strRef>
          </c:tx>
          <c:spPr>
            <a:ln w="22225" cap="rnd">
              <a:solidFill>
                <a:srgbClr val="002060"/>
              </a:solidFill>
              <a:round/>
            </a:ln>
            <a:effectLst>
              <a:glow rad="88900">
                <a:schemeClr val="accent2">
                  <a:satMod val="175000"/>
                  <a:alpha val="40000"/>
                </a:schemeClr>
              </a:glow>
            </a:effectLst>
          </c:spPr>
          <c:marker>
            <c:symbol val="square"/>
            <c:size val="6"/>
            <c:spPr>
              <a:solidFill>
                <a:schemeClr val="accent5">
                  <a:lumMod val="60000"/>
                </a:schemeClr>
              </a:solidFill>
              <a:ln w="9525">
                <a:solidFill>
                  <a:schemeClr val="accent5">
                    <a:lumMod val="60000"/>
                  </a:schemeClr>
                </a:solidFill>
                <a:round/>
              </a:ln>
              <a:effectLst>
                <a:glow rad="88900">
                  <a:schemeClr val="accent2">
                    <a:satMod val="175000"/>
                    <a:alpha val="40000"/>
                  </a:schemeClr>
                </a:glow>
              </a:effectLst>
            </c:spPr>
          </c:marker>
          <c:val>
            <c:numRef>
              <c:f>'E01'!$M$9:$M$20</c:f>
              <c:numCache>
                <c:formatCode>#,##0</c:formatCode>
                <c:ptCount val="12"/>
                <c:pt idx="0">
                  <c:v>55555</c:v>
                </c:pt>
                <c:pt idx="1">
                  <c:v>55903</c:v>
                </c:pt>
                <c:pt idx="2">
                  <c:v>56120</c:v>
                </c:pt>
                <c:pt idx="3">
                  <c:v>56814</c:v>
                </c:pt>
                <c:pt idx="4">
                  <c:v>57482</c:v>
                </c:pt>
                <c:pt idx="5">
                  <c:v>58168</c:v>
                </c:pt>
                <c:pt idx="6">
                  <c:v>58688</c:v>
                </c:pt>
                <c:pt idx="7">
                  <c:v>59247</c:v>
                </c:pt>
                <c:pt idx="8">
                  <c:v>59109</c:v>
                </c:pt>
                <c:pt idx="9">
                  <c:v>58761</c:v>
                </c:pt>
                <c:pt idx="10">
                  <c:v>58244</c:v>
                </c:pt>
                <c:pt idx="11">
                  <c:v>57820</c:v>
                </c:pt>
              </c:numCache>
            </c:numRef>
          </c:val>
          <c:smooth val="0"/>
          <c:extLst>
            <c:ext xmlns:c16="http://schemas.microsoft.com/office/drawing/2014/chart" uri="{C3380CC4-5D6E-409C-BE32-E72D297353CC}">
              <c16:uniqueId val="{00000017-7026-4E48-B02F-D293B77A5A19}"/>
            </c:ext>
          </c:extLst>
        </c:ser>
        <c:ser>
          <c:idx val="11"/>
          <c:order val="11"/>
          <c:spPr>
            <a:ln w="22225" cap="rnd">
              <a:solidFill>
                <a:schemeClr val="accent6">
                  <a:lumMod val="60000"/>
                </a:schemeClr>
              </a:solidFill>
              <a:round/>
            </a:ln>
            <a:effectLst/>
          </c:spPr>
          <c:marker>
            <c:symbol val="triangle"/>
            <c:size val="6"/>
            <c:spPr>
              <a:solidFill>
                <a:schemeClr val="accent6">
                  <a:lumMod val="60000"/>
                </a:schemeClr>
              </a:solidFill>
              <a:ln w="9525">
                <a:solidFill>
                  <a:schemeClr val="accent6">
                    <a:lumMod val="60000"/>
                  </a:schemeClr>
                </a:solidFill>
                <a:round/>
              </a:ln>
              <a:effectLst/>
            </c:spPr>
          </c:marker>
          <c:val>
            <c:numLit>
              <c:formatCode>General</c:formatCode>
              <c:ptCount val="1"/>
              <c:pt idx="0">
                <c:v>1</c:v>
              </c:pt>
            </c:numLit>
          </c:val>
          <c:smooth val="0"/>
          <c:extLst>
            <c:ext xmlns:c16="http://schemas.microsoft.com/office/drawing/2014/chart" uri="{C3380CC4-5D6E-409C-BE32-E72D297353CC}">
              <c16:uniqueId val="{0000001A-7026-4E48-B02F-D293B77A5A19}"/>
            </c:ext>
          </c:extLst>
        </c:ser>
        <c:dLbls>
          <c:showLegendKey val="0"/>
          <c:showVal val="0"/>
          <c:showCatName val="0"/>
          <c:showSerName val="0"/>
          <c:showPercent val="0"/>
          <c:showBubbleSize val="0"/>
        </c:dLbls>
        <c:marker val="1"/>
        <c:smooth val="0"/>
        <c:axId val="1650415055"/>
        <c:axId val="1650416303"/>
      </c:lineChart>
      <c:catAx>
        <c:axId val="16504150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s-AR"/>
                  <a:t>Estímulos</a:t>
                </a:r>
              </a:p>
            </c:rich>
          </c:tx>
          <c:layout>
            <c:manualLayout>
              <c:xMode val="edge"/>
              <c:yMode val="edge"/>
              <c:x val="0.49523778351129205"/>
              <c:y val="0.95205601079334456"/>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s-AR"/>
          </a:p>
        </c:txPr>
        <c:crossAx val="1650416303"/>
        <c:crosses val="autoZero"/>
        <c:auto val="1"/>
        <c:lblAlgn val="ctr"/>
        <c:lblOffset val="100"/>
        <c:noMultiLvlLbl val="0"/>
      </c:catAx>
      <c:valAx>
        <c:axId val="1650416303"/>
        <c:scaling>
          <c:orientation val="minMax"/>
          <c:max val="63000"/>
          <c:min val="5300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s-AR"/>
                  <a:t>ganancias</a:t>
                </a:r>
              </a:p>
            </c:rich>
          </c:tx>
          <c:layout>
            <c:manualLayout>
              <c:xMode val="edge"/>
              <c:yMode val="edge"/>
              <c:x val="9.639134887643834E-3"/>
              <c:y val="0.3987367808526869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s-AR"/>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6504150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AR"/>
              <a:t>eXPERIMENTO</a:t>
            </a:r>
            <a:r>
              <a:rPr lang="es-AR" baseline="0"/>
              <a:t> E01</a:t>
            </a:r>
            <a:endParaRPr lang="es-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AR"/>
        </a:p>
      </c:txPr>
    </c:title>
    <c:autoTitleDeleted val="0"/>
    <c:plotArea>
      <c:layout/>
      <c:barChart>
        <c:barDir val="col"/>
        <c:grouping val="clustered"/>
        <c:varyColors val="0"/>
        <c:ser>
          <c:idx val="5"/>
          <c:order val="5"/>
          <c:tx>
            <c:strRef>
              <c:f>'E01'!$H$8</c:f>
              <c:strCache>
                <c:ptCount val="1"/>
                <c:pt idx="0">
                  <c:v>155621</c:v>
                </c:pt>
              </c:strCache>
            </c:strRef>
          </c:tx>
          <c:spPr>
            <a:solidFill>
              <a:schemeClr val="accent6"/>
            </a:solidFill>
            <a:ln>
              <a:noFill/>
            </a:ln>
            <a:effectLst/>
          </c:spPr>
          <c:invertIfNegative val="0"/>
          <c:cat>
            <c:numRef>
              <c:f>'E01'!$B$9:$B$20</c:f>
              <c:numCache>
                <c:formatCode>General</c:formatCode>
                <c:ptCount val="12"/>
                <c:pt idx="0">
                  <c:v>8000</c:v>
                </c:pt>
                <c:pt idx="1">
                  <c:v>8500</c:v>
                </c:pt>
                <c:pt idx="2">
                  <c:v>9000</c:v>
                </c:pt>
                <c:pt idx="3">
                  <c:v>9500</c:v>
                </c:pt>
                <c:pt idx="4">
                  <c:v>10000</c:v>
                </c:pt>
                <c:pt idx="5">
                  <c:v>10500</c:v>
                </c:pt>
                <c:pt idx="6">
                  <c:v>11000</c:v>
                </c:pt>
                <c:pt idx="7">
                  <c:v>11500</c:v>
                </c:pt>
                <c:pt idx="8">
                  <c:v>12000</c:v>
                </c:pt>
                <c:pt idx="9">
                  <c:v>12500</c:v>
                </c:pt>
                <c:pt idx="10">
                  <c:v>13000</c:v>
                </c:pt>
                <c:pt idx="11">
                  <c:v>13500</c:v>
                </c:pt>
              </c:numCache>
            </c:numRef>
          </c:cat>
          <c:val>
            <c:numRef>
              <c:f>'E01'!$H$9:$H$20</c:f>
              <c:numCache>
                <c:formatCode>#,##0</c:formatCode>
                <c:ptCount val="12"/>
                <c:pt idx="0">
                  <c:v>54067</c:v>
                </c:pt>
                <c:pt idx="1">
                  <c:v>54287</c:v>
                </c:pt>
                <c:pt idx="2">
                  <c:v>54437</c:v>
                </c:pt>
                <c:pt idx="3">
                  <c:v>55737</c:v>
                </c:pt>
                <c:pt idx="4">
                  <c:v>55467</c:v>
                </c:pt>
                <c:pt idx="5">
                  <c:v>56727</c:v>
                </c:pt>
                <c:pt idx="6">
                  <c:v>57547</c:v>
                </c:pt>
                <c:pt idx="7">
                  <c:v>57207</c:v>
                </c:pt>
                <c:pt idx="8">
                  <c:v>56167</c:v>
                </c:pt>
                <c:pt idx="9">
                  <c:v>56077</c:v>
                </c:pt>
                <c:pt idx="10">
                  <c:v>55677</c:v>
                </c:pt>
                <c:pt idx="11">
                  <c:v>55927</c:v>
                </c:pt>
              </c:numCache>
            </c:numRef>
          </c:val>
          <c:extLst>
            <c:ext xmlns:c16="http://schemas.microsoft.com/office/drawing/2014/chart" uri="{C3380CC4-5D6E-409C-BE32-E72D297353CC}">
              <c16:uniqueId val="{00000005-06C1-4AAC-9E61-8414F0310688}"/>
            </c:ext>
          </c:extLst>
        </c:ser>
        <c:ser>
          <c:idx val="6"/>
          <c:order val="6"/>
          <c:tx>
            <c:strRef>
              <c:f>'E01'!$I$8</c:f>
              <c:strCache>
                <c:ptCount val="1"/>
                <c:pt idx="0">
                  <c:v>538159</c:v>
                </c:pt>
              </c:strCache>
            </c:strRef>
          </c:tx>
          <c:spPr>
            <a:solidFill>
              <a:schemeClr val="accent1">
                <a:lumMod val="60000"/>
              </a:schemeClr>
            </a:solidFill>
            <a:ln>
              <a:noFill/>
            </a:ln>
            <a:effectLst/>
          </c:spPr>
          <c:invertIfNegative val="0"/>
          <c:cat>
            <c:numRef>
              <c:f>'E01'!$B$9:$B$20</c:f>
              <c:numCache>
                <c:formatCode>General</c:formatCode>
                <c:ptCount val="12"/>
                <c:pt idx="0">
                  <c:v>8000</c:v>
                </c:pt>
                <c:pt idx="1">
                  <c:v>8500</c:v>
                </c:pt>
                <c:pt idx="2">
                  <c:v>9000</c:v>
                </c:pt>
                <c:pt idx="3">
                  <c:v>9500</c:v>
                </c:pt>
                <c:pt idx="4">
                  <c:v>10000</c:v>
                </c:pt>
                <c:pt idx="5">
                  <c:v>10500</c:v>
                </c:pt>
                <c:pt idx="6">
                  <c:v>11000</c:v>
                </c:pt>
                <c:pt idx="7">
                  <c:v>11500</c:v>
                </c:pt>
                <c:pt idx="8">
                  <c:v>12000</c:v>
                </c:pt>
                <c:pt idx="9">
                  <c:v>12500</c:v>
                </c:pt>
                <c:pt idx="10">
                  <c:v>13000</c:v>
                </c:pt>
                <c:pt idx="11">
                  <c:v>13500</c:v>
                </c:pt>
              </c:numCache>
            </c:numRef>
          </c:cat>
          <c:val>
            <c:numRef>
              <c:f>'E01'!$I$9:$I$20</c:f>
              <c:numCache>
                <c:formatCode>#,##0</c:formatCode>
                <c:ptCount val="12"/>
                <c:pt idx="0">
                  <c:v>55317</c:v>
                </c:pt>
                <c:pt idx="1">
                  <c:v>55757</c:v>
                </c:pt>
                <c:pt idx="2">
                  <c:v>55117</c:v>
                </c:pt>
                <c:pt idx="3">
                  <c:v>55277</c:v>
                </c:pt>
                <c:pt idx="4">
                  <c:v>55837</c:v>
                </c:pt>
                <c:pt idx="5">
                  <c:v>56117</c:v>
                </c:pt>
                <c:pt idx="6">
                  <c:v>56607</c:v>
                </c:pt>
                <c:pt idx="7">
                  <c:v>58647</c:v>
                </c:pt>
                <c:pt idx="8">
                  <c:v>58277</c:v>
                </c:pt>
                <c:pt idx="9">
                  <c:v>58417</c:v>
                </c:pt>
                <c:pt idx="10">
                  <c:v>58097</c:v>
                </c:pt>
                <c:pt idx="11">
                  <c:v>57157</c:v>
                </c:pt>
              </c:numCache>
            </c:numRef>
          </c:val>
          <c:extLst>
            <c:ext xmlns:c16="http://schemas.microsoft.com/office/drawing/2014/chart" uri="{C3380CC4-5D6E-409C-BE32-E72D297353CC}">
              <c16:uniqueId val="{00000006-06C1-4AAC-9E61-8414F0310688}"/>
            </c:ext>
          </c:extLst>
        </c:ser>
        <c:ser>
          <c:idx val="7"/>
          <c:order val="7"/>
          <c:tx>
            <c:strRef>
              <c:f>'E01'!$J$8</c:f>
              <c:strCache>
                <c:ptCount val="1"/>
                <c:pt idx="0">
                  <c:v>721439</c:v>
                </c:pt>
              </c:strCache>
            </c:strRef>
          </c:tx>
          <c:spPr>
            <a:solidFill>
              <a:schemeClr val="accent2">
                <a:lumMod val="60000"/>
              </a:schemeClr>
            </a:solidFill>
            <a:ln>
              <a:noFill/>
            </a:ln>
            <a:effectLst/>
          </c:spPr>
          <c:invertIfNegative val="0"/>
          <c:cat>
            <c:numRef>
              <c:f>'E01'!$B$9:$B$20</c:f>
              <c:numCache>
                <c:formatCode>General</c:formatCode>
                <c:ptCount val="12"/>
                <c:pt idx="0">
                  <c:v>8000</c:v>
                </c:pt>
                <c:pt idx="1">
                  <c:v>8500</c:v>
                </c:pt>
                <c:pt idx="2">
                  <c:v>9000</c:v>
                </c:pt>
                <c:pt idx="3">
                  <c:v>9500</c:v>
                </c:pt>
                <c:pt idx="4">
                  <c:v>10000</c:v>
                </c:pt>
                <c:pt idx="5">
                  <c:v>10500</c:v>
                </c:pt>
                <c:pt idx="6">
                  <c:v>11000</c:v>
                </c:pt>
                <c:pt idx="7">
                  <c:v>11500</c:v>
                </c:pt>
                <c:pt idx="8">
                  <c:v>12000</c:v>
                </c:pt>
                <c:pt idx="9">
                  <c:v>12500</c:v>
                </c:pt>
                <c:pt idx="10">
                  <c:v>13000</c:v>
                </c:pt>
                <c:pt idx="11">
                  <c:v>13500</c:v>
                </c:pt>
              </c:numCache>
            </c:numRef>
          </c:cat>
          <c:val>
            <c:numRef>
              <c:f>'E01'!$J$9:$J$20</c:f>
              <c:numCache>
                <c:formatCode>#,##0</c:formatCode>
                <c:ptCount val="12"/>
                <c:pt idx="0">
                  <c:v>55287</c:v>
                </c:pt>
                <c:pt idx="1">
                  <c:v>55357</c:v>
                </c:pt>
                <c:pt idx="2">
                  <c:v>55237</c:v>
                </c:pt>
                <c:pt idx="3">
                  <c:v>56487</c:v>
                </c:pt>
                <c:pt idx="4">
                  <c:v>56997</c:v>
                </c:pt>
                <c:pt idx="5">
                  <c:v>57377</c:v>
                </c:pt>
                <c:pt idx="6">
                  <c:v>57547</c:v>
                </c:pt>
                <c:pt idx="7">
                  <c:v>58517</c:v>
                </c:pt>
                <c:pt idx="8">
                  <c:v>57547</c:v>
                </c:pt>
                <c:pt idx="9">
                  <c:v>57837</c:v>
                </c:pt>
                <c:pt idx="10">
                  <c:v>57617</c:v>
                </c:pt>
                <c:pt idx="11">
                  <c:v>57047</c:v>
                </c:pt>
              </c:numCache>
            </c:numRef>
          </c:val>
          <c:extLst>
            <c:ext xmlns:c16="http://schemas.microsoft.com/office/drawing/2014/chart" uri="{C3380CC4-5D6E-409C-BE32-E72D297353CC}">
              <c16:uniqueId val="{00000007-06C1-4AAC-9E61-8414F0310688}"/>
            </c:ext>
          </c:extLst>
        </c:ser>
        <c:ser>
          <c:idx val="8"/>
          <c:order val="8"/>
          <c:tx>
            <c:strRef>
              <c:f>'E01'!$K$8</c:f>
              <c:strCache>
                <c:ptCount val="1"/>
                <c:pt idx="0">
                  <c:v>721481</c:v>
                </c:pt>
              </c:strCache>
            </c:strRef>
          </c:tx>
          <c:spPr>
            <a:solidFill>
              <a:schemeClr val="accent3">
                <a:lumMod val="60000"/>
              </a:schemeClr>
            </a:solidFill>
            <a:ln>
              <a:noFill/>
            </a:ln>
            <a:effectLst/>
          </c:spPr>
          <c:invertIfNegative val="0"/>
          <c:cat>
            <c:numRef>
              <c:f>'E01'!$B$9:$B$20</c:f>
              <c:numCache>
                <c:formatCode>General</c:formatCode>
                <c:ptCount val="12"/>
                <c:pt idx="0">
                  <c:v>8000</c:v>
                </c:pt>
                <c:pt idx="1">
                  <c:v>8500</c:v>
                </c:pt>
                <c:pt idx="2">
                  <c:v>9000</c:v>
                </c:pt>
                <c:pt idx="3">
                  <c:v>9500</c:v>
                </c:pt>
                <c:pt idx="4">
                  <c:v>10000</c:v>
                </c:pt>
                <c:pt idx="5">
                  <c:v>10500</c:v>
                </c:pt>
                <c:pt idx="6">
                  <c:v>11000</c:v>
                </c:pt>
                <c:pt idx="7">
                  <c:v>11500</c:v>
                </c:pt>
                <c:pt idx="8">
                  <c:v>12000</c:v>
                </c:pt>
                <c:pt idx="9">
                  <c:v>12500</c:v>
                </c:pt>
                <c:pt idx="10">
                  <c:v>13000</c:v>
                </c:pt>
                <c:pt idx="11">
                  <c:v>13500</c:v>
                </c:pt>
              </c:numCache>
            </c:numRef>
          </c:cat>
          <c:val>
            <c:numRef>
              <c:f>'E01'!$K$9:$K$20</c:f>
              <c:numCache>
                <c:formatCode>#,##0</c:formatCode>
                <c:ptCount val="12"/>
                <c:pt idx="0">
                  <c:v>56767</c:v>
                </c:pt>
                <c:pt idx="1">
                  <c:v>56877</c:v>
                </c:pt>
                <c:pt idx="2">
                  <c:v>55927</c:v>
                </c:pt>
                <c:pt idx="3">
                  <c:v>55977</c:v>
                </c:pt>
                <c:pt idx="4">
                  <c:v>56587</c:v>
                </c:pt>
                <c:pt idx="5">
                  <c:v>56207</c:v>
                </c:pt>
                <c:pt idx="6">
                  <c:v>56987</c:v>
                </c:pt>
                <c:pt idx="7">
                  <c:v>57817</c:v>
                </c:pt>
                <c:pt idx="8">
                  <c:v>58677</c:v>
                </c:pt>
                <c:pt idx="9">
                  <c:v>57997</c:v>
                </c:pt>
                <c:pt idx="10">
                  <c:v>56907</c:v>
                </c:pt>
                <c:pt idx="11">
                  <c:v>57377</c:v>
                </c:pt>
              </c:numCache>
            </c:numRef>
          </c:val>
          <c:extLst>
            <c:ext xmlns:c16="http://schemas.microsoft.com/office/drawing/2014/chart" uri="{C3380CC4-5D6E-409C-BE32-E72D297353CC}">
              <c16:uniqueId val="{00000008-06C1-4AAC-9E61-8414F0310688}"/>
            </c:ext>
          </c:extLst>
        </c:ser>
        <c:ser>
          <c:idx val="9"/>
          <c:order val="9"/>
          <c:tx>
            <c:strRef>
              <c:f>'E01'!$L$8</c:f>
              <c:strCache>
                <c:ptCount val="1"/>
                <c:pt idx="0">
                  <c:v>805451</c:v>
                </c:pt>
              </c:strCache>
            </c:strRef>
          </c:tx>
          <c:spPr>
            <a:solidFill>
              <a:schemeClr val="accent4">
                <a:lumMod val="60000"/>
              </a:schemeClr>
            </a:solidFill>
            <a:ln>
              <a:noFill/>
            </a:ln>
            <a:effectLst/>
          </c:spPr>
          <c:invertIfNegative val="0"/>
          <c:cat>
            <c:numRef>
              <c:f>'E01'!$B$9:$B$20</c:f>
              <c:numCache>
                <c:formatCode>General</c:formatCode>
                <c:ptCount val="12"/>
                <c:pt idx="0">
                  <c:v>8000</c:v>
                </c:pt>
                <c:pt idx="1">
                  <c:v>8500</c:v>
                </c:pt>
                <c:pt idx="2">
                  <c:v>9000</c:v>
                </c:pt>
                <c:pt idx="3">
                  <c:v>9500</c:v>
                </c:pt>
                <c:pt idx="4">
                  <c:v>10000</c:v>
                </c:pt>
                <c:pt idx="5">
                  <c:v>10500</c:v>
                </c:pt>
                <c:pt idx="6">
                  <c:v>11000</c:v>
                </c:pt>
                <c:pt idx="7">
                  <c:v>11500</c:v>
                </c:pt>
                <c:pt idx="8">
                  <c:v>12000</c:v>
                </c:pt>
                <c:pt idx="9">
                  <c:v>12500</c:v>
                </c:pt>
                <c:pt idx="10">
                  <c:v>13000</c:v>
                </c:pt>
                <c:pt idx="11">
                  <c:v>13500</c:v>
                </c:pt>
              </c:numCache>
            </c:numRef>
          </c:cat>
          <c:val>
            <c:numRef>
              <c:f>'E01'!$L$9:$L$20</c:f>
              <c:numCache>
                <c:formatCode>#,##0</c:formatCode>
                <c:ptCount val="12"/>
                <c:pt idx="0">
                  <c:v>57537</c:v>
                </c:pt>
                <c:pt idx="1">
                  <c:v>57667</c:v>
                </c:pt>
                <c:pt idx="2">
                  <c:v>57247</c:v>
                </c:pt>
                <c:pt idx="3">
                  <c:v>56957</c:v>
                </c:pt>
                <c:pt idx="4">
                  <c:v>58247</c:v>
                </c:pt>
                <c:pt idx="5">
                  <c:v>59517</c:v>
                </c:pt>
                <c:pt idx="6">
                  <c:v>59297</c:v>
                </c:pt>
                <c:pt idx="7">
                  <c:v>58207</c:v>
                </c:pt>
                <c:pt idx="8">
                  <c:v>57877</c:v>
                </c:pt>
                <c:pt idx="9">
                  <c:v>56437</c:v>
                </c:pt>
                <c:pt idx="10">
                  <c:v>56057</c:v>
                </c:pt>
                <c:pt idx="11">
                  <c:v>56587</c:v>
                </c:pt>
              </c:numCache>
            </c:numRef>
          </c:val>
          <c:extLst>
            <c:ext xmlns:c16="http://schemas.microsoft.com/office/drawing/2014/chart" uri="{C3380CC4-5D6E-409C-BE32-E72D297353CC}">
              <c16:uniqueId val="{00000009-06C1-4AAC-9E61-8414F0310688}"/>
            </c:ext>
          </c:extLst>
        </c:ser>
        <c:dLbls>
          <c:showLegendKey val="0"/>
          <c:showVal val="0"/>
          <c:showCatName val="0"/>
          <c:showSerName val="0"/>
          <c:showPercent val="0"/>
          <c:showBubbleSize val="0"/>
        </c:dLbls>
        <c:gapWidth val="150"/>
        <c:axId val="1650415055"/>
        <c:axId val="1650416303"/>
        <c:extLst>
          <c:ext xmlns:c15="http://schemas.microsoft.com/office/drawing/2012/chart" uri="{02D57815-91ED-43cb-92C2-25804820EDAC}">
            <c15:filteredBarSeries>
              <c15:ser>
                <c:idx val="0"/>
                <c:order val="0"/>
                <c:tx>
                  <c:strRef>
                    <c:extLst>
                      <c:ext uri="{02D57815-91ED-43cb-92C2-25804820EDAC}">
                        <c15:formulaRef>
                          <c15:sqref>'E01'!$C$8</c15:sqref>
                        </c15:formulaRef>
                      </c:ext>
                    </c:extLst>
                    <c:strCache>
                      <c:ptCount val="1"/>
                      <c:pt idx="0">
                        <c:v>G415171</c:v>
                      </c:pt>
                    </c:strCache>
                  </c:strRef>
                </c:tx>
                <c:spPr>
                  <a:solidFill>
                    <a:schemeClr val="accent1"/>
                  </a:solidFill>
                  <a:ln>
                    <a:noFill/>
                  </a:ln>
                  <a:effectLst/>
                </c:spPr>
                <c:invertIfNegative val="0"/>
                <c:cat>
                  <c:numRef>
                    <c:extLst>
                      <c:ext uri="{02D57815-91ED-43cb-92C2-25804820EDAC}">
                        <c15:formulaRef>
                          <c15:sqref>'E01'!$B$9:$B$20</c15:sqref>
                        </c15:formulaRef>
                      </c:ext>
                    </c:extLst>
                    <c:numCache>
                      <c:formatCode>General</c:formatCode>
                      <c:ptCount val="12"/>
                      <c:pt idx="0">
                        <c:v>8000</c:v>
                      </c:pt>
                      <c:pt idx="1">
                        <c:v>8500</c:v>
                      </c:pt>
                      <c:pt idx="2">
                        <c:v>9000</c:v>
                      </c:pt>
                      <c:pt idx="3">
                        <c:v>9500</c:v>
                      </c:pt>
                      <c:pt idx="4">
                        <c:v>10000</c:v>
                      </c:pt>
                      <c:pt idx="5">
                        <c:v>10500</c:v>
                      </c:pt>
                      <c:pt idx="6">
                        <c:v>11000</c:v>
                      </c:pt>
                      <c:pt idx="7">
                        <c:v>11500</c:v>
                      </c:pt>
                      <c:pt idx="8">
                        <c:v>12000</c:v>
                      </c:pt>
                      <c:pt idx="9">
                        <c:v>12500</c:v>
                      </c:pt>
                      <c:pt idx="10">
                        <c:v>13000</c:v>
                      </c:pt>
                      <c:pt idx="11">
                        <c:v>13500</c:v>
                      </c:pt>
                    </c:numCache>
                  </c:numRef>
                </c:cat>
                <c:val>
                  <c:numRef>
                    <c:extLst>
                      <c:ext uri="{02D57815-91ED-43cb-92C2-25804820EDAC}">
                        <c15:formulaRef>
                          <c15:sqref>'E01'!$C$9:$C$20</c15:sqref>
                        </c15:formulaRef>
                      </c:ext>
                    </c:extLst>
                    <c:numCache>
                      <c:formatCode>#,##0</c:formatCode>
                      <c:ptCount val="12"/>
                      <c:pt idx="0">
                        <c:v>55167</c:v>
                      </c:pt>
                      <c:pt idx="1">
                        <c:v>55637</c:v>
                      </c:pt>
                      <c:pt idx="2">
                        <c:v>56437</c:v>
                      </c:pt>
                      <c:pt idx="3">
                        <c:v>58237</c:v>
                      </c:pt>
                      <c:pt idx="4">
                        <c:v>58957</c:v>
                      </c:pt>
                      <c:pt idx="5">
                        <c:v>60007</c:v>
                      </c:pt>
                      <c:pt idx="6">
                        <c:v>60597</c:v>
                      </c:pt>
                      <c:pt idx="7">
                        <c:v>60307</c:v>
                      </c:pt>
                      <c:pt idx="8">
                        <c:v>59997</c:v>
                      </c:pt>
                      <c:pt idx="9">
                        <c:v>60207</c:v>
                      </c:pt>
                      <c:pt idx="10">
                        <c:v>59897</c:v>
                      </c:pt>
                      <c:pt idx="11">
                        <c:v>59597</c:v>
                      </c:pt>
                    </c:numCache>
                  </c:numRef>
                </c:val>
                <c:extLst>
                  <c:ext xmlns:c16="http://schemas.microsoft.com/office/drawing/2014/chart" uri="{C3380CC4-5D6E-409C-BE32-E72D297353CC}">
                    <c16:uniqueId val="{00000000-06C1-4AAC-9E61-8414F0310688}"/>
                  </c:ext>
                </c:extLst>
              </c15:ser>
            </c15:filteredBarSeries>
            <c15:filteredBarSeries>
              <c15:ser>
                <c:idx val="1"/>
                <c:order val="1"/>
                <c:tx>
                  <c:strRef>
                    <c:extLst>
                      <c:ext xmlns:c15="http://schemas.microsoft.com/office/drawing/2012/chart" uri="{02D57815-91ED-43cb-92C2-25804820EDAC}">
                        <c15:formulaRef>
                          <c15:sqref>'E01'!$D$8</c15:sqref>
                        </c15:formulaRef>
                      </c:ext>
                    </c:extLst>
                    <c:strCache>
                      <c:ptCount val="1"/>
                      <c:pt idx="0">
                        <c:v>G442879</c:v>
                      </c:pt>
                    </c:strCache>
                  </c:strRef>
                </c:tx>
                <c:spPr>
                  <a:solidFill>
                    <a:schemeClr val="accent2"/>
                  </a:solidFill>
                  <a:ln>
                    <a:noFill/>
                  </a:ln>
                  <a:effectLst/>
                </c:spPr>
                <c:invertIfNegative val="0"/>
                <c:cat>
                  <c:numRef>
                    <c:extLst>
                      <c:ext xmlns:c15="http://schemas.microsoft.com/office/drawing/2012/chart" uri="{02D57815-91ED-43cb-92C2-25804820EDAC}">
                        <c15:formulaRef>
                          <c15:sqref>'E01'!$B$9:$B$20</c15:sqref>
                        </c15:formulaRef>
                      </c:ext>
                    </c:extLst>
                    <c:numCache>
                      <c:formatCode>General</c:formatCode>
                      <c:ptCount val="12"/>
                      <c:pt idx="0">
                        <c:v>8000</c:v>
                      </c:pt>
                      <c:pt idx="1">
                        <c:v>8500</c:v>
                      </c:pt>
                      <c:pt idx="2">
                        <c:v>9000</c:v>
                      </c:pt>
                      <c:pt idx="3">
                        <c:v>9500</c:v>
                      </c:pt>
                      <c:pt idx="4">
                        <c:v>10000</c:v>
                      </c:pt>
                      <c:pt idx="5">
                        <c:v>10500</c:v>
                      </c:pt>
                      <c:pt idx="6">
                        <c:v>11000</c:v>
                      </c:pt>
                      <c:pt idx="7">
                        <c:v>11500</c:v>
                      </c:pt>
                      <c:pt idx="8">
                        <c:v>12000</c:v>
                      </c:pt>
                      <c:pt idx="9">
                        <c:v>12500</c:v>
                      </c:pt>
                      <c:pt idx="10">
                        <c:v>13000</c:v>
                      </c:pt>
                      <c:pt idx="11">
                        <c:v>13500</c:v>
                      </c:pt>
                    </c:numCache>
                  </c:numRef>
                </c:cat>
                <c:val>
                  <c:numRef>
                    <c:extLst>
                      <c:ext xmlns:c15="http://schemas.microsoft.com/office/drawing/2012/chart" uri="{02D57815-91ED-43cb-92C2-25804820EDAC}">
                        <c15:formulaRef>
                          <c15:sqref>'E01'!$D$9:$D$20</c15:sqref>
                        </c15:formulaRef>
                      </c:ext>
                    </c:extLst>
                    <c:numCache>
                      <c:formatCode>#,##0</c:formatCode>
                      <c:ptCount val="12"/>
                      <c:pt idx="0">
                        <c:v>55697</c:v>
                      </c:pt>
                      <c:pt idx="1">
                        <c:v>56977</c:v>
                      </c:pt>
                      <c:pt idx="2">
                        <c:v>56487</c:v>
                      </c:pt>
                      <c:pt idx="3">
                        <c:v>57787</c:v>
                      </c:pt>
                      <c:pt idx="4">
                        <c:v>58567</c:v>
                      </c:pt>
                      <c:pt idx="5">
                        <c:v>58797</c:v>
                      </c:pt>
                      <c:pt idx="6">
                        <c:v>58897</c:v>
                      </c:pt>
                      <c:pt idx="7">
                        <c:v>58257</c:v>
                      </c:pt>
                      <c:pt idx="8">
                        <c:v>59197</c:v>
                      </c:pt>
                      <c:pt idx="9">
                        <c:v>58717</c:v>
                      </c:pt>
                      <c:pt idx="10">
                        <c:v>58807</c:v>
                      </c:pt>
                      <c:pt idx="11">
                        <c:v>58147</c:v>
                      </c:pt>
                    </c:numCache>
                  </c:numRef>
                </c:val>
                <c:extLst>
                  <c:ext xmlns:c16="http://schemas.microsoft.com/office/drawing/2014/chart" uri="{C3380CC4-5D6E-409C-BE32-E72D297353CC}">
                    <c16:uniqueId val="{00000001-06C1-4AAC-9E61-8414F0310688}"/>
                  </c:ext>
                </c:extLst>
              </c15:ser>
            </c15:filteredBarSeries>
            <c15:filteredBarSeries>
              <c15:ser>
                <c:idx val="2"/>
                <c:order val="2"/>
                <c:tx>
                  <c:strRef>
                    <c:extLst>
                      <c:ext xmlns:c15="http://schemas.microsoft.com/office/drawing/2012/chart" uri="{02D57815-91ED-43cb-92C2-25804820EDAC}">
                        <c15:formulaRef>
                          <c15:sqref>'E01'!$E$8</c15:sqref>
                        </c15:formulaRef>
                      </c:ext>
                    </c:extLst>
                    <c:strCache>
                      <c:ptCount val="1"/>
                      <c:pt idx="0">
                        <c:v>G575921</c:v>
                      </c:pt>
                    </c:strCache>
                  </c:strRef>
                </c:tx>
                <c:spPr>
                  <a:solidFill>
                    <a:schemeClr val="accent3"/>
                  </a:solidFill>
                  <a:ln>
                    <a:noFill/>
                  </a:ln>
                  <a:effectLst/>
                </c:spPr>
                <c:invertIfNegative val="0"/>
                <c:cat>
                  <c:numRef>
                    <c:extLst>
                      <c:ext xmlns:c15="http://schemas.microsoft.com/office/drawing/2012/chart" uri="{02D57815-91ED-43cb-92C2-25804820EDAC}">
                        <c15:formulaRef>
                          <c15:sqref>'E01'!$B$9:$B$20</c15:sqref>
                        </c15:formulaRef>
                      </c:ext>
                    </c:extLst>
                    <c:numCache>
                      <c:formatCode>General</c:formatCode>
                      <c:ptCount val="12"/>
                      <c:pt idx="0">
                        <c:v>8000</c:v>
                      </c:pt>
                      <c:pt idx="1">
                        <c:v>8500</c:v>
                      </c:pt>
                      <c:pt idx="2">
                        <c:v>9000</c:v>
                      </c:pt>
                      <c:pt idx="3">
                        <c:v>9500</c:v>
                      </c:pt>
                      <c:pt idx="4">
                        <c:v>10000</c:v>
                      </c:pt>
                      <c:pt idx="5">
                        <c:v>10500</c:v>
                      </c:pt>
                      <c:pt idx="6">
                        <c:v>11000</c:v>
                      </c:pt>
                      <c:pt idx="7">
                        <c:v>11500</c:v>
                      </c:pt>
                      <c:pt idx="8">
                        <c:v>12000</c:v>
                      </c:pt>
                      <c:pt idx="9">
                        <c:v>12500</c:v>
                      </c:pt>
                      <c:pt idx="10">
                        <c:v>13000</c:v>
                      </c:pt>
                      <c:pt idx="11">
                        <c:v>13500</c:v>
                      </c:pt>
                    </c:numCache>
                  </c:numRef>
                </c:cat>
                <c:val>
                  <c:numRef>
                    <c:extLst>
                      <c:ext xmlns:c15="http://schemas.microsoft.com/office/drawing/2012/chart" uri="{02D57815-91ED-43cb-92C2-25804820EDAC}">
                        <c15:formulaRef>
                          <c15:sqref>'E01'!$E$9:$E$20</c15:sqref>
                        </c15:formulaRef>
                      </c:ext>
                    </c:extLst>
                    <c:numCache>
                      <c:formatCode>#,##0</c:formatCode>
                      <c:ptCount val="12"/>
                      <c:pt idx="0">
                        <c:v>56747</c:v>
                      </c:pt>
                      <c:pt idx="1">
                        <c:v>56607</c:v>
                      </c:pt>
                      <c:pt idx="2">
                        <c:v>57097</c:v>
                      </c:pt>
                      <c:pt idx="3">
                        <c:v>58267</c:v>
                      </c:pt>
                      <c:pt idx="4">
                        <c:v>57347</c:v>
                      </c:pt>
                      <c:pt idx="5">
                        <c:v>58277</c:v>
                      </c:pt>
                      <c:pt idx="6">
                        <c:v>59347</c:v>
                      </c:pt>
                      <c:pt idx="7">
                        <c:v>60687</c:v>
                      </c:pt>
                      <c:pt idx="8">
                        <c:v>60427</c:v>
                      </c:pt>
                      <c:pt idx="9">
                        <c:v>60957</c:v>
                      </c:pt>
                      <c:pt idx="10">
                        <c:v>59767</c:v>
                      </c:pt>
                      <c:pt idx="11">
                        <c:v>58327</c:v>
                      </c:pt>
                    </c:numCache>
                  </c:numRef>
                </c:val>
                <c:extLst>
                  <c:ext xmlns:c16="http://schemas.microsoft.com/office/drawing/2014/chart" uri="{C3380CC4-5D6E-409C-BE32-E72D297353CC}">
                    <c16:uniqueId val="{00000002-06C1-4AAC-9E61-8414F0310688}"/>
                  </c:ext>
                </c:extLst>
              </c15:ser>
            </c15:filteredBarSeries>
            <c15:filteredBarSeries>
              <c15:ser>
                <c:idx val="3"/>
                <c:order val="3"/>
                <c:tx>
                  <c:strRef>
                    <c:extLst>
                      <c:ext xmlns:c15="http://schemas.microsoft.com/office/drawing/2012/chart" uri="{02D57815-91ED-43cb-92C2-25804820EDAC}">
                        <c15:formulaRef>
                          <c15:sqref>'E01'!$F$8</c15:sqref>
                        </c15:formulaRef>
                      </c:ext>
                    </c:extLst>
                    <c:strCache>
                      <c:ptCount val="1"/>
                      <c:pt idx="0">
                        <c:v>G805271</c:v>
                      </c:pt>
                    </c:strCache>
                  </c:strRef>
                </c:tx>
                <c:spPr>
                  <a:solidFill>
                    <a:schemeClr val="accent4"/>
                  </a:solidFill>
                  <a:ln>
                    <a:noFill/>
                  </a:ln>
                  <a:effectLst/>
                </c:spPr>
                <c:invertIfNegative val="0"/>
                <c:cat>
                  <c:numRef>
                    <c:extLst>
                      <c:ext xmlns:c15="http://schemas.microsoft.com/office/drawing/2012/chart" uri="{02D57815-91ED-43cb-92C2-25804820EDAC}">
                        <c15:formulaRef>
                          <c15:sqref>'E01'!$B$9:$B$20</c15:sqref>
                        </c15:formulaRef>
                      </c:ext>
                    </c:extLst>
                    <c:numCache>
                      <c:formatCode>General</c:formatCode>
                      <c:ptCount val="12"/>
                      <c:pt idx="0">
                        <c:v>8000</c:v>
                      </c:pt>
                      <c:pt idx="1">
                        <c:v>8500</c:v>
                      </c:pt>
                      <c:pt idx="2">
                        <c:v>9000</c:v>
                      </c:pt>
                      <c:pt idx="3">
                        <c:v>9500</c:v>
                      </c:pt>
                      <c:pt idx="4">
                        <c:v>10000</c:v>
                      </c:pt>
                      <c:pt idx="5">
                        <c:v>10500</c:v>
                      </c:pt>
                      <c:pt idx="6">
                        <c:v>11000</c:v>
                      </c:pt>
                      <c:pt idx="7">
                        <c:v>11500</c:v>
                      </c:pt>
                      <c:pt idx="8">
                        <c:v>12000</c:v>
                      </c:pt>
                      <c:pt idx="9">
                        <c:v>12500</c:v>
                      </c:pt>
                      <c:pt idx="10">
                        <c:v>13000</c:v>
                      </c:pt>
                      <c:pt idx="11">
                        <c:v>13500</c:v>
                      </c:pt>
                    </c:numCache>
                  </c:numRef>
                </c:cat>
                <c:val>
                  <c:numRef>
                    <c:extLst>
                      <c:ext xmlns:c15="http://schemas.microsoft.com/office/drawing/2012/chart" uri="{02D57815-91ED-43cb-92C2-25804820EDAC}">
                        <c15:formulaRef>
                          <c15:sqref>'E01'!$F$9:$F$20</c15:sqref>
                        </c15:formulaRef>
                      </c:ext>
                    </c:extLst>
                    <c:numCache>
                      <c:formatCode>#,##0</c:formatCode>
                      <c:ptCount val="12"/>
                      <c:pt idx="0">
                        <c:v>53997</c:v>
                      </c:pt>
                      <c:pt idx="1">
                        <c:v>54437</c:v>
                      </c:pt>
                      <c:pt idx="2">
                        <c:v>56117</c:v>
                      </c:pt>
                      <c:pt idx="3">
                        <c:v>56677</c:v>
                      </c:pt>
                      <c:pt idx="4">
                        <c:v>60317</c:v>
                      </c:pt>
                      <c:pt idx="5">
                        <c:v>60127</c:v>
                      </c:pt>
                      <c:pt idx="6">
                        <c:v>60337</c:v>
                      </c:pt>
                      <c:pt idx="7">
                        <c:v>60437</c:v>
                      </c:pt>
                      <c:pt idx="8">
                        <c:v>60457</c:v>
                      </c:pt>
                      <c:pt idx="9">
                        <c:v>59487</c:v>
                      </c:pt>
                      <c:pt idx="10">
                        <c:v>59607</c:v>
                      </c:pt>
                      <c:pt idx="11">
                        <c:v>58407</c:v>
                      </c:pt>
                    </c:numCache>
                  </c:numRef>
                </c:val>
                <c:extLst>
                  <c:ext xmlns:c16="http://schemas.microsoft.com/office/drawing/2014/chart" uri="{C3380CC4-5D6E-409C-BE32-E72D297353CC}">
                    <c16:uniqueId val="{00000003-06C1-4AAC-9E61-8414F0310688}"/>
                  </c:ext>
                </c:extLst>
              </c15:ser>
            </c15:filteredBarSeries>
            <c15:filteredBarSeries>
              <c15:ser>
                <c:idx val="4"/>
                <c:order val="4"/>
                <c:tx>
                  <c:strRef>
                    <c:extLst>
                      <c:ext xmlns:c15="http://schemas.microsoft.com/office/drawing/2012/chart" uri="{02D57815-91ED-43cb-92C2-25804820EDAC}">
                        <c15:formulaRef>
                          <c15:sqref>'E01'!$G$8</c15:sqref>
                        </c15:formulaRef>
                      </c:ext>
                    </c:extLst>
                    <c:strCache>
                      <c:ptCount val="1"/>
                      <c:pt idx="0">
                        <c:v>G965177</c:v>
                      </c:pt>
                    </c:strCache>
                  </c:strRef>
                </c:tx>
                <c:spPr>
                  <a:solidFill>
                    <a:schemeClr val="accent5"/>
                  </a:solidFill>
                  <a:ln>
                    <a:noFill/>
                  </a:ln>
                  <a:effectLst/>
                </c:spPr>
                <c:invertIfNegative val="0"/>
                <c:cat>
                  <c:numRef>
                    <c:extLst>
                      <c:ext xmlns:c15="http://schemas.microsoft.com/office/drawing/2012/chart" uri="{02D57815-91ED-43cb-92C2-25804820EDAC}">
                        <c15:formulaRef>
                          <c15:sqref>'E01'!$B$9:$B$20</c15:sqref>
                        </c15:formulaRef>
                      </c:ext>
                    </c:extLst>
                    <c:numCache>
                      <c:formatCode>General</c:formatCode>
                      <c:ptCount val="12"/>
                      <c:pt idx="0">
                        <c:v>8000</c:v>
                      </c:pt>
                      <c:pt idx="1">
                        <c:v>8500</c:v>
                      </c:pt>
                      <c:pt idx="2">
                        <c:v>9000</c:v>
                      </c:pt>
                      <c:pt idx="3">
                        <c:v>9500</c:v>
                      </c:pt>
                      <c:pt idx="4">
                        <c:v>10000</c:v>
                      </c:pt>
                      <c:pt idx="5">
                        <c:v>10500</c:v>
                      </c:pt>
                      <c:pt idx="6">
                        <c:v>11000</c:v>
                      </c:pt>
                      <c:pt idx="7">
                        <c:v>11500</c:v>
                      </c:pt>
                      <c:pt idx="8">
                        <c:v>12000</c:v>
                      </c:pt>
                      <c:pt idx="9">
                        <c:v>12500</c:v>
                      </c:pt>
                      <c:pt idx="10">
                        <c:v>13000</c:v>
                      </c:pt>
                      <c:pt idx="11">
                        <c:v>13500</c:v>
                      </c:pt>
                    </c:numCache>
                  </c:numRef>
                </c:cat>
                <c:val>
                  <c:numRef>
                    <c:extLst>
                      <c:ext xmlns:c15="http://schemas.microsoft.com/office/drawing/2012/chart" uri="{02D57815-91ED-43cb-92C2-25804820EDAC}">
                        <c15:formulaRef>
                          <c15:sqref>'E01'!$G$9:$G$20</c15:sqref>
                        </c15:formulaRef>
                      </c:ext>
                    </c:extLst>
                    <c:numCache>
                      <c:formatCode>#,##0</c:formatCode>
                      <c:ptCount val="12"/>
                      <c:pt idx="0">
                        <c:v>54967</c:v>
                      </c:pt>
                      <c:pt idx="1">
                        <c:v>55427</c:v>
                      </c:pt>
                      <c:pt idx="2">
                        <c:v>57097</c:v>
                      </c:pt>
                      <c:pt idx="3">
                        <c:v>56737</c:v>
                      </c:pt>
                      <c:pt idx="4">
                        <c:v>56497</c:v>
                      </c:pt>
                      <c:pt idx="5">
                        <c:v>58527</c:v>
                      </c:pt>
                      <c:pt idx="6">
                        <c:v>59717</c:v>
                      </c:pt>
                      <c:pt idx="7">
                        <c:v>62387</c:v>
                      </c:pt>
                      <c:pt idx="8">
                        <c:v>62467</c:v>
                      </c:pt>
                      <c:pt idx="9">
                        <c:v>61477</c:v>
                      </c:pt>
                      <c:pt idx="10">
                        <c:v>60007</c:v>
                      </c:pt>
                      <c:pt idx="11">
                        <c:v>59627</c:v>
                      </c:pt>
                    </c:numCache>
                  </c:numRef>
                </c:val>
                <c:extLst>
                  <c:ext xmlns:c16="http://schemas.microsoft.com/office/drawing/2014/chart" uri="{C3380CC4-5D6E-409C-BE32-E72D297353CC}">
                    <c16:uniqueId val="{00000004-06C1-4AAC-9E61-8414F0310688}"/>
                  </c:ext>
                </c:extLst>
              </c15:ser>
            </c15:filteredBarSeries>
          </c:ext>
        </c:extLst>
      </c:barChart>
      <c:lineChart>
        <c:grouping val="standard"/>
        <c:varyColors val="0"/>
        <c:ser>
          <c:idx val="10"/>
          <c:order val="10"/>
          <c:tx>
            <c:strRef>
              <c:f>'E01'!$M$8</c:f>
              <c:strCache>
                <c:ptCount val="1"/>
                <c:pt idx="0">
                  <c:v>Promedio</c:v>
                </c:pt>
              </c:strCache>
            </c:strRef>
          </c:tx>
          <c:spPr>
            <a:ln w="22225" cap="rnd">
              <a:solidFill>
                <a:srgbClr val="002060"/>
              </a:solidFill>
              <a:round/>
            </a:ln>
            <a:effectLst>
              <a:glow rad="88900">
                <a:schemeClr val="accent2">
                  <a:satMod val="175000"/>
                  <a:alpha val="40000"/>
                </a:schemeClr>
              </a:glow>
            </a:effectLst>
          </c:spPr>
          <c:marker>
            <c:symbol val="square"/>
            <c:size val="6"/>
            <c:spPr>
              <a:solidFill>
                <a:schemeClr val="accent5">
                  <a:lumMod val="60000"/>
                </a:schemeClr>
              </a:solidFill>
              <a:ln w="9525">
                <a:solidFill>
                  <a:schemeClr val="accent5">
                    <a:lumMod val="60000"/>
                  </a:schemeClr>
                </a:solidFill>
                <a:round/>
              </a:ln>
              <a:effectLst>
                <a:glow rad="88900">
                  <a:schemeClr val="accent2">
                    <a:satMod val="175000"/>
                    <a:alpha val="40000"/>
                  </a:schemeClr>
                </a:glow>
              </a:effectLst>
            </c:spPr>
          </c:marker>
          <c:val>
            <c:numRef>
              <c:f>'E01'!$M$9:$M$20</c:f>
              <c:numCache>
                <c:formatCode>#,##0</c:formatCode>
                <c:ptCount val="12"/>
                <c:pt idx="0">
                  <c:v>55555</c:v>
                </c:pt>
                <c:pt idx="1">
                  <c:v>55903</c:v>
                </c:pt>
                <c:pt idx="2">
                  <c:v>56120</c:v>
                </c:pt>
                <c:pt idx="3">
                  <c:v>56814</c:v>
                </c:pt>
                <c:pt idx="4">
                  <c:v>57482</c:v>
                </c:pt>
                <c:pt idx="5">
                  <c:v>58168</c:v>
                </c:pt>
                <c:pt idx="6">
                  <c:v>58688</c:v>
                </c:pt>
                <c:pt idx="7">
                  <c:v>59247</c:v>
                </c:pt>
                <c:pt idx="8">
                  <c:v>59109</c:v>
                </c:pt>
                <c:pt idx="9">
                  <c:v>58761</c:v>
                </c:pt>
                <c:pt idx="10">
                  <c:v>58244</c:v>
                </c:pt>
                <c:pt idx="11">
                  <c:v>57820</c:v>
                </c:pt>
              </c:numCache>
            </c:numRef>
          </c:val>
          <c:smooth val="0"/>
          <c:extLst>
            <c:ext xmlns:c16="http://schemas.microsoft.com/office/drawing/2014/chart" uri="{C3380CC4-5D6E-409C-BE32-E72D297353CC}">
              <c16:uniqueId val="{0000000A-06C1-4AAC-9E61-8414F0310688}"/>
            </c:ext>
          </c:extLst>
        </c:ser>
        <c:dLbls>
          <c:showLegendKey val="0"/>
          <c:showVal val="0"/>
          <c:showCatName val="0"/>
          <c:showSerName val="0"/>
          <c:showPercent val="0"/>
          <c:showBubbleSize val="0"/>
        </c:dLbls>
        <c:marker val="1"/>
        <c:smooth val="0"/>
        <c:axId val="1650415055"/>
        <c:axId val="1650416303"/>
        <c:extLst>
          <c:ext xmlns:c15="http://schemas.microsoft.com/office/drawing/2012/chart" uri="{02D57815-91ED-43cb-92C2-25804820EDAC}">
            <c15:filteredLineSeries>
              <c15:ser>
                <c:idx val="11"/>
                <c:order val="11"/>
                <c:spPr>
                  <a:ln w="22225" cap="rnd">
                    <a:solidFill>
                      <a:schemeClr val="accent6">
                        <a:lumMod val="60000"/>
                      </a:schemeClr>
                    </a:solidFill>
                    <a:round/>
                  </a:ln>
                  <a:effectLst/>
                </c:spPr>
                <c:marker>
                  <c:symbol val="triangle"/>
                  <c:size val="6"/>
                  <c:spPr>
                    <a:solidFill>
                      <a:schemeClr val="accent6">
                        <a:lumMod val="60000"/>
                      </a:schemeClr>
                    </a:solidFill>
                    <a:ln w="9525">
                      <a:solidFill>
                        <a:schemeClr val="accent6">
                          <a:lumMod val="60000"/>
                        </a:schemeClr>
                      </a:solidFill>
                      <a:round/>
                    </a:ln>
                    <a:effectLst/>
                  </c:spPr>
                </c:marker>
                <c:val>
                  <c:numLit>
                    <c:formatCode>General</c:formatCode>
                    <c:ptCount val="1"/>
                    <c:pt idx="0">
                      <c:v>1</c:v>
                    </c:pt>
                  </c:numLit>
                </c:val>
                <c:smooth val="0"/>
                <c:extLst>
                  <c:ext xmlns:c16="http://schemas.microsoft.com/office/drawing/2014/chart" uri="{C3380CC4-5D6E-409C-BE32-E72D297353CC}">
                    <c16:uniqueId val="{0000000B-06C1-4AAC-9E61-8414F0310688}"/>
                  </c:ext>
                </c:extLst>
              </c15:ser>
            </c15:filteredLineSeries>
          </c:ext>
        </c:extLst>
      </c:lineChart>
      <c:catAx>
        <c:axId val="165041505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s-AR"/>
                  <a:t>Estímulos</a:t>
                </a:r>
              </a:p>
            </c:rich>
          </c:tx>
          <c:layout>
            <c:manualLayout>
              <c:xMode val="edge"/>
              <c:yMode val="edge"/>
              <c:x val="0.49523778351129205"/>
              <c:y val="0.95205601079334456"/>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s-A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1" i="0" u="none" strike="noStrike" kern="1200" cap="all" spc="120" normalizeH="0" baseline="0">
                <a:solidFill>
                  <a:schemeClr val="tx1">
                    <a:lumMod val="65000"/>
                    <a:lumOff val="35000"/>
                  </a:schemeClr>
                </a:solidFill>
                <a:latin typeface="+mn-lt"/>
                <a:ea typeface="+mn-ea"/>
                <a:cs typeface="+mn-cs"/>
              </a:defRPr>
            </a:pPr>
            <a:endParaRPr lang="es-AR"/>
          </a:p>
        </c:txPr>
        <c:crossAx val="1650416303"/>
        <c:crosses val="autoZero"/>
        <c:auto val="1"/>
        <c:lblAlgn val="ctr"/>
        <c:lblOffset val="100"/>
        <c:noMultiLvlLbl val="0"/>
      </c:catAx>
      <c:valAx>
        <c:axId val="1650416303"/>
        <c:scaling>
          <c:orientation val="minMax"/>
          <c:max val="63000"/>
          <c:min val="53000"/>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s-AR"/>
                  <a:t>ganancias</a:t>
                </a:r>
              </a:p>
            </c:rich>
          </c:tx>
          <c:layout>
            <c:manualLayout>
              <c:xMode val="edge"/>
              <c:yMode val="edge"/>
              <c:x val="9.639134887643834E-3"/>
              <c:y val="0.39873678085268693"/>
            </c:manualLayout>
          </c:layout>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s-AR"/>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165041505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3</xdr:col>
      <xdr:colOff>40005</xdr:colOff>
      <xdr:row>22</xdr:row>
      <xdr:rowOff>114298</xdr:rowOff>
    </xdr:from>
    <xdr:to>
      <xdr:col>15</xdr:col>
      <xdr:colOff>571500</xdr:colOff>
      <xdr:row>51</xdr:row>
      <xdr:rowOff>19050</xdr:rowOff>
    </xdr:to>
    <xdr:graphicFrame macro="">
      <xdr:nvGraphicFramePr>
        <xdr:cNvPr id="2" name="Gráfico 1">
          <a:extLst>
            <a:ext uri="{FF2B5EF4-FFF2-40B4-BE49-F238E27FC236}">
              <a16:creationId xmlns:a16="http://schemas.microsoft.com/office/drawing/2014/main" id="{CB587125-C079-473B-8A27-E76F2796D7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819150</xdr:colOff>
      <xdr:row>52</xdr:row>
      <xdr:rowOff>142875</xdr:rowOff>
    </xdr:from>
    <xdr:to>
      <xdr:col>15</xdr:col>
      <xdr:colOff>483870</xdr:colOff>
      <xdr:row>81</xdr:row>
      <xdr:rowOff>40007</xdr:rowOff>
    </xdr:to>
    <xdr:graphicFrame macro="">
      <xdr:nvGraphicFramePr>
        <xdr:cNvPr id="3" name="Gráfico 2">
          <a:extLst>
            <a:ext uri="{FF2B5EF4-FFF2-40B4-BE49-F238E27FC236}">
              <a16:creationId xmlns:a16="http://schemas.microsoft.com/office/drawing/2014/main" id="{28409ECD-AA7E-48D8-86B0-5A3AD0ADA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8</xdr:col>
      <xdr:colOff>619125</xdr:colOff>
      <xdr:row>1</xdr:row>
      <xdr:rowOff>95250</xdr:rowOff>
    </xdr:from>
    <xdr:ext cx="5438775" cy="3552825"/>
    <xdr:pic>
      <xdr:nvPicPr>
        <xdr:cNvPr id="2" name="image2.png" title="Imagen">
          <a:extLst>
            <a:ext uri="{FF2B5EF4-FFF2-40B4-BE49-F238E27FC236}">
              <a16:creationId xmlns:a16="http://schemas.microsoft.com/office/drawing/2014/main" id="{00000000-0008-0000-04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0</xdr:row>
      <xdr:rowOff>0</xdr:rowOff>
    </xdr:from>
    <xdr:ext cx="6153150" cy="3819525"/>
    <xdr:pic>
      <xdr:nvPicPr>
        <xdr:cNvPr id="2" name="image1.png" title="Imagen">
          <a:extLst>
            <a:ext uri="{FF2B5EF4-FFF2-40B4-BE49-F238E27FC236}">
              <a16:creationId xmlns:a16="http://schemas.microsoft.com/office/drawing/2014/main" id="{00000000-0008-0000-0A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FC6DD59-E351-4905-AC18-76E3B955411F}" name="Tabla2" displayName="Tabla2" ref="I4:M24" totalsRowShown="0" headerRowDxfId="9" dataDxfId="7" headerRowBorderDxfId="8" tableBorderDxfId="6" totalsRowBorderDxfId="5">
  <autoFilter ref="I4:M24" xr:uid="{5FC6DD59-E351-4905-AC18-76E3B955411F}"/>
  <tableColumns count="5">
    <tableColumn id="1" xr3:uid="{8D4AA73E-5F50-4206-8956-FEAAF8EF6864}" name="Nro" dataDxfId="4"/>
    <tableColumn id="2" xr3:uid="{A7587141-3E9E-4627-89EB-70806DAE1087}" name="Feature" dataDxfId="3"/>
    <tableColumn id="3" xr3:uid="{4DBA83F9-A897-4F55-AF34-3E4C0CAD97A2}" name="Gain" dataDxfId="2"/>
    <tableColumn id="4" xr3:uid="{9B635412-EE3C-4CF5-9EF0-5E51D7200166}" name="Cover" dataDxfId="1"/>
    <tableColumn id="5" xr3:uid="{3BE4EB96-22EA-4B3E-AE2D-654379BDECF5}" name="Frequency" dataDxfId="0"/>
  </tableColumns>
  <tableStyleInfo name="TableStyleLight1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hyperlink" Target="https://documents1.worldbank.org/curated/es/122071468140677886/pdf/multi-page.pdf" TargetMode="External"/><Relationship Id="rId2" Type="http://schemas.openxmlformats.org/officeDocument/2006/relationships/hyperlink" Target="https://ri.itba.edu.ar/server/api/core/bitstreams/49036344-5f02-481e-955f-75a487966ce9/content" TargetMode="External"/><Relationship Id="rId1" Type="http://schemas.openxmlformats.org/officeDocument/2006/relationships/hyperlink" Target="https://repositorioacademico.upc.edu.pe/bitstream/handle/10757/626023/Barrueta%20MR.pdf?sequence=1&amp;isAllowed=y" TargetMode="External"/><Relationship Id="rId6" Type="http://schemas.openxmlformats.org/officeDocument/2006/relationships/hyperlink" Target="https://www.linkedin.com/pulse/bank-customers-churn-analysis-deborah-olatayo-koeof" TargetMode="External"/><Relationship Id="rId5" Type="http://schemas.openxmlformats.org/officeDocument/2006/relationships/hyperlink" Target="https://www.eco.unc.edu.ar/files/iestadistica/Presentacin_Peretto_18.pdf" TargetMode="External"/><Relationship Id="rId4" Type="http://schemas.openxmlformats.org/officeDocument/2006/relationships/hyperlink" Target="http://bibliotecadigital.econ.uba.ar/download/tpos/1502-2235_BeyreutherC.pdf"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researchgate.net/profile/Xingsen-Li/publication/224759968_The_Analysis_on_the_Customers_Churn_of_Charge_Email_Based_on_Data_Mining_Take_One_Internet_Company_for_Example/links/5891e87a92851cda256a0358/The-Analysis-on-the-Customers-Churn-of-Charge-Email-Based-on-Data-Mining-Take-One-Internet-Company-for-Example.pdf"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core.ac.uk/download/pdf/83461632.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42"/>
  <sheetViews>
    <sheetView workbookViewId="0"/>
  </sheetViews>
  <sheetFormatPr baseColWidth="10" defaultColWidth="12.6640625" defaultRowHeight="15.75" customHeight="1"/>
  <cols>
    <col min="1" max="1" width="32.77734375" customWidth="1"/>
    <col min="2" max="2" width="50.21875" customWidth="1"/>
    <col min="3" max="3" width="62.88671875" customWidth="1"/>
  </cols>
  <sheetData>
    <row r="1" spans="1:25" ht="15.75" customHeight="1">
      <c r="A1" s="1" t="s">
        <v>0</v>
      </c>
      <c r="B1" s="1" t="s">
        <v>1</v>
      </c>
      <c r="C1" s="2"/>
      <c r="D1" s="3" t="s">
        <v>2</v>
      </c>
    </row>
    <row r="2" spans="1:25" ht="15.75" customHeight="1">
      <c r="A2" s="4" t="s">
        <v>3</v>
      </c>
      <c r="B2" s="1" t="s">
        <v>4</v>
      </c>
      <c r="C2" s="2"/>
      <c r="D2" s="3">
        <f>SUBTOTAL(3,A13:A150)</f>
        <v>130</v>
      </c>
    </row>
    <row r="3" spans="1:25" ht="13.2">
      <c r="A3" s="4" t="s">
        <v>5</v>
      </c>
      <c r="B3" s="1" t="s">
        <v>6</v>
      </c>
      <c r="C3" s="2"/>
      <c r="D3" s="2"/>
    </row>
    <row r="4" spans="1:25" ht="13.2">
      <c r="A4" s="4" t="s">
        <v>7</v>
      </c>
      <c r="B4" s="1" t="s">
        <v>8</v>
      </c>
      <c r="C4" s="2"/>
      <c r="D4" s="2"/>
    </row>
    <row r="5" spans="1:25" ht="13.2">
      <c r="A5" s="4" t="s">
        <v>9</v>
      </c>
      <c r="B5" s="1" t="s">
        <v>10</v>
      </c>
      <c r="C5" s="2"/>
      <c r="D5" s="2"/>
    </row>
    <row r="6" spans="1:25" ht="13.2">
      <c r="A6" s="4" t="s">
        <v>11</v>
      </c>
      <c r="B6" s="1" t="s">
        <v>12</v>
      </c>
      <c r="C6" s="2"/>
      <c r="D6" s="2"/>
    </row>
    <row r="7" spans="1:25" ht="13.2">
      <c r="A7" s="4" t="s">
        <v>13</v>
      </c>
      <c r="B7" s="5" t="s">
        <v>14</v>
      </c>
      <c r="C7" s="2"/>
      <c r="D7" s="2"/>
    </row>
    <row r="8" spans="1:25" ht="13.2">
      <c r="A8" s="4" t="s">
        <v>15</v>
      </c>
      <c r="B8" s="1" t="s">
        <v>16</v>
      </c>
      <c r="C8" s="2"/>
      <c r="D8" s="2"/>
    </row>
    <row r="9" spans="1:25" ht="26.4">
      <c r="A9" s="4" t="s">
        <v>17</v>
      </c>
      <c r="B9" s="1" t="s">
        <v>18</v>
      </c>
      <c r="C9" s="6" t="s">
        <v>19</v>
      </c>
      <c r="D9" s="2"/>
    </row>
    <row r="10" spans="1:25" ht="13.2">
      <c r="A10" s="4" t="s">
        <v>20</v>
      </c>
      <c r="B10" s="1" t="s">
        <v>21</v>
      </c>
      <c r="C10" s="6" t="s">
        <v>22</v>
      </c>
      <c r="D10" s="2"/>
    </row>
    <row r="11" spans="1:25" ht="13.2">
      <c r="A11" s="2"/>
      <c r="B11" s="2"/>
      <c r="C11" s="2"/>
      <c r="D11" s="2"/>
    </row>
    <row r="12" spans="1:25" ht="13.2">
      <c r="A12" s="7" t="s">
        <v>23</v>
      </c>
      <c r="B12" s="7" t="s">
        <v>24</v>
      </c>
      <c r="C12" s="7" t="s">
        <v>25</v>
      </c>
      <c r="D12" s="7" t="s">
        <v>26</v>
      </c>
      <c r="E12" s="7" t="s">
        <v>27</v>
      </c>
      <c r="F12" s="7" t="s">
        <v>28</v>
      </c>
    </row>
    <row r="13" spans="1:25" ht="15.75" customHeight="1">
      <c r="A13" s="8" t="s">
        <v>29</v>
      </c>
      <c r="B13" s="8" t="s">
        <v>30</v>
      </c>
      <c r="C13" s="8" t="str">
        <f t="shared" ref="C13:C20" si="0">CONCATENATE("dataset[,",A13," := ",B13,"]")</f>
        <v>dataset[,t_activo_corriente := mcuentas_saldo+
            mplazo_fijo_dolares+
            mplazo_fijo_pesos+
            minversion1_pesos+
            minversion1_dolares+
            minversion2]</v>
      </c>
      <c r="D13" s="9"/>
      <c r="E13" s="10"/>
      <c r="F13" s="9"/>
      <c r="G13" s="9"/>
      <c r="H13" s="9"/>
      <c r="I13" s="9"/>
      <c r="J13" s="9"/>
      <c r="K13" s="9"/>
      <c r="L13" s="9"/>
      <c r="M13" s="9"/>
      <c r="N13" s="9"/>
      <c r="O13" s="9"/>
      <c r="P13" s="9"/>
      <c r="Q13" s="9"/>
      <c r="R13" s="9"/>
      <c r="S13" s="9"/>
      <c r="T13" s="9"/>
      <c r="U13" s="9"/>
      <c r="V13" s="9"/>
      <c r="W13" s="9"/>
      <c r="X13" s="9"/>
      <c r="Y13" s="9"/>
    </row>
    <row r="14" spans="1:25" ht="15.75" customHeight="1">
      <c r="A14" s="8" t="s">
        <v>31</v>
      </c>
      <c r="B14" s="8" t="s">
        <v>32</v>
      </c>
      <c r="C14" s="8" t="str">
        <f t="shared" si="0"/>
        <v>dataset[,t_pasivo_corriente := vm_mconsumospesos+
            mprestamos_personales+
            mprestamos_prendarios+
            mprestamos_hipotecarios+
            mcuenta_debitos_automaticos+
            mttarjeta_master_debitos_automaticos+
            mpagodeservicios+
            mpagomiscuentas+
            mcomisiones_mantenimiento+
            mcomisiones_otras]</v>
      </c>
      <c r="D14" s="8" t="s">
        <v>33</v>
      </c>
      <c r="E14" s="10"/>
      <c r="F14" s="9"/>
      <c r="G14" s="9"/>
      <c r="H14" s="9"/>
      <c r="I14" s="9"/>
      <c r="J14" s="9"/>
      <c r="K14" s="9"/>
      <c r="L14" s="9"/>
      <c r="M14" s="9"/>
      <c r="N14" s="9"/>
      <c r="O14" s="9"/>
      <c r="P14" s="9"/>
      <c r="Q14" s="9"/>
      <c r="R14" s="9"/>
      <c r="S14" s="9"/>
      <c r="T14" s="9"/>
      <c r="U14" s="9"/>
      <c r="V14" s="9"/>
      <c r="W14" s="9"/>
      <c r="X14" s="9"/>
      <c r="Y14" s="9"/>
    </row>
    <row r="15" spans="1:25" ht="15.75" customHeight="1">
      <c r="A15" s="11" t="s">
        <v>34</v>
      </c>
      <c r="B15" s="11" t="s">
        <v>35</v>
      </c>
      <c r="C15" s="11" t="str">
        <f t="shared" si="0"/>
        <v>dataset[,i_liquidez := t_activo_corriente/t_pasivo_corriente]</v>
      </c>
      <c r="D15" s="11"/>
      <c r="E15" s="12" t="s">
        <v>36</v>
      </c>
      <c r="F15" s="8" t="s">
        <v>37</v>
      </c>
      <c r="G15" s="9"/>
      <c r="H15" s="9"/>
      <c r="I15" s="9"/>
      <c r="J15" s="9"/>
      <c r="K15" s="9"/>
      <c r="L15" s="9"/>
      <c r="M15" s="9"/>
      <c r="N15" s="9"/>
      <c r="O15" s="9"/>
      <c r="P15" s="9"/>
      <c r="Q15" s="9"/>
      <c r="R15" s="9"/>
      <c r="S15" s="9"/>
      <c r="T15" s="9"/>
      <c r="U15" s="9"/>
      <c r="V15" s="9"/>
      <c r="W15" s="9"/>
      <c r="X15" s="9"/>
      <c r="Y15" s="9"/>
    </row>
    <row r="16" spans="1:25" ht="15.75" customHeight="1">
      <c r="A16" s="8" t="s">
        <v>38</v>
      </c>
      <c r="B16" s="8" t="s">
        <v>39</v>
      </c>
      <c r="C16" s="8" t="str">
        <f t="shared" si="0"/>
        <v>dataset[,p_saldo_cc := mcuentas_saldo/ccuenta_corriente]</v>
      </c>
      <c r="D16" s="8" t="s">
        <v>40</v>
      </c>
      <c r="E16" s="10"/>
      <c r="F16" s="8" t="s">
        <v>41</v>
      </c>
      <c r="G16" s="9"/>
      <c r="H16" s="9"/>
      <c r="I16" s="9"/>
      <c r="J16" s="9"/>
      <c r="K16" s="9"/>
      <c r="L16" s="9"/>
      <c r="M16" s="9"/>
      <c r="N16" s="9"/>
      <c r="O16" s="9"/>
      <c r="P16" s="9"/>
      <c r="Q16" s="9"/>
      <c r="R16" s="9"/>
      <c r="S16" s="9"/>
      <c r="T16" s="9"/>
      <c r="U16" s="9"/>
      <c r="V16" s="9"/>
      <c r="W16" s="9"/>
      <c r="X16" s="9"/>
      <c r="Y16" s="9"/>
    </row>
    <row r="17" spans="1:25" ht="15.75" customHeight="1">
      <c r="A17" s="8" t="s">
        <v>42</v>
      </c>
      <c r="B17" s="8" t="s">
        <v>43</v>
      </c>
      <c r="C17" s="8" t="str">
        <f t="shared" si="0"/>
        <v>dataset[,p_saldo_ca := mcuentas_saldo/ccaja_ahorro]</v>
      </c>
      <c r="D17" s="8" t="s">
        <v>44</v>
      </c>
      <c r="E17" s="10"/>
      <c r="F17" s="8" t="s">
        <v>41</v>
      </c>
      <c r="G17" s="9"/>
      <c r="H17" s="9"/>
      <c r="I17" s="9"/>
      <c r="J17" s="9"/>
      <c r="K17" s="9"/>
      <c r="L17" s="9"/>
      <c r="M17" s="9"/>
      <c r="N17" s="9"/>
      <c r="O17" s="9"/>
      <c r="P17" s="9"/>
      <c r="Q17" s="9"/>
      <c r="R17" s="9"/>
      <c r="S17" s="9"/>
      <c r="T17" s="9"/>
      <c r="U17" s="9"/>
      <c r="V17" s="9"/>
      <c r="W17" s="9"/>
      <c r="X17" s="9"/>
      <c r="Y17" s="9"/>
    </row>
    <row r="18" spans="1:25" ht="15.75" customHeight="1">
      <c r="A18" s="8" t="s">
        <v>45</v>
      </c>
      <c r="B18" s="8" t="s">
        <v>46</v>
      </c>
      <c r="C18" s="8" t="str">
        <f t="shared" si="0"/>
        <v>dataset[,p_saldo_ctas := mcuentas_saldo/(ccaja_ahorro + ccuenta_corriente)]</v>
      </c>
      <c r="D18" s="8" t="s">
        <v>47</v>
      </c>
      <c r="E18" s="10"/>
      <c r="F18" s="8" t="s">
        <v>41</v>
      </c>
      <c r="G18" s="9"/>
      <c r="H18" s="9"/>
      <c r="I18" s="9"/>
      <c r="J18" s="9"/>
      <c r="K18" s="9"/>
      <c r="L18" s="9"/>
      <c r="M18" s="9"/>
      <c r="N18" s="9"/>
      <c r="O18" s="9"/>
      <c r="P18" s="9"/>
      <c r="Q18" s="9"/>
      <c r="R18" s="9"/>
      <c r="S18" s="9"/>
      <c r="T18" s="9"/>
      <c r="U18" s="9"/>
      <c r="V18" s="9"/>
      <c r="W18" s="9"/>
      <c r="X18" s="9"/>
      <c r="Y18" s="9"/>
    </row>
    <row r="19" spans="1:25" ht="15.75" customHeight="1">
      <c r="A19" s="8" t="s">
        <v>48</v>
      </c>
      <c r="B19" s="8" t="s">
        <v>49</v>
      </c>
      <c r="C19" s="8" t="str">
        <f t="shared" si="0"/>
        <v>dataset[,i_saldo_debito := mcuentas_saldo/ctarjeta_debito]</v>
      </c>
      <c r="D19" s="9"/>
      <c r="E19" s="10"/>
      <c r="F19" s="9"/>
      <c r="G19" s="9"/>
      <c r="H19" s="9"/>
      <c r="I19" s="9"/>
      <c r="J19" s="9"/>
      <c r="K19" s="9"/>
      <c r="L19" s="9"/>
      <c r="M19" s="9"/>
      <c r="N19" s="9"/>
      <c r="O19" s="9"/>
      <c r="P19" s="9"/>
      <c r="Q19" s="9"/>
      <c r="R19" s="9"/>
      <c r="S19" s="9"/>
      <c r="T19" s="9"/>
      <c r="U19" s="9"/>
      <c r="V19" s="9"/>
      <c r="W19" s="9"/>
      <c r="X19" s="9"/>
      <c r="Y19" s="9"/>
    </row>
    <row r="20" spans="1:25" ht="15.75" customHeight="1">
      <c r="A20" s="8" t="s">
        <v>50</v>
      </c>
      <c r="B20" s="8" t="s">
        <v>51</v>
      </c>
      <c r="C20" s="8" t="str">
        <f t="shared" si="0"/>
        <v>dataset[,i_consumo_payroll := (vm_mconsumospesos + vm_mconsumosdolares)/(mpayroll + mpayroll2)]</v>
      </c>
      <c r="D20" s="8" t="s">
        <v>52</v>
      </c>
      <c r="E20" s="10"/>
      <c r="F20" s="9"/>
      <c r="G20" s="9"/>
      <c r="H20" s="9"/>
      <c r="I20" s="9"/>
      <c r="J20" s="9"/>
      <c r="K20" s="9"/>
      <c r="L20" s="9"/>
      <c r="M20" s="9"/>
      <c r="N20" s="9"/>
      <c r="O20" s="9"/>
      <c r="P20" s="9"/>
      <c r="Q20" s="9"/>
      <c r="R20" s="9"/>
      <c r="S20" s="9"/>
      <c r="T20" s="9"/>
      <c r="U20" s="9"/>
      <c r="V20" s="9"/>
      <c r="W20" s="9"/>
      <c r="X20" s="9"/>
      <c r="Y20" s="9"/>
    </row>
    <row r="21" spans="1:25" ht="15.75" customHeight="1">
      <c r="A21" s="8" t="s">
        <v>53</v>
      </c>
      <c r="B21" s="8" t="s">
        <v>54</v>
      </c>
      <c r="C21" s="8" t="s">
        <v>55</v>
      </c>
      <c r="D21" s="8" t="s">
        <v>56</v>
      </c>
      <c r="E21" s="10"/>
      <c r="F21" s="9"/>
      <c r="G21" s="9"/>
      <c r="H21" s="9"/>
      <c r="I21" s="9"/>
      <c r="J21" s="9"/>
      <c r="K21" s="9"/>
      <c r="L21" s="9"/>
      <c r="M21" s="9"/>
      <c r="N21" s="9"/>
      <c r="O21" s="9"/>
      <c r="P21" s="9"/>
      <c r="Q21" s="9"/>
      <c r="R21" s="9"/>
      <c r="S21" s="9"/>
      <c r="T21" s="9"/>
      <c r="U21" s="9"/>
      <c r="V21" s="9"/>
      <c r="W21" s="9"/>
      <c r="X21" s="9"/>
      <c r="Y21" s="9"/>
    </row>
    <row r="22" spans="1:25" ht="15.75" customHeight="1">
      <c r="A22" s="8" t="s">
        <v>57</v>
      </c>
      <c r="B22" s="8" t="s">
        <v>58</v>
      </c>
      <c r="C22" s="8" t="s">
        <v>59</v>
      </c>
      <c r="D22" s="8" t="s">
        <v>60</v>
      </c>
      <c r="E22" s="10"/>
      <c r="F22" s="9"/>
      <c r="G22" s="9"/>
      <c r="H22" s="9"/>
      <c r="I22" s="9"/>
      <c r="J22" s="9"/>
      <c r="K22" s="9"/>
      <c r="L22" s="9"/>
      <c r="M22" s="9"/>
      <c r="N22" s="9"/>
      <c r="O22" s="9"/>
      <c r="P22" s="9"/>
      <c r="Q22" s="9"/>
      <c r="R22" s="9"/>
      <c r="S22" s="9"/>
      <c r="T22" s="9"/>
      <c r="U22" s="9"/>
      <c r="V22" s="9"/>
      <c r="W22" s="9"/>
      <c r="X22" s="9"/>
      <c r="Y22" s="9"/>
    </row>
    <row r="23" spans="1:25" ht="15.75" customHeight="1">
      <c r="A23" s="8" t="s">
        <v>61</v>
      </c>
      <c r="B23" s="8" t="s">
        <v>62</v>
      </c>
      <c r="C23" s="8" t="str">
        <f t="shared" ref="C23:C41" si="1">CONCATENATE("dataset[,",A23," := ",B23,"]")</f>
        <v>dataset[,i_fidelidad1 := cliente_antiguedad * cliente_edad]</v>
      </c>
      <c r="D23" s="9"/>
      <c r="E23" s="10"/>
      <c r="F23" s="9"/>
      <c r="G23" s="9"/>
      <c r="H23" s="9"/>
      <c r="I23" s="9"/>
      <c r="J23" s="9"/>
      <c r="K23" s="9"/>
      <c r="L23" s="9"/>
      <c r="M23" s="9"/>
      <c r="N23" s="9"/>
      <c r="O23" s="9"/>
      <c r="P23" s="9"/>
      <c r="Q23" s="9"/>
      <c r="R23" s="9"/>
      <c r="S23" s="9"/>
      <c r="T23" s="9"/>
      <c r="U23" s="9"/>
      <c r="V23" s="9"/>
      <c r="W23" s="9"/>
      <c r="X23" s="9"/>
      <c r="Y23" s="9"/>
    </row>
    <row r="24" spans="1:25" ht="15.75" customHeight="1">
      <c r="A24" s="8" t="s">
        <v>63</v>
      </c>
      <c r="B24" s="8" t="s">
        <v>64</v>
      </c>
      <c r="C24" s="8" t="str">
        <f t="shared" si="1"/>
        <v>dataset[,i_payroll_chq := cpayroll_trx/mcheques_emitidos]</v>
      </c>
      <c r="D24" s="9"/>
      <c r="E24" s="10"/>
      <c r="F24" s="9"/>
      <c r="G24" s="9"/>
      <c r="H24" s="9"/>
      <c r="I24" s="9"/>
      <c r="J24" s="9"/>
      <c r="K24" s="9"/>
      <c r="L24" s="9"/>
      <c r="M24" s="9"/>
      <c r="N24" s="9"/>
      <c r="O24" s="9"/>
      <c r="P24" s="9"/>
      <c r="Q24" s="9"/>
      <c r="R24" s="9"/>
      <c r="S24" s="9"/>
      <c r="T24" s="9"/>
      <c r="U24" s="9"/>
      <c r="V24" s="9"/>
      <c r="W24" s="9"/>
      <c r="X24" s="9"/>
      <c r="Y24" s="9"/>
    </row>
    <row r="25" spans="1:25" ht="15.75" customHeight="1">
      <c r="A25" s="8" t="s">
        <v>65</v>
      </c>
      <c r="B25" s="8" t="s">
        <v>66</v>
      </c>
      <c r="C25" s="8" t="str">
        <f t="shared" si="1"/>
        <v>dataset[,p_cons_trans_m := mtarjeta_master_consumo / ctarjeta_master_transacciones]</v>
      </c>
      <c r="D25" s="9"/>
      <c r="E25" s="10"/>
      <c r="F25" s="8" t="s">
        <v>41</v>
      </c>
      <c r="G25" s="9"/>
      <c r="H25" s="9"/>
      <c r="I25" s="9"/>
      <c r="J25" s="9"/>
      <c r="K25" s="9"/>
      <c r="L25" s="9"/>
      <c r="M25" s="9"/>
      <c r="N25" s="9"/>
      <c r="O25" s="9"/>
      <c r="P25" s="9"/>
      <c r="Q25" s="9"/>
      <c r="R25" s="9"/>
      <c r="S25" s="9"/>
      <c r="T25" s="9"/>
      <c r="U25" s="9"/>
      <c r="V25" s="9"/>
      <c r="W25" s="9"/>
      <c r="X25" s="9"/>
      <c r="Y25" s="9"/>
    </row>
    <row r="26" spans="1:25" ht="15.75" customHeight="1">
      <c r="A26" s="8" t="s">
        <v>67</v>
      </c>
      <c r="B26" s="8" t="s">
        <v>68</v>
      </c>
      <c r="C26" s="8" t="str">
        <f t="shared" si="1"/>
        <v>dataset[,p_cons_trans_v := mtarjeta_visa_consumo / ctarjeta_visa_transacciones]</v>
      </c>
      <c r="D26" s="9"/>
      <c r="E26" s="10"/>
      <c r="F26" s="8" t="s">
        <v>41</v>
      </c>
      <c r="G26" s="9"/>
      <c r="H26" s="9"/>
      <c r="I26" s="9"/>
      <c r="J26" s="9"/>
      <c r="K26" s="9"/>
      <c r="L26" s="9"/>
      <c r="M26" s="9"/>
      <c r="N26" s="9"/>
      <c r="O26" s="9"/>
      <c r="P26" s="9"/>
      <c r="Q26" s="9"/>
      <c r="R26" s="9"/>
      <c r="S26" s="9"/>
      <c r="T26" s="9"/>
      <c r="U26" s="9"/>
      <c r="V26" s="9"/>
      <c r="W26" s="9"/>
      <c r="X26" s="9"/>
      <c r="Y26" s="9"/>
    </row>
    <row r="27" spans="1:25" ht="15.75" customHeight="1">
      <c r="A27" s="11" t="s">
        <v>69</v>
      </c>
      <c r="B27" s="11" t="s">
        <v>70</v>
      </c>
      <c r="C27" s="11" t="str">
        <f t="shared" si="1"/>
        <v>dataset[,p_cons_trans_vm := (p_cons_trans_m+p_cons_trans_v)/2]</v>
      </c>
      <c r="D27" s="13"/>
      <c r="E27" s="12" t="s">
        <v>71</v>
      </c>
      <c r="F27" s="8" t="s">
        <v>37</v>
      </c>
      <c r="G27" s="9"/>
      <c r="H27" s="9"/>
      <c r="I27" s="9"/>
      <c r="J27" s="9"/>
      <c r="K27" s="9"/>
      <c r="L27" s="9"/>
      <c r="M27" s="9"/>
      <c r="N27" s="9"/>
      <c r="O27" s="9"/>
      <c r="P27" s="9"/>
      <c r="Q27" s="9"/>
      <c r="R27" s="9"/>
      <c r="S27" s="9"/>
      <c r="T27" s="9"/>
      <c r="U27" s="9"/>
      <c r="V27" s="9"/>
      <c r="W27" s="9"/>
      <c r="X27" s="9"/>
      <c r="Y27" s="9"/>
    </row>
    <row r="28" spans="1:25" ht="14.4">
      <c r="A28" s="8" t="s">
        <v>72</v>
      </c>
      <c r="B28" s="8" t="s">
        <v>73</v>
      </c>
      <c r="C28" s="8" t="str">
        <f t="shared" si="1"/>
        <v>dataset[,i_rent_prod := mrentabilidad / cproductos]</v>
      </c>
      <c r="D28" s="9"/>
      <c r="E28" s="10"/>
      <c r="F28" s="9"/>
      <c r="G28" s="9"/>
      <c r="H28" s="9"/>
      <c r="I28" s="9"/>
      <c r="J28" s="9"/>
      <c r="K28" s="9"/>
      <c r="L28" s="9"/>
      <c r="M28" s="9"/>
      <c r="N28" s="9"/>
      <c r="O28" s="9"/>
      <c r="P28" s="9"/>
      <c r="Q28" s="9"/>
      <c r="R28" s="9"/>
      <c r="S28" s="9"/>
      <c r="T28" s="9"/>
      <c r="U28" s="9"/>
      <c r="V28" s="9"/>
      <c r="W28" s="9"/>
      <c r="X28" s="9"/>
      <c r="Y28" s="9"/>
    </row>
    <row r="29" spans="1:25" ht="14.4">
      <c r="A29" s="8" t="s">
        <v>74</v>
      </c>
      <c r="B29" s="8" t="s">
        <v>75</v>
      </c>
      <c r="C29" s="8" t="str">
        <f t="shared" si="1"/>
        <v>dataset[,t_prestamos := mprestamos_personales+ mprestamos_prendarios +
            mprestamos_hipotecarios]</v>
      </c>
      <c r="D29" s="8" t="s">
        <v>76</v>
      </c>
      <c r="E29" s="10"/>
      <c r="F29" s="9"/>
      <c r="G29" s="9"/>
      <c r="H29" s="9"/>
      <c r="I29" s="9"/>
      <c r="J29" s="9"/>
      <c r="K29" s="9"/>
      <c r="L29" s="9"/>
      <c r="M29" s="9"/>
      <c r="N29" s="9"/>
      <c r="O29" s="9"/>
      <c r="P29" s="9"/>
      <c r="Q29" s="9"/>
      <c r="R29" s="9"/>
      <c r="S29" s="9"/>
      <c r="T29" s="9"/>
      <c r="U29" s="9"/>
      <c r="V29" s="9"/>
      <c r="W29" s="9"/>
      <c r="X29" s="9"/>
      <c r="Y29" s="9"/>
    </row>
    <row r="30" spans="1:25" ht="14.4">
      <c r="A30" s="8" t="s">
        <v>77</v>
      </c>
      <c r="B30" s="8" t="s">
        <v>78</v>
      </c>
      <c r="C30" s="8" t="str">
        <f t="shared" si="1"/>
        <v>dataset[,ct_prestamos := cprestamos_personales+ cprestamos_prendarios +
            cprestamos_hipotecarios]</v>
      </c>
      <c r="D30" s="8" t="s">
        <v>79</v>
      </c>
      <c r="E30" s="10"/>
      <c r="F30" s="9"/>
      <c r="G30" s="9"/>
      <c r="H30" s="9"/>
      <c r="I30" s="9"/>
      <c r="J30" s="9"/>
      <c r="K30" s="9"/>
      <c r="L30" s="9"/>
      <c r="M30" s="9"/>
      <c r="N30" s="9"/>
      <c r="O30" s="9"/>
      <c r="P30" s="9"/>
      <c r="Q30" s="9"/>
      <c r="R30" s="9"/>
      <c r="S30" s="9"/>
      <c r="T30" s="9"/>
      <c r="U30" s="9"/>
      <c r="V30" s="9"/>
      <c r="W30" s="9"/>
      <c r="X30" s="9"/>
      <c r="Y30" s="9"/>
    </row>
    <row r="31" spans="1:25" ht="14.4">
      <c r="A31" s="11" t="s">
        <v>80</v>
      </c>
      <c r="B31" s="11" t="s">
        <v>81</v>
      </c>
      <c r="C31" s="11" t="str">
        <f t="shared" si="1"/>
        <v>dataset[,p_prestamos := t_prestamos/ct_prestamos]</v>
      </c>
      <c r="D31" s="11" t="s">
        <v>82</v>
      </c>
      <c r="E31" s="12" t="s">
        <v>83</v>
      </c>
      <c r="F31" s="8" t="s">
        <v>37</v>
      </c>
      <c r="G31" s="9"/>
      <c r="H31" s="9"/>
      <c r="I31" s="9"/>
      <c r="J31" s="9"/>
      <c r="K31" s="9"/>
      <c r="L31" s="9"/>
      <c r="M31" s="9"/>
      <c r="N31" s="9"/>
      <c r="O31" s="9"/>
      <c r="P31" s="9"/>
      <c r="Q31" s="9"/>
      <c r="R31" s="9"/>
      <c r="S31" s="9"/>
      <c r="T31" s="9"/>
      <c r="U31" s="9"/>
      <c r="V31" s="9"/>
      <c r="W31" s="9"/>
      <c r="X31" s="9"/>
      <c r="Y31" s="9"/>
    </row>
    <row r="32" spans="1:25" ht="14.4">
      <c r="A32" s="8" t="s">
        <v>84</v>
      </c>
      <c r="B32" s="8" t="s">
        <v>85</v>
      </c>
      <c r="C32" s="8" t="str">
        <f t="shared" si="1"/>
        <v>dataset[,c_inversiones := cplazo_fijo + cinversion1 + cinversion2
]</v>
      </c>
      <c r="D32" s="8" t="s">
        <v>86</v>
      </c>
      <c r="E32" s="10"/>
      <c r="F32" s="9"/>
      <c r="G32" s="9"/>
      <c r="H32" s="9"/>
      <c r="I32" s="9"/>
      <c r="J32" s="9"/>
      <c r="K32" s="9"/>
      <c r="L32" s="9"/>
      <c r="M32" s="9"/>
      <c r="N32" s="9"/>
      <c r="O32" s="9"/>
      <c r="P32" s="9"/>
      <c r="Q32" s="9"/>
      <c r="R32" s="9"/>
      <c r="S32" s="9"/>
      <c r="T32" s="9"/>
      <c r="U32" s="9"/>
      <c r="V32" s="9"/>
      <c r="W32" s="9"/>
      <c r="X32" s="9"/>
      <c r="Y32" s="9"/>
    </row>
    <row r="33" spans="1:25" ht="14.4">
      <c r="A33" s="8" t="s">
        <v>87</v>
      </c>
      <c r="B33" s="8" t="s">
        <v>88</v>
      </c>
      <c r="C33" s="8" t="str">
        <f t="shared" si="1"/>
        <v>dataset[,t_inversiones := mplazo_fijo_pesos + mplazo_fijo_dolares + minversion1_pesos + 
minversion1_dolares + minversion2]</v>
      </c>
      <c r="D33" s="8" t="s">
        <v>89</v>
      </c>
      <c r="E33" s="10"/>
      <c r="F33" s="9"/>
      <c r="G33" s="9"/>
      <c r="H33" s="9"/>
      <c r="I33" s="9"/>
      <c r="J33" s="9"/>
      <c r="K33" s="9"/>
      <c r="L33" s="9"/>
      <c r="M33" s="9"/>
      <c r="N33" s="9"/>
      <c r="O33" s="9"/>
      <c r="P33" s="9"/>
      <c r="Q33" s="9"/>
      <c r="R33" s="9"/>
      <c r="S33" s="9"/>
      <c r="T33" s="9"/>
      <c r="U33" s="9"/>
      <c r="V33" s="9"/>
      <c r="W33" s="9"/>
      <c r="X33" s="9"/>
      <c r="Y33" s="9"/>
    </row>
    <row r="34" spans="1:25" ht="14.4">
      <c r="A34" s="8" t="s">
        <v>90</v>
      </c>
      <c r="B34" s="8" t="s">
        <v>91</v>
      </c>
      <c r="C34" s="8" t="str">
        <f t="shared" si="1"/>
        <v>dataset[,c_seguros := cseguro_vida + cseguro_auto + cseguro_vivienda + 
cseguro_accidentes_personales]</v>
      </c>
      <c r="D34" s="8" t="s">
        <v>92</v>
      </c>
      <c r="E34" s="10"/>
      <c r="F34" s="9"/>
      <c r="G34" s="9"/>
      <c r="H34" s="9"/>
      <c r="I34" s="9"/>
      <c r="J34" s="9"/>
      <c r="K34" s="9"/>
      <c r="L34" s="9"/>
      <c r="M34" s="9"/>
      <c r="N34" s="9"/>
      <c r="O34" s="9"/>
      <c r="P34" s="9"/>
      <c r="Q34" s="9"/>
      <c r="R34" s="9"/>
      <c r="S34" s="9"/>
      <c r="T34" s="9"/>
      <c r="U34" s="9"/>
      <c r="V34" s="9"/>
      <c r="W34" s="9"/>
      <c r="X34" s="9"/>
      <c r="Y34" s="9"/>
    </row>
    <row r="35" spans="1:25" ht="14.4">
      <c r="A35" s="8" t="s">
        <v>93</v>
      </c>
      <c r="B35" s="8" t="s">
        <v>94</v>
      </c>
      <c r="C35" s="8" t="str">
        <f t="shared" si="1"/>
        <v>dataset[,c_acred_haberes := cpayroll_trx + cpayroll2_trx
]</v>
      </c>
      <c r="D35" s="8" t="s">
        <v>95</v>
      </c>
      <c r="E35" s="10"/>
      <c r="F35" s="9"/>
      <c r="G35" s="9"/>
      <c r="H35" s="9"/>
      <c r="I35" s="9"/>
      <c r="J35" s="9"/>
      <c r="K35" s="9"/>
      <c r="L35" s="9"/>
      <c r="M35" s="9"/>
      <c r="N35" s="9"/>
      <c r="O35" s="9"/>
      <c r="P35" s="9"/>
      <c r="Q35" s="9"/>
      <c r="R35" s="9"/>
      <c r="S35" s="9"/>
      <c r="T35" s="9"/>
      <c r="U35" s="9"/>
      <c r="V35" s="9"/>
      <c r="W35" s="9"/>
      <c r="X35" s="9"/>
      <c r="Y35" s="9"/>
    </row>
    <row r="36" spans="1:25" ht="14.4">
      <c r="A36" s="8" t="s">
        <v>96</v>
      </c>
      <c r="B36" s="8" t="s">
        <v>97</v>
      </c>
      <c r="C36" s="8" t="str">
        <f t="shared" si="1"/>
        <v>dataset[,t_acred_haberes := mpayroll + mpayroll2]</v>
      </c>
      <c r="D36" s="8" t="s">
        <v>98</v>
      </c>
      <c r="E36" s="10"/>
      <c r="F36" s="9"/>
      <c r="G36" s="9"/>
      <c r="H36" s="9"/>
      <c r="I36" s="9"/>
      <c r="J36" s="9"/>
      <c r="K36" s="9"/>
      <c r="L36" s="9"/>
      <c r="M36" s="9"/>
      <c r="N36" s="9"/>
      <c r="O36" s="9"/>
      <c r="P36" s="9"/>
      <c r="Q36" s="9"/>
      <c r="R36" s="9"/>
      <c r="S36" s="9"/>
      <c r="T36" s="9"/>
      <c r="U36" s="9"/>
      <c r="V36" s="9"/>
      <c r="W36" s="9"/>
      <c r="X36" s="9"/>
      <c r="Y36" s="9"/>
    </row>
    <row r="37" spans="1:25" ht="14.4">
      <c r="A37" s="8" t="s">
        <v>99</v>
      </c>
      <c r="B37" s="8" t="s">
        <v>100</v>
      </c>
      <c r="C37" s="8" t="str">
        <f t="shared" si="1"/>
        <v>dataset[,c_ctransferencias := ctransferencias_recibidas + ctransferencias_emitidas]</v>
      </c>
      <c r="D37" s="8" t="s">
        <v>101</v>
      </c>
      <c r="E37" s="10"/>
      <c r="F37" s="9"/>
      <c r="G37" s="9"/>
      <c r="H37" s="9"/>
      <c r="I37" s="9"/>
      <c r="J37" s="9"/>
      <c r="K37" s="9"/>
      <c r="L37" s="9"/>
      <c r="M37" s="9"/>
      <c r="N37" s="9"/>
      <c r="O37" s="9"/>
      <c r="P37" s="9"/>
      <c r="Q37" s="9"/>
      <c r="R37" s="9"/>
      <c r="S37" s="9"/>
      <c r="T37" s="9"/>
      <c r="U37" s="9"/>
      <c r="V37" s="9"/>
      <c r="W37" s="9"/>
      <c r="X37" s="9"/>
      <c r="Y37" s="9"/>
    </row>
    <row r="38" spans="1:25" ht="14.4">
      <c r="A38" s="2" t="s">
        <v>102</v>
      </c>
      <c r="B38" s="2" t="s">
        <v>103</v>
      </c>
      <c r="C38" s="8" t="str">
        <f t="shared" si="1"/>
        <v>dataset[,t_mtransferencias := mtransferencias_recibidas + mtransferencias_emitidas]</v>
      </c>
      <c r="D38" s="8" t="s">
        <v>104</v>
      </c>
      <c r="E38" s="10"/>
      <c r="F38" s="9"/>
      <c r="G38" s="9"/>
      <c r="H38" s="9"/>
      <c r="I38" s="9"/>
      <c r="J38" s="9"/>
      <c r="K38" s="9"/>
      <c r="L38" s="9"/>
      <c r="M38" s="9"/>
      <c r="N38" s="9"/>
      <c r="O38" s="9"/>
      <c r="P38" s="9"/>
      <c r="Q38" s="9"/>
      <c r="R38" s="9"/>
      <c r="S38" s="9"/>
      <c r="T38" s="9"/>
      <c r="U38" s="9"/>
      <c r="V38" s="9"/>
      <c r="W38" s="9"/>
      <c r="X38" s="9"/>
      <c r="Y38" s="9"/>
    </row>
    <row r="39" spans="1:25" ht="14.4">
      <c r="A39" s="8" t="s">
        <v>105</v>
      </c>
      <c r="B39" s="8" t="s">
        <v>106</v>
      </c>
      <c r="C39" s="8" t="str">
        <f t="shared" si="1"/>
        <v>dataset[,p_transferencias_recibidas := mtransferencias_recibidas / ctransferencias_recibidas]</v>
      </c>
      <c r="D39" s="8" t="s">
        <v>107</v>
      </c>
      <c r="E39" s="10"/>
      <c r="F39" s="8" t="s">
        <v>41</v>
      </c>
      <c r="G39" s="9"/>
      <c r="H39" s="9"/>
      <c r="I39" s="9"/>
      <c r="J39" s="9"/>
      <c r="K39" s="9"/>
      <c r="L39" s="9"/>
      <c r="M39" s="9"/>
      <c r="N39" s="9"/>
      <c r="O39" s="9"/>
      <c r="P39" s="9"/>
      <c r="Q39" s="9"/>
      <c r="R39" s="9"/>
      <c r="S39" s="9"/>
      <c r="T39" s="9"/>
      <c r="U39" s="9"/>
      <c r="V39" s="9"/>
      <c r="W39" s="9"/>
      <c r="X39" s="9"/>
      <c r="Y39" s="9"/>
    </row>
    <row r="40" spans="1:25" ht="14.4">
      <c r="A40" s="8" t="s">
        <v>108</v>
      </c>
      <c r="B40" s="8" t="s">
        <v>109</v>
      </c>
      <c r="C40" s="8" t="str">
        <f t="shared" si="1"/>
        <v>dataset[,p_transferencias_emitidas := mtransferencias_emitidas / ctransferencias_emitidas]</v>
      </c>
      <c r="D40" s="8" t="s">
        <v>110</v>
      </c>
      <c r="E40" s="10"/>
      <c r="F40" s="8" t="s">
        <v>41</v>
      </c>
      <c r="G40" s="9"/>
      <c r="H40" s="9"/>
      <c r="I40" s="9"/>
      <c r="J40" s="9"/>
      <c r="K40" s="9"/>
      <c r="L40" s="9"/>
      <c r="M40" s="9"/>
      <c r="N40" s="9"/>
      <c r="O40" s="9"/>
      <c r="P40" s="9"/>
      <c r="Q40" s="9"/>
      <c r="R40" s="9"/>
      <c r="S40" s="9"/>
      <c r="T40" s="9"/>
      <c r="U40" s="9"/>
      <c r="V40" s="9"/>
      <c r="W40" s="9"/>
      <c r="X40" s="9"/>
      <c r="Y40" s="9"/>
    </row>
    <row r="41" spans="1:25" ht="14.4">
      <c r="A41" s="8" t="s">
        <v>111</v>
      </c>
      <c r="B41" s="8" t="s">
        <v>112</v>
      </c>
      <c r="C41" s="8" t="str">
        <f t="shared" si="1"/>
        <v>dataset[,i_transferencias := (mtransferencias_emitidas + mtransferencias_recibidas) / (ctransferencias_recibidas + ctransferencias_emitidas)]</v>
      </c>
      <c r="D41" s="8" t="s">
        <v>113</v>
      </c>
      <c r="E41" s="10"/>
      <c r="F41" s="9"/>
      <c r="G41" s="9"/>
      <c r="H41" s="9"/>
      <c r="I41" s="9"/>
      <c r="J41" s="9"/>
      <c r="K41" s="9"/>
      <c r="L41" s="9"/>
      <c r="M41" s="9"/>
      <c r="N41" s="9"/>
      <c r="O41" s="9"/>
      <c r="P41" s="9"/>
      <c r="Q41" s="9"/>
      <c r="R41" s="9"/>
      <c r="S41" s="9"/>
      <c r="T41" s="9"/>
      <c r="U41" s="9"/>
      <c r="V41" s="9"/>
      <c r="W41" s="9"/>
      <c r="X41" s="9"/>
      <c r="Y41" s="9"/>
    </row>
    <row r="42" spans="1:25" ht="14.4">
      <c r="A42" s="8" t="s">
        <v>114</v>
      </c>
      <c r="B42" s="8" t="s">
        <v>115</v>
      </c>
      <c r="C42" s="14" t="s">
        <v>116</v>
      </c>
      <c r="D42" s="15" t="s">
        <v>117</v>
      </c>
      <c r="E42" s="10"/>
      <c r="F42" s="8" t="s">
        <v>41</v>
      </c>
      <c r="G42" s="9"/>
      <c r="H42" s="9"/>
      <c r="I42" s="9"/>
      <c r="J42" s="9"/>
      <c r="K42" s="9"/>
      <c r="L42" s="9"/>
      <c r="M42" s="9"/>
      <c r="N42" s="9"/>
      <c r="O42" s="9"/>
      <c r="P42" s="9"/>
      <c r="Q42" s="9"/>
      <c r="R42" s="9"/>
      <c r="S42" s="9"/>
      <c r="T42" s="9"/>
      <c r="U42" s="9"/>
      <c r="V42" s="9"/>
      <c r="W42" s="9"/>
      <c r="X42" s="9"/>
      <c r="Y42" s="9"/>
    </row>
    <row r="43" spans="1:25" ht="14.4">
      <c r="A43" s="8" t="s">
        <v>118</v>
      </c>
      <c r="B43" s="8" t="s">
        <v>119</v>
      </c>
      <c r="C43" s="8" t="s">
        <v>120</v>
      </c>
      <c r="D43" s="8" t="s">
        <v>121</v>
      </c>
      <c r="E43" s="10"/>
      <c r="F43" s="9"/>
      <c r="G43" s="9"/>
      <c r="H43" s="9"/>
      <c r="I43" s="9"/>
      <c r="J43" s="9"/>
      <c r="K43" s="9"/>
      <c r="L43" s="9"/>
      <c r="M43" s="9"/>
      <c r="N43" s="9"/>
      <c r="O43" s="9"/>
      <c r="P43" s="9"/>
      <c r="Q43" s="9"/>
      <c r="R43" s="9"/>
      <c r="S43" s="9"/>
      <c r="T43" s="9"/>
      <c r="U43" s="9"/>
      <c r="V43" s="9"/>
      <c r="W43" s="9"/>
      <c r="X43" s="9"/>
      <c r="Y43" s="9"/>
    </row>
    <row r="44" spans="1:25" ht="14.4">
      <c r="A44" s="8" t="s">
        <v>122</v>
      </c>
      <c r="B44" s="8" t="s">
        <v>123</v>
      </c>
      <c r="C44" s="8" t="s">
        <v>124</v>
      </c>
      <c r="D44" s="8" t="s">
        <v>125</v>
      </c>
      <c r="E44" s="10"/>
      <c r="F44" s="9"/>
      <c r="G44" s="9"/>
      <c r="H44" s="9"/>
      <c r="I44" s="9"/>
      <c r="J44" s="9"/>
      <c r="K44" s="9"/>
      <c r="L44" s="9"/>
      <c r="M44" s="9"/>
      <c r="N44" s="9"/>
      <c r="O44" s="9"/>
      <c r="P44" s="9"/>
      <c r="Q44" s="9"/>
      <c r="R44" s="9"/>
      <c r="S44" s="9"/>
      <c r="T44" s="9"/>
      <c r="U44" s="9"/>
      <c r="V44" s="9"/>
      <c r="W44" s="9"/>
      <c r="X44" s="9"/>
      <c r="Y44" s="9"/>
    </row>
    <row r="45" spans="1:25" ht="14.4">
      <c r="A45" s="8" t="s">
        <v>126</v>
      </c>
      <c r="B45" s="16" t="s">
        <v>127</v>
      </c>
      <c r="C45" s="8" t="s">
        <v>128</v>
      </c>
      <c r="D45" s="8" t="s">
        <v>129</v>
      </c>
      <c r="E45" s="10"/>
      <c r="F45" s="9"/>
      <c r="G45" s="9"/>
      <c r="H45" s="9"/>
      <c r="I45" s="9"/>
      <c r="J45" s="9"/>
      <c r="K45" s="9"/>
      <c r="L45" s="9"/>
      <c r="M45" s="9"/>
      <c r="N45" s="9"/>
      <c r="O45" s="9"/>
      <c r="P45" s="9"/>
      <c r="Q45" s="9"/>
      <c r="R45" s="9"/>
      <c r="S45" s="9"/>
      <c r="T45" s="9"/>
      <c r="U45" s="9"/>
      <c r="V45" s="9"/>
      <c r="W45" s="9"/>
      <c r="X45" s="9"/>
      <c r="Y45" s="9"/>
    </row>
    <row r="46" spans="1:25" ht="14.4">
      <c r="A46" s="8" t="s">
        <v>130</v>
      </c>
      <c r="B46" s="8" t="s">
        <v>131</v>
      </c>
      <c r="C46" s="8" t="s">
        <v>132</v>
      </c>
      <c r="D46" s="8" t="s">
        <v>133</v>
      </c>
      <c r="E46" s="10"/>
      <c r="F46" s="9"/>
      <c r="G46" s="9"/>
      <c r="H46" s="9"/>
      <c r="I46" s="9"/>
      <c r="J46" s="9"/>
      <c r="K46" s="9"/>
      <c r="L46" s="9"/>
      <c r="M46" s="9"/>
      <c r="N46" s="9"/>
      <c r="O46" s="9"/>
      <c r="P46" s="9"/>
      <c r="Q46" s="9"/>
      <c r="R46" s="9"/>
      <c r="S46" s="9"/>
      <c r="T46" s="9"/>
      <c r="U46" s="9"/>
      <c r="V46" s="9"/>
      <c r="W46" s="9"/>
      <c r="X46" s="9"/>
      <c r="Y46" s="9"/>
    </row>
    <row r="47" spans="1:25" ht="14.4">
      <c r="A47" s="8" t="s">
        <v>134</v>
      </c>
      <c r="B47" s="8" t="s">
        <v>135</v>
      </c>
      <c r="C47" s="8" t="s">
        <v>136</v>
      </c>
      <c r="D47" s="8" t="s">
        <v>137</v>
      </c>
      <c r="E47" s="10"/>
      <c r="F47" s="8" t="s">
        <v>41</v>
      </c>
      <c r="G47" s="9"/>
      <c r="H47" s="9"/>
      <c r="I47" s="9"/>
      <c r="J47" s="9"/>
      <c r="K47" s="9"/>
      <c r="L47" s="9"/>
      <c r="M47" s="9"/>
      <c r="N47" s="9"/>
      <c r="O47" s="9"/>
      <c r="P47" s="9"/>
      <c r="Q47" s="9"/>
      <c r="R47" s="9"/>
      <c r="S47" s="9"/>
      <c r="T47" s="9"/>
      <c r="U47" s="9"/>
      <c r="V47" s="9"/>
      <c r="W47" s="9"/>
      <c r="X47" s="9"/>
      <c r="Y47" s="9"/>
    </row>
    <row r="48" spans="1:25" ht="14.4">
      <c r="A48" s="8" t="s">
        <v>138</v>
      </c>
      <c r="B48" s="8" t="s">
        <v>139</v>
      </c>
      <c r="C48" s="8" t="s">
        <v>140</v>
      </c>
      <c r="D48" s="8" t="s">
        <v>141</v>
      </c>
      <c r="E48" s="10"/>
      <c r="F48" s="8" t="s">
        <v>41</v>
      </c>
      <c r="G48" s="9"/>
      <c r="H48" s="9"/>
      <c r="I48" s="9"/>
      <c r="J48" s="9"/>
      <c r="K48" s="9"/>
      <c r="L48" s="9"/>
      <c r="M48" s="9"/>
      <c r="N48" s="9"/>
      <c r="O48" s="9"/>
      <c r="P48" s="9"/>
      <c r="Q48" s="9"/>
      <c r="R48" s="9"/>
      <c r="S48" s="9"/>
      <c r="T48" s="9"/>
      <c r="U48" s="9"/>
      <c r="V48" s="9"/>
      <c r="W48" s="9"/>
      <c r="X48" s="9"/>
      <c r="Y48" s="9"/>
    </row>
    <row r="49" spans="1:25" ht="14.4">
      <c r="A49" s="8" t="s">
        <v>142</v>
      </c>
      <c r="B49" s="8" t="s">
        <v>143</v>
      </c>
      <c r="C49" s="8" t="str">
        <f>CONCATENATE("dataset[,",A49," := ",B49,"]")</f>
        <v>dataset[,t_operaciones_sucursal := ccajas_consultas + ccajas_depositos + ccajas_extracciones + ccajas_otras]</v>
      </c>
      <c r="D49" s="8" t="s">
        <v>144</v>
      </c>
      <c r="E49" s="10"/>
      <c r="F49" s="9"/>
      <c r="G49" s="9"/>
      <c r="H49" s="9"/>
      <c r="I49" s="9"/>
      <c r="J49" s="9"/>
      <c r="K49" s="9"/>
      <c r="L49" s="9"/>
      <c r="M49" s="9"/>
      <c r="N49" s="9"/>
      <c r="O49" s="9"/>
      <c r="P49" s="9"/>
      <c r="Q49" s="9"/>
      <c r="R49" s="9"/>
      <c r="S49" s="9"/>
      <c r="T49" s="9"/>
      <c r="U49" s="9"/>
      <c r="V49" s="9"/>
      <c r="W49" s="9"/>
      <c r="X49" s="9"/>
      <c r="Y49" s="9"/>
    </row>
    <row r="50" spans="1:25" ht="14.4">
      <c r="A50" s="8" t="s">
        <v>145</v>
      </c>
      <c r="B50" s="8" t="s">
        <v>146</v>
      </c>
      <c r="C50" s="8" t="s">
        <v>147</v>
      </c>
      <c r="D50" s="8" t="s">
        <v>148</v>
      </c>
      <c r="E50" s="10"/>
      <c r="F50" s="9"/>
      <c r="G50" s="9"/>
      <c r="H50" s="9"/>
      <c r="I50" s="9"/>
      <c r="J50" s="9"/>
      <c r="K50" s="9"/>
      <c r="L50" s="9"/>
      <c r="M50" s="9"/>
      <c r="N50" s="9"/>
      <c r="O50" s="9"/>
      <c r="P50" s="9"/>
      <c r="Q50" s="9"/>
      <c r="R50" s="9"/>
      <c r="S50" s="9"/>
      <c r="T50" s="9"/>
      <c r="U50" s="9"/>
      <c r="V50" s="9"/>
      <c r="W50" s="9"/>
      <c r="X50" s="9"/>
      <c r="Y50" s="9"/>
    </row>
    <row r="51" spans="1:25" ht="14.4">
      <c r="A51" s="8" t="s">
        <v>149</v>
      </c>
      <c r="B51" s="8" t="s">
        <v>150</v>
      </c>
      <c r="C51" s="8" t="s">
        <v>151</v>
      </c>
      <c r="D51" s="8" t="s">
        <v>152</v>
      </c>
      <c r="E51" s="10"/>
      <c r="F51" s="9"/>
      <c r="G51" s="9"/>
      <c r="H51" s="9"/>
      <c r="I51" s="9"/>
      <c r="J51" s="9"/>
      <c r="K51" s="9"/>
      <c r="L51" s="9"/>
      <c r="M51" s="9"/>
      <c r="N51" s="9"/>
      <c r="O51" s="9"/>
      <c r="P51" s="9"/>
      <c r="Q51" s="9"/>
      <c r="R51" s="9"/>
      <c r="S51" s="9"/>
      <c r="T51" s="9"/>
      <c r="U51" s="9"/>
      <c r="V51" s="9"/>
      <c r="W51" s="9"/>
      <c r="X51" s="9"/>
      <c r="Y51" s="9"/>
    </row>
    <row r="52" spans="1:25" ht="14.4">
      <c r="A52" s="11" t="s">
        <v>153</v>
      </c>
      <c r="B52" s="11" t="s">
        <v>154</v>
      </c>
      <c r="C52" s="11" t="s">
        <v>155</v>
      </c>
      <c r="D52" s="11" t="s">
        <v>156</v>
      </c>
      <c r="E52" s="12" t="s">
        <v>157</v>
      </c>
      <c r="F52" s="8" t="s">
        <v>37</v>
      </c>
      <c r="G52" s="9"/>
      <c r="H52" s="9"/>
      <c r="I52" s="9"/>
      <c r="J52" s="9"/>
      <c r="K52" s="9"/>
      <c r="L52" s="9"/>
      <c r="M52" s="9"/>
      <c r="N52" s="9"/>
      <c r="O52" s="9"/>
      <c r="P52" s="9"/>
      <c r="Q52" s="9"/>
      <c r="R52" s="9"/>
      <c r="S52" s="9"/>
      <c r="T52" s="9"/>
      <c r="U52" s="9"/>
      <c r="V52" s="9"/>
      <c r="W52" s="9"/>
      <c r="X52" s="9"/>
      <c r="Y52" s="9"/>
    </row>
    <row r="53" spans="1:25" ht="14.4">
      <c r="A53" s="17" t="s">
        <v>158</v>
      </c>
      <c r="B53" s="8" t="s">
        <v>159</v>
      </c>
      <c r="C53" s="8" t="str">
        <f>CONCATENATE("dataset[,",A53," := ",B53,"]")</f>
        <v>dataset[,p_rentabilidad_mensual := mrentabilidad / mrentabilidad_annual ]</v>
      </c>
      <c r="D53" s="8" t="s">
        <v>160</v>
      </c>
      <c r="E53" s="10"/>
      <c r="F53" s="8" t="s">
        <v>41</v>
      </c>
      <c r="G53" s="9"/>
      <c r="H53" s="9"/>
      <c r="I53" s="9"/>
      <c r="J53" s="9"/>
      <c r="K53" s="9"/>
      <c r="L53" s="9"/>
      <c r="M53" s="9"/>
      <c r="N53" s="9"/>
      <c r="O53" s="9"/>
      <c r="P53" s="9"/>
      <c r="Q53" s="9"/>
      <c r="R53" s="9"/>
      <c r="S53" s="9"/>
      <c r="T53" s="9"/>
      <c r="U53" s="9"/>
      <c r="V53" s="9"/>
      <c r="W53" s="9"/>
      <c r="X53" s="9"/>
      <c r="Y53" s="9"/>
    </row>
    <row r="54" spans="1:25" ht="14.4">
      <c r="A54" s="8" t="s">
        <v>161</v>
      </c>
      <c r="B54" s="8" t="s">
        <v>162</v>
      </c>
      <c r="C54" s="2" t="s">
        <v>163</v>
      </c>
      <c r="D54" s="8" t="s">
        <v>164</v>
      </c>
      <c r="E54" s="10"/>
      <c r="F54" s="9"/>
      <c r="G54" s="9"/>
      <c r="H54" s="9"/>
      <c r="I54" s="9"/>
      <c r="J54" s="9"/>
      <c r="K54" s="9"/>
      <c r="L54" s="9"/>
      <c r="M54" s="9"/>
      <c r="N54" s="9"/>
      <c r="O54" s="9"/>
      <c r="P54" s="9"/>
      <c r="Q54" s="9"/>
      <c r="R54" s="9"/>
      <c r="S54" s="9"/>
      <c r="T54" s="9"/>
      <c r="U54" s="9"/>
      <c r="V54" s="9"/>
      <c r="W54" s="9"/>
      <c r="X54" s="9"/>
      <c r="Y54" s="9"/>
    </row>
    <row r="55" spans="1:25" ht="14.4">
      <c r="A55" s="8" t="s">
        <v>165</v>
      </c>
      <c r="B55" s="8" t="s">
        <v>166</v>
      </c>
      <c r="C55" s="8" t="s">
        <v>167</v>
      </c>
      <c r="D55" s="8" t="s">
        <v>168</v>
      </c>
      <c r="E55" s="10"/>
      <c r="F55" s="9"/>
      <c r="G55" s="9"/>
      <c r="H55" s="9"/>
      <c r="I55" s="9"/>
      <c r="J55" s="9"/>
      <c r="K55" s="9"/>
      <c r="L55" s="9"/>
      <c r="M55" s="9"/>
      <c r="N55" s="9"/>
      <c r="O55" s="9"/>
      <c r="P55" s="9"/>
      <c r="Q55" s="9"/>
      <c r="R55" s="9"/>
      <c r="S55" s="9"/>
      <c r="T55" s="9"/>
      <c r="U55" s="9"/>
      <c r="V55" s="9"/>
      <c r="W55" s="9"/>
      <c r="X55" s="9"/>
      <c r="Y55" s="9"/>
    </row>
    <row r="56" spans="1:25" ht="14.4">
      <c r="A56" s="8" t="s">
        <v>169</v>
      </c>
      <c r="B56" s="8" t="s">
        <v>170</v>
      </c>
      <c r="C56" s="8" t="s">
        <v>171</v>
      </c>
      <c r="D56" s="8" t="s">
        <v>172</v>
      </c>
      <c r="E56" s="10"/>
      <c r="F56" s="9"/>
      <c r="G56" s="9"/>
      <c r="H56" s="9"/>
      <c r="I56" s="9"/>
      <c r="J56" s="9"/>
      <c r="K56" s="9"/>
      <c r="L56" s="9"/>
      <c r="M56" s="9"/>
      <c r="N56" s="9"/>
      <c r="O56" s="9"/>
      <c r="P56" s="9"/>
      <c r="Q56" s="9"/>
      <c r="R56" s="9"/>
      <c r="S56" s="9"/>
      <c r="T56" s="9"/>
      <c r="U56" s="9"/>
      <c r="V56" s="9"/>
      <c r="W56" s="9"/>
      <c r="X56" s="9"/>
      <c r="Y56" s="9"/>
    </row>
    <row r="57" spans="1:25" ht="14.4">
      <c r="A57" s="8" t="s">
        <v>173</v>
      </c>
      <c r="B57" s="8" t="s">
        <v>174</v>
      </c>
      <c r="C57" s="8" t="s">
        <v>175</v>
      </c>
      <c r="D57" s="9"/>
      <c r="E57" s="10"/>
      <c r="F57" s="9"/>
      <c r="G57" s="9"/>
      <c r="H57" s="9"/>
      <c r="I57" s="9"/>
      <c r="J57" s="9"/>
      <c r="K57" s="9"/>
      <c r="L57" s="9"/>
      <c r="M57" s="9"/>
      <c r="N57" s="9"/>
      <c r="O57" s="9"/>
      <c r="P57" s="9"/>
      <c r="Q57" s="9"/>
      <c r="R57" s="9"/>
      <c r="S57" s="9"/>
      <c r="T57" s="9"/>
      <c r="U57" s="9"/>
      <c r="V57" s="9"/>
      <c r="W57" s="9"/>
      <c r="X57" s="9"/>
      <c r="Y57" s="9"/>
    </row>
    <row r="58" spans="1:25" ht="14.4">
      <c r="A58" s="8" t="s">
        <v>176</v>
      </c>
      <c r="B58" s="8" t="s">
        <v>177</v>
      </c>
      <c r="C58" s="8" t="s">
        <v>178</v>
      </c>
      <c r="D58" s="8" t="s">
        <v>179</v>
      </c>
      <c r="E58" s="10"/>
      <c r="F58" s="9"/>
      <c r="G58" s="9"/>
      <c r="H58" s="9"/>
      <c r="I58" s="9"/>
      <c r="J58" s="9"/>
      <c r="K58" s="9"/>
      <c r="L58" s="9"/>
      <c r="M58" s="9"/>
      <c r="N58" s="9"/>
      <c r="O58" s="9"/>
      <c r="P58" s="9"/>
      <c r="Q58" s="9"/>
      <c r="R58" s="9"/>
      <c r="S58" s="9"/>
      <c r="T58" s="9"/>
      <c r="U58" s="9"/>
      <c r="V58" s="9"/>
      <c r="W58" s="9"/>
      <c r="X58" s="9"/>
      <c r="Y58" s="9"/>
    </row>
    <row r="59" spans="1:25" ht="14.4">
      <c r="A59" s="8" t="s">
        <v>180</v>
      </c>
      <c r="B59" s="8" t="s">
        <v>181</v>
      </c>
      <c r="C59" s="8" t="s">
        <v>182</v>
      </c>
      <c r="D59" s="8" t="s">
        <v>183</v>
      </c>
      <c r="E59" s="10"/>
      <c r="F59" s="9"/>
      <c r="G59" s="9"/>
      <c r="H59" s="9"/>
      <c r="I59" s="9"/>
      <c r="J59" s="9"/>
      <c r="K59" s="9"/>
      <c r="L59" s="9"/>
      <c r="M59" s="9"/>
      <c r="N59" s="9"/>
      <c r="O59" s="9"/>
      <c r="P59" s="9"/>
      <c r="Q59" s="9"/>
      <c r="R59" s="9"/>
      <c r="S59" s="9"/>
      <c r="T59" s="9"/>
      <c r="U59" s="9"/>
      <c r="V59" s="9"/>
      <c r="W59" s="9"/>
      <c r="X59" s="9"/>
      <c r="Y59" s="9"/>
    </row>
    <row r="60" spans="1:25" ht="14.4">
      <c r="A60" s="8" t="s">
        <v>184</v>
      </c>
      <c r="B60" s="8" t="s">
        <v>185</v>
      </c>
      <c r="C60" s="8" t="str">
        <f t="shared" ref="C60:C67" si="2">CONCATENATE("dataset[,",A60," := ",B60,"]")</f>
        <v>dataset[,p_atm_other := matm_other / catm_trx_other]</v>
      </c>
      <c r="D60" s="8" t="s">
        <v>186</v>
      </c>
      <c r="E60" s="10"/>
      <c r="F60" s="8" t="s">
        <v>41</v>
      </c>
      <c r="G60" s="9"/>
      <c r="H60" s="9"/>
      <c r="I60" s="9"/>
      <c r="J60" s="9"/>
      <c r="K60" s="9"/>
      <c r="L60" s="9"/>
      <c r="M60" s="9"/>
      <c r="N60" s="9"/>
      <c r="O60" s="9"/>
      <c r="P60" s="9"/>
      <c r="Q60" s="9"/>
      <c r="R60" s="9"/>
      <c r="S60" s="9"/>
      <c r="T60" s="9"/>
      <c r="U60" s="9"/>
      <c r="V60" s="9"/>
      <c r="W60" s="9"/>
      <c r="X60" s="9"/>
      <c r="Y60" s="9"/>
    </row>
    <row r="61" spans="1:25" ht="14.4">
      <c r="A61" s="8" t="s">
        <v>187</v>
      </c>
      <c r="B61" s="8" t="s">
        <v>188</v>
      </c>
      <c r="C61" s="8" t="str">
        <f t="shared" si="2"/>
        <v>dataset[,p_atm := matm / catm_trx]</v>
      </c>
      <c r="D61" s="8" t="s">
        <v>186</v>
      </c>
      <c r="E61" s="10"/>
      <c r="F61" s="8" t="s">
        <v>41</v>
      </c>
      <c r="G61" s="9"/>
      <c r="H61" s="9"/>
      <c r="I61" s="9"/>
      <c r="J61" s="9"/>
      <c r="K61" s="9"/>
      <c r="L61" s="9"/>
      <c r="M61" s="9"/>
      <c r="N61" s="9"/>
      <c r="O61" s="9"/>
      <c r="P61" s="9"/>
      <c r="Q61" s="9"/>
      <c r="R61" s="9"/>
      <c r="S61" s="9"/>
      <c r="T61" s="9"/>
      <c r="U61" s="9"/>
      <c r="V61" s="9"/>
      <c r="W61" s="9"/>
      <c r="X61" s="9"/>
      <c r="Y61" s="9"/>
    </row>
    <row r="62" spans="1:25" ht="14.4">
      <c r="A62" s="8" t="s">
        <v>189</v>
      </c>
      <c r="B62" s="8" t="s">
        <v>190</v>
      </c>
      <c r="C62" s="8" t="str">
        <f t="shared" si="2"/>
        <v>dataset[,p_forex_buy := mforex_buy / cforex_buy]</v>
      </c>
      <c r="D62" s="8" t="s">
        <v>191</v>
      </c>
      <c r="E62" s="10"/>
      <c r="F62" s="8" t="s">
        <v>41</v>
      </c>
      <c r="G62" s="9"/>
      <c r="H62" s="9"/>
      <c r="I62" s="9"/>
      <c r="J62" s="9"/>
      <c r="K62" s="9"/>
      <c r="L62" s="9"/>
      <c r="M62" s="9"/>
      <c r="N62" s="9"/>
      <c r="O62" s="9"/>
      <c r="P62" s="9"/>
      <c r="Q62" s="9"/>
      <c r="R62" s="9"/>
      <c r="S62" s="9"/>
      <c r="T62" s="9"/>
      <c r="U62" s="9"/>
      <c r="V62" s="9"/>
      <c r="W62" s="9"/>
      <c r="X62" s="9"/>
      <c r="Y62" s="9"/>
    </row>
    <row r="63" spans="1:25" ht="14.4">
      <c r="A63" s="8" t="s">
        <v>192</v>
      </c>
      <c r="B63" s="8" t="s">
        <v>193</v>
      </c>
      <c r="C63" s="8" t="str">
        <f t="shared" si="2"/>
        <v>dataset[,p_forex_sell := mforex_sell / cforex_sell]</v>
      </c>
      <c r="D63" s="8" t="s">
        <v>194</v>
      </c>
      <c r="E63" s="10"/>
      <c r="F63" s="8" t="s">
        <v>41</v>
      </c>
      <c r="G63" s="9"/>
      <c r="H63" s="9"/>
      <c r="I63" s="9"/>
      <c r="J63" s="9"/>
      <c r="K63" s="9"/>
      <c r="L63" s="9"/>
      <c r="M63" s="9"/>
      <c r="N63" s="9"/>
      <c r="O63" s="9"/>
      <c r="P63" s="9"/>
      <c r="Q63" s="9"/>
      <c r="R63" s="9"/>
      <c r="S63" s="9"/>
      <c r="T63" s="9"/>
      <c r="U63" s="9"/>
      <c r="V63" s="9"/>
      <c r="W63" s="9"/>
      <c r="X63" s="9"/>
      <c r="Y63" s="9"/>
    </row>
    <row r="64" spans="1:25" ht="14.4">
      <c r="A64" s="8" t="s">
        <v>195</v>
      </c>
      <c r="B64" s="8" t="s">
        <v>196</v>
      </c>
      <c r="C64" s="8" t="str">
        <f t="shared" si="2"/>
        <v>dataset[,ratio_cforex_buysell := cforex_buy / cforex_sell]</v>
      </c>
      <c r="D64" s="8" t="s">
        <v>197</v>
      </c>
      <c r="E64" s="10"/>
      <c r="F64" s="9"/>
      <c r="G64" s="9"/>
      <c r="H64" s="9"/>
      <c r="I64" s="9"/>
      <c r="J64" s="9"/>
      <c r="K64" s="9"/>
      <c r="L64" s="9"/>
      <c r="M64" s="9"/>
      <c r="N64" s="9"/>
      <c r="O64" s="9"/>
      <c r="P64" s="9"/>
      <c r="Q64" s="9"/>
      <c r="R64" s="9"/>
      <c r="S64" s="9"/>
      <c r="T64" s="9"/>
      <c r="U64" s="9"/>
      <c r="V64" s="9"/>
      <c r="W64" s="9"/>
      <c r="X64" s="9"/>
      <c r="Y64" s="9"/>
    </row>
    <row r="65" spans="1:25" ht="14.4">
      <c r="A65" s="8" t="s">
        <v>198</v>
      </c>
      <c r="B65" s="8" t="s">
        <v>199</v>
      </c>
      <c r="C65" s="8" t="str">
        <f t="shared" si="2"/>
        <v>dataset[,ratio_mforex_buysell := mforex_buy / mforex_sell]</v>
      </c>
      <c r="D65" s="8" t="s">
        <v>200</v>
      </c>
      <c r="E65" s="10"/>
      <c r="F65" s="9"/>
      <c r="G65" s="9"/>
      <c r="H65" s="9"/>
      <c r="I65" s="9"/>
      <c r="J65" s="9"/>
      <c r="K65" s="9"/>
      <c r="L65" s="9"/>
      <c r="M65" s="9"/>
      <c r="N65" s="9"/>
      <c r="O65" s="9"/>
      <c r="P65" s="9"/>
      <c r="Q65" s="9"/>
      <c r="R65" s="9"/>
      <c r="S65" s="9"/>
      <c r="T65" s="9"/>
      <c r="U65" s="9"/>
      <c r="V65" s="9"/>
      <c r="W65" s="9"/>
      <c r="X65" s="9"/>
      <c r="Y65" s="9"/>
    </row>
    <row r="66" spans="1:25" ht="14.4">
      <c r="A66" s="8" t="s">
        <v>201</v>
      </c>
      <c r="B66" s="8" t="s">
        <v>202</v>
      </c>
      <c r="C66" s="8" t="str">
        <f t="shared" si="2"/>
        <v>dataset[,p_mextraccion_autoservicio := mextraccion_autoservicio / matm]</v>
      </c>
      <c r="D66" s="9"/>
      <c r="E66" s="10"/>
      <c r="F66" s="8" t="s">
        <v>41</v>
      </c>
      <c r="G66" s="9"/>
      <c r="H66" s="9"/>
      <c r="I66" s="9"/>
      <c r="J66" s="9"/>
      <c r="K66" s="9"/>
      <c r="L66" s="9"/>
      <c r="M66" s="9"/>
      <c r="N66" s="9"/>
      <c r="O66" s="9"/>
      <c r="P66" s="9"/>
      <c r="Q66" s="9"/>
      <c r="R66" s="9"/>
      <c r="S66" s="9"/>
      <c r="T66" s="9"/>
      <c r="U66" s="9"/>
      <c r="V66" s="9"/>
      <c r="W66" s="9"/>
      <c r="X66" s="9"/>
      <c r="Y66" s="9"/>
    </row>
    <row r="67" spans="1:25" ht="14.4">
      <c r="A67" s="8" t="s">
        <v>203</v>
      </c>
      <c r="B67" s="8" t="s">
        <v>204</v>
      </c>
      <c r="C67" s="8" t="str">
        <f t="shared" si="2"/>
        <v>dataset[,p_cextraccion_autoservicio := cextraccion_autoservicio / catm_trx]</v>
      </c>
      <c r="D67" s="9"/>
      <c r="E67" s="10"/>
      <c r="F67" s="8" t="s">
        <v>41</v>
      </c>
      <c r="G67" s="9"/>
      <c r="H67" s="9"/>
      <c r="I67" s="9"/>
      <c r="J67" s="9"/>
      <c r="K67" s="9"/>
      <c r="L67" s="9"/>
      <c r="M67" s="9"/>
      <c r="N67" s="9"/>
      <c r="O67" s="9"/>
      <c r="P67" s="9"/>
      <c r="Q67" s="9"/>
      <c r="R67" s="9"/>
      <c r="S67" s="9"/>
      <c r="T67" s="9"/>
      <c r="U67" s="9"/>
      <c r="V67" s="9"/>
      <c r="W67" s="9"/>
      <c r="X67" s="9"/>
      <c r="Y67" s="9"/>
    </row>
    <row r="68" spans="1:25" ht="14.4">
      <c r="A68" s="8" t="s">
        <v>205</v>
      </c>
      <c r="B68" s="8" t="s">
        <v>206</v>
      </c>
      <c r="C68" s="8" t="s">
        <v>207</v>
      </c>
      <c r="D68" s="8" t="s">
        <v>208</v>
      </c>
      <c r="E68" s="10"/>
      <c r="F68" s="8" t="s">
        <v>41</v>
      </c>
      <c r="G68" s="9"/>
      <c r="H68" s="9"/>
      <c r="I68" s="9"/>
      <c r="J68" s="9"/>
      <c r="K68" s="9"/>
      <c r="L68" s="9"/>
      <c r="M68" s="9"/>
      <c r="N68" s="9"/>
      <c r="O68" s="9"/>
      <c r="P68" s="9"/>
      <c r="Q68" s="9"/>
      <c r="R68" s="9"/>
      <c r="S68" s="9"/>
      <c r="T68" s="9"/>
      <c r="U68" s="9"/>
      <c r="V68" s="9"/>
      <c r="W68" s="9"/>
      <c r="X68" s="9"/>
      <c r="Y68" s="9"/>
    </row>
    <row r="69" spans="1:25" ht="14.4">
      <c r="A69" s="8" t="s">
        <v>209</v>
      </c>
      <c r="B69" s="8" t="s">
        <v>210</v>
      </c>
      <c r="C69" s="8" t="s">
        <v>211</v>
      </c>
      <c r="D69" s="8" t="s">
        <v>212</v>
      </c>
      <c r="E69" s="10"/>
      <c r="F69" s="8" t="s">
        <v>41</v>
      </c>
      <c r="G69" s="9"/>
      <c r="H69" s="9"/>
      <c r="I69" s="9"/>
      <c r="J69" s="9"/>
      <c r="K69" s="9"/>
      <c r="L69" s="9"/>
      <c r="M69" s="9"/>
      <c r="N69" s="9"/>
      <c r="O69" s="9"/>
      <c r="P69" s="9"/>
      <c r="Q69" s="9"/>
      <c r="R69" s="9"/>
      <c r="S69" s="9"/>
      <c r="T69" s="9"/>
      <c r="U69" s="9"/>
      <c r="V69" s="9"/>
      <c r="W69" s="9"/>
      <c r="X69" s="9"/>
      <c r="Y69" s="9"/>
    </row>
    <row r="70" spans="1:25" ht="14.4">
      <c r="A70" s="8" t="s">
        <v>213</v>
      </c>
      <c r="B70" s="8" t="s">
        <v>214</v>
      </c>
      <c r="C70" s="8" t="s">
        <v>215</v>
      </c>
      <c r="D70" s="8" t="s">
        <v>216</v>
      </c>
      <c r="E70" s="10"/>
      <c r="F70" s="8" t="s">
        <v>41</v>
      </c>
      <c r="G70" s="9"/>
      <c r="H70" s="9"/>
      <c r="I70" s="9"/>
      <c r="J70" s="9"/>
      <c r="K70" s="9"/>
      <c r="L70" s="9"/>
      <c r="M70" s="9"/>
      <c r="N70" s="9"/>
      <c r="O70" s="9"/>
      <c r="P70" s="9"/>
      <c r="Q70" s="9"/>
      <c r="R70" s="9"/>
      <c r="S70" s="9"/>
      <c r="T70" s="9"/>
      <c r="U70" s="9"/>
      <c r="V70" s="9"/>
      <c r="W70" s="9"/>
      <c r="X70" s="9"/>
      <c r="Y70" s="9"/>
    </row>
    <row r="71" spans="1:25" ht="14.4">
      <c r="A71" s="8" t="s">
        <v>217</v>
      </c>
      <c r="B71" s="8" t="s">
        <v>218</v>
      </c>
      <c r="C71" s="8" t="s">
        <v>219</v>
      </c>
      <c r="D71" s="8" t="s">
        <v>220</v>
      </c>
      <c r="E71" s="10"/>
      <c r="F71" s="8" t="s">
        <v>41</v>
      </c>
      <c r="G71" s="9"/>
      <c r="H71" s="9"/>
      <c r="I71" s="9"/>
      <c r="J71" s="9"/>
      <c r="K71" s="9"/>
      <c r="L71" s="9"/>
      <c r="M71" s="9"/>
      <c r="N71" s="9"/>
      <c r="O71" s="9"/>
      <c r="P71" s="9"/>
      <c r="Q71" s="9"/>
      <c r="R71" s="9"/>
      <c r="S71" s="9"/>
      <c r="T71" s="9"/>
      <c r="U71" s="9"/>
      <c r="V71" s="9"/>
      <c r="W71" s="9"/>
      <c r="X71" s="9"/>
      <c r="Y71" s="9"/>
    </row>
    <row r="72" spans="1:25" ht="14.4">
      <c r="A72" s="8" t="s">
        <v>221</v>
      </c>
      <c r="B72" s="8" t="s">
        <v>222</v>
      </c>
      <c r="C72" s="8" t="s">
        <v>223</v>
      </c>
      <c r="D72" s="8" t="s">
        <v>224</v>
      </c>
      <c r="E72" s="10"/>
      <c r="F72" s="8" t="s">
        <v>41</v>
      </c>
      <c r="G72" s="9"/>
      <c r="H72" s="9"/>
      <c r="I72" s="9"/>
      <c r="J72" s="9"/>
      <c r="K72" s="9"/>
      <c r="L72" s="9"/>
      <c r="M72" s="9"/>
      <c r="N72" s="9"/>
      <c r="O72" s="9"/>
      <c r="P72" s="9"/>
      <c r="Q72" s="9"/>
      <c r="R72" s="9"/>
      <c r="S72" s="9"/>
      <c r="T72" s="9"/>
      <c r="U72" s="9"/>
      <c r="V72" s="9"/>
      <c r="W72" s="9"/>
      <c r="X72" s="9"/>
      <c r="Y72" s="9"/>
    </row>
    <row r="73" spans="1:25" ht="14.4">
      <c r="A73" s="8" t="s">
        <v>225</v>
      </c>
      <c r="B73" s="8" t="s">
        <v>226</v>
      </c>
      <c r="C73" s="8" t="s">
        <v>227</v>
      </c>
      <c r="D73" s="8" t="s">
        <v>228</v>
      </c>
      <c r="E73" s="10"/>
      <c r="F73" s="8" t="s">
        <v>41</v>
      </c>
      <c r="G73" s="9"/>
      <c r="H73" s="9"/>
      <c r="I73" s="9"/>
      <c r="J73" s="9"/>
      <c r="K73" s="9"/>
      <c r="L73" s="9"/>
      <c r="M73" s="9"/>
      <c r="N73" s="9"/>
      <c r="O73" s="9"/>
      <c r="P73" s="9"/>
      <c r="Q73" s="9"/>
      <c r="R73" s="9"/>
      <c r="S73" s="9"/>
      <c r="T73" s="9"/>
      <c r="U73" s="9"/>
      <c r="V73" s="9"/>
      <c r="W73" s="9"/>
      <c r="X73" s="9"/>
      <c r="Y73" s="9"/>
    </row>
    <row r="74" spans="1:25" ht="14.4">
      <c r="A74" s="8" t="s">
        <v>229</v>
      </c>
      <c r="B74" s="8" t="s">
        <v>230</v>
      </c>
      <c r="C74" s="8" t="s">
        <v>231</v>
      </c>
      <c r="D74" s="8" t="s">
        <v>232</v>
      </c>
      <c r="E74" s="10"/>
      <c r="F74" s="8" t="s">
        <v>41</v>
      </c>
      <c r="G74" s="9"/>
      <c r="H74" s="9"/>
      <c r="I74" s="9"/>
      <c r="J74" s="9"/>
      <c r="K74" s="9"/>
      <c r="L74" s="9"/>
      <c r="M74" s="9"/>
      <c r="N74" s="9"/>
      <c r="O74" s="9"/>
      <c r="P74" s="9"/>
      <c r="Q74" s="9"/>
      <c r="R74" s="9"/>
      <c r="S74" s="9"/>
      <c r="T74" s="9"/>
      <c r="U74" s="9"/>
      <c r="V74" s="9"/>
      <c r="W74" s="9"/>
      <c r="X74" s="9"/>
      <c r="Y74" s="9"/>
    </row>
    <row r="75" spans="1:25" ht="14.4">
      <c r="A75" s="8" t="s">
        <v>233</v>
      </c>
      <c r="B75" s="8" t="s">
        <v>234</v>
      </c>
      <c r="C75" s="8" t="s">
        <v>235</v>
      </c>
      <c r="D75" s="8" t="s">
        <v>236</v>
      </c>
      <c r="E75" s="10"/>
      <c r="F75" s="8" t="s">
        <v>41</v>
      </c>
      <c r="G75" s="9"/>
      <c r="H75" s="9"/>
      <c r="I75" s="9"/>
      <c r="J75" s="9"/>
      <c r="K75" s="9"/>
      <c r="L75" s="9"/>
      <c r="M75" s="9"/>
      <c r="N75" s="9"/>
      <c r="O75" s="9"/>
      <c r="P75" s="9"/>
      <c r="Q75" s="9"/>
      <c r="R75" s="9"/>
      <c r="S75" s="9"/>
      <c r="T75" s="9"/>
      <c r="U75" s="9"/>
      <c r="V75" s="9"/>
      <c r="W75" s="9"/>
      <c r="X75" s="9"/>
      <c r="Y75" s="9"/>
    </row>
    <row r="76" spans="1:25" ht="14.4">
      <c r="A76" s="8" t="s">
        <v>237</v>
      </c>
      <c r="B76" s="8" t="s">
        <v>238</v>
      </c>
      <c r="C76" s="8" t="s">
        <v>239</v>
      </c>
      <c r="D76" s="8" t="s">
        <v>240</v>
      </c>
      <c r="E76" s="10"/>
      <c r="F76" s="8" t="s">
        <v>41</v>
      </c>
      <c r="G76" s="9"/>
      <c r="H76" s="9"/>
      <c r="I76" s="9"/>
      <c r="J76" s="9"/>
      <c r="K76" s="9"/>
      <c r="L76" s="9"/>
      <c r="M76" s="9"/>
      <c r="N76" s="9"/>
      <c r="O76" s="9"/>
      <c r="P76" s="9"/>
      <c r="Q76" s="9"/>
      <c r="R76" s="9"/>
      <c r="S76" s="9"/>
      <c r="T76" s="9"/>
      <c r="U76" s="9"/>
      <c r="V76" s="9"/>
      <c r="W76" s="9"/>
      <c r="X76" s="9"/>
      <c r="Y76" s="9"/>
    </row>
    <row r="77" spans="1:25" ht="14.4">
      <c r="A77" s="8" t="s">
        <v>241</v>
      </c>
      <c r="B77" s="8" t="s">
        <v>242</v>
      </c>
      <c r="C77" s="8" t="s">
        <v>243</v>
      </c>
      <c r="D77" s="8" t="s">
        <v>244</v>
      </c>
      <c r="E77" s="10"/>
      <c r="F77" s="8" t="s">
        <v>41</v>
      </c>
      <c r="G77" s="9"/>
      <c r="H77" s="9"/>
      <c r="I77" s="9"/>
      <c r="J77" s="9"/>
      <c r="K77" s="9"/>
      <c r="L77" s="9"/>
      <c r="M77" s="9"/>
      <c r="N77" s="9"/>
      <c r="O77" s="9"/>
      <c r="P77" s="9"/>
      <c r="Q77" s="9"/>
      <c r="R77" s="9"/>
      <c r="S77" s="9"/>
      <c r="T77" s="9"/>
      <c r="U77" s="9"/>
      <c r="V77" s="9"/>
      <c r="W77" s="9"/>
      <c r="X77" s="9"/>
      <c r="Y77" s="9"/>
    </row>
    <row r="78" spans="1:25" ht="14.4">
      <c r="A78" s="8" t="s">
        <v>245</v>
      </c>
      <c r="B78" s="8" t="s">
        <v>246</v>
      </c>
      <c r="C78" s="8" t="s">
        <v>247</v>
      </c>
      <c r="D78" s="8" t="s">
        <v>248</v>
      </c>
      <c r="E78" s="10"/>
      <c r="F78" s="8" t="s">
        <v>41</v>
      </c>
      <c r="G78" s="9"/>
      <c r="H78" s="9"/>
      <c r="I78" s="9"/>
      <c r="J78" s="9"/>
      <c r="K78" s="9"/>
      <c r="L78" s="9"/>
      <c r="M78" s="9"/>
      <c r="N78" s="9"/>
      <c r="O78" s="9"/>
      <c r="P78" s="9"/>
      <c r="Q78" s="9"/>
      <c r="R78" s="9"/>
      <c r="S78" s="9"/>
      <c r="T78" s="9"/>
      <c r="U78" s="9"/>
      <c r="V78" s="9"/>
      <c r="W78" s="9"/>
      <c r="X78" s="9"/>
      <c r="Y78" s="9"/>
    </row>
    <row r="79" spans="1:25" ht="14.4">
      <c r="A79" s="8" t="s">
        <v>249</v>
      </c>
      <c r="B79" s="8" t="s">
        <v>250</v>
      </c>
      <c r="C79" s="8" t="s">
        <v>251</v>
      </c>
      <c r="D79" s="2" t="s">
        <v>252</v>
      </c>
      <c r="E79" s="10"/>
      <c r="F79" s="8" t="s">
        <v>41</v>
      </c>
      <c r="G79" s="9"/>
      <c r="H79" s="9"/>
      <c r="I79" s="9"/>
      <c r="J79" s="9"/>
      <c r="K79" s="9"/>
      <c r="L79" s="9"/>
      <c r="M79" s="9"/>
      <c r="N79" s="9"/>
      <c r="O79" s="9"/>
      <c r="P79" s="9"/>
      <c r="Q79" s="9"/>
      <c r="R79" s="9"/>
      <c r="S79" s="9"/>
      <c r="T79" s="9"/>
      <c r="U79" s="9"/>
      <c r="V79" s="9"/>
      <c r="W79" s="9"/>
      <c r="X79" s="9"/>
      <c r="Y79" s="9"/>
    </row>
    <row r="80" spans="1:25" ht="14.4">
      <c r="A80" s="8" t="s">
        <v>253</v>
      </c>
      <c r="B80" s="8" t="s">
        <v>254</v>
      </c>
      <c r="C80" s="8" t="s">
        <v>255</v>
      </c>
      <c r="D80" s="8" t="s">
        <v>256</v>
      </c>
      <c r="E80" s="10"/>
      <c r="F80" s="8" t="s">
        <v>41</v>
      </c>
      <c r="G80" s="9"/>
      <c r="H80" s="9"/>
      <c r="I80" s="9"/>
      <c r="J80" s="9"/>
      <c r="K80" s="9"/>
      <c r="L80" s="9"/>
      <c r="M80" s="9"/>
      <c r="N80" s="9"/>
      <c r="O80" s="9"/>
      <c r="P80" s="9"/>
      <c r="Q80" s="9"/>
      <c r="R80" s="9"/>
      <c r="S80" s="9"/>
      <c r="T80" s="9"/>
      <c r="U80" s="9"/>
      <c r="V80" s="9"/>
      <c r="W80" s="9"/>
      <c r="X80" s="9"/>
      <c r="Y80" s="9"/>
    </row>
    <row r="81" spans="1:25" ht="14.4">
      <c r="A81" s="8" t="s">
        <v>257</v>
      </c>
      <c r="B81" s="8" t="s">
        <v>258</v>
      </c>
      <c r="C81" s="8" t="s">
        <v>259</v>
      </c>
      <c r="D81" s="8" t="s">
        <v>260</v>
      </c>
      <c r="E81" s="10"/>
      <c r="F81" s="8" t="s">
        <v>41</v>
      </c>
      <c r="G81" s="9"/>
      <c r="H81" s="9"/>
      <c r="I81" s="9"/>
      <c r="J81" s="9"/>
      <c r="K81" s="9"/>
      <c r="L81" s="9"/>
      <c r="M81" s="9"/>
      <c r="N81" s="9"/>
      <c r="O81" s="9"/>
      <c r="P81" s="9"/>
      <c r="Q81" s="9"/>
      <c r="R81" s="9"/>
      <c r="S81" s="9"/>
      <c r="T81" s="9"/>
      <c r="U81" s="9"/>
      <c r="V81" s="9"/>
      <c r="W81" s="9"/>
      <c r="X81" s="9"/>
      <c r="Y81" s="9"/>
    </row>
    <row r="82" spans="1:25" ht="14.4">
      <c r="A82" s="8" t="s">
        <v>261</v>
      </c>
      <c r="B82" s="8" t="s">
        <v>262</v>
      </c>
      <c r="C82" s="8" t="s">
        <v>263</v>
      </c>
      <c r="D82" s="8" t="s">
        <v>264</v>
      </c>
      <c r="E82" s="10"/>
      <c r="F82" s="8" t="s">
        <v>41</v>
      </c>
      <c r="G82" s="9"/>
      <c r="H82" s="9"/>
      <c r="I82" s="9"/>
      <c r="J82" s="9"/>
      <c r="K82" s="9"/>
      <c r="L82" s="9"/>
      <c r="M82" s="9"/>
      <c r="N82" s="9"/>
      <c r="O82" s="9"/>
      <c r="P82" s="9"/>
      <c r="Q82" s="9"/>
      <c r="R82" s="9"/>
      <c r="S82" s="9"/>
      <c r="T82" s="9"/>
      <c r="U82" s="9"/>
      <c r="V82" s="9"/>
      <c r="W82" s="9"/>
      <c r="X82" s="9"/>
      <c r="Y82" s="9"/>
    </row>
    <row r="83" spans="1:25" ht="14.4">
      <c r="A83" s="8" t="s">
        <v>265</v>
      </c>
      <c r="B83" s="8" t="s">
        <v>266</v>
      </c>
      <c r="C83" s="8" t="str">
        <f t="shared" ref="C83:C90" si="3">CONCATENATE("dataset[,",A83," := ",B83,"]")</f>
        <v>dataset[,t_montos := mrentabilidad+mrentabilidad_annual+mcomisiones+mactivos_margen+mpasivos_margen+mcuenta_corriente_adicional+mcuenta_corriente+mcaja_ahorro+mcaja_ahorro_adicional+mcaja_ahorro_dolares+mcuentas_saldo+mautoservicio+mtarjeta_visa_consumo+mtarjeta_master_consumo+mprestamos_personales+mprestamos_prendarios+mprestamos_hipotecarios+mplazo_fijo_dolares+mplazo_fijo_pesos+minversion1_pesos+minversion1_dolares+minversion2+mpayroll+mpayroll2+mcuenta_debitos_automaticos+mttarjeta_master_debitos_automaticos+mpagodeservicios+mpagomiscuentas+mcajeros_propios_descuentos+mtarjeta_visa_descuentos+mtarjeta_master_descuentos+mcomisiones_mantenimiento+mcomisiones_otras+mforex_buy+mforex_sell+mtransferencias_recibidas+mtransferencias_emitidas+mextraccion_autoservicio+mcheques_depositados+mcheques_emitidos+mcheques_depositados_rechazados+mcheques_emitidos_rechazados+matm+Master_mfinanciacion_limite+Master_msaldototal+Master_msaldopesos+Master_msaldodolares+Master_mconsumospesos+Master_mconsumosdolares+Master_mlimitecompra+Master_madelantopesos+Master_madelantodolares+Master_mpagado+Master_mpagospesos+Master_mpagosdolares+Master_mconsumototal+Master_mpagominimo]</v>
      </c>
      <c r="D83" s="8" t="s">
        <v>267</v>
      </c>
      <c r="E83" s="10"/>
      <c r="F83" s="8" t="s">
        <v>41</v>
      </c>
      <c r="G83" s="9"/>
      <c r="H83" s="9"/>
      <c r="I83" s="9"/>
      <c r="J83" s="9"/>
      <c r="K83" s="9"/>
      <c r="L83" s="9"/>
      <c r="M83" s="9"/>
      <c r="N83" s="9"/>
      <c r="O83" s="9"/>
      <c r="P83" s="9"/>
      <c r="Q83" s="9"/>
      <c r="R83" s="9"/>
      <c r="S83" s="9"/>
      <c r="T83" s="9"/>
      <c r="U83" s="9"/>
      <c r="V83" s="9"/>
      <c r="W83" s="9"/>
      <c r="X83" s="9"/>
      <c r="Y83" s="9"/>
    </row>
    <row r="84" spans="1:25" ht="14.4">
      <c r="A84" s="11" t="s">
        <v>268</v>
      </c>
      <c r="B84" s="11" t="s">
        <v>269</v>
      </c>
      <c r="C84" s="11" t="str">
        <f t="shared" si="3"/>
        <v>dataset[,pond_montos := t_montos/sum(dataset$t_montos)]</v>
      </c>
      <c r="D84" s="13"/>
      <c r="E84" s="12" t="s">
        <v>270</v>
      </c>
      <c r="F84" s="8" t="s">
        <v>37</v>
      </c>
      <c r="G84" s="9"/>
      <c r="H84" s="9"/>
      <c r="I84" s="9"/>
      <c r="J84" s="9"/>
      <c r="K84" s="9"/>
      <c r="L84" s="9"/>
      <c r="M84" s="9"/>
      <c r="N84" s="9"/>
      <c r="O84" s="9"/>
      <c r="P84" s="9"/>
      <c r="Q84" s="9"/>
      <c r="R84" s="9"/>
      <c r="S84" s="9"/>
      <c r="T84" s="9"/>
      <c r="U84" s="9"/>
      <c r="V84" s="9"/>
      <c r="W84" s="9"/>
      <c r="X84" s="9"/>
      <c r="Y84" s="9"/>
    </row>
    <row r="85" spans="1:25" ht="14.4">
      <c r="A85" s="11" t="s">
        <v>271</v>
      </c>
      <c r="B85" s="11" t="s">
        <v>272</v>
      </c>
      <c r="C85" s="11" t="str">
        <f t="shared" si="3"/>
        <v>dataset[,pond_rentabilidad := t_rentabilidad_mensual/sum(dataset$t_rentabilidad_mensual)]</v>
      </c>
      <c r="D85" s="13"/>
      <c r="E85" s="12" t="s">
        <v>157</v>
      </c>
      <c r="F85" s="8" t="s">
        <v>37</v>
      </c>
      <c r="G85" s="9"/>
      <c r="H85" s="9"/>
      <c r="I85" s="9"/>
      <c r="J85" s="9"/>
      <c r="K85" s="9"/>
      <c r="L85" s="9"/>
      <c r="M85" s="9"/>
      <c r="N85" s="9"/>
      <c r="O85" s="9"/>
      <c r="P85" s="9"/>
      <c r="Q85" s="9"/>
      <c r="R85" s="9"/>
      <c r="S85" s="9"/>
      <c r="T85" s="9"/>
      <c r="U85" s="9"/>
      <c r="V85" s="9"/>
      <c r="W85" s="9"/>
      <c r="X85" s="9"/>
      <c r="Y85" s="9"/>
    </row>
    <row r="86" spans="1:25" ht="14.4">
      <c r="A86" s="18" t="s">
        <v>273</v>
      </c>
      <c r="B86" s="11" t="s">
        <v>274</v>
      </c>
      <c r="C86" s="11" t="str">
        <f t="shared" si="3"/>
        <v>dataset[,d_rentabilidad_mensual_neg := ifelse( (t_rentabilidad_mensual) &lt; 0 ,1, 0)]</v>
      </c>
      <c r="D86" s="19"/>
      <c r="E86" s="12" t="s">
        <v>157</v>
      </c>
      <c r="F86" s="8" t="s">
        <v>37</v>
      </c>
    </row>
    <row r="87" spans="1:25" ht="14.4">
      <c r="A87" s="18" t="s">
        <v>275</v>
      </c>
      <c r="B87" s="11" t="s">
        <v>276</v>
      </c>
      <c r="C87" s="11" t="str">
        <f t="shared" si="3"/>
        <v>dataset[,d_i_liquidez_negativa := ifelse( (i_liquidez) &lt; 0 ,1, 0)]</v>
      </c>
      <c r="D87" s="19"/>
      <c r="E87" s="12" t="s">
        <v>277</v>
      </c>
      <c r="F87" s="8" t="s">
        <v>37</v>
      </c>
    </row>
    <row r="88" spans="1:25" ht="14.4">
      <c r="A88" s="2" t="s">
        <v>278</v>
      </c>
      <c r="B88" s="8" t="s">
        <v>279</v>
      </c>
      <c r="C88" s="8" t="str">
        <f t="shared" si="3"/>
        <v>dataset[,d_ca_negativa := ifelse( (mcaja_ahorro) &gt; 0 ,1, 0)]</v>
      </c>
      <c r="D88" s="2" t="s">
        <v>280</v>
      </c>
      <c r="E88" s="10"/>
      <c r="F88" s="8" t="s">
        <v>41</v>
      </c>
    </row>
    <row r="89" spans="1:25" ht="14.4">
      <c r="A89" s="2" t="s">
        <v>281</v>
      </c>
      <c r="B89" s="8" t="s">
        <v>282</v>
      </c>
      <c r="C89" s="8" t="str">
        <f t="shared" si="3"/>
        <v>dataset[,d_cc_negativa := ifelse( (mcuenta_corriente ) &gt; 0 ,1, 0)]</v>
      </c>
      <c r="D89" s="2" t="s">
        <v>283</v>
      </c>
      <c r="E89" s="10"/>
      <c r="F89" s="8" t="s">
        <v>41</v>
      </c>
    </row>
    <row r="90" spans="1:25" ht="14.4">
      <c r="A90" s="18" t="s">
        <v>284</v>
      </c>
      <c r="B90" s="20" t="s">
        <v>285</v>
      </c>
      <c r="C90" s="11" t="str">
        <f t="shared" si="3"/>
        <v>dataset[,indice_dummy := d_ca_negativa-d_cc_negativa-d_cajas_ahorro+dcuenta_corriente+d_debitos_automaticos+
          d_pagodeservicios+d_pagomiscuentas+d_forex+d_forex_buy+d_forex_sell+d_transferencias_emitidas+d_uso_atm+
          d_cheques_emitidos+d_prestamos+d_seguros+d_i_liquidez_negativa-d_rentabilidad_mensual_neg]</v>
      </c>
      <c r="D90" s="19"/>
      <c r="E90" s="12" t="s">
        <v>286</v>
      </c>
      <c r="F90" s="2" t="s">
        <v>37</v>
      </c>
    </row>
    <row r="91" spans="1:25" ht="14.4">
      <c r="A91" s="2" t="s">
        <v>287</v>
      </c>
      <c r="B91" s="8" t="s">
        <v>288</v>
      </c>
      <c r="C91" s="2" t="s">
        <v>289</v>
      </c>
      <c r="D91" s="2" t="s">
        <v>290</v>
      </c>
      <c r="E91" s="10"/>
      <c r="F91" s="8" t="s">
        <v>41</v>
      </c>
    </row>
    <row r="92" spans="1:25" ht="14.4">
      <c r="A92" s="2" t="s">
        <v>291</v>
      </c>
      <c r="B92" s="8" t="s">
        <v>292</v>
      </c>
      <c r="C92" s="2" t="s">
        <v>293</v>
      </c>
      <c r="D92" s="2" t="s">
        <v>294</v>
      </c>
      <c r="E92" s="10"/>
      <c r="F92" s="8" t="s">
        <v>41</v>
      </c>
    </row>
    <row r="93" spans="1:25" ht="14.4">
      <c r="A93" s="2" t="s">
        <v>295</v>
      </c>
      <c r="B93" s="8" t="s">
        <v>296</v>
      </c>
      <c r="C93" s="2" t="s">
        <v>297</v>
      </c>
      <c r="D93" s="2" t="s">
        <v>298</v>
      </c>
      <c r="E93" s="10"/>
    </row>
    <row r="94" spans="1:25" ht="14.4">
      <c r="A94" s="2" t="s">
        <v>299</v>
      </c>
      <c r="B94" s="8" t="s">
        <v>300</v>
      </c>
      <c r="C94" s="2" t="s">
        <v>301</v>
      </c>
      <c r="D94" s="2" t="s">
        <v>302</v>
      </c>
      <c r="E94" s="10"/>
    </row>
    <row r="95" spans="1:25" ht="14.4">
      <c r="A95" s="2" t="s">
        <v>303</v>
      </c>
      <c r="B95" s="8" t="s">
        <v>304</v>
      </c>
      <c r="C95" s="2" t="s">
        <v>305</v>
      </c>
      <c r="D95" s="2" t="s">
        <v>306</v>
      </c>
      <c r="E95" s="10"/>
    </row>
    <row r="96" spans="1:25" ht="14.4">
      <c r="A96" s="2" t="s">
        <v>307</v>
      </c>
      <c r="B96" s="8" t="s">
        <v>308</v>
      </c>
      <c r="C96" s="2" t="s">
        <v>309</v>
      </c>
      <c r="D96" s="2" t="s">
        <v>310</v>
      </c>
      <c r="E96" s="10"/>
    </row>
    <row r="97" spans="1:6" ht="14.4">
      <c r="A97" s="2" t="s">
        <v>311</v>
      </c>
      <c r="B97" s="8" t="s">
        <v>312</v>
      </c>
      <c r="C97" s="2" t="s">
        <v>313</v>
      </c>
      <c r="D97" s="2" t="s">
        <v>314</v>
      </c>
      <c r="E97" s="10"/>
      <c r="F97" s="8" t="s">
        <v>41</v>
      </c>
    </row>
    <row r="98" spans="1:6" ht="14.4">
      <c r="A98" s="2" t="s">
        <v>315</v>
      </c>
      <c r="B98" s="8" t="s">
        <v>316</v>
      </c>
      <c r="C98" s="2" t="s">
        <v>317</v>
      </c>
      <c r="D98" s="2" t="s">
        <v>318</v>
      </c>
      <c r="E98" s="10"/>
    </row>
    <row r="99" spans="1:6" ht="14.4">
      <c r="A99" s="2" t="s">
        <v>319</v>
      </c>
      <c r="B99" s="8" t="s">
        <v>320</v>
      </c>
      <c r="C99" s="8" t="str">
        <f t="shared" ref="C99:C106" si="4">CONCATENATE("dataset[,",A99," := ",B99,"]")</f>
        <v>dataset[,t_transacciones := ctrx_quarter + Master_cconsumos + Visa_cconsumos]</v>
      </c>
      <c r="D99" s="2" t="s">
        <v>321</v>
      </c>
      <c r="E99" s="10"/>
    </row>
    <row r="100" spans="1:6" ht="14.4">
      <c r="A100" s="18" t="s">
        <v>322</v>
      </c>
      <c r="B100" s="11" t="s">
        <v>323</v>
      </c>
      <c r="C100" s="11" t="str">
        <f t="shared" si="4"/>
        <v>dataset[,p_monto_transacciones := t_montos/t_transacciones]</v>
      </c>
      <c r="D100" s="18" t="s">
        <v>324</v>
      </c>
      <c r="E100" s="12" t="s">
        <v>325</v>
      </c>
      <c r="F100" s="2" t="s">
        <v>37</v>
      </c>
    </row>
    <row r="101" spans="1:6" ht="14.4">
      <c r="A101" s="2" t="s">
        <v>326</v>
      </c>
      <c r="B101" s="8" t="s">
        <v>327</v>
      </c>
      <c r="C101" s="8" t="str">
        <f t="shared" si="4"/>
        <v>dataset[,d_status_0 := as.integer(Master_status == 0 | Visa_status == 0)]</v>
      </c>
      <c r="D101" s="2" t="s">
        <v>328</v>
      </c>
      <c r="E101" s="10"/>
      <c r="F101" s="8" t="s">
        <v>41</v>
      </c>
    </row>
    <row r="102" spans="1:6" ht="14.4">
      <c r="A102" s="2" t="s">
        <v>329</v>
      </c>
      <c r="B102" s="8" t="s">
        <v>330</v>
      </c>
      <c r="C102" s="8" t="str">
        <f t="shared" si="4"/>
        <v>dataset[,d_status_6 := as.integer(Master_status == 6 | Visa_status == 6)]</v>
      </c>
      <c r="D102" s="2" t="s">
        <v>331</v>
      </c>
      <c r="E102" s="10"/>
      <c r="F102" s="8" t="s">
        <v>41</v>
      </c>
    </row>
    <row r="103" spans="1:6" ht="14.4">
      <c r="A103" s="2" t="s">
        <v>332</v>
      </c>
      <c r="B103" s="8" t="s">
        <v>333</v>
      </c>
      <c r="C103" s="8" t="str">
        <f t="shared" si="4"/>
        <v>dataset[,d_status_7 := as.integer(Master_status == 7 | Visa_status == 7)]</v>
      </c>
      <c r="D103" s="2" t="s">
        <v>334</v>
      </c>
      <c r="E103" s="10"/>
      <c r="F103" s="8" t="s">
        <v>41</v>
      </c>
    </row>
    <row r="104" spans="1:6" ht="14.4">
      <c r="A104" s="2" t="s">
        <v>335</v>
      </c>
      <c r="B104" s="8" t="s">
        <v>336</v>
      </c>
      <c r="C104" s="8" t="str">
        <f t="shared" si="4"/>
        <v>dataset[,d_status_9 := as.integer(Master_status == 9 | Visa_status == 9)]</v>
      </c>
      <c r="D104" s="2" t="s">
        <v>337</v>
      </c>
      <c r="E104" s="10"/>
      <c r="F104" s="8" t="s">
        <v>41</v>
      </c>
    </row>
    <row r="105" spans="1:6" ht="14.4">
      <c r="A105" s="18" t="s">
        <v>338</v>
      </c>
      <c r="B105" s="11" t="s">
        <v>339</v>
      </c>
      <c r="C105" s="11" t="str">
        <f t="shared" si="4"/>
        <v>dataset[,i_endeudamiento_payroll := t_pasivo_corriente/t_acred_haberes]</v>
      </c>
      <c r="D105" s="18" t="s">
        <v>340</v>
      </c>
      <c r="E105" s="12" t="s">
        <v>341</v>
      </c>
      <c r="F105" s="2" t="s">
        <v>37</v>
      </c>
    </row>
    <row r="106" spans="1:6" ht="14.4">
      <c r="A106" s="18" t="s">
        <v>342</v>
      </c>
      <c r="B106" s="11" t="s">
        <v>343</v>
      </c>
      <c r="C106" s="11" t="str">
        <f t="shared" si="4"/>
        <v>dataset[,i_endeudamiento_patrimonio := t_pasivo_corriente/(minversion1_pesos + minversion1_dolares + minversion2)]</v>
      </c>
      <c r="D106" s="18" t="s">
        <v>344</v>
      </c>
      <c r="E106" s="12" t="s">
        <v>345</v>
      </c>
      <c r="F106" s="2" t="s">
        <v>37</v>
      </c>
    </row>
    <row r="107" spans="1:6" ht="14.4">
      <c r="A107" s="2" t="s">
        <v>346</v>
      </c>
      <c r="B107" s="8" t="s">
        <v>347</v>
      </c>
      <c r="C107" s="2" t="s">
        <v>348</v>
      </c>
      <c r="D107" s="2" t="s">
        <v>349</v>
      </c>
      <c r="E107" s="10"/>
      <c r="F107" s="8" t="s">
        <v>41</v>
      </c>
    </row>
    <row r="108" spans="1:6" ht="14.4">
      <c r="A108" s="2" t="s">
        <v>350</v>
      </c>
      <c r="B108" s="8" t="s">
        <v>351</v>
      </c>
      <c r="C108" s="2" t="s">
        <v>352</v>
      </c>
      <c r="D108" s="2" t="s">
        <v>353</v>
      </c>
      <c r="E108" s="10"/>
      <c r="F108" s="8" t="s">
        <v>41</v>
      </c>
    </row>
    <row r="109" spans="1:6" ht="14.4">
      <c r="A109" s="2" t="s">
        <v>354</v>
      </c>
      <c r="B109" s="8" t="s">
        <v>355</v>
      </c>
      <c r="C109" s="2" t="s">
        <v>356</v>
      </c>
      <c r="D109" s="2" t="s">
        <v>357</v>
      </c>
      <c r="E109" s="10"/>
      <c r="F109" s="8" t="s">
        <v>41</v>
      </c>
    </row>
    <row r="110" spans="1:6" ht="14.4">
      <c r="A110" s="2" t="s">
        <v>358</v>
      </c>
      <c r="B110" s="8" t="s">
        <v>359</v>
      </c>
      <c r="C110" s="2" t="s">
        <v>360</v>
      </c>
      <c r="D110" s="2" t="s">
        <v>361</v>
      </c>
      <c r="E110" s="10"/>
    </row>
    <row r="111" spans="1:6" ht="14.4">
      <c r="A111" s="2" t="s">
        <v>362</v>
      </c>
      <c r="B111" s="8" t="s">
        <v>363</v>
      </c>
      <c r="C111" s="2" t="s">
        <v>364</v>
      </c>
      <c r="D111" s="2" t="s">
        <v>365</v>
      </c>
      <c r="E111" s="10"/>
    </row>
    <row r="112" spans="1:6" ht="14.4">
      <c r="A112" s="2" t="s">
        <v>366</v>
      </c>
      <c r="B112" s="8" t="s">
        <v>367</v>
      </c>
      <c r="C112" s="8" t="str">
        <f t="shared" ref="C112:C118" si="5">CONCATENATE("dataset[,",A112," := ",B112,"]")</f>
        <v>dataset[,d_status_ok := ifelse((Master_status + Visa_status) == 0, 1, 0)]</v>
      </c>
      <c r="D112" s="2" t="s">
        <v>368</v>
      </c>
      <c r="E112" s="10"/>
      <c r="F112" s="8" t="s">
        <v>41</v>
      </c>
    </row>
    <row r="113" spans="1:6" ht="14.4">
      <c r="A113" s="2" t="s">
        <v>369</v>
      </c>
      <c r="B113" s="8" t="s">
        <v>370</v>
      </c>
      <c r="C113" s="8" t="str">
        <f t="shared" si="5"/>
        <v>dataset[,d_delinquency := ifelse((Visa_delinquency == 1 | Master_delinquency == 1), 1,0)]</v>
      </c>
      <c r="E113" s="10"/>
      <c r="F113" s="8" t="s">
        <v>41</v>
      </c>
    </row>
    <row r="114" spans="1:6" ht="14.4">
      <c r="A114" s="2" t="s">
        <v>371</v>
      </c>
      <c r="B114" s="8" t="s">
        <v>372</v>
      </c>
      <c r="C114" s="8" t="str">
        <f t="shared" si="5"/>
        <v>dataset[,ratio_pagomin_haberes := (Master_mpagominimo + Visa_mpagominimo) / (mpayroll + mpayroll2)]</v>
      </c>
      <c r="E114" s="10"/>
    </row>
    <row r="115" spans="1:6" ht="14.4">
      <c r="A115" s="18" t="s">
        <v>373</v>
      </c>
      <c r="B115" s="11" t="s">
        <v>374</v>
      </c>
      <c r="C115" s="11" t="str">
        <f t="shared" si="5"/>
        <v>dataset[,d_ratio_pagomin_haberes_ok := ifelse(ratio_pagomin_haberes&lt;10,1,0)]</v>
      </c>
      <c r="D115" s="18" t="s">
        <v>375</v>
      </c>
      <c r="E115" s="12" t="s">
        <v>376</v>
      </c>
      <c r="F115" s="2" t="s">
        <v>37</v>
      </c>
    </row>
    <row r="116" spans="1:6" ht="14.4">
      <c r="A116" s="18" t="s">
        <v>377</v>
      </c>
      <c r="B116" s="11" t="s">
        <v>378</v>
      </c>
      <c r="C116" s="11" t="str">
        <f t="shared" si="5"/>
        <v>dataset[,d_perfil_tipico_baja_1 := ifelse(d_ratio_pagomin_haberes_ok==0 &amp; ccajas_otras==1 &amp; d_status_ok ==0,1,0)]</v>
      </c>
      <c r="D116" s="19"/>
      <c r="E116" s="12" t="s">
        <v>379</v>
      </c>
      <c r="F116" s="2" t="s">
        <v>37</v>
      </c>
    </row>
    <row r="117" spans="1:6" ht="14.4">
      <c r="A117" s="2" t="s">
        <v>380</v>
      </c>
      <c r="B117" s="8" t="s">
        <v>381</v>
      </c>
      <c r="C117" s="8" t="str">
        <f t="shared" si="5"/>
        <v>dataset[,d_perfil_tipico_baja_2 := ifelse((mcuenta_corriente_adicional | mprestamos_prendarios | mprestamos_hipotecarios | mplazo_fijo_pesos | minversion1_pesos | minversion1_dolares | minversion2 | mpayroll2 | cpayroll2_trx | mpagodeservicios | mcajeros_propios_descuentos | mtarjeta_visa_descuentos | mtarjeta_master_descuentos | mcomisiones_mantenimiento | mforex_buy | mforex_sell | Master_msaldodolares | Master_mconsumosdolares | Master_madelantopesos | Master_cadelantosefectivo | Visa_mconsumosdolares | Visa_madelantopesos | Visa_cadelantosefectivo),0,1)]</v>
      </c>
      <c r="E117" s="10"/>
      <c r="F117" s="8" t="s">
        <v>41</v>
      </c>
    </row>
    <row r="118" spans="1:6" ht="14.4">
      <c r="A118" s="2" t="s">
        <v>382</v>
      </c>
      <c r="B118" s="2" t="s">
        <v>383</v>
      </c>
      <c r="C118" s="8" t="str">
        <f t="shared" si="5"/>
        <v>dataset[,d_visa_finiciomora := ifelse(Visa_Finiciomora&gt; 30,1,0)]</v>
      </c>
      <c r="E118" s="10"/>
      <c r="F118" s="8" t="s">
        <v>41</v>
      </c>
    </row>
    <row r="119" spans="1:6" ht="14.4">
      <c r="A119" s="2" t="s">
        <v>384</v>
      </c>
      <c r="B119" s="2" t="s">
        <v>385</v>
      </c>
      <c r="C119" s="2" t="s">
        <v>386</v>
      </c>
      <c r="D119" s="2" t="s">
        <v>387</v>
      </c>
      <c r="E119" s="10"/>
    </row>
    <row r="120" spans="1:6" ht="14.4">
      <c r="A120" s="2" t="s">
        <v>388</v>
      </c>
      <c r="B120" s="2" t="s">
        <v>389</v>
      </c>
      <c r="C120" s="2" t="s">
        <v>390</v>
      </c>
      <c r="D120" s="2" t="s">
        <v>391</v>
      </c>
      <c r="E120" s="10"/>
    </row>
    <row r="121" spans="1:6" ht="14.4">
      <c r="A121" s="2" t="s">
        <v>392</v>
      </c>
      <c r="B121" s="2" t="s">
        <v>393</v>
      </c>
      <c r="C121" s="2" t="s">
        <v>394</v>
      </c>
      <c r="D121" s="2" t="s">
        <v>395</v>
      </c>
      <c r="E121" s="10"/>
      <c r="F121" s="8" t="s">
        <v>41</v>
      </c>
    </row>
    <row r="122" spans="1:6" ht="14.4">
      <c r="A122" s="2" t="s">
        <v>396</v>
      </c>
      <c r="B122" s="2" t="s">
        <v>397</v>
      </c>
      <c r="C122" s="2" t="s">
        <v>398</v>
      </c>
      <c r="D122" s="2" t="s">
        <v>399</v>
      </c>
      <c r="E122" s="10"/>
    </row>
    <row r="123" spans="1:6" ht="14.4">
      <c r="A123" s="18" t="s">
        <v>400</v>
      </c>
      <c r="B123" s="11" t="s">
        <v>401</v>
      </c>
      <c r="C123" s="18" t="s">
        <v>402</v>
      </c>
      <c r="D123" s="18" t="s">
        <v>403</v>
      </c>
      <c r="E123" s="12" t="s">
        <v>404</v>
      </c>
      <c r="F123" s="2" t="s">
        <v>37</v>
      </c>
    </row>
    <row r="124" spans="1:6" ht="14.4">
      <c r="A124" s="18" t="s">
        <v>405</v>
      </c>
      <c r="B124" s="18" t="s">
        <v>406</v>
      </c>
      <c r="C124" s="18" t="s">
        <v>407</v>
      </c>
      <c r="D124" s="18" t="s">
        <v>408</v>
      </c>
      <c r="E124" s="12" t="s">
        <v>409</v>
      </c>
      <c r="F124" s="2" t="s">
        <v>37</v>
      </c>
    </row>
    <row r="125" spans="1:6" ht="13.2">
      <c r="A125" s="18" t="s">
        <v>410</v>
      </c>
      <c r="B125" s="11" t="s">
        <v>411</v>
      </c>
      <c r="C125" s="11" t="str">
        <f t="shared" ref="C125:C142" si="6">CONCATENATE("dataset[,",A125," := ",B125,"]")</f>
        <v>dataset[,i_rentabilidad_prestamos := mrentabilidad_annual / t_prestamos]</v>
      </c>
      <c r="D125" s="19"/>
      <c r="E125" s="21" t="s">
        <v>74</v>
      </c>
    </row>
    <row r="126" spans="1:6" ht="13.2">
      <c r="A126" s="18" t="s">
        <v>412</v>
      </c>
      <c r="B126" s="11" t="s">
        <v>413</v>
      </c>
      <c r="C126" s="11" t="str">
        <f t="shared" si="6"/>
        <v>dataset[,i_prestamoper_payroll :=  mprestamos_personales / t_acred_haberes]</v>
      </c>
      <c r="D126" s="19"/>
      <c r="E126" s="11" t="s">
        <v>96</v>
      </c>
    </row>
    <row r="127" spans="1:6" ht="13.2">
      <c r="A127" s="18" t="s">
        <v>414</v>
      </c>
      <c r="B127" s="11" t="s">
        <v>415</v>
      </c>
      <c r="C127" s="11" t="str">
        <f t="shared" si="6"/>
        <v>dataset[,t_prestamos_payroll :=  t_prestamos / t_acred_haberes]</v>
      </c>
      <c r="D127" s="19"/>
      <c r="E127" s="11" t="s">
        <v>416</v>
      </c>
    </row>
    <row r="128" spans="1:6" ht="13.2">
      <c r="A128" s="18" t="s">
        <v>417</v>
      </c>
      <c r="B128" s="18" t="s">
        <v>418</v>
      </c>
      <c r="C128" s="11" t="str">
        <f t="shared" si="6"/>
        <v>dataset[,i_payroll_t_transacciones := t_acred_haberes / t_transacciones]</v>
      </c>
      <c r="D128" s="19"/>
      <c r="E128" s="18" t="s">
        <v>418</v>
      </c>
    </row>
    <row r="129" spans="1:5" ht="13.2">
      <c r="A129" s="2" t="s">
        <v>419</v>
      </c>
      <c r="B129" s="2" t="s">
        <v>420</v>
      </c>
      <c r="C129" s="17" t="str">
        <f t="shared" si="6"/>
        <v>dataset[,i_callcenter_ctrx := ccallcenter_transacciones/ctrx_quarter]</v>
      </c>
    </row>
    <row r="130" spans="1:5" ht="13.2">
      <c r="A130" s="2" t="s">
        <v>421</v>
      </c>
      <c r="B130" s="2" t="s">
        <v>422</v>
      </c>
      <c r="C130" s="17" t="str">
        <f t="shared" si="6"/>
        <v>dataset[,t_cheques_neto := mcheques_depositados - mcheques_emitidos]</v>
      </c>
    </row>
    <row r="131" spans="1:5" ht="13.2">
      <c r="A131" s="11" t="s">
        <v>423</v>
      </c>
      <c r="B131" s="18" t="s">
        <v>424</v>
      </c>
      <c r="C131" s="11" t="str">
        <f t="shared" si="6"/>
        <v>dataset[,i_c_cheques_ctrx := c_cheques / ctrx_quarter]</v>
      </c>
      <c r="D131" s="19"/>
      <c r="E131" s="20" t="s">
        <v>118</v>
      </c>
    </row>
    <row r="132" spans="1:5" ht="13.2">
      <c r="A132" s="8" t="s">
        <v>425</v>
      </c>
      <c r="B132" s="2" t="s">
        <v>426</v>
      </c>
      <c r="C132" s="17" t="str">
        <f t="shared" si="6"/>
        <v>dataset[,i_c_cheques_em_ctrx := ccheques_emitidos/ ctrx_quarter]</v>
      </c>
    </row>
    <row r="133" spans="1:5" ht="13.2">
      <c r="A133" s="8" t="s">
        <v>427</v>
      </c>
      <c r="B133" s="2" t="s">
        <v>428</v>
      </c>
      <c r="C133" s="17" t="str">
        <f t="shared" si="6"/>
        <v>dataset[,i_c_cheques_dep_ctrx := ccheques_depositados / ctrx_quarter]</v>
      </c>
    </row>
    <row r="134" spans="1:5" ht="13.2">
      <c r="A134" s="2" t="s">
        <v>429</v>
      </c>
      <c r="B134" s="2" t="s">
        <v>430</v>
      </c>
      <c r="C134" s="17" t="str">
        <f t="shared" si="6"/>
        <v>dataset[,t_payroll_rentabildiad := t_acred_haberes - t_rentabilidad_mensual]</v>
      </c>
    </row>
    <row r="135" spans="1:5" ht="13.2">
      <c r="A135" s="18" t="s">
        <v>431</v>
      </c>
      <c r="B135" s="18" t="s">
        <v>432</v>
      </c>
      <c r="C135" s="11" t="str">
        <f t="shared" si="6"/>
        <v>dataset[,t_cash_flow := mcheques_depositados - mcheques_emitidos + t_acred_haberes - Visa_mpagado - Master_mpagado - mpagodeservicios -mpagomiscuentas -mcomisiones_mantenimiento -mcomisiones_otras-mtransferencias_emitidas+mtransferencias_recibidas - mcuenta_debitos_automaticos]</v>
      </c>
      <c r="D135" s="19"/>
      <c r="E135" s="22" t="s">
        <v>96</v>
      </c>
    </row>
    <row r="136" spans="1:5" ht="13.2">
      <c r="A136" s="2" t="s">
        <v>433</v>
      </c>
      <c r="B136" s="23" t="s">
        <v>434</v>
      </c>
      <c r="C136" s="17" t="str">
        <f t="shared" si="6"/>
        <v>dataset[,c_cheques_ok := ccheques_emitidos - ccheques_emitidos_rechazados]</v>
      </c>
    </row>
    <row r="137" spans="1:5" ht="13.2">
      <c r="A137" s="2" t="s">
        <v>435</v>
      </c>
      <c r="B137" s="2" t="s">
        <v>436</v>
      </c>
      <c r="C137" s="17" t="str">
        <f t="shared" si="6"/>
        <v>dataset[,i_saldo_antiguedad := mcuentas_saldo/cliente_antiguedad]</v>
      </c>
    </row>
    <row r="138" spans="1:5" ht="13.2">
      <c r="A138" s="2" t="s">
        <v>437</v>
      </c>
      <c r="B138" s="2" t="s">
        <v>438</v>
      </c>
      <c r="C138" s="17" t="str">
        <f t="shared" si="6"/>
        <v>dataset[,i_otras_comisiones := ccomisiones_otras / ccaja_ahorro]</v>
      </c>
    </row>
    <row r="139" spans="1:5" ht="13.2">
      <c r="A139" s="2" t="s">
        <v>161</v>
      </c>
      <c r="B139" s="2" t="s">
        <v>439</v>
      </c>
      <c r="C139" s="17" t="str">
        <f t="shared" si="6"/>
        <v>dataset[,i_comisiones := mcomisiones/mrentabilidad_annual]</v>
      </c>
    </row>
    <row r="140" spans="1:5" ht="13.2">
      <c r="A140" s="2" t="s">
        <v>440</v>
      </c>
      <c r="B140" s="2" t="s">
        <v>441</v>
      </c>
      <c r="C140" s="17" t="str">
        <f t="shared" si="6"/>
        <v>dataset[,t_pn := t_pasivo_corriente - t_activo_corriente]</v>
      </c>
      <c r="E140" s="2" t="s">
        <v>441</v>
      </c>
    </row>
    <row r="141" spans="1:5" ht="13.2">
      <c r="A141" s="2" t="s">
        <v>442</v>
      </c>
      <c r="B141" s="2" t="s">
        <v>443</v>
      </c>
      <c r="C141" s="17" t="str">
        <f t="shared" si="6"/>
        <v>dataset[,c_transf_netas := ctransferencias_recibidas - ctransferencias_emitidas]</v>
      </c>
    </row>
    <row r="142" spans="1:5" ht="13.2">
      <c r="A142" s="2" t="s">
        <v>444</v>
      </c>
      <c r="B142" s="2" t="s">
        <v>445</v>
      </c>
      <c r="C142" s="17" t="str">
        <f t="shared" si="6"/>
        <v>dataset[,t_transf_netas := mtransferencias_recibidas - mtransferencias_emitidas]</v>
      </c>
    </row>
  </sheetData>
  <autoFilter ref="A12:F142" xr:uid="{00000000-0009-0000-0000-000000000000}"/>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3"/>
  <sheetViews>
    <sheetView workbookViewId="0"/>
  </sheetViews>
  <sheetFormatPr baseColWidth="10" defaultColWidth="12.6640625" defaultRowHeight="15.75" customHeight="1"/>
  <sheetData>
    <row r="1" spans="1:2">
      <c r="A1" s="2">
        <v>1</v>
      </c>
      <c r="B1" s="2" t="s">
        <v>1531</v>
      </c>
    </row>
    <row r="2" spans="1:2">
      <c r="A2" s="2">
        <v>2</v>
      </c>
      <c r="B2" s="2" t="s">
        <v>1532</v>
      </c>
    </row>
    <row r="3" spans="1:2">
      <c r="A3" s="2">
        <v>3</v>
      </c>
      <c r="B3" s="2" t="s">
        <v>1533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C18"/>
  <sheetViews>
    <sheetView workbookViewId="0"/>
  </sheetViews>
  <sheetFormatPr baseColWidth="10" defaultColWidth="12.6640625" defaultRowHeight="15.75" customHeight="1"/>
  <cols>
    <col min="1" max="1" width="23.88671875" customWidth="1"/>
  </cols>
  <sheetData>
    <row r="1" spans="1:3">
      <c r="A1" s="2" t="s">
        <v>1352</v>
      </c>
      <c r="B1" s="2" t="s">
        <v>1534</v>
      </c>
      <c r="C1" s="2" t="s">
        <v>1535</v>
      </c>
    </row>
    <row r="2" spans="1:3">
      <c r="A2" s="2" t="s">
        <v>278</v>
      </c>
      <c r="B2" s="2" t="s">
        <v>1536</v>
      </c>
      <c r="C2" s="80" t="str">
        <f t="shared" ref="C2:C3" si="0">A2&amp;"-"</f>
        <v>d_ca_negativa-</v>
      </c>
    </row>
    <row r="3" spans="1:3">
      <c r="A3" s="2" t="s">
        <v>281</v>
      </c>
      <c r="B3" s="2" t="s">
        <v>1536</v>
      </c>
      <c r="C3" s="80" t="str">
        <f t="shared" si="0"/>
        <v>d_cc_negativa-</v>
      </c>
    </row>
    <row r="4" spans="1:3">
      <c r="A4" s="8" t="s">
        <v>213</v>
      </c>
      <c r="B4" s="2" t="s">
        <v>1537</v>
      </c>
      <c r="C4" s="80" t="str">
        <f t="shared" ref="C4:C16" si="1">A4&amp;"+"</f>
        <v>d_cajas_ahorro+</v>
      </c>
    </row>
    <row r="5" spans="1:3">
      <c r="A5" s="8" t="s">
        <v>217</v>
      </c>
      <c r="B5" s="2" t="s">
        <v>1537</v>
      </c>
      <c r="C5" s="80" t="str">
        <f t="shared" si="1"/>
        <v>d_cuentas_corriente+</v>
      </c>
    </row>
    <row r="6" spans="1:3">
      <c r="A6" s="8" t="s">
        <v>221</v>
      </c>
      <c r="B6" s="2" t="s">
        <v>1537</v>
      </c>
      <c r="C6" s="80" t="str">
        <f t="shared" si="1"/>
        <v>d_debitos_automaticos+</v>
      </c>
    </row>
    <row r="7" spans="1:3">
      <c r="A7" s="8" t="s">
        <v>225</v>
      </c>
      <c r="B7" s="2" t="s">
        <v>1537</v>
      </c>
      <c r="C7" s="80" t="str">
        <f t="shared" si="1"/>
        <v>d_pagodeservicios+</v>
      </c>
    </row>
    <row r="8" spans="1:3">
      <c r="A8" s="8" t="s">
        <v>229</v>
      </c>
      <c r="B8" s="2" t="s">
        <v>1537</v>
      </c>
      <c r="C8" s="80" t="str">
        <f t="shared" si="1"/>
        <v>d_pagomiscuentas+</v>
      </c>
    </row>
    <row r="9" spans="1:3">
      <c r="A9" s="8" t="s">
        <v>233</v>
      </c>
      <c r="B9" s="2" t="s">
        <v>1537</v>
      </c>
      <c r="C9" s="80" t="str">
        <f t="shared" si="1"/>
        <v>d_forex+</v>
      </c>
    </row>
    <row r="10" spans="1:3">
      <c r="A10" s="8" t="s">
        <v>237</v>
      </c>
      <c r="B10" s="2" t="s">
        <v>1537</v>
      </c>
      <c r="C10" s="80" t="str">
        <f t="shared" si="1"/>
        <v>d_forex_buy+</v>
      </c>
    </row>
    <row r="11" spans="1:3">
      <c r="A11" s="8" t="s">
        <v>241</v>
      </c>
      <c r="B11" s="2" t="s">
        <v>1537</v>
      </c>
      <c r="C11" s="80" t="str">
        <f t="shared" si="1"/>
        <v>d_forex_sell+</v>
      </c>
    </row>
    <row r="12" spans="1:3">
      <c r="A12" s="8" t="s">
        <v>245</v>
      </c>
      <c r="B12" s="2" t="s">
        <v>1537</v>
      </c>
      <c r="C12" s="80" t="str">
        <f t="shared" si="1"/>
        <v>d_transferencias_emitidas+</v>
      </c>
    </row>
    <row r="13" spans="1:3">
      <c r="A13" s="8" t="s">
        <v>249</v>
      </c>
      <c r="B13" s="2" t="s">
        <v>1537</v>
      </c>
      <c r="C13" s="80" t="str">
        <f t="shared" si="1"/>
        <v>d_uso_atm+</v>
      </c>
    </row>
    <row r="14" spans="1:3">
      <c r="A14" s="8" t="s">
        <v>1538</v>
      </c>
      <c r="B14" s="2" t="s">
        <v>1537</v>
      </c>
      <c r="C14" s="80" t="str">
        <f t="shared" si="1"/>
        <v>demitio_cheques+</v>
      </c>
    </row>
    <row r="15" spans="1:3">
      <c r="A15" s="8" t="s">
        <v>205</v>
      </c>
      <c r="B15" s="2" t="s">
        <v>1537</v>
      </c>
      <c r="C15" s="80" t="str">
        <f t="shared" si="1"/>
        <v>d_prestamos+</v>
      </c>
    </row>
    <row r="16" spans="1:3">
      <c r="A16" s="8" t="s">
        <v>209</v>
      </c>
      <c r="B16" s="2" t="s">
        <v>1537</v>
      </c>
      <c r="C16" s="80" t="str">
        <f t="shared" si="1"/>
        <v>d_seguros+</v>
      </c>
    </row>
    <row r="17" spans="1:3">
      <c r="A17" s="2" t="s">
        <v>275</v>
      </c>
      <c r="B17" s="2" t="s">
        <v>1536</v>
      </c>
      <c r="C17" s="80" t="str">
        <f>A17&amp;"-"</f>
        <v>d_i_liquidez_negativa-</v>
      </c>
    </row>
    <row r="18" spans="1:3">
      <c r="A18" s="2" t="s">
        <v>1539</v>
      </c>
      <c r="B18" s="2" t="s">
        <v>1537</v>
      </c>
      <c r="C18" s="80" t="str">
        <f>A18&amp;"+"</f>
        <v>d_t_rentabilidad_mensual_neg+</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H1:H2"/>
  <sheetViews>
    <sheetView workbookViewId="0"/>
  </sheetViews>
  <sheetFormatPr baseColWidth="10" defaultColWidth="12.6640625" defaultRowHeight="15.75" customHeight="1"/>
  <sheetData>
    <row r="1" spans="8:8">
      <c r="H1" s="2" t="s">
        <v>1540</v>
      </c>
    </row>
    <row r="2" spans="8:8">
      <c r="H2" s="81" t="s">
        <v>1541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M21"/>
  <sheetViews>
    <sheetView tabSelected="1" topLeftCell="A49" workbookViewId="0">
      <selection activeCell="B60" sqref="B60"/>
    </sheetView>
  </sheetViews>
  <sheetFormatPr baseColWidth="10" defaultColWidth="12.6640625" defaultRowHeight="15.75" customHeight="1"/>
  <cols>
    <col min="2" max="2" width="14.44140625" customWidth="1"/>
  </cols>
  <sheetData>
    <row r="2" spans="2:13" ht="13.2">
      <c r="B2" s="23" t="s">
        <v>446</v>
      </c>
      <c r="C2" s="91" t="s">
        <v>447</v>
      </c>
      <c r="D2" s="92"/>
      <c r="E2" s="2"/>
    </row>
    <row r="4" spans="2:13" ht="13.2">
      <c r="C4" s="2" t="s">
        <v>448</v>
      </c>
      <c r="H4" s="2" t="s">
        <v>449</v>
      </c>
    </row>
    <row r="5" spans="2:13" ht="13.2">
      <c r="B5" s="23" t="s">
        <v>450</v>
      </c>
      <c r="C5" s="18" t="s">
        <v>451</v>
      </c>
      <c r="D5" s="18" t="s">
        <v>452</v>
      </c>
      <c r="E5" s="18" t="s">
        <v>453</v>
      </c>
      <c r="F5" s="18" t="s">
        <v>454</v>
      </c>
      <c r="G5" s="18" t="s">
        <v>455</v>
      </c>
      <c r="H5" s="24">
        <v>155621</v>
      </c>
      <c r="I5" s="24">
        <v>538159</v>
      </c>
      <c r="J5" s="24">
        <v>721439</v>
      </c>
      <c r="K5" s="24">
        <v>721481</v>
      </c>
      <c r="L5" s="24">
        <v>805451</v>
      </c>
    </row>
    <row r="8" spans="2:13" ht="13.2">
      <c r="B8" s="2" t="s">
        <v>456</v>
      </c>
      <c r="C8" s="2" t="s">
        <v>451</v>
      </c>
      <c r="D8" s="2" t="s">
        <v>452</v>
      </c>
      <c r="E8" s="2" t="s">
        <v>453</v>
      </c>
      <c r="F8" s="2" t="s">
        <v>454</v>
      </c>
      <c r="G8" s="2" t="s">
        <v>455</v>
      </c>
      <c r="H8" s="2">
        <v>155621</v>
      </c>
      <c r="I8" s="2">
        <v>538159</v>
      </c>
      <c r="J8" s="2">
        <v>721439</v>
      </c>
      <c r="K8" s="2">
        <v>721481</v>
      </c>
      <c r="L8" s="2">
        <v>805451</v>
      </c>
      <c r="M8" s="2" t="s">
        <v>1542</v>
      </c>
    </row>
    <row r="9" spans="2:13" ht="15.75" customHeight="1">
      <c r="B9" s="25">
        <v>8000</v>
      </c>
      <c r="C9" s="26">
        <v>55167</v>
      </c>
      <c r="D9" s="26">
        <v>55697</v>
      </c>
      <c r="E9" s="27">
        <v>56747</v>
      </c>
      <c r="F9" s="27">
        <v>53997</v>
      </c>
      <c r="G9" s="27">
        <v>54967</v>
      </c>
      <c r="H9" s="28">
        <v>54067</v>
      </c>
      <c r="I9" s="28">
        <v>55317</v>
      </c>
      <c r="J9" s="28">
        <v>55287</v>
      </c>
      <c r="K9" s="28">
        <v>56767</v>
      </c>
      <c r="L9" s="28">
        <v>57537</v>
      </c>
      <c r="M9" s="29">
        <f t="shared" ref="M9:M20" si="0">AVERAGE(C9:L9)</f>
        <v>55555</v>
      </c>
    </row>
    <row r="10" spans="2:13" ht="15.75" customHeight="1">
      <c r="B10" s="25">
        <v>8500</v>
      </c>
      <c r="C10" s="26">
        <v>55637</v>
      </c>
      <c r="D10" s="26">
        <v>56977</v>
      </c>
      <c r="E10" s="27">
        <v>56607</v>
      </c>
      <c r="F10" s="27">
        <v>54437</v>
      </c>
      <c r="G10" s="27">
        <v>55427</v>
      </c>
      <c r="H10" s="28">
        <v>54287</v>
      </c>
      <c r="I10" s="28">
        <v>55757</v>
      </c>
      <c r="J10" s="28">
        <v>55357</v>
      </c>
      <c r="K10" s="28">
        <v>56877</v>
      </c>
      <c r="L10" s="28">
        <v>57667</v>
      </c>
      <c r="M10" s="29">
        <f t="shared" si="0"/>
        <v>55903</v>
      </c>
    </row>
    <row r="11" spans="2:13" ht="15.75" customHeight="1">
      <c r="B11" s="25">
        <v>9000</v>
      </c>
      <c r="C11" s="26">
        <v>56437</v>
      </c>
      <c r="D11" s="26">
        <v>56487</v>
      </c>
      <c r="E11" s="27">
        <v>57097</v>
      </c>
      <c r="F11" s="27">
        <v>56117</v>
      </c>
      <c r="G11" s="27">
        <v>57097</v>
      </c>
      <c r="H11" s="28">
        <v>54437</v>
      </c>
      <c r="I11" s="28">
        <v>55117</v>
      </c>
      <c r="J11" s="28">
        <v>55237</v>
      </c>
      <c r="K11" s="28">
        <v>55927</v>
      </c>
      <c r="L11" s="28">
        <v>57247</v>
      </c>
      <c r="M11" s="29">
        <f t="shared" si="0"/>
        <v>56120</v>
      </c>
    </row>
    <row r="12" spans="2:13" ht="15.75" customHeight="1">
      <c r="B12" s="25">
        <v>9500</v>
      </c>
      <c r="C12" s="26">
        <v>58237</v>
      </c>
      <c r="D12" s="26">
        <v>57787</v>
      </c>
      <c r="E12" s="27">
        <v>58267</v>
      </c>
      <c r="F12" s="27">
        <v>56677</v>
      </c>
      <c r="G12" s="27">
        <v>56737</v>
      </c>
      <c r="H12" s="28">
        <v>55737</v>
      </c>
      <c r="I12" s="28">
        <v>55277</v>
      </c>
      <c r="J12" s="28">
        <v>56487</v>
      </c>
      <c r="K12" s="28">
        <v>55977</v>
      </c>
      <c r="L12" s="28">
        <v>56957</v>
      </c>
      <c r="M12" s="29">
        <f t="shared" si="0"/>
        <v>56814</v>
      </c>
    </row>
    <row r="13" spans="2:13" ht="15.75" customHeight="1">
      <c r="B13" s="25">
        <v>10000</v>
      </c>
      <c r="C13" s="26">
        <v>58957</v>
      </c>
      <c r="D13" s="26">
        <v>58567</v>
      </c>
      <c r="E13" s="27">
        <v>57347</v>
      </c>
      <c r="F13" s="27">
        <v>60317</v>
      </c>
      <c r="G13" s="27">
        <v>56497</v>
      </c>
      <c r="H13" s="28">
        <v>55467</v>
      </c>
      <c r="I13" s="28">
        <v>55837</v>
      </c>
      <c r="J13" s="28">
        <v>56997</v>
      </c>
      <c r="K13" s="28">
        <v>56587</v>
      </c>
      <c r="L13" s="28">
        <v>58247</v>
      </c>
      <c r="M13" s="29">
        <f t="shared" si="0"/>
        <v>57482</v>
      </c>
    </row>
    <row r="14" spans="2:13" ht="15.75" customHeight="1">
      <c r="B14" s="25">
        <v>10500</v>
      </c>
      <c r="C14" s="26">
        <v>60007</v>
      </c>
      <c r="D14" s="26">
        <v>58797</v>
      </c>
      <c r="E14" s="27">
        <v>58277</v>
      </c>
      <c r="F14" s="27">
        <v>60127</v>
      </c>
      <c r="G14" s="27">
        <v>58527</v>
      </c>
      <c r="H14" s="28">
        <v>56727</v>
      </c>
      <c r="I14" s="28">
        <v>56117</v>
      </c>
      <c r="J14" s="28">
        <v>57377</v>
      </c>
      <c r="K14" s="28">
        <v>56207</v>
      </c>
      <c r="L14" s="28">
        <v>59517</v>
      </c>
      <c r="M14" s="29">
        <f t="shared" si="0"/>
        <v>58168</v>
      </c>
    </row>
    <row r="15" spans="2:13" ht="15.75" customHeight="1">
      <c r="B15" s="25">
        <v>11000</v>
      </c>
      <c r="C15" s="26">
        <v>60597</v>
      </c>
      <c r="D15" s="26">
        <v>58897</v>
      </c>
      <c r="E15" s="27">
        <v>59347</v>
      </c>
      <c r="F15" s="27">
        <v>60337</v>
      </c>
      <c r="G15" s="27">
        <v>59717</v>
      </c>
      <c r="H15" s="28">
        <v>57547</v>
      </c>
      <c r="I15" s="28">
        <v>56607</v>
      </c>
      <c r="J15" s="28">
        <v>57547</v>
      </c>
      <c r="K15" s="28">
        <v>56987</v>
      </c>
      <c r="L15" s="28">
        <v>59297</v>
      </c>
      <c r="M15" s="29">
        <f t="shared" si="0"/>
        <v>58688</v>
      </c>
    </row>
    <row r="16" spans="2:13" ht="15.75" customHeight="1">
      <c r="B16" s="25">
        <v>11500</v>
      </c>
      <c r="C16" s="26">
        <v>60307</v>
      </c>
      <c r="D16" s="26">
        <v>58257</v>
      </c>
      <c r="E16" s="27">
        <v>60687</v>
      </c>
      <c r="F16" s="27">
        <v>60437</v>
      </c>
      <c r="G16" s="27">
        <v>62387</v>
      </c>
      <c r="H16" s="28">
        <v>57207</v>
      </c>
      <c r="I16" s="28">
        <v>58647</v>
      </c>
      <c r="J16" s="28">
        <v>58517</v>
      </c>
      <c r="K16" s="28">
        <v>57817</v>
      </c>
      <c r="L16" s="28">
        <v>58207</v>
      </c>
      <c r="M16" s="29">
        <f t="shared" si="0"/>
        <v>59247</v>
      </c>
    </row>
    <row r="17" spans="2:13" ht="15.75" customHeight="1">
      <c r="B17" s="25">
        <v>12000</v>
      </c>
      <c r="C17" s="26">
        <v>59997</v>
      </c>
      <c r="D17" s="26">
        <v>59197</v>
      </c>
      <c r="E17" s="27">
        <v>60427</v>
      </c>
      <c r="F17" s="27">
        <v>60457</v>
      </c>
      <c r="G17" s="27">
        <v>62467</v>
      </c>
      <c r="H17" s="28">
        <v>56167</v>
      </c>
      <c r="I17" s="28">
        <v>58277</v>
      </c>
      <c r="J17" s="28">
        <v>57547</v>
      </c>
      <c r="K17" s="28">
        <v>58677</v>
      </c>
      <c r="L17" s="28">
        <v>57877</v>
      </c>
      <c r="M17" s="29">
        <f t="shared" si="0"/>
        <v>59109</v>
      </c>
    </row>
    <row r="18" spans="2:13" ht="15.75" customHeight="1">
      <c r="B18" s="25">
        <v>12500</v>
      </c>
      <c r="C18" s="26">
        <v>60207</v>
      </c>
      <c r="D18" s="26">
        <v>58717</v>
      </c>
      <c r="E18" s="27">
        <v>60957</v>
      </c>
      <c r="F18" s="27">
        <v>59487</v>
      </c>
      <c r="G18" s="27">
        <v>61477</v>
      </c>
      <c r="H18" s="28">
        <v>56077</v>
      </c>
      <c r="I18" s="28">
        <v>58417</v>
      </c>
      <c r="J18" s="28">
        <v>57837</v>
      </c>
      <c r="K18" s="28">
        <v>57997</v>
      </c>
      <c r="L18" s="28">
        <v>56437</v>
      </c>
      <c r="M18" s="29">
        <f t="shared" si="0"/>
        <v>58761</v>
      </c>
    </row>
    <row r="19" spans="2:13" ht="15.75" customHeight="1">
      <c r="B19" s="25">
        <v>13000</v>
      </c>
      <c r="C19" s="26">
        <v>59897</v>
      </c>
      <c r="D19" s="26">
        <v>58807</v>
      </c>
      <c r="E19" s="27">
        <v>59767</v>
      </c>
      <c r="F19" s="27">
        <v>59607</v>
      </c>
      <c r="G19" s="27">
        <v>60007</v>
      </c>
      <c r="H19" s="28">
        <v>55677</v>
      </c>
      <c r="I19" s="28">
        <v>58097</v>
      </c>
      <c r="J19" s="28">
        <v>57617</v>
      </c>
      <c r="K19" s="28">
        <v>56907</v>
      </c>
      <c r="L19" s="28">
        <v>56057</v>
      </c>
      <c r="M19" s="29">
        <f t="shared" si="0"/>
        <v>58244</v>
      </c>
    </row>
    <row r="20" spans="2:13" ht="15.75" customHeight="1">
      <c r="B20" s="25">
        <v>13500</v>
      </c>
      <c r="C20" s="26">
        <v>59597</v>
      </c>
      <c r="D20" s="26">
        <v>58147</v>
      </c>
      <c r="E20" s="27">
        <v>58327</v>
      </c>
      <c r="F20" s="27">
        <v>58407</v>
      </c>
      <c r="G20" s="27">
        <v>59627</v>
      </c>
      <c r="H20" s="28">
        <v>55927</v>
      </c>
      <c r="I20" s="28">
        <v>57157</v>
      </c>
      <c r="J20" s="28">
        <v>57047</v>
      </c>
      <c r="K20" s="28">
        <v>57377</v>
      </c>
      <c r="L20" s="28">
        <v>56587</v>
      </c>
      <c r="M20" s="29">
        <f t="shared" si="0"/>
        <v>57820</v>
      </c>
    </row>
    <row r="21" spans="2:13" ht="15.75" customHeight="1">
      <c r="B21" s="30"/>
      <c r="C21" s="30"/>
      <c r="D21" s="30"/>
      <c r="E21" s="31"/>
      <c r="F21" s="31"/>
      <c r="G21" s="27">
        <f>AVERAGE(C9:G20)</f>
        <v>58509.5</v>
      </c>
      <c r="H21" s="31"/>
      <c r="I21" s="31"/>
      <c r="J21" s="31"/>
      <c r="K21" s="31"/>
      <c r="L21" s="28">
        <f>AVERAGE(H9:L20)</f>
        <v>56809</v>
      </c>
      <c r="M21" s="29">
        <f>AVERAGE(M9:M20)</f>
        <v>57659.25</v>
      </c>
    </row>
  </sheetData>
  <autoFilter ref="B8:M21" xr:uid="{00000000-0009-0000-0000-000001000000}"/>
  <mergeCells count="1">
    <mergeCell ref="C2:D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M21"/>
  <sheetViews>
    <sheetView workbookViewId="0"/>
  </sheetViews>
  <sheetFormatPr baseColWidth="10" defaultColWidth="12.6640625" defaultRowHeight="15.75" customHeight="1"/>
  <cols>
    <col min="2" max="2" width="13.33203125" customWidth="1"/>
  </cols>
  <sheetData>
    <row r="2" spans="2:13" ht="13.2">
      <c r="B2" s="23" t="s">
        <v>458</v>
      </c>
      <c r="C2" s="91" t="s">
        <v>459</v>
      </c>
      <c r="D2" s="92"/>
      <c r="E2" s="92"/>
      <c r="F2" s="92"/>
      <c r="G2" s="92"/>
      <c r="H2" s="92"/>
    </row>
    <row r="4" spans="2:13" ht="13.2">
      <c r="C4" s="2" t="s">
        <v>448</v>
      </c>
      <c r="H4" s="2" t="s">
        <v>449</v>
      </c>
    </row>
    <row r="5" spans="2:13" ht="13.2">
      <c r="B5" s="23" t="s">
        <v>450</v>
      </c>
      <c r="C5" s="18" t="s">
        <v>451</v>
      </c>
      <c r="D5" s="18" t="s">
        <v>452</v>
      </c>
      <c r="E5" s="18" t="s">
        <v>453</v>
      </c>
      <c r="F5" s="18" t="s">
        <v>454</v>
      </c>
      <c r="G5" s="18" t="s">
        <v>455</v>
      </c>
      <c r="H5" s="24">
        <v>155621</v>
      </c>
      <c r="I5" s="24">
        <v>538159</v>
      </c>
      <c r="J5" s="24">
        <v>721439</v>
      </c>
      <c r="K5" s="24">
        <v>721481</v>
      </c>
      <c r="L5" s="24">
        <v>805451</v>
      </c>
    </row>
    <row r="8" spans="2:13" ht="13.2">
      <c r="B8" s="2" t="s">
        <v>456</v>
      </c>
      <c r="C8" s="2" t="s">
        <v>451</v>
      </c>
      <c r="D8" s="2" t="s">
        <v>452</v>
      </c>
      <c r="E8" s="2" t="s">
        <v>453</v>
      </c>
      <c r="F8" s="2" t="s">
        <v>454</v>
      </c>
      <c r="G8" s="2" t="s">
        <v>455</v>
      </c>
      <c r="H8" s="2">
        <v>155621</v>
      </c>
      <c r="I8" s="2">
        <v>538159</v>
      </c>
      <c r="J8" s="2">
        <v>721439</v>
      </c>
      <c r="K8" s="2">
        <v>721481</v>
      </c>
      <c r="L8" s="2">
        <v>805451</v>
      </c>
      <c r="M8" s="2" t="s">
        <v>457</v>
      </c>
    </row>
    <row r="9" spans="2:13" ht="15.75" customHeight="1">
      <c r="B9" s="25">
        <v>8000</v>
      </c>
      <c r="C9" s="32">
        <v>55.506999999999998</v>
      </c>
      <c r="D9" s="32">
        <v>56.177</v>
      </c>
      <c r="E9" s="33">
        <v>56.347000000000001</v>
      </c>
      <c r="F9" s="33">
        <v>56.076999999999998</v>
      </c>
      <c r="G9" s="33">
        <v>54.807000000000002</v>
      </c>
      <c r="H9" s="34">
        <v>53967</v>
      </c>
      <c r="I9" s="34">
        <v>55407</v>
      </c>
      <c r="J9" s="34">
        <v>55657</v>
      </c>
      <c r="K9" s="34">
        <v>56987</v>
      </c>
      <c r="L9" s="34">
        <v>55687</v>
      </c>
      <c r="M9" s="35">
        <f t="shared" ref="M9:M20" si="0">AVERAGE(C9:L9)</f>
        <v>27798.391500000005</v>
      </c>
    </row>
    <row r="10" spans="2:13" ht="15.75" customHeight="1">
      <c r="B10" s="25">
        <v>8500</v>
      </c>
      <c r="C10" s="32">
        <v>55.947000000000003</v>
      </c>
      <c r="D10" s="32">
        <v>55.466999999999999</v>
      </c>
      <c r="E10" s="33">
        <v>57.237000000000002</v>
      </c>
      <c r="F10" s="33">
        <v>56.966999999999999</v>
      </c>
      <c r="G10" s="33">
        <v>54.927</v>
      </c>
      <c r="H10" s="34">
        <v>55447</v>
      </c>
      <c r="I10" s="34">
        <v>55697</v>
      </c>
      <c r="J10" s="34">
        <v>56217</v>
      </c>
      <c r="K10" s="34">
        <v>57097</v>
      </c>
      <c r="L10" s="34">
        <v>55767</v>
      </c>
      <c r="M10" s="35">
        <f t="shared" si="0"/>
        <v>28050.554499999998</v>
      </c>
    </row>
    <row r="11" spans="2:13" ht="15.75" customHeight="1">
      <c r="B11" s="25">
        <v>9000</v>
      </c>
      <c r="C11" s="32">
        <v>56.057000000000002</v>
      </c>
      <c r="D11" s="32">
        <v>56.017000000000003</v>
      </c>
      <c r="E11" s="33">
        <v>58.167000000000002</v>
      </c>
      <c r="F11" s="33">
        <v>56.167000000000002</v>
      </c>
      <c r="G11" s="33">
        <v>55.847000000000001</v>
      </c>
      <c r="H11" s="34">
        <v>54737</v>
      </c>
      <c r="I11" s="34">
        <v>56557</v>
      </c>
      <c r="J11" s="34">
        <v>57327</v>
      </c>
      <c r="K11" s="34">
        <v>58547</v>
      </c>
      <c r="L11" s="34">
        <v>56577</v>
      </c>
      <c r="M11" s="35">
        <f t="shared" si="0"/>
        <v>28402.7255</v>
      </c>
    </row>
    <row r="12" spans="2:13" ht="15.75" customHeight="1">
      <c r="B12" s="25">
        <v>9500</v>
      </c>
      <c r="C12" s="32">
        <v>56.317</v>
      </c>
      <c r="D12" s="32">
        <v>56.966999999999999</v>
      </c>
      <c r="E12" s="33">
        <v>58.337000000000003</v>
      </c>
      <c r="F12" s="33">
        <v>57.057000000000002</v>
      </c>
      <c r="G12" s="33">
        <v>55.847000000000001</v>
      </c>
      <c r="H12" s="34">
        <v>55117</v>
      </c>
      <c r="I12" s="34">
        <v>55957</v>
      </c>
      <c r="J12" s="34">
        <v>56977</v>
      </c>
      <c r="K12" s="34">
        <v>58267</v>
      </c>
      <c r="L12" s="34">
        <v>56257</v>
      </c>
      <c r="M12" s="35">
        <f t="shared" si="0"/>
        <v>28285.952500000003</v>
      </c>
    </row>
    <row r="13" spans="2:13" ht="15.75" customHeight="1">
      <c r="B13" s="25">
        <v>10000</v>
      </c>
      <c r="C13" s="32">
        <v>58.476999999999997</v>
      </c>
      <c r="D13" s="32">
        <v>56.707000000000001</v>
      </c>
      <c r="E13" s="33">
        <v>58.046999999999997</v>
      </c>
      <c r="F13" s="33">
        <v>58.716999999999999</v>
      </c>
      <c r="G13" s="33">
        <v>58.267000000000003</v>
      </c>
      <c r="H13" s="34">
        <v>56127</v>
      </c>
      <c r="I13" s="34">
        <v>55577</v>
      </c>
      <c r="J13" s="34">
        <v>58157</v>
      </c>
      <c r="K13" s="34">
        <v>58237</v>
      </c>
      <c r="L13" s="34">
        <v>55347</v>
      </c>
      <c r="M13" s="35">
        <f t="shared" si="0"/>
        <v>28373.521499999995</v>
      </c>
    </row>
    <row r="14" spans="2:13" ht="15.75" customHeight="1">
      <c r="B14" s="25">
        <v>10500</v>
      </c>
      <c r="C14" s="32">
        <v>58.017000000000003</v>
      </c>
      <c r="D14" s="32">
        <v>57.707000000000001</v>
      </c>
      <c r="E14" s="33">
        <v>57.847000000000001</v>
      </c>
      <c r="F14" s="33">
        <v>58.177</v>
      </c>
      <c r="G14" s="33">
        <v>58.447000000000003</v>
      </c>
      <c r="H14" s="34">
        <v>57337</v>
      </c>
      <c r="I14" s="34">
        <v>56947</v>
      </c>
      <c r="J14" s="34">
        <v>59167</v>
      </c>
      <c r="K14" s="34">
        <v>57497</v>
      </c>
      <c r="L14" s="34">
        <v>55497</v>
      </c>
      <c r="M14" s="35">
        <f t="shared" si="0"/>
        <v>28673.519500000002</v>
      </c>
    </row>
    <row r="15" spans="2:13" ht="15.75" customHeight="1">
      <c r="B15" s="25">
        <v>11000</v>
      </c>
      <c r="C15" s="32">
        <v>57.856999999999999</v>
      </c>
      <c r="D15" s="32">
        <v>57.087000000000003</v>
      </c>
      <c r="E15" s="33">
        <v>58.267000000000003</v>
      </c>
      <c r="F15" s="33">
        <v>59.057000000000002</v>
      </c>
      <c r="G15" s="33">
        <v>57.786999999999999</v>
      </c>
      <c r="H15" s="34">
        <v>56957</v>
      </c>
      <c r="I15" s="34">
        <v>57927</v>
      </c>
      <c r="J15" s="34">
        <v>58787</v>
      </c>
      <c r="K15" s="34">
        <v>57347</v>
      </c>
      <c r="L15" s="34">
        <v>57397</v>
      </c>
      <c r="M15" s="35">
        <f t="shared" si="0"/>
        <v>28870.505499999999</v>
      </c>
    </row>
    <row r="16" spans="2:13" ht="15.75" customHeight="1">
      <c r="B16" s="25">
        <v>11500</v>
      </c>
      <c r="C16" s="32">
        <v>57.277000000000001</v>
      </c>
      <c r="D16" s="32">
        <v>57.497</v>
      </c>
      <c r="E16" s="33">
        <v>58.837000000000003</v>
      </c>
      <c r="F16" s="33">
        <v>58.866999999999997</v>
      </c>
      <c r="G16" s="33">
        <v>57.987000000000002</v>
      </c>
      <c r="H16" s="34">
        <v>56707</v>
      </c>
      <c r="I16" s="34">
        <v>57187</v>
      </c>
      <c r="J16" s="34">
        <v>59667</v>
      </c>
      <c r="K16" s="34">
        <v>58417</v>
      </c>
      <c r="L16" s="34"/>
      <c r="M16" s="35">
        <f t="shared" si="0"/>
        <v>25807.607222222221</v>
      </c>
    </row>
    <row r="17" spans="2:13" ht="15.75" customHeight="1">
      <c r="B17" s="25">
        <v>12000</v>
      </c>
      <c r="C17" s="32">
        <v>56.546999999999997</v>
      </c>
      <c r="D17" s="32">
        <v>57.237000000000002</v>
      </c>
      <c r="E17" s="33">
        <v>58.976999999999997</v>
      </c>
      <c r="F17" s="33">
        <v>59.307000000000002</v>
      </c>
      <c r="G17" s="33">
        <v>58.567</v>
      </c>
      <c r="H17" s="34">
        <v>56757</v>
      </c>
      <c r="I17" s="34">
        <v>58157</v>
      </c>
      <c r="J17" s="34">
        <v>59577</v>
      </c>
      <c r="K17" s="34">
        <v>58077</v>
      </c>
      <c r="L17" s="34"/>
      <c r="M17" s="35">
        <f t="shared" si="0"/>
        <v>25873.181666666667</v>
      </c>
    </row>
    <row r="18" spans="2:13" ht="15.75" customHeight="1">
      <c r="B18" s="25">
        <v>12500</v>
      </c>
      <c r="C18" s="32">
        <v>57.476999999999997</v>
      </c>
      <c r="D18" s="32">
        <v>59.029000000000003</v>
      </c>
      <c r="E18" s="33">
        <v>58.267000000000003</v>
      </c>
      <c r="F18" s="33">
        <v>59.307000000000002</v>
      </c>
      <c r="G18" s="33">
        <v>59.536999999999999</v>
      </c>
      <c r="H18" s="34">
        <v>57767</v>
      </c>
      <c r="I18" s="34">
        <v>58357</v>
      </c>
      <c r="J18" s="34">
        <v>59297</v>
      </c>
      <c r="K18" s="34">
        <v>57797</v>
      </c>
      <c r="L18" s="34"/>
      <c r="M18" s="35">
        <f t="shared" si="0"/>
        <v>25945.735222222222</v>
      </c>
    </row>
    <row r="19" spans="2:13" ht="15.75" customHeight="1">
      <c r="B19" s="25">
        <v>13000</v>
      </c>
      <c r="C19" s="32">
        <v>58.127000000000002</v>
      </c>
      <c r="D19" s="32">
        <v>58.747</v>
      </c>
      <c r="E19" s="33">
        <v>58.277000000000001</v>
      </c>
      <c r="F19" s="33">
        <v>59.247</v>
      </c>
      <c r="G19" s="33">
        <v>60.277000000000001</v>
      </c>
      <c r="H19" s="34">
        <v>59197</v>
      </c>
      <c r="I19" s="34">
        <v>58097</v>
      </c>
      <c r="J19" s="34">
        <v>59067</v>
      </c>
      <c r="K19" s="34">
        <v>58347</v>
      </c>
      <c r="L19" s="34"/>
      <c r="M19" s="35">
        <f t="shared" si="0"/>
        <v>26111.408333333333</v>
      </c>
    </row>
    <row r="20" spans="2:13" ht="15.75" customHeight="1">
      <c r="B20" s="25">
        <v>13500</v>
      </c>
      <c r="C20" s="32">
        <v>57.307000000000002</v>
      </c>
      <c r="D20" s="32">
        <v>58.927</v>
      </c>
      <c r="E20" s="33">
        <v>58.417000000000002</v>
      </c>
      <c r="F20" s="33">
        <v>59.307000000000002</v>
      </c>
      <c r="G20" s="33">
        <v>59.627000000000002</v>
      </c>
      <c r="H20" s="34">
        <v>58377</v>
      </c>
      <c r="I20" s="34">
        <v>57837</v>
      </c>
      <c r="J20" s="34">
        <v>58027</v>
      </c>
      <c r="K20" s="34">
        <v>58827</v>
      </c>
      <c r="L20" s="34"/>
      <c r="M20" s="35">
        <f t="shared" si="0"/>
        <v>25929.064999999999</v>
      </c>
    </row>
    <row r="21" spans="2:13" ht="15.75" customHeight="1">
      <c r="B21" s="30"/>
      <c r="C21" s="30"/>
      <c r="D21" s="30"/>
      <c r="E21" s="31"/>
      <c r="F21" s="31"/>
      <c r="G21" s="36">
        <f>AVERAGE(C9:G20)</f>
        <v>57.661366666666645</v>
      </c>
      <c r="H21" s="31"/>
      <c r="I21" s="31"/>
      <c r="J21" s="31"/>
      <c r="K21" s="31"/>
      <c r="L21" s="37">
        <f>AVERAGE(H9:L20)</f>
        <v>57238.090909090912</v>
      </c>
      <c r="M21" s="35">
        <f>AVERAGE(M9:M20)</f>
        <v>27343.513995370366</v>
      </c>
    </row>
  </sheetData>
  <autoFilter ref="B8:M21" xr:uid="{00000000-0009-0000-0000-000002000000}"/>
  <mergeCells count="1">
    <mergeCell ref="C2:H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5BAD7-182F-46A7-8121-F2B8C1950A74}">
  <dimension ref="C2:M1099"/>
  <sheetViews>
    <sheetView topLeftCell="D43" workbookViewId="0">
      <selection activeCell="K31" sqref="K31"/>
    </sheetView>
  </sheetViews>
  <sheetFormatPr baseColWidth="10" defaultRowHeight="13.2"/>
  <cols>
    <col min="3" max="3" width="43.33203125" bestFit="1" customWidth="1"/>
    <col min="4" max="6" width="20.6640625" bestFit="1" customWidth="1"/>
    <col min="9" max="9" width="6.109375" bestFit="1" customWidth="1"/>
    <col min="10" max="10" width="34.88671875" bestFit="1" customWidth="1"/>
    <col min="11" max="11" width="19.6640625" bestFit="1" customWidth="1"/>
    <col min="12" max="13" width="20.6640625" bestFit="1" customWidth="1"/>
  </cols>
  <sheetData>
    <row r="2" spans="3:13" ht="13.8">
      <c r="I2" s="96" t="s">
        <v>4486</v>
      </c>
      <c r="J2" s="97"/>
      <c r="K2" s="97"/>
      <c r="L2" s="97"/>
      <c r="M2" s="98"/>
    </row>
    <row r="3" spans="3:13">
      <c r="I3" s="93" t="s">
        <v>2210</v>
      </c>
      <c r="J3" s="94"/>
      <c r="K3" s="94"/>
      <c r="L3" s="94"/>
      <c r="M3" s="95"/>
    </row>
    <row r="4" spans="3:13">
      <c r="C4" t="s">
        <v>1543</v>
      </c>
      <c r="D4" t="s">
        <v>1544</v>
      </c>
      <c r="E4" t="s">
        <v>1545</v>
      </c>
      <c r="F4" t="s">
        <v>1546</v>
      </c>
      <c r="I4" s="83" t="s">
        <v>2209</v>
      </c>
      <c r="J4" s="84" t="s">
        <v>1543</v>
      </c>
      <c r="K4" s="84" t="s">
        <v>1544</v>
      </c>
      <c r="L4" s="84" t="s">
        <v>1545</v>
      </c>
      <c r="M4" s="85" t="s">
        <v>1546</v>
      </c>
    </row>
    <row r="5" spans="3:13">
      <c r="C5" t="s">
        <v>2211</v>
      </c>
      <c r="D5" t="s">
        <v>2212</v>
      </c>
      <c r="E5" t="s">
        <v>2213</v>
      </c>
      <c r="F5" t="s">
        <v>2214</v>
      </c>
      <c r="I5" s="86">
        <v>1</v>
      </c>
      <c r="J5" s="86" t="s">
        <v>2211</v>
      </c>
      <c r="K5" s="86" t="s">
        <v>2212</v>
      </c>
      <c r="L5" s="86" t="s">
        <v>2213</v>
      </c>
      <c r="M5" s="86" t="s">
        <v>2214</v>
      </c>
    </row>
    <row r="6" spans="3:13">
      <c r="C6" t="s">
        <v>2093</v>
      </c>
      <c r="D6" t="s">
        <v>2215</v>
      </c>
      <c r="E6" t="s">
        <v>2216</v>
      </c>
      <c r="F6" t="s">
        <v>2217</v>
      </c>
      <c r="I6" s="87">
        <v>2</v>
      </c>
      <c r="J6" s="88" t="s">
        <v>2093</v>
      </c>
      <c r="K6" s="89" t="s">
        <v>2215</v>
      </c>
      <c r="L6" s="89" t="s">
        <v>2216</v>
      </c>
      <c r="M6" s="89" t="s">
        <v>2217</v>
      </c>
    </row>
    <row r="7" spans="3:13">
      <c r="C7" t="s">
        <v>2218</v>
      </c>
      <c r="D7" t="s">
        <v>2219</v>
      </c>
      <c r="E7" t="s">
        <v>2220</v>
      </c>
      <c r="F7" t="s">
        <v>2221</v>
      </c>
      <c r="I7" s="90">
        <v>3</v>
      </c>
      <c r="J7" s="88" t="s">
        <v>2218</v>
      </c>
      <c r="K7" s="89" t="s">
        <v>2219</v>
      </c>
      <c r="L7" s="89" t="s">
        <v>2220</v>
      </c>
      <c r="M7" s="89" t="s">
        <v>2221</v>
      </c>
    </row>
    <row r="8" spans="3:13">
      <c r="C8" t="s">
        <v>1040</v>
      </c>
      <c r="D8" t="s">
        <v>2222</v>
      </c>
      <c r="E8" t="s">
        <v>2223</v>
      </c>
      <c r="F8" t="s">
        <v>2224</v>
      </c>
      <c r="I8" s="87">
        <v>4</v>
      </c>
      <c r="J8" s="88" t="s">
        <v>1040</v>
      </c>
      <c r="K8" s="89" t="s">
        <v>2222</v>
      </c>
      <c r="L8" s="89" t="s">
        <v>2223</v>
      </c>
      <c r="M8" s="89" t="s">
        <v>2224</v>
      </c>
    </row>
    <row r="9" spans="3:13">
      <c r="C9" t="s">
        <v>2225</v>
      </c>
      <c r="D9" t="s">
        <v>2226</v>
      </c>
      <c r="E9" t="s">
        <v>2227</v>
      </c>
      <c r="F9" t="s">
        <v>2228</v>
      </c>
      <c r="I9" s="87">
        <v>5</v>
      </c>
      <c r="J9" s="88" t="s">
        <v>2225</v>
      </c>
      <c r="K9" s="89" t="s">
        <v>2226</v>
      </c>
      <c r="L9" s="89" t="s">
        <v>2227</v>
      </c>
      <c r="M9" s="89" t="s">
        <v>2228</v>
      </c>
    </row>
    <row r="10" spans="3:13">
      <c r="C10" t="s">
        <v>2069</v>
      </c>
      <c r="D10" t="s">
        <v>2229</v>
      </c>
      <c r="E10" t="s">
        <v>2230</v>
      </c>
      <c r="F10" t="s">
        <v>2231</v>
      </c>
      <c r="I10" s="87">
        <v>6</v>
      </c>
      <c r="J10" s="88" t="s">
        <v>2069</v>
      </c>
      <c r="K10" s="89" t="s">
        <v>2229</v>
      </c>
      <c r="L10" s="89" t="s">
        <v>2230</v>
      </c>
      <c r="M10" s="89" t="s">
        <v>2231</v>
      </c>
    </row>
    <row r="11" spans="3:13">
      <c r="C11" t="s">
        <v>1552</v>
      </c>
      <c r="D11" t="s">
        <v>2232</v>
      </c>
      <c r="E11" t="s">
        <v>2233</v>
      </c>
      <c r="F11" t="s">
        <v>2234</v>
      </c>
      <c r="I11" s="90">
        <v>7</v>
      </c>
      <c r="J11" s="88" t="s">
        <v>1552</v>
      </c>
      <c r="K11" s="89" t="s">
        <v>2232</v>
      </c>
      <c r="L11" s="89" t="s">
        <v>2233</v>
      </c>
      <c r="M11" s="89" t="s">
        <v>2234</v>
      </c>
    </row>
    <row r="12" spans="3:13">
      <c r="C12" t="s">
        <v>801</v>
      </c>
      <c r="D12" t="s">
        <v>2235</v>
      </c>
      <c r="E12" t="s">
        <v>2236</v>
      </c>
      <c r="F12" t="s">
        <v>2237</v>
      </c>
      <c r="I12" s="87">
        <v>8</v>
      </c>
      <c r="J12" s="88" t="s">
        <v>801</v>
      </c>
      <c r="K12" s="89" t="s">
        <v>2235</v>
      </c>
      <c r="L12" s="89" t="s">
        <v>2236</v>
      </c>
      <c r="M12" s="89" t="s">
        <v>2237</v>
      </c>
    </row>
    <row r="13" spans="3:13">
      <c r="C13" t="s">
        <v>1554</v>
      </c>
      <c r="D13" t="s">
        <v>2238</v>
      </c>
      <c r="E13" t="s">
        <v>2239</v>
      </c>
      <c r="F13" t="s">
        <v>2240</v>
      </c>
      <c r="I13" s="87">
        <v>9</v>
      </c>
      <c r="J13" s="88" t="s">
        <v>1554</v>
      </c>
      <c r="K13" s="89" t="s">
        <v>2238</v>
      </c>
      <c r="L13" s="89" t="s">
        <v>2239</v>
      </c>
      <c r="M13" s="89" t="s">
        <v>2240</v>
      </c>
    </row>
    <row r="14" spans="3:13">
      <c r="C14" t="s">
        <v>1550</v>
      </c>
      <c r="D14" t="s">
        <v>2241</v>
      </c>
      <c r="E14" t="s">
        <v>2242</v>
      </c>
      <c r="F14" t="s">
        <v>2243</v>
      </c>
      <c r="I14" s="87">
        <v>10</v>
      </c>
      <c r="J14" s="88" t="s">
        <v>1550</v>
      </c>
      <c r="K14" s="89" t="s">
        <v>2241</v>
      </c>
      <c r="L14" s="89" t="s">
        <v>2242</v>
      </c>
      <c r="M14" s="89" t="s">
        <v>2243</v>
      </c>
    </row>
    <row r="15" spans="3:13">
      <c r="C15" t="s">
        <v>2244</v>
      </c>
      <c r="D15" t="s">
        <v>2245</v>
      </c>
      <c r="E15" t="s">
        <v>2246</v>
      </c>
      <c r="F15" t="s">
        <v>2247</v>
      </c>
      <c r="I15" s="90">
        <v>11</v>
      </c>
      <c r="J15" s="88" t="s">
        <v>2244</v>
      </c>
      <c r="K15" s="89" t="s">
        <v>2245</v>
      </c>
      <c r="L15" s="89" t="s">
        <v>2246</v>
      </c>
      <c r="M15" s="89" t="s">
        <v>2247</v>
      </c>
    </row>
    <row r="16" spans="3:13">
      <c r="C16" t="s">
        <v>1965</v>
      </c>
      <c r="D16" t="s">
        <v>2248</v>
      </c>
      <c r="E16" t="s">
        <v>2249</v>
      </c>
      <c r="F16" t="s">
        <v>2250</v>
      </c>
      <c r="I16" s="87">
        <v>12</v>
      </c>
      <c r="J16" s="88" t="s">
        <v>1965</v>
      </c>
      <c r="K16" s="89" t="s">
        <v>2248</v>
      </c>
      <c r="L16" s="89" t="s">
        <v>2249</v>
      </c>
      <c r="M16" s="89" t="s">
        <v>2250</v>
      </c>
    </row>
    <row r="17" spans="3:13">
      <c r="C17" t="s">
        <v>1553</v>
      </c>
      <c r="D17" t="s">
        <v>2251</v>
      </c>
      <c r="E17" t="s">
        <v>2252</v>
      </c>
      <c r="F17" t="s">
        <v>2253</v>
      </c>
      <c r="I17" s="87">
        <v>13</v>
      </c>
      <c r="J17" s="88" t="s">
        <v>1553</v>
      </c>
      <c r="K17" s="89" t="s">
        <v>2251</v>
      </c>
      <c r="L17" s="89" t="s">
        <v>2252</v>
      </c>
      <c r="M17" s="89" t="s">
        <v>2253</v>
      </c>
    </row>
    <row r="18" spans="3:13">
      <c r="C18" t="s">
        <v>2040</v>
      </c>
      <c r="D18" t="s">
        <v>2254</v>
      </c>
      <c r="E18" t="s">
        <v>2255</v>
      </c>
      <c r="F18" t="s">
        <v>2256</v>
      </c>
      <c r="I18" s="87">
        <v>14</v>
      </c>
      <c r="J18" s="88" t="s">
        <v>2040</v>
      </c>
      <c r="K18" s="89" t="s">
        <v>2254</v>
      </c>
      <c r="L18" s="89" t="s">
        <v>2255</v>
      </c>
      <c r="M18" s="89" t="s">
        <v>2256</v>
      </c>
    </row>
    <row r="19" spans="3:13">
      <c r="C19" t="s">
        <v>2257</v>
      </c>
      <c r="D19" t="s">
        <v>2258</v>
      </c>
      <c r="E19" t="s">
        <v>2259</v>
      </c>
      <c r="F19" t="s">
        <v>2260</v>
      </c>
      <c r="I19" s="87">
        <v>15</v>
      </c>
      <c r="J19" s="88" t="s">
        <v>2257</v>
      </c>
      <c r="K19" s="89" t="s">
        <v>2258</v>
      </c>
      <c r="L19" s="89" t="s">
        <v>2259</v>
      </c>
      <c r="M19" s="89" t="s">
        <v>2260</v>
      </c>
    </row>
    <row r="20" spans="3:13">
      <c r="C20" t="s">
        <v>1551</v>
      </c>
      <c r="D20" t="s">
        <v>2261</v>
      </c>
      <c r="E20" t="s">
        <v>2262</v>
      </c>
      <c r="F20" t="s">
        <v>2263</v>
      </c>
      <c r="I20" s="87">
        <v>16</v>
      </c>
      <c r="J20" s="88" t="s">
        <v>1551</v>
      </c>
      <c r="K20" s="89" t="s">
        <v>2261</v>
      </c>
      <c r="L20" s="89" t="s">
        <v>2262</v>
      </c>
      <c r="M20" s="89" t="s">
        <v>2263</v>
      </c>
    </row>
    <row r="21" spans="3:13">
      <c r="C21" t="s">
        <v>1560</v>
      </c>
      <c r="D21" t="s">
        <v>2264</v>
      </c>
      <c r="E21" t="s">
        <v>2265</v>
      </c>
      <c r="F21" t="s">
        <v>2266</v>
      </c>
      <c r="I21" s="87">
        <v>17</v>
      </c>
      <c r="J21" s="88" t="s">
        <v>1560</v>
      </c>
      <c r="K21" s="89" t="s">
        <v>2264</v>
      </c>
      <c r="L21" s="89" t="s">
        <v>2265</v>
      </c>
      <c r="M21" s="89" t="s">
        <v>2266</v>
      </c>
    </row>
    <row r="22" spans="3:13">
      <c r="C22" t="s">
        <v>2267</v>
      </c>
      <c r="D22" t="s">
        <v>2268</v>
      </c>
      <c r="E22" t="s">
        <v>2269</v>
      </c>
      <c r="F22" t="s">
        <v>2270</v>
      </c>
      <c r="I22" s="86">
        <v>18</v>
      </c>
      <c r="J22" s="86" t="s">
        <v>2267</v>
      </c>
      <c r="K22" s="86" t="s">
        <v>2268</v>
      </c>
      <c r="L22" s="86" t="s">
        <v>2269</v>
      </c>
      <c r="M22" s="86" t="s">
        <v>2270</v>
      </c>
    </row>
    <row r="23" spans="3:13">
      <c r="C23" t="s">
        <v>1555</v>
      </c>
      <c r="D23" t="s">
        <v>2271</v>
      </c>
      <c r="E23" t="s">
        <v>2272</v>
      </c>
      <c r="F23" t="s">
        <v>2273</v>
      </c>
      <c r="I23" s="87">
        <v>19</v>
      </c>
      <c r="J23" s="88" t="s">
        <v>1555</v>
      </c>
      <c r="K23" s="89" t="s">
        <v>2271</v>
      </c>
      <c r="L23" s="89" t="s">
        <v>2272</v>
      </c>
      <c r="M23" s="89" t="s">
        <v>2273</v>
      </c>
    </row>
    <row r="24" spans="3:13">
      <c r="C24" t="s">
        <v>1559</v>
      </c>
      <c r="D24" t="s">
        <v>2274</v>
      </c>
      <c r="E24" t="s">
        <v>2275</v>
      </c>
      <c r="F24" t="s">
        <v>2276</v>
      </c>
      <c r="I24" s="87">
        <v>20</v>
      </c>
      <c r="J24" s="88" t="s">
        <v>1559</v>
      </c>
      <c r="K24" s="89" t="s">
        <v>2274</v>
      </c>
      <c r="L24" s="89" t="s">
        <v>2275</v>
      </c>
      <c r="M24" s="89" t="s">
        <v>2276</v>
      </c>
    </row>
    <row r="25" spans="3:13">
      <c r="C25" t="s">
        <v>1548</v>
      </c>
      <c r="D25" t="s">
        <v>2277</v>
      </c>
      <c r="E25" t="s">
        <v>2278</v>
      </c>
      <c r="F25" t="s">
        <v>2279</v>
      </c>
    </row>
    <row r="26" spans="3:13">
      <c r="C26" t="s">
        <v>1316</v>
      </c>
      <c r="D26" t="s">
        <v>2280</v>
      </c>
      <c r="E26" t="s">
        <v>2281</v>
      </c>
      <c r="F26" t="s">
        <v>2282</v>
      </c>
    </row>
    <row r="27" spans="3:13">
      <c r="C27" t="s">
        <v>1556</v>
      </c>
      <c r="D27" t="s">
        <v>2283</v>
      </c>
      <c r="E27" t="s">
        <v>2284</v>
      </c>
      <c r="F27" t="s">
        <v>2285</v>
      </c>
    </row>
    <row r="28" spans="3:13">
      <c r="C28" t="s">
        <v>1568</v>
      </c>
      <c r="D28" t="s">
        <v>2286</v>
      </c>
      <c r="E28" t="s">
        <v>2287</v>
      </c>
      <c r="F28" t="s">
        <v>2288</v>
      </c>
    </row>
    <row r="29" spans="3:13">
      <c r="C29" t="s">
        <v>1565</v>
      </c>
      <c r="D29" t="s">
        <v>2289</v>
      </c>
      <c r="E29" t="s">
        <v>2290</v>
      </c>
      <c r="F29" t="s">
        <v>2291</v>
      </c>
    </row>
    <row r="30" spans="3:13">
      <c r="C30" t="s">
        <v>1561</v>
      </c>
      <c r="D30" t="s">
        <v>2292</v>
      </c>
      <c r="E30" t="s">
        <v>2293</v>
      </c>
      <c r="F30" t="s">
        <v>2294</v>
      </c>
    </row>
    <row r="31" spans="3:13">
      <c r="C31" t="s">
        <v>1567</v>
      </c>
      <c r="D31" t="s">
        <v>2295</v>
      </c>
      <c r="E31" t="s">
        <v>2296</v>
      </c>
      <c r="F31" t="s">
        <v>2297</v>
      </c>
    </row>
    <row r="32" spans="3:13">
      <c r="C32" t="s">
        <v>1563</v>
      </c>
      <c r="D32" t="s">
        <v>2298</v>
      </c>
      <c r="E32" t="s">
        <v>2299</v>
      </c>
      <c r="F32" t="s">
        <v>2300</v>
      </c>
    </row>
    <row r="33" spans="3:6">
      <c r="C33" t="s">
        <v>1571</v>
      </c>
      <c r="D33" t="s">
        <v>2301</v>
      </c>
      <c r="E33" t="s">
        <v>2302</v>
      </c>
      <c r="F33" t="s">
        <v>2303</v>
      </c>
    </row>
    <row r="34" spans="3:6">
      <c r="C34" t="s">
        <v>2304</v>
      </c>
      <c r="D34" t="s">
        <v>2305</v>
      </c>
      <c r="E34" t="s">
        <v>2306</v>
      </c>
      <c r="F34" t="s">
        <v>2307</v>
      </c>
    </row>
    <row r="35" spans="3:6">
      <c r="C35" t="s">
        <v>1589</v>
      </c>
      <c r="D35" t="s">
        <v>2308</v>
      </c>
      <c r="E35" t="s">
        <v>2309</v>
      </c>
      <c r="F35" t="s">
        <v>2310</v>
      </c>
    </row>
    <row r="36" spans="3:6">
      <c r="C36" t="s">
        <v>1575</v>
      </c>
      <c r="D36" t="s">
        <v>2311</v>
      </c>
      <c r="E36" t="s">
        <v>2312</v>
      </c>
      <c r="F36" t="s">
        <v>2313</v>
      </c>
    </row>
    <row r="37" spans="3:6">
      <c r="C37" t="s">
        <v>1569</v>
      </c>
      <c r="D37" t="s">
        <v>2314</v>
      </c>
      <c r="E37" t="s">
        <v>2315</v>
      </c>
      <c r="F37" t="s">
        <v>2316</v>
      </c>
    </row>
    <row r="38" spans="3:6">
      <c r="C38" t="s">
        <v>1558</v>
      </c>
      <c r="D38" t="s">
        <v>2317</v>
      </c>
      <c r="E38" t="s">
        <v>2318</v>
      </c>
      <c r="F38" t="s">
        <v>2319</v>
      </c>
    </row>
    <row r="39" spans="3:6">
      <c r="C39" t="s">
        <v>1557</v>
      </c>
      <c r="D39" t="s">
        <v>2320</v>
      </c>
      <c r="E39" t="s">
        <v>2321</v>
      </c>
      <c r="F39" t="s">
        <v>2322</v>
      </c>
    </row>
    <row r="40" spans="3:6">
      <c r="C40" t="s">
        <v>2323</v>
      </c>
      <c r="D40" t="s">
        <v>2324</v>
      </c>
      <c r="E40" t="s">
        <v>2325</v>
      </c>
      <c r="F40" t="s">
        <v>2326</v>
      </c>
    </row>
    <row r="41" spans="3:6">
      <c r="C41" t="s">
        <v>1577</v>
      </c>
      <c r="D41" t="s">
        <v>2327</v>
      </c>
      <c r="E41" t="s">
        <v>2328</v>
      </c>
      <c r="F41" t="s">
        <v>2329</v>
      </c>
    </row>
    <row r="42" spans="3:6">
      <c r="C42" t="s">
        <v>1576</v>
      </c>
      <c r="D42" t="s">
        <v>2330</v>
      </c>
      <c r="E42" t="s">
        <v>2331</v>
      </c>
      <c r="F42" t="s">
        <v>2332</v>
      </c>
    </row>
    <row r="43" spans="3:6">
      <c r="C43" t="s">
        <v>1629</v>
      </c>
      <c r="D43" t="s">
        <v>2333</v>
      </c>
      <c r="E43" t="s">
        <v>2334</v>
      </c>
      <c r="F43" t="s">
        <v>2256</v>
      </c>
    </row>
    <row r="44" spans="3:6">
      <c r="C44" t="s">
        <v>1574</v>
      </c>
      <c r="D44" t="s">
        <v>2335</v>
      </c>
      <c r="E44" t="s">
        <v>2336</v>
      </c>
      <c r="F44" t="s">
        <v>2337</v>
      </c>
    </row>
    <row r="45" spans="3:6">
      <c r="C45" t="s">
        <v>1073</v>
      </c>
      <c r="D45" t="s">
        <v>2338</v>
      </c>
      <c r="E45" t="s">
        <v>2339</v>
      </c>
      <c r="F45" t="s">
        <v>2340</v>
      </c>
    </row>
    <row r="46" spans="3:6">
      <c r="C46" t="s">
        <v>1572</v>
      </c>
      <c r="D46" t="s">
        <v>2341</v>
      </c>
      <c r="E46" t="s">
        <v>2342</v>
      </c>
      <c r="F46" t="s">
        <v>2343</v>
      </c>
    </row>
    <row r="47" spans="3:6">
      <c r="C47" t="s">
        <v>1580</v>
      </c>
      <c r="D47" t="s">
        <v>2344</v>
      </c>
      <c r="E47" t="s">
        <v>2345</v>
      </c>
      <c r="F47" t="s">
        <v>2346</v>
      </c>
    </row>
    <row r="48" spans="3:6">
      <c r="C48" t="s">
        <v>1562</v>
      </c>
      <c r="D48" t="s">
        <v>2347</v>
      </c>
      <c r="E48" t="s">
        <v>2348</v>
      </c>
      <c r="F48" t="s">
        <v>2349</v>
      </c>
    </row>
    <row r="49" spans="3:6">
      <c r="C49" t="s">
        <v>1245</v>
      </c>
      <c r="D49" t="s">
        <v>2350</v>
      </c>
      <c r="E49" t="s">
        <v>2351</v>
      </c>
      <c r="F49" t="s">
        <v>2352</v>
      </c>
    </row>
    <row r="50" spans="3:6">
      <c r="C50" t="s">
        <v>1573</v>
      </c>
      <c r="D50" t="s">
        <v>2353</v>
      </c>
      <c r="E50" t="s">
        <v>2354</v>
      </c>
      <c r="F50" t="s">
        <v>2355</v>
      </c>
    </row>
    <row r="51" spans="3:6">
      <c r="C51" t="s">
        <v>1583</v>
      </c>
      <c r="D51" t="s">
        <v>2356</v>
      </c>
      <c r="E51" t="s">
        <v>2357</v>
      </c>
      <c r="F51" t="s">
        <v>2358</v>
      </c>
    </row>
    <row r="52" spans="3:6">
      <c r="C52" t="s">
        <v>1579</v>
      </c>
      <c r="D52" t="s">
        <v>2359</v>
      </c>
      <c r="E52" t="s">
        <v>2360</v>
      </c>
      <c r="F52" t="s">
        <v>2361</v>
      </c>
    </row>
    <row r="53" spans="3:6">
      <c r="C53" t="s">
        <v>1238</v>
      </c>
      <c r="D53" t="s">
        <v>2362</v>
      </c>
      <c r="E53" t="s">
        <v>2363</v>
      </c>
      <c r="F53" t="s">
        <v>2364</v>
      </c>
    </row>
    <row r="54" spans="3:6">
      <c r="C54" t="s">
        <v>1582</v>
      </c>
      <c r="D54" t="s">
        <v>2365</v>
      </c>
      <c r="E54" t="s">
        <v>2366</v>
      </c>
      <c r="F54" t="s">
        <v>2367</v>
      </c>
    </row>
    <row r="55" spans="3:6">
      <c r="C55" t="s">
        <v>1593</v>
      </c>
      <c r="D55" t="s">
        <v>2368</v>
      </c>
      <c r="E55" t="s">
        <v>2369</v>
      </c>
      <c r="F55" t="s">
        <v>2370</v>
      </c>
    </row>
    <row r="56" spans="3:6">
      <c r="C56" t="s">
        <v>1594</v>
      </c>
      <c r="D56" t="s">
        <v>2371</v>
      </c>
      <c r="E56" t="s">
        <v>2372</v>
      </c>
      <c r="F56" t="s">
        <v>2373</v>
      </c>
    </row>
    <row r="57" spans="3:6">
      <c r="C57" t="s">
        <v>1590</v>
      </c>
      <c r="D57" t="s">
        <v>2374</v>
      </c>
      <c r="E57" t="s">
        <v>2375</v>
      </c>
      <c r="F57" t="s">
        <v>2376</v>
      </c>
    </row>
    <row r="58" spans="3:6">
      <c r="C58" t="s">
        <v>1588</v>
      </c>
      <c r="D58" t="s">
        <v>2377</v>
      </c>
      <c r="E58" t="s">
        <v>2378</v>
      </c>
      <c r="F58" t="s">
        <v>2379</v>
      </c>
    </row>
    <row r="59" spans="3:6">
      <c r="C59" t="s">
        <v>1591</v>
      </c>
      <c r="D59" t="s">
        <v>2380</v>
      </c>
      <c r="E59" t="s">
        <v>2381</v>
      </c>
      <c r="F59" t="s">
        <v>2382</v>
      </c>
    </row>
    <row r="60" spans="3:6">
      <c r="C60" t="s">
        <v>1323</v>
      </c>
      <c r="D60" t="s">
        <v>2383</v>
      </c>
      <c r="E60" t="s">
        <v>2384</v>
      </c>
      <c r="F60" t="s">
        <v>2385</v>
      </c>
    </row>
    <row r="61" spans="3:6">
      <c r="C61" t="s">
        <v>1603</v>
      </c>
      <c r="D61" t="s">
        <v>2386</v>
      </c>
      <c r="E61" t="s">
        <v>2387</v>
      </c>
      <c r="F61" t="s">
        <v>2388</v>
      </c>
    </row>
    <row r="62" spans="3:6">
      <c r="C62" t="s">
        <v>1231</v>
      </c>
      <c r="D62" t="s">
        <v>2389</v>
      </c>
      <c r="E62" t="s">
        <v>2390</v>
      </c>
      <c r="F62" t="s">
        <v>2391</v>
      </c>
    </row>
    <row r="63" spans="3:6">
      <c r="C63" t="s">
        <v>2392</v>
      </c>
      <c r="D63" t="s">
        <v>2393</v>
      </c>
      <c r="E63" t="s">
        <v>2394</v>
      </c>
      <c r="F63" t="s">
        <v>2395</v>
      </c>
    </row>
    <row r="64" spans="3:6">
      <c r="C64" t="s">
        <v>1585</v>
      </c>
      <c r="D64" t="s">
        <v>2396</v>
      </c>
      <c r="E64" t="s">
        <v>2397</v>
      </c>
      <c r="F64" t="s">
        <v>2398</v>
      </c>
    </row>
    <row r="65" spans="3:6">
      <c r="C65" t="s">
        <v>2399</v>
      </c>
      <c r="D65" t="s">
        <v>2400</v>
      </c>
      <c r="E65" t="s">
        <v>2401</v>
      </c>
      <c r="F65" t="s">
        <v>2402</v>
      </c>
    </row>
    <row r="66" spans="3:6">
      <c r="C66" t="s">
        <v>1596</v>
      </c>
      <c r="D66" t="s">
        <v>2403</v>
      </c>
      <c r="E66" t="s">
        <v>2404</v>
      </c>
      <c r="F66" t="s">
        <v>2405</v>
      </c>
    </row>
    <row r="67" spans="3:6">
      <c r="C67" t="s">
        <v>1584</v>
      </c>
      <c r="D67" t="s">
        <v>2406</v>
      </c>
      <c r="E67" t="s">
        <v>2407</v>
      </c>
      <c r="F67" t="s">
        <v>2408</v>
      </c>
    </row>
    <row r="68" spans="3:6">
      <c r="C68" t="s">
        <v>1620</v>
      </c>
      <c r="D68" t="s">
        <v>2409</v>
      </c>
      <c r="E68" t="s">
        <v>2410</v>
      </c>
      <c r="F68" t="s">
        <v>2411</v>
      </c>
    </row>
    <row r="69" spans="3:6">
      <c r="C69" t="s">
        <v>2412</v>
      </c>
      <c r="D69" t="s">
        <v>2413</v>
      </c>
      <c r="E69" t="s">
        <v>2414</v>
      </c>
      <c r="F69" t="s">
        <v>2415</v>
      </c>
    </row>
    <row r="70" spans="3:6">
      <c r="C70" t="s">
        <v>1581</v>
      </c>
      <c r="D70" t="s">
        <v>2416</v>
      </c>
      <c r="E70" t="s">
        <v>2417</v>
      </c>
      <c r="F70" t="s">
        <v>2418</v>
      </c>
    </row>
    <row r="71" spans="3:6">
      <c r="C71" t="s">
        <v>2419</v>
      </c>
      <c r="D71" t="s">
        <v>2420</v>
      </c>
      <c r="E71" t="s">
        <v>2421</v>
      </c>
      <c r="F71" t="s">
        <v>2422</v>
      </c>
    </row>
    <row r="72" spans="3:6">
      <c r="C72" t="s">
        <v>1607</v>
      </c>
      <c r="D72" t="s">
        <v>2423</v>
      </c>
      <c r="E72" t="s">
        <v>2424</v>
      </c>
      <c r="F72" t="s">
        <v>2425</v>
      </c>
    </row>
    <row r="73" spans="3:6">
      <c r="C73" t="s">
        <v>1224</v>
      </c>
      <c r="D73" t="s">
        <v>2426</v>
      </c>
      <c r="E73" t="s">
        <v>2427</v>
      </c>
      <c r="F73" t="s">
        <v>2428</v>
      </c>
    </row>
    <row r="74" spans="3:6">
      <c r="C74" t="s">
        <v>1605</v>
      </c>
      <c r="D74" t="s">
        <v>2429</v>
      </c>
      <c r="E74" t="s">
        <v>2430</v>
      </c>
      <c r="F74" t="s">
        <v>2431</v>
      </c>
    </row>
    <row r="75" spans="3:6">
      <c r="C75" t="s">
        <v>1634</v>
      </c>
      <c r="D75" t="s">
        <v>2432</v>
      </c>
      <c r="E75" t="s">
        <v>2433</v>
      </c>
      <c r="F75" t="s">
        <v>2434</v>
      </c>
    </row>
    <row r="76" spans="3:6">
      <c r="C76" t="s">
        <v>2435</v>
      </c>
      <c r="D76" t="s">
        <v>2436</v>
      </c>
      <c r="E76" t="s">
        <v>2437</v>
      </c>
      <c r="F76" t="s">
        <v>2438</v>
      </c>
    </row>
    <row r="77" spans="3:6">
      <c r="C77" t="s">
        <v>1586</v>
      </c>
      <c r="D77" t="s">
        <v>2439</v>
      </c>
      <c r="E77" t="s">
        <v>2440</v>
      </c>
      <c r="F77" t="s">
        <v>2441</v>
      </c>
    </row>
    <row r="78" spans="3:6">
      <c r="C78" t="s">
        <v>1602</v>
      </c>
      <c r="D78" t="s">
        <v>2442</v>
      </c>
      <c r="E78" t="s">
        <v>2443</v>
      </c>
      <c r="F78" t="s">
        <v>2444</v>
      </c>
    </row>
    <row r="79" spans="3:6">
      <c r="C79" t="s">
        <v>1601</v>
      </c>
      <c r="D79" t="s">
        <v>2445</v>
      </c>
      <c r="E79" t="s">
        <v>2446</v>
      </c>
      <c r="F79" t="s">
        <v>2447</v>
      </c>
    </row>
    <row r="80" spans="3:6">
      <c r="C80" t="s">
        <v>1599</v>
      </c>
      <c r="D80" t="s">
        <v>2448</v>
      </c>
      <c r="E80" t="s">
        <v>2449</v>
      </c>
      <c r="F80" t="s">
        <v>2450</v>
      </c>
    </row>
    <row r="81" spans="3:6">
      <c r="C81" t="s">
        <v>1626</v>
      </c>
      <c r="D81" t="s">
        <v>2451</v>
      </c>
      <c r="E81" t="s">
        <v>2452</v>
      </c>
      <c r="F81" t="s">
        <v>2453</v>
      </c>
    </row>
    <row r="82" spans="3:6">
      <c r="C82" t="s">
        <v>2454</v>
      </c>
      <c r="D82" t="s">
        <v>2455</v>
      </c>
      <c r="E82" t="s">
        <v>2456</v>
      </c>
      <c r="F82" t="s">
        <v>2457</v>
      </c>
    </row>
    <row r="83" spans="3:6">
      <c r="C83" t="s">
        <v>1604</v>
      </c>
      <c r="D83" t="s">
        <v>2458</v>
      </c>
      <c r="E83" t="s">
        <v>2459</v>
      </c>
      <c r="F83" t="s">
        <v>2460</v>
      </c>
    </row>
    <row r="84" spans="3:6">
      <c r="C84" t="s">
        <v>1636</v>
      </c>
      <c r="D84" t="s">
        <v>2461</v>
      </c>
      <c r="E84" t="s">
        <v>2462</v>
      </c>
      <c r="F84" t="s">
        <v>2463</v>
      </c>
    </row>
    <row r="85" spans="3:6">
      <c r="C85" t="s">
        <v>1618</v>
      </c>
      <c r="D85" t="s">
        <v>2464</v>
      </c>
      <c r="E85" t="s">
        <v>2465</v>
      </c>
      <c r="F85" t="s">
        <v>2466</v>
      </c>
    </row>
    <row r="86" spans="3:6">
      <c r="C86" t="s">
        <v>1606</v>
      </c>
      <c r="D86" t="s">
        <v>2467</v>
      </c>
      <c r="E86" t="s">
        <v>2468</v>
      </c>
      <c r="F86" t="s">
        <v>2469</v>
      </c>
    </row>
    <row r="87" spans="3:6">
      <c r="C87" t="s">
        <v>2470</v>
      </c>
      <c r="D87" t="s">
        <v>2471</v>
      </c>
      <c r="E87" t="s">
        <v>2472</v>
      </c>
      <c r="F87" t="s">
        <v>2473</v>
      </c>
    </row>
    <row r="88" spans="3:6">
      <c r="C88" t="s">
        <v>1913</v>
      </c>
      <c r="D88" t="s">
        <v>2474</v>
      </c>
      <c r="E88" t="s">
        <v>2475</v>
      </c>
      <c r="F88" t="s">
        <v>2476</v>
      </c>
    </row>
    <row r="89" spans="3:6">
      <c r="C89" t="s">
        <v>1614</v>
      </c>
      <c r="D89" t="s">
        <v>2477</v>
      </c>
      <c r="E89" t="s">
        <v>2478</v>
      </c>
      <c r="F89" t="s">
        <v>2479</v>
      </c>
    </row>
    <row r="90" spans="3:6">
      <c r="C90" t="s">
        <v>1615</v>
      </c>
      <c r="D90" t="s">
        <v>2480</v>
      </c>
      <c r="E90" t="s">
        <v>2481</v>
      </c>
      <c r="F90" t="s">
        <v>2482</v>
      </c>
    </row>
    <row r="91" spans="3:6">
      <c r="C91" t="s">
        <v>1592</v>
      </c>
      <c r="D91" t="s">
        <v>2483</v>
      </c>
      <c r="E91" s="82" t="s">
        <v>2484</v>
      </c>
      <c r="F91" s="82" t="s">
        <v>2485</v>
      </c>
    </row>
    <row r="92" spans="3:6">
      <c r="C92" t="s">
        <v>1621</v>
      </c>
      <c r="D92" t="s">
        <v>2486</v>
      </c>
      <c r="E92" t="s">
        <v>2487</v>
      </c>
      <c r="F92" t="s">
        <v>2488</v>
      </c>
    </row>
    <row r="93" spans="3:6">
      <c r="C93" t="s">
        <v>1640</v>
      </c>
      <c r="D93" t="s">
        <v>2489</v>
      </c>
      <c r="E93" t="s">
        <v>2490</v>
      </c>
      <c r="F93" t="s">
        <v>2491</v>
      </c>
    </row>
    <row r="94" spans="3:6">
      <c r="C94" t="s">
        <v>1198</v>
      </c>
      <c r="D94" t="s">
        <v>2492</v>
      </c>
      <c r="E94" t="s">
        <v>2493</v>
      </c>
      <c r="F94" t="s">
        <v>2494</v>
      </c>
    </row>
    <row r="95" spans="3:6">
      <c r="C95" t="s">
        <v>1627</v>
      </c>
      <c r="D95" t="s">
        <v>2495</v>
      </c>
      <c r="E95" t="s">
        <v>2496</v>
      </c>
      <c r="F95" t="s">
        <v>2497</v>
      </c>
    </row>
    <row r="96" spans="3:6">
      <c r="C96" t="s">
        <v>1623</v>
      </c>
      <c r="D96" t="s">
        <v>2498</v>
      </c>
      <c r="E96" t="s">
        <v>2499</v>
      </c>
      <c r="F96" t="s">
        <v>2500</v>
      </c>
    </row>
    <row r="97" spans="3:6">
      <c r="C97" t="s">
        <v>1587</v>
      </c>
      <c r="D97" t="s">
        <v>2501</v>
      </c>
      <c r="E97" t="s">
        <v>2502</v>
      </c>
      <c r="F97" t="s">
        <v>2503</v>
      </c>
    </row>
    <row r="98" spans="3:6">
      <c r="C98" t="s">
        <v>1646</v>
      </c>
      <c r="D98" t="s">
        <v>2504</v>
      </c>
      <c r="E98" t="s">
        <v>2505</v>
      </c>
      <c r="F98" t="s">
        <v>2506</v>
      </c>
    </row>
    <row r="99" spans="3:6">
      <c r="C99" t="s">
        <v>1617</v>
      </c>
      <c r="D99" t="s">
        <v>2507</v>
      </c>
      <c r="E99" t="s">
        <v>2508</v>
      </c>
      <c r="F99" t="s">
        <v>2509</v>
      </c>
    </row>
    <row r="100" spans="3:6">
      <c r="C100" t="s">
        <v>1633</v>
      </c>
      <c r="D100" t="s">
        <v>2510</v>
      </c>
      <c r="E100" t="s">
        <v>2511</v>
      </c>
      <c r="F100" t="s">
        <v>2512</v>
      </c>
    </row>
    <row r="101" spans="3:6">
      <c r="C101" t="s">
        <v>1645</v>
      </c>
      <c r="D101" t="s">
        <v>2513</v>
      </c>
      <c r="E101" t="s">
        <v>2514</v>
      </c>
      <c r="F101" t="s">
        <v>2515</v>
      </c>
    </row>
    <row r="102" spans="3:6">
      <c r="C102" t="s">
        <v>1632</v>
      </c>
      <c r="D102" t="s">
        <v>2516</v>
      </c>
      <c r="E102" t="s">
        <v>2517</v>
      </c>
      <c r="F102" t="s">
        <v>2518</v>
      </c>
    </row>
    <row r="103" spans="3:6">
      <c r="C103" t="s">
        <v>1635</v>
      </c>
      <c r="D103" t="s">
        <v>2519</v>
      </c>
      <c r="E103" t="s">
        <v>2520</v>
      </c>
      <c r="F103" t="s">
        <v>2521</v>
      </c>
    </row>
    <row r="104" spans="3:6">
      <c r="C104" t="s">
        <v>1610</v>
      </c>
      <c r="D104" t="s">
        <v>2522</v>
      </c>
      <c r="E104" t="s">
        <v>2523</v>
      </c>
      <c r="F104" t="s">
        <v>2524</v>
      </c>
    </row>
    <row r="105" spans="3:6">
      <c r="C105" t="s">
        <v>1637</v>
      </c>
      <c r="D105" t="s">
        <v>2525</v>
      </c>
      <c r="E105" t="s">
        <v>2526</v>
      </c>
      <c r="F105" t="s">
        <v>2527</v>
      </c>
    </row>
    <row r="106" spans="3:6">
      <c r="C106" t="s">
        <v>1624</v>
      </c>
      <c r="D106" t="s">
        <v>2528</v>
      </c>
      <c r="E106" t="s">
        <v>2529</v>
      </c>
      <c r="F106" t="s">
        <v>2530</v>
      </c>
    </row>
    <row r="107" spans="3:6">
      <c r="C107" t="s">
        <v>2531</v>
      </c>
      <c r="D107" t="s">
        <v>2532</v>
      </c>
      <c r="E107" t="s">
        <v>2533</v>
      </c>
      <c r="F107" t="s">
        <v>2534</v>
      </c>
    </row>
    <row r="108" spans="3:6">
      <c r="C108" t="s">
        <v>2535</v>
      </c>
      <c r="D108" t="s">
        <v>2536</v>
      </c>
      <c r="E108" t="s">
        <v>2537</v>
      </c>
      <c r="F108" t="s">
        <v>2538</v>
      </c>
    </row>
    <row r="109" spans="3:6">
      <c r="C109" t="s">
        <v>1613</v>
      </c>
      <c r="D109" t="s">
        <v>2539</v>
      </c>
      <c r="E109" t="s">
        <v>2540</v>
      </c>
      <c r="F109" t="s">
        <v>2541</v>
      </c>
    </row>
    <row r="110" spans="3:6">
      <c r="C110" t="s">
        <v>1649</v>
      </c>
      <c r="D110" t="s">
        <v>2542</v>
      </c>
      <c r="E110" t="s">
        <v>2543</v>
      </c>
      <c r="F110" t="s">
        <v>2544</v>
      </c>
    </row>
    <row r="111" spans="3:6">
      <c r="C111" t="s">
        <v>1259</v>
      </c>
      <c r="D111" t="s">
        <v>2545</v>
      </c>
      <c r="E111" t="s">
        <v>2546</v>
      </c>
      <c r="F111" t="s">
        <v>2547</v>
      </c>
    </row>
    <row r="112" spans="3:6">
      <c r="C112" t="s">
        <v>2056</v>
      </c>
      <c r="D112" t="s">
        <v>2548</v>
      </c>
      <c r="E112" t="s">
        <v>2549</v>
      </c>
      <c r="F112" t="s">
        <v>2550</v>
      </c>
    </row>
    <row r="113" spans="3:6">
      <c r="C113" t="s">
        <v>1630</v>
      </c>
      <c r="D113" t="s">
        <v>2551</v>
      </c>
      <c r="E113" t="s">
        <v>2552</v>
      </c>
      <c r="F113" t="s">
        <v>2553</v>
      </c>
    </row>
    <row r="114" spans="3:6">
      <c r="C114" t="s">
        <v>1647</v>
      </c>
      <c r="D114" t="s">
        <v>2554</v>
      </c>
      <c r="E114" t="s">
        <v>2555</v>
      </c>
      <c r="F114" t="s">
        <v>2556</v>
      </c>
    </row>
    <row r="115" spans="3:6">
      <c r="C115" t="s">
        <v>2557</v>
      </c>
      <c r="D115" t="s">
        <v>2558</v>
      </c>
      <c r="E115" t="s">
        <v>2559</v>
      </c>
      <c r="F115" t="s">
        <v>2560</v>
      </c>
    </row>
    <row r="116" spans="3:6">
      <c r="C116" t="s">
        <v>2561</v>
      </c>
      <c r="D116" t="s">
        <v>2562</v>
      </c>
      <c r="E116" t="s">
        <v>2563</v>
      </c>
      <c r="F116" t="s">
        <v>2564</v>
      </c>
    </row>
    <row r="117" spans="3:6">
      <c r="C117" t="s">
        <v>1655</v>
      </c>
      <c r="D117" t="s">
        <v>2565</v>
      </c>
      <c r="E117" t="s">
        <v>2566</v>
      </c>
      <c r="F117" t="s">
        <v>2567</v>
      </c>
    </row>
    <row r="118" spans="3:6">
      <c r="C118" t="s">
        <v>2568</v>
      </c>
      <c r="D118" t="s">
        <v>2569</v>
      </c>
      <c r="E118" t="s">
        <v>2570</v>
      </c>
      <c r="F118" t="s">
        <v>2571</v>
      </c>
    </row>
    <row r="119" spans="3:6">
      <c r="C119" t="s">
        <v>1611</v>
      </c>
      <c r="D119" t="s">
        <v>2572</v>
      </c>
      <c r="E119" t="s">
        <v>2573</v>
      </c>
      <c r="F119" t="s">
        <v>2574</v>
      </c>
    </row>
    <row r="120" spans="3:6">
      <c r="C120" t="s">
        <v>1609</v>
      </c>
      <c r="D120" t="s">
        <v>2575</v>
      </c>
      <c r="E120" t="s">
        <v>2576</v>
      </c>
      <c r="F120" t="s">
        <v>2577</v>
      </c>
    </row>
    <row r="121" spans="3:6">
      <c r="C121" t="s">
        <v>1759</v>
      </c>
      <c r="D121" t="s">
        <v>2578</v>
      </c>
      <c r="E121" t="s">
        <v>2579</v>
      </c>
      <c r="F121" t="s">
        <v>2580</v>
      </c>
    </row>
    <row r="122" spans="3:6">
      <c r="C122" t="s">
        <v>1622</v>
      </c>
      <c r="D122" t="s">
        <v>2581</v>
      </c>
      <c r="E122" t="s">
        <v>2582</v>
      </c>
      <c r="F122" t="s">
        <v>2583</v>
      </c>
    </row>
    <row r="123" spans="3:6">
      <c r="C123" t="s">
        <v>1643</v>
      </c>
      <c r="D123" t="s">
        <v>2584</v>
      </c>
      <c r="E123" t="s">
        <v>2585</v>
      </c>
      <c r="F123" t="s">
        <v>2586</v>
      </c>
    </row>
    <row r="124" spans="3:6">
      <c r="C124" t="s">
        <v>1658</v>
      </c>
      <c r="D124" t="s">
        <v>2587</v>
      </c>
      <c r="E124" t="s">
        <v>2588</v>
      </c>
      <c r="F124" t="s">
        <v>2589</v>
      </c>
    </row>
    <row r="125" spans="3:6">
      <c r="C125" t="s">
        <v>2590</v>
      </c>
      <c r="D125" t="s">
        <v>2591</v>
      </c>
      <c r="E125" t="s">
        <v>2592</v>
      </c>
      <c r="F125" t="s">
        <v>2593</v>
      </c>
    </row>
    <row r="126" spans="3:6">
      <c r="C126" t="s">
        <v>1008</v>
      </c>
      <c r="D126" t="s">
        <v>2594</v>
      </c>
      <c r="E126" t="s">
        <v>2595</v>
      </c>
      <c r="F126" t="s">
        <v>2596</v>
      </c>
    </row>
    <row r="127" spans="3:6">
      <c r="C127" t="s">
        <v>1628</v>
      </c>
      <c r="D127" t="s">
        <v>2597</v>
      </c>
      <c r="E127" t="s">
        <v>2598</v>
      </c>
      <c r="F127" t="s">
        <v>2599</v>
      </c>
    </row>
    <row r="128" spans="3:6">
      <c r="C128" t="s">
        <v>1656</v>
      </c>
      <c r="D128" t="s">
        <v>2600</v>
      </c>
      <c r="E128" t="s">
        <v>2601</v>
      </c>
      <c r="F128" t="s">
        <v>2602</v>
      </c>
    </row>
    <row r="129" spans="3:6">
      <c r="C129" t="s">
        <v>1663</v>
      </c>
      <c r="D129" t="s">
        <v>2603</v>
      </c>
      <c r="E129" t="s">
        <v>2604</v>
      </c>
      <c r="F129" t="s">
        <v>2605</v>
      </c>
    </row>
    <row r="130" spans="3:6">
      <c r="C130" t="s">
        <v>1616</v>
      </c>
      <c r="D130" t="s">
        <v>2606</v>
      </c>
      <c r="E130" t="s">
        <v>2607</v>
      </c>
      <c r="F130" t="s">
        <v>2608</v>
      </c>
    </row>
    <row r="131" spans="3:6">
      <c r="C131" t="s">
        <v>2609</v>
      </c>
      <c r="D131" t="s">
        <v>2610</v>
      </c>
      <c r="E131" t="s">
        <v>2611</v>
      </c>
      <c r="F131" t="s">
        <v>2612</v>
      </c>
    </row>
    <row r="132" spans="3:6">
      <c r="C132" t="s">
        <v>1672</v>
      </c>
      <c r="D132" t="s">
        <v>2613</v>
      </c>
      <c r="E132" t="s">
        <v>2614</v>
      </c>
      <c r="F132" t="s">
        <v>2615</v>
      </c>
    </row>
    <row r="133" spans="3:6">
      <c r="C133" t="s">
        <v>2616</v>
      </c>
      <c r="D133" t="s">
        <v>2617</v>
      </c>
      <c r="E133" t="s">
        <v>2618</v>
      </c>
      <c r="F133" t="s">
        <v>2619</v>
      </c>
    </row>
    <row r="134" spans="3:6">
      <c r="C134" t="s">
        <v>1644</v>
      </c>
      <c r="D134" t="s">
        <v>2620</v>
      </c>
      <c r="E134" t="s">
        <v>2621</v>
      </c>
      <c r="F134" t="s">
        <v>2622</v>
      </c>
    </row>
    <row r="135" spans="3:6">
      <c r="C135" t="s">
        <v>2623</v>
      </c>
      <c r="D135" t="s">
        <v>2624</v>
      </c>
      <c r="E135" t="s">
        <v>2625</v>
      </c>
      <c r="F135" t="s">
        <v>2626</v>
      </c>
    </row>
    <row r="136" spans="3:6">
      <c r="C136" t="s">
        <v>1179</v>
      </c>
      <c r="D136" t="s">
        <v>2627</v>
      </c>
      <c r="E136" t="s">
        <v>2628</v>
      </c>
      <c r="F136" t="s">
        <v>2629</v>
      </c>
    </row>
    <row r="137" spans="3:6">
      <c r="C137" t="s">
        <v>1631</v>
      </c>
      <c r="D137" t="s">
        <v>2630</v>
      </c>
      <c r="E137" t="s">
        <v>2631</v>
      </c>
      <c r="F137" t="s">
        <v>2632</v>
      </c>
    </row>
    <row r="138" spans="3:6">
      <c r="C138" t="s">
        <v>2633</v>
      </c>
      <c r="D138" t="s">
        <v>2634</v>
      </c>
      <c r="E138" t="s">
        <v>2635</v>
      </c>
      <c r="F138" t="s">
        <v>2636</v>
      </c>
    </row>
    <row r="139" spans="3:6">
      <c r="C139" t="s">
        <v>1608</v>
      </c>
      <c r="D139" t="s">
        <v>2637</v>
      </c>
      <c r="E139" t="s">
        <v>2638</v>
      </c>
      <c r="F139" t="s">
        <v>2639</v>
      </c>
    </row>
    <row r="140" spans="3:6">
      <c r="C140" t="s">
        <v>1648</v>
      </c>
      <c r="D140" t="s">
        <v>2640</v>
      </c>
      <c r="E140" t="s">
        <v>2641</v>
      </c>
      <c r="F140" t="s">
        <v>2642</v>
      </c>
    </row>
    <row r="141" spans="3:6">
      <c r="C141" t="s">
        <v>1625</v>
      </c>
      <c r="D141" t="s">
        <v>2643</v>
      </c>
      <c r="E141" t="s">
        <v>2644</v>
      </c>
      <c r="F141" t="s">
        <v>2645</v>
      </c>
    </row>
    <row r="142" spans="3:6">
      <c r="C142" t="s">
        <v>2646</v>
      </c>
      <c r="D142" t="s">
        <v>2647</v>
      </c>
      <c r="E142" t="s">
        <v>2648</v>
      </c>
      <c r="F142" t="s">
        <v>2649</v>
      </c>
    </row>
    <row r="143" spans="3:6">
      <c r="C143" t="s">
        <v>1671</v>
      </c>
      <c r="D143" t="s">
        <v>2650</v>
      </c>
      <c r="E143" t="s">
        <v>2651</v>
      </c>
      <c r="F143" t="s">
        <v>2652</v>
      </c>
    </row>
    <row r="144" spans="3:6">
      <c r="C144" t="s">
        <v>1668</v>
      </c>
      <c r="D144" t="s">
        <v>2653</v>
      </c>
      <c r="E144" t="s">
        <v>2654</v>
      </c>
      <c r="F144" t="s">
        <v>2655</v>
      </c>
    </row>
    <row r="145" spans="3:6">
      <c r="C145" t="s">
        <v>1619</v>
      </c>
      <c r="D145" t="s">
        <v>2656</v>
      </c>
      <c r="E145" t="s">
        <v>2657</v>
      </c>
      <c r="F145" t="s">
        <v>2658</v>
      </c>
    </row>
    <row r="146" spans="3:6">
      <c r="C146" t="s">
        <v>2659</v>
      </c>
      <c r="D146" t="s">
        <v>2660</v>
      </c>
      <c r="E146" t="s">
        <v>2661</v>
      </c>
      <c r="F146" t="s">
        <v>2662</v>
      </c>
    </row>
    <row r="147" spans="3:6">
      <c r="C147" t="s">
        <v>2663</v>
      </c>
      <c r="D147" t="s">
        <v>2664</v>
      </c>
      <c r="E147" t="s">
        <v>2665</v>
      </c>
      <c r="F147" t="s">
        <v>2666</v>
      </c>
    </row>
    <row r="148" spans="3:6">
      <c r="C148" t="s">
        <v>1664</v>
      </c>
      <c r="D148" t="s">
        <v>2667</v>
      </c>
      <c r="E148" t="s">
        <v>2668</v>
      </c>
      <c r="F148" t="s">
        <v>2669</v>
      </c>
    </row>
    <row r="149" spans="3:6">
      <c r="C149" t="s">
        <v>2670</v>
      </c>
      <c r="D149" t="s">
        <v>2671</v>
      </c>
      <c r="E149" t="s">
        <v>2672</v>
      </c>
      <c r="F149" t="s">
        <v>2673</v>
      </c>
    </row>
    <row r="150" spans="3:6">
      <c r="C150" t="s">
        <v>2674</v>
      </c>
      <c r="D150" t="s">
        <v>2675</v>
      </c>
      <c r="E150" t="s">
        <v>2676</v>
      </c>
      <c r="F150" t="s">
        <v>2677</v>
      </c>
    </row>
    <row r="151" spans="3:6">
      <c r="C151" t="s">
        <v>1662</v>
      </c>
      <c r="D151" t="s">
        <v>2678</v>
      </c>
      <c r="E151" t="s">
        <v>2679</v>
      </c>
      <c r="F151" t="s">
        <v>2680</v>
      </c>
    </row>
    <row r="152" spans="3:6">
      <c r="C152" t="s">
        <v>1673</v>
      </c>
      <c r="D152" t="s">
        <v>2681</v>
      </c>
      <c r="E152" t="s">
        <v>2682</v>
      </c>
      <c r="F152" t="s">
        <v>2683</v>
      </c>
    </row>
    <row r="153" spans="3:6">
      <c r="C153" t="s">
        <v>1654</v>
      </c>
      <c r="D153" t="s">
        <v>2684</v>
      </c>
      <c r="E153" t="s">
        <v>2685</v>
      </c>
      <c r="F153" t="s">
        <v>2686</v>
      </c>
    </row>
    <row r="154" spans="3:6">
      <c r="C154" t="s">
        <v>1681</v>
      </c>
      <c r="D154" t="s">
        <v>2687</v>
      </c>
      <c r="E154" t="s">
        <v>2688</v>
      </c>
      <c r="F154" t="s">
        <v>2689</v>
      </c>
    </row>
    <row r="155" spans="3:6">
      <c r="C155" t="s">
        <v>1107</v>
      </c>
      <c r="D155" t="s">
        <v>2690</v>
      </c>
      <c r="E155" t="s">
        <v>2691</v>
      </c>
      <c r="F155" t="s">
        <v>2692</v>
      </c>
    </row>
    <row r="156" spans="3:6">
      <c r="C156" t="s">
        <v>1653</v>
      </c>
      <c r="D156" t="s">
        <v>2693</v>
      </c>
      <c r="E156" t="s">
        <v>2694</v>
      </c>
      <c r="F156" t="s">
        <v>2695</v>
      </c>
    </row>
    <row r="157" spans="3:6">
      <c r="C157" t="s">
        <v>1677</v>
      </c>
      <c r="D157" t="s">
        <v>2696</v>
      </c>
      <c r="E157" t="s">
        <v>2697</v>
      </c>
      <c r="F157" t="s">
        <v>2698</v>
      </c>
    </row>
    <row r="158" spans="3:6">
      <c r="C158" t="s">
        <v>2699</v>
      </c>
      <c r="D158" t="s">
        <v>2700</v>
      </c>
      <c r="E158" t="s">
        <v>2701</v>
      </c>
      <c r="F158" t="s">
        <v>2702</v>
      </c>
    </row>
    <row r="159" spans="3:6">
      <c r="C159" t="s">
        <v>1597</v>
      </c>
      <c r="D159" t="s">
        <v>2703</v>
      </c>
      <c r="E159" t="s">
        <v>2704</v>
      </c>
      <c r="F159" t="s">
        <v>2705</v>
      </c>
    </row>
    <row r="160" spans="3:6">
      <c r="C160" t="s">
        <v>1679</v>
      </c>
      <c r="D160" t="s">
        <v>2706</v>
      </c>
      <c r="E160" t="s">
        <v>2707</v>
      </c>
      <c r="F160" t="s">
        <v>2708</v>
      </c>
    </row>
    <row r="161" spans="3:6">
      <c r="C161" t="s">
        <v>1600</v>
      </c>
      <c r="D161" t="s">
        <v>2709</v>
      </c>
      <c r="E161" t="s">
        <v>2710</v>
      </c>
      <c r="F161" t="s">
        <v>2711</v>
      </c>
    </row>
    <row r="162" spans="3:6">
      <c r="C162" t="s">
        <v>1660</v>
      </c>
      <c r="D162" t="s">
        <v>2712</v>
      </c>
      <c r="E162" t="s">
        <v>2713</v>
      </c>
      <c r="F162" t="s">
        <v>2714</v>
      </c>
    </row>
    <row r="163" spans="3:6">
      <c r="C163" t="s">
        <v>1291</v>
      </c>
      <c r="D163" t="s">
        <v>2715</v>
      </c>
      <c r="E163" t="s">
        <v>2716</v>
      </c>
      <c r="F163" t="s">
        <v>2717</v>
      </c>
    </row>
    <row r="164" spans="3:6">
      <c r="C164" t="s">
        <v>1680</v>
      </c>
      <c r="D164" t="s">
        <v>2718</v>
      </c>
      <c r="E164" t="s">
        <v>2719</v>
      </c>
      <c r="F164" t="s">
        <v>2720</v>
      </c>
    </row>
    <row r="165" spans="3:6">
      <c r="C165" t="s">
        <v>1659</v>
      </c>
      <c r="D165" t="s">
        <v>2721</v>
      </c>
      <c r="E165" t="s">
        <v>2722</v>
      </c>
      <c r="F165" t="s">
        <v>2723</v>
      </c>
    </row>
    <row r="166" spans="3:6">
      <c r="C166" t="s">
        <v>1310</v>
      </c>
      <c r="D166" t="s">
        <v>2724</v>
      </c>
      <c r="E166" t="s">
        <v>2725</v>
      </c>
      <c r="F166" t="s">
        <v>2726</v>
      </c>
    </row>
    <row r="167" spans="3:6">
      <c r="C167" t="s">
        <v>1665</v>
      </c>
      <c r="D167" t="s">
        <v>2727</v>
      </c>
      <c r="E167" t="s">
        <v>2728</v>
      </c>
      <c r="F167" t="s">
        <v>2729</v>
      </c>
    </row>
    <row r="168" spans="3:6">
      <c r="C168" t="s">
        <v>2730</v>
      </c>
      <c r="D168" t="s">
        <v>2731</v>
      </c>
      <c r="E168" t="s">
        <v>2732</v>
      </c>
      <c r="F168" t="s">
        <v>2733</v>
      </c>
    </row>
    <row r="169" spans="3:6">
      <c r="C169" t="s">
        <v>1641</v>
      </c>
      <c r="D169" t="s">
        <v>2734</v>
      </c>
      <c r="E169" t="s">
        <v>2735</v>
      </c>
      <c r="F169" t="s">
        <v>2736</v>
      </c>
    </row>
    <row r="170" spans="3:6">
      <c r="C170" t="s">
        <v>2737</v>
      </c>
      <c r="D170" t="s">
        <v>2738</v>
      </c>
      <c r="E170" t="s">
        <v>2739</v>
      </c>
      <c r="F170" t="s">
        <v>2740</v>
      </c>
    </row>
    <row r="171" spans="3:6">
      <c r="C171" t="s">
        <v>1667</v>
      </c>
      <c r="D171" t="s">
        <v>2741</v>
      </c>
      <c r="E171" t="s">
        <v>2742</v>
      </c>
      <c r="F171" t="s">
        <v>2743</v>
      </c>
    </row>
    <row r="172" spans="3:6">
      <c r="C172" t="s">
        <v>1689</v>
      </c>
      <c r="D172" t="s">
        <v>2744</v>
      </c>
      <c r="E172" t="s">
        <v>2745</v>
      </c>
      <c r="F172" t="s">
        <v>2746</v>
      </c>
    </row>
    <row r="173" spans="3:6">
      <c r="C173" t="s">
        <v>2747</v>
      </c>
      <c r="D173" t="s">
        <v>2748</v>
      </c>
      <c r="E173" t="s">
        <v>2749</v>
      </c>
      <c r="F173" t="s">
        <v>2750</v>
      </c>
    </row>
    <row r="174" spans="3:6">
      <c r="C174" t="s">
        <v>2751</v>
      </c>
      <c r="D174" t="s">
        <v>2752</v>
      </c>
      <c r="E174" t="s">
        <v>2753</v>
      </c>
      <c r="F174" t="s">
        <v>2754</v>
      </c>
    </row>
    <row r="175" spans="3:6">
      <c r="C175" t="s">
        <v>1685</v>
      </c>
      <c r="D175" t="s">
        <v>2755</v>
      </c>
      <c r="E175" t="s">
        <v>2756</v>
      </c>
      <c r="F175" t="s">
        <v>2757</v>
      </c>
    </row>
    <row r="176" spans="3:6">
      <c r="C176" t="s">
        <v>1674</v>
      </c>
      <c r="D176" t="s">
        <v>2758</v>
      </c>
      <c r="E176" t="s">
        <v>2759</v>
      </c>
      <c r="F176" t="s">
        <v>2760</v>
      </c>
    </row>
    <row r="177" spans="3:6">
      <c r="C177" t="s">
        <v>2761</v>
      </c>
      <c r="D177" t="s">
        <v>2762</v>
      </c>
      <c r="E177" t="s">
        <v>2763</v>
      </c>
      <c r="F177" t="s">
        <v>2764</v>
      </c>
    </row>
    <row r="178" spans="3:6">
      <c r="C178" t="s">
        <v>2765</v>
      </c>
      <c r="D178" t="s">
        <v>2766</v>
      </c>
      <c r="E178" t="s">
        <v>2767</v>
      </c>
      <c r="F178" t="s">
        <v>2768</v>
      </c>
    </row>
    <row r="179" spans="3:6">
      <c r="C179" t="s">
        <v>1657</v>
      </c>
      <c r="D179" t="s">
        <v>2769</v>
      </c>
      <c r="E179" t="s">
        <v>2770</v>
      </c>
      <c r="F179" t="s">
        <v>2760</v>
      </c>
    </row>
    <row r="180" spans="3:6">
      <c r="C180" t="s">
        <v>1690</v>
      </c>
      <c r="D180" t="s">
        <v>2771</v>
      </c>
      <c r="E180" t="s">
        <v>2772</v>
      </c>
      <c r="F180" t="s">
        <v>2773</v>
      </c>
    </row>
    <row r="181" spans="3:6">
      <c r="C181" t="s">
        <v>1691</v>
      </c>
      <c r="D181" t="s">
        <v>2774</v>
      </c>
      <c r="E181" t="s">
        <v>2775</v>
      </c>
      <c r="F181" t="s">
        <v>2776</v>
      </c>
    </row>
    <row r="182" spans="3:6">
      <c r="C182" t="s">
        <v>1683</v>
      </c>
      <c r="D182" t="s">
        <v>2777</v>
      </c>
      <c r="E182" t="s">
        <v>2778</v>
      </c>
      <c r="F182" t="s">
        <v>2779</v>
      </c>
    </row>
    <row r="183" spans="3:6">
      <c r="C183" t="s">
        <v>2780</v>
      </c>
      <c r="D183" t="s">
        <v>2781</v>
      </c>
      <c r="E183" t="s">
        <v>2782</v>
      </c>
      <c r="F183" t="s">
        <v>2783</v>
      </c>
    </row>
    <row r="184" spans="3:6">
      <c r="C184" t="s">
        <v>1693</v>
      </c>
      <c r="D184" t="s">
        <v>2784</v>
      </c>
      <c r="E184" t="s">
        <v>2785</v>
      </c>
      <c r="F184" t="s">
        <v>2786</v>
      </c>
    </row>
    <row r="185" spans="3:6">
      <c r="C185" t="s">
        <v>2787</v>
      </c>
      <c r="D185" t="s">
        <v>2788</v>
      </c>
      <c r="E185" t="s">
        <v>2789</v>
      </c>
      <c r="F185" t="s">
        <v>2790</v>
      </c>
    </row>
    <row r="186" spans="3:6">
      <c r="C186" t="s">
        <v>2791</v>
      </c>
      <c r="D186" t="s">
        <v>2792</v>
      </c>
      <c r="E186" t="s">
        <v>2793</v>
      </c>
      <c r="F186" t="s">
        <v>2794</v>
      </c>
    </row>
    <row r="187" spans="3:6">
      <c r="C187" t="s">
        <v>1669</v>
      </c>
      <c r="D187" t="s">
        <v>2795</v>
      </c>
      <c r="E187" t="s">
        <v>2796</v>
      </c>
      <c r="F187" t="s">
        <v>2797</v>
      </c>
    </row>
    <row r="188" spans="3:6">
      <c r="C188" t="s">
        <v>1684</v>
      </c>
      <c r="D188" t="s">
        <v>2798</v>
      </c>
      <c r="E188" t="s">
        <v>2799</v>
      </c>
      <c r="F188" t="s">
        <v>2800</v>
      </c>
    </row>
    <row r="189" spans="3:6">
      <c r="C189" t="s">
        <v>1650</v>
      </c>
      <c r="D189" t="s">
        <v>2801</v>
      </c>
      <c r="E189" t="s">
        <v>2802</v>
      </c>
      <c r="F189" t="s">
        <v>2803</v>
      </c>
    </row>
    <row r="190" spans="3:6">
      <c r="C190" t="s">
        <v>2804</v>
      </c>
      <c r="D190" t="s">
        <v>2805</v>
      </c>
      <c r="E190" t="s">
        <v>2806</v>
      </c>
      <c r="F190" t="s">
        <v>2807</v>
      </c>
    </row>
    <row r="191" spans="3:6">
      <c r="C191" t="s">
        <v>1678</v>
      </c>
      <c r="D191" t="s">
        <v>2808</v>
      </c>
      <c r="E191" t="s">
        <v>2809</v>
      </c>
      <c r="F191" t="s">
        <v>2810</v>
      </c>
    </row>
    <row r="192" spans="3:6">
      <c r="C192" t="s">
        <v>1639</v>
      </c>
      <c r="D192" t="s">
        <v>2811</v>
      </c>
      <c r="E192" t="s">
        <v>2812</v>
      </c>
      <c r="F192" t="s">
        <v>2813</v>
      </c>
    </row>
    <row r="193" spans="3:6">
      <c r="C193" t="s">
        <v>1695</v>
      </c>
      <c r="D193" t="s">
        <v>2814</v>
      </c>
      <c r="E193" t="s">
        <v>2815</v>
      </c>
      <c r="F193" t="s">
        <v>2816</v>
      </c>
    </row>
    <row r="194" spans="3:6">
      <c r="C194" t="s">
        <v>1670</v>
      </c>
      <c r="D194" t="s">
        <v>2817</v>
      </c>
      <c r="E194" t="s">
        <v>2818</v>
      </c>
      <c r="F194" t="s">
        <v>2819</v>
      </c>
    </row>
    <row r="195" spans="3:6">
      <c r="C195" t="s">
        <v>529</v>
      </c>
      <c r="D195" t="s">
        <v>2820</v>
      </c>
      <c r="E195" t="s">
        <v>2821</v>
      </c>
      <c r="F195" t="s">
        <v>2822</v>
      </c>
    </row>
    <row r="196" spans="3:6">
      <c r="C196" t="s">
        <v>2823</v>
      </c>
      <c r="D196" t="s">
        <v>2824</v>
      </c>
      <c r="E196" t="s">
        <v>2825</v>
      </c>
      <c r="F196" t="s">
        <v>2826</v>
      </c>
    </row>
    <row r="197" spans="3:6">
      <c r="C197" t="s">
        <v>1694</v>
      </c>
      <c r="D197" t="s">
        <v>2827</v>
      </c>
      <c r="E197" t="s">
        <v>2828</v>
      </c>
      <c r="F197" t="s">
        <v>2829</v>
      </c>
    </row>
    <row r="198" spans="3:6">
      <c r="C198" t="s">
        <v>1638</v>
      </c>
      <c r="D198" t="s">
        <v>2830</v>
      </c>
      <c r="E198" t="s">
        <v>2831</v>
      </c>
      <c r="F198" t="s">
        <v>2832</v>
      </c>
    </row>
    <row r="199" spans="3:6">
      <c r="C199" t="s">
        <v>2833</v>
      </c>
      <c r="D199" t="s">
        <v>2834</v>
      </c>
      <c r="E199" t="s">
        <v>2835</v>
      </c>
      <c r="F199" t="s">
        <v>2836</v>
      </c>
    </row>
    <row r="200" spans="3:6">
      <c r="C200" t="s">
        <v>2837</v>
      </c>
      <c r="D200" t="s">
        <v>2838</v>
      </c>
      <c r="E200" t="s">
        <v>2839</v>
      </c>
      <c r="F200" t="s">
        <v>2840</v>
      </c>
    </row>
    <row r="201" spans="3:6">
      <c r="C201" t="s">
        <v>2841</v>
      </c>
      <c r="D201" t="s">
        <v>2842</v>
      </c>
      <c r="E201" t="s">
        <v>2843</v>
      </c>
      <c r="F201" t="s">
        <v>2844</v>
      </c>
    </row>
    <row r="202" spans="3:6">
      <c r="C202" t="s">
        <v>2845</v>
      </c>
      <c r="D202" t="s">
        <v>2846</v>
      </c>
      <c r="E202" t="s">
        <v>2847</v>
      </c>
      <c r="F202" t="s">
        <v>2848</v>
      </c>
    </row>
    <row r="203" spans="3:6">
      <c r="C203" t="s">
        <v>1698</v>
      </c>
      <c r="D203" t="s">
        <v>2849</v>
      </c>
      <c r="E203" t="s">
        <v>2850</v>
      </c>
      <c r="F203" t="s">
        <v>2851</v>
      </c>
    </row>
    <row r="204" spans="3:6">
      <c r="C204" t="s">
        <v>2852</v>
      </c>
      <c r="D204" t="s">
        <v>2853</v>
      </c>
      <c r="E204" t="s">
        <v>2854</v>
      </c>
      <c r="F204" t="s">
        <v>2855</v>
      </c>
    </row>
    <row r="205" spans="3:6">
      <c r="C205" t="s">
        <v>1022</v>
      </c>
      <c r="D205" t="s">
        <v>2856</v>
      </c>
      <c r="E205" t="s">
        <v>2857</v>
      </c>
      <c r="F205" t="s">
        <v>2858</v>
      </c>
    </row>
    <row r="206" spans="3:6">
      <c r="C206" t="s">
        <v>1702</v>
      </c>
      <c r="D206" t="s">
        <v>2859</v>
      </c>
      <c r="E206" t="s">
        <v>2860</v>
      </c>
      <c r="F206" t="s">
        <v>2861</v>
      </c>
    </row>
    <row r="207" spans="3:6">
      <c r="C207" t="s">
        <v>2862</v>
      </c>
      <c r="D207" t="s">
        <v>2863</v>
      </c>
      <c r="E207" t="s">
        <v>2864</v>
      </c>
      <c r="F207" t="s">
        <v>2865</v>
      </c>
    </row>
    <row r="208" spans="3:6">
      <c r="C208" t="s">
        <v>1686</v>
      </c>
      <c r="D208" t="s">
        <v>2866</v>
      </c>
      <c r="E208" t="s">
        <v>2867</v>
      </c>
      <c r="F208" t="s">
        <v>2868</v>
      </c>
    </row>
    <row r="209" spans="3:6">
      <c r="C209" t="s">
        <v>1709</v>
      </c>
      <c r="D209" t="s">
        <v>2869</v>
      </c>
      <c r="E209" t="s">
        <v>2870</v>
      </c>
      <c r="F209" t="s">
        <v>2871</v>
      </c>
    </row>
    <row r="210" spans="3:6">
      <c r="C210" t="s">
        <v>2872</v>
      </c>
      <c r="D210" t="s">
        <v>2873</v>
      </c>
      <c r="E210" t="s">
        <v>2874</v>
      </c>
      <c r="F210" t="s">
        <v>2875</v>
      </c>
    </row>
    <row r="211" spans="3:6">
      <c r="C211" t="s">
        <v>2876</v>
      </c>
      <c r="D211" t="s">
        <v>2877</v>
      </c>
      <c r="E211" t="s">
        <v>2878</v>
      </c>
      <c r="F211" t="s">
        <v>2879</v>
      </c>
    </row>
    <row r="212" spans="3:6">
      <c r="C212" t="s">
        <v>2880</v>
      </c>
      <c r="D212" t="s">
        <v>2881</v>
      </c>
      <c r="E212" t="s">
        <v>2882</v>
      </c>
      <c r="F212" t="s">
        <v>2883</v>
      </c>
    </row>
    <row r="213" spans="3:6">
      <c r="C213" t="s">
        <v>1330</v>
      </c>
      <c r="D213" t="s">
        <v>2884</v>
      </c>
      <c r="E213" t="s">
        <v>2885</v>
      </c>
      <c r="F213" t="s">
        <v>2886</v>
      </c>
    </row>
    <row r="214" spans="3:6">
      <c r="C214" t="s">
        <v>1093</v>
      </c>
      <c r="D214" t="s">
        <v>2887</v>
      </c>
      <c r="E214" t="s">
        <v>2888</v>
      </c>
      <c r="F214" t="s">
        <v>2889</v>
      </c>
    </row>
    <row r="215" spans="3:6">
      <c r="C215" t="s">
        <v>1708</v>
      </c>
      <c r="D215" t="s">
        <v>2890</v>
      </c>
      <c r="E215" t="s">
        <v>2891</v>
      </c>
      <c r="F215" t="s">
        <v>2892</v>
      </c>
    </row>
    <row r="216" spans="3:6">
      <c r="C216" t="s">
        <v>1700</v>
      </c>
      <c r="D216" t="s">
        <v>2893</v>
      </c>
      <c r="E216" t="s">
        <v>2894</v>
      </c>
      <c r="F216" t="s">
        <v>2895</v>
      </c>
    </row>
    <row r="217" spans="3:6">
      <c r="C217" t="s">
        <v>2896</v>
      </c>
      <c r="D217" t="s">
        <v>2897</v>
      </c>
      <c r="E217" t="s">
        <v>2898</v>
      </c>
      <c r="F217" t="s">
        <v>2899</v>
      </c>
    </row>
    <row r="218" spans="3:6">
      <c r="C218" t="s">
        <v>2900</v>
      </c>
      <c r="D218" t="s">
        <v>2901</v>
      </c>
      <c r="E218" t="s">
        <v>2902</v>
      </c>
      <c r="F218" t="s">
        <v>2903</v>
      </c>
    </row>
    <row r="219" spans="3:6">
      <c r="C219" t="s">
        <v>2904</v>
      </c>
      <c r="D219" t="s">
        <v>2905</v>
      </c>
      <c r="E219" t="s">
        <v>2906</v>
      </c>
      <c r="F219" t="s">
        <v>2907</v>
      </c>
    </row>
    <row r="220" spans="3:6">
      <c r="C220" t="s">
        <v>1726</v>
      </c>
      <c r="D220" t="s">
        <v>2908</v>
      </c>
      <c r="E220" t="s">
        <v>2909</v>
      </c>
      <c r="F220" t="s">
        <v>2910</v>
      </c>
    </row>
    <row r="221" spans="3:6">
      <c r="C221" t="s">
        <v>1711</v>
      </c>
      <c r="D221" t="s">
        <v>2911</v>
      </c>
      <c r="E221" t="s">
        <v>2912</v>
      </c>
      <c r="F221" t="s">
        <v>2913</v>
      </c>
    </row>
    <row r="222" spans="3:6">
      <c r="C222" t="s">
        <v>1707</v>
      </c>
      <c r="D222" t="s">
        <v>2914</v>
      </c>
      <c r="E222" t="s">
        <v>2915</v>
      </c>
      <c r="F222" t="s">
        <v>2916</v>
      </c>
    </row>
    <row r="223" spans="3:6">
      <c r="C223" t="s">
        <v>1718</v>
      </c>
      <c r="D223" t="s">
        <v>2917</v>
      </c>
      <c r="E223" t="s">
        <v>2918</v>
      </c>
      <c r="F223" t="s">
        <v>2919</v>
      </c>
    </row>
    <row r="224" spans="3:6">
      <c r="C224" t="s">
        <v>1675</v>
      </c>
      <c r="D224" t="s">
        <v>2920</v>
      </c>
      <c r="E224" t="s">
        <v>2921</v>
      </c>
      <c r="F224" t="s">
        <v>2922</v>
      </c>
    </row>
    <row r="225" spans="3:6">
      <c r="C225" t="s">
        <v>1687</v>
      </c>
      <c r="D225" t="s">
        <v>2923</v>
      </c>
      <c r="E225" t="s">
        <v>2924</v>
      </c>
      <c r="F225" t="s">
        <v>2925</v>
      </c>
    </row>
    <row r="226" spans="3:6">
      <c r="C226" t="s">
        <v>1676</v>
      </c>
      <c r="D226" t="s">
        <v>2926</v>
      </c>
      <c r="E226" t="s">
        <v>2927</v>
      </c>
      <c r="F226" t="s">
        <v>2928</v>
      </c>
    </row>
    <row r="227" spans="3:6">
      <c r="C227" t="s">
        <v>2929</v>
      </c>
      <c r="D227" t="s">
        <v>2930</v>
      </c>
      <c r="E227" t="s">
        <v>2931</v>
      </c>
      <c r="F227" t="s">
        <v>2932</v>
      </c>
    </row>
    <row r="228" spans="3:6">
      <c r="C228" t="s">
        <v>1714</v>
      </c>
      <c r="D228" t="s">
        <v>2933</v>
      </c>
      <c r="E228" t="s">
        <v>2934</v>
      </c>
      <c r="F228" t="s">
        <v>2935</v>
      </c>
    </row>
    <row r="229" spans="3:6">
      <c r="C229" t="s">
        <v>474</v>
      </c>
      <c r="D229" t="s">
        <v>2936</v>
      </c>
      <c r="E229" t="s">
        <v>2937</v>
      </c>
      <c r="F229" s="82">
        <v>972861545.14953995</v>
      </c>
    </row>
    <row r="230" spans="3:6">
      <c r="C230" t="s">
        <v>1713</v>
      </c>
      <c r="D230" t="s">
        <v>2938</v>
      </c>
      <c r="E230" t="s">
        <v>2939</v>
      </c>
      <c r="F230" t="s">
        <v>2940</v>
      </c>
    </row>
    <row r="231" spans="3:6">
      <c r="C231" t="s">
        <v>1252</v>
      </c>
      <c r="D231" t="s">
        <v>2941</v>
      </c>
      <c r="E231" t="s">
        <v>2942</v>
      </c>
      <c r="F231" t="s">
        <v>2943</v>
      </c>
    </row>
    <row r="232" spans="3:6">
      <c r="C232" t="s">
        <v>2944</v>
      </c>
      <c r="D232" t="s">
        <v>2945</v>
      </c>
      <c r="E232" t="s">
        <v>2946</v>
      </c>
      <c r="F232" t="s">
        <v>2947</v>
      </c>
    </row>
    <row r="233" spans="3:6">
      <c r="C233" t="s">
        <v>2948</v>
      </c>
      <c r="D233" t="s">
        <v>2949</v>
      </c>
      <c r="E233" t="s">
        <v>2950</v>
      </c>
      <c r="F233" t="s">
        <v>2951</v>
      </c>
    </row>
    <row r="234" spans="3:6">
      <c r="C234" t="s">
        <v>1743</v>
      </c>
      <c r="D234" t="s">
        <v>2952</v>
      </c>
      <c r="E234" t="s">
        <v>2953</v>
      </c>
      <c r="F234" t="s">
        <v>2954</v>
      </c>
    </row>
    <row r="235" spans="3:6">
      <c r="C235" t="s">
        <v>2955</v>
      </c>
      <c r="D235" t="s">
        <v>2956</v>
      </c>
      <c r="E235" t="s">
        <v>2957</v>
      </c>
      <c r="F235" t="s">
        <v>2958</v>
      </c>
    </row>
    <row r="236" spans="3:6">
      <c r="C236" t="s">
        <v>1060</v>
      </c>
      <c r="D236" t="s">
        <v>2959</v>
      </c>
      <c r="E236" t="s">
        <v>2960</v>
      </c>
      <c r="F236" t="s">
        <v>2961</v>
      </c>
    </row>
    <row r="237" spans="3:6">
      <c r="C237" t="s">
        <v>1704</v>
      </c>
      <c r="D237" t="s">
        <v>2962</v>
      </c>
      <c r="E237" t="s">
        <v>2963</v>
      </c>
      <c r="F237" t="s">
        <v>2964</v>
      </c>
    </row>
    <row r="238" spans="3:6">
      <c r="C238" t="s">
        <v>2965</v>
      </c>
      <c r="D238" t="s">
        <v>2966</v>
      </c>
      <c r="E238" t="s">
        <v>2967</v>
      </c>
      <c r="F238" t="s">
        <v>2968</v>
      </c>
    </row>
    <row r="239" spans="3:6">
      <c r="C239" t="s">
        <v>1722</v>
      </c>
      <c r="D239" t="s">
        <v>2969</v>
      </c>
      <c r="E239" t="s">
        <v>2970</v>
      </c>
      <c r="F239" t="s">
        <v>2907</v>
      </c>
    </row>
    <row r="240" spans="3:6">
      <c r="C240" t="s">
        <v>1717</v>
      </c>
      <c r="D240" t="s">
        <v>2971</v>
      </c>
      <c r="E240" t="s">
        <v>2972</v>
      </c>
      <c r="F240" t="s">
        <v>2973</v>
      </c>
    </row>
    <row r="241" spans="3:6">
      <c r="C241" t="s">
        <v>1701</v>
      </c>
      <c r="D241" t="s">
        <v>2974</v>
      </c>
      <c r="E241" s="82" t="s">
        <v>2975</v>
      </c>
      <c r="F241" s="82" t="s">
        <v>2976</v>
      </c>
    </row>
    <row r="242" spans="3:6">
      <c r="C242" t="s">
        <v>2977</v>
      </c>
      <c r="D242" t="s">
        <v>2978</v>
      </c>
      <c r="E242" t="s">
        <v>2979</v>
      </c>
      <c r="F242" t="s">
        <v>2980</v>
      </c>
    </row>
    <row r="243" spans="3:6">
      <c r="C243" t="s">
        <v>1738</v>
      </c>
      <c r="D243" t="s">
        <v>2981</v>
      </c>
      <c r="E243" t="s">
        <v>2982</v>
      </c>
      <c r="F243" t="s">
        <v>2983</v>
      </c>
    </row>
    <row r="244" spans="3:6">
      <c r="C244" t="s">
        <v>2984</v>
      </c>
      <c r="D244" t="s">
        <v>2985</v>
      </c>
      <c r="E244" t="s">
        <v>2986</v>
      </c>
      <c r="F244" t="s">
        <v>2987</v>
      </c>
    </row>
    <row r="245" spans="3:6">
      <c r="C245" t="s">
        <v>1734</v>
      </c>
      <c r="D245" t="s">
        <v>2988</v>
      </c>
      <c r="E245" t="s">
        <v>2989</v>
      </c>
      <c r="F245" t="s">
        <v>2990</v>
      </c>
    </row>
    <row r="246" spans="3:6">
      <c r="C246" t="s">
        <v>1719</v>
      </c>
      <c r="D246" t="s">
        <v>2991</v>
      </c>
      <c r="E246" t="s">
        <v>2992</v>
      </c>
      <c r="F246" s="82" t="s">
        <v>2993</v>
      </c>
    </row>
    <row r="247" spans="3:6">
      <c r="C247" t="s">
        <v>2994</v>
      </c>
      <c r="D247" t="s">
        <v>2995</v>
      </c>
      <c r="E247" t="s">
        <v>2996</v>
      </c>
      <c r="F247" t="s">
        <v>2997</v>
      </c>
    </row>
    <row r="248" spans="3:6">
      <c r="C248" t="s">
        <v>1697</v>
      </c>
      <c r="D248" t="s">
        <v>2998</v>
      </c>
      <c r="E248" s="82" t="s">
        <v>2999</v>
      </c>
      <c r="F248" t="s">
        <v>3000</v>
      </c>
    </row>
    <row r="249" spans="3:6">
      <c r="C249" t="s">
        <v>1721</v>
      </c>
      <c r="D249" t="s">
        <v>3001</v>
      </c>
      <c r="E249" t="s">
        <v>3002</v>
      </c>
      <c r="F249" t="s">
        <v>3003</v>
      </c>
    </row>
    <row r="250" spans="3:6">
      <c r="C250" t="s">
        <v>3004</v>
      </c>
      <c r="D250" t="s">
        <v>3005</v>
      </c>
      <c r="E250" t="s">
        <v>3006</v>
      </c>
      <c r="F250" t="s">
        <v>2947</v>
      </c>
    </row>
    <row r="251" spans="3:6">
      <c r="C251" t="s">
        <v>1724</v>
      </c>
      <c r="D251" t="s">
        <v>3007</v>
      </c>
      <c r="E251" t="s">
        <v>3008</v>
      </c>
      <c r="F251" t="s">
        <v>3009</v>
      </c>
    </row>
    <row r="252" spans="3:6">
      <c r="C252" t="s">
        <v>1730</v>
      </c>
      <c r="D252" t="s">
        <v>3010</v>
      </c>
      <c r="E252" t="s">
        <v>3011</v>
      </c>
      <c r="F252" t="s">
        <v>3012</v>
      </c>
    </row>
    <row r="253" spans="3:6">
      <c r="C253" t="s">
        <v>1740</v>
      </c>
      <c r="D253" t="s">
        <v>3013</v>
      </c>
      <c r="E253" t="s">
        <v>3014</v>
      </c>
      <c r="F253" t="s">
        <v>3015</v>
      </c>
    </row>
    <row r="254" spans="3:6">
      <c r="C254" t="s">
        <v>3016</v>
      </c>
      <c r="D254" t="s">
        <v>3017</v>
      </c>
      <c r="E254" t="s">
        <v>3018</v>
      </c>
      <c r="F254" t="s">
        <v>3019</v>
      </c>
    </row>
    <row r="255" spans="3:6">
      <c r="C255" t="s">
        <v>3020</v>
      </c>
      <c r="D255" t="s">
        <v>3021</v>
      </c>
      <c r="E255" t="s">
        <v>3022</v>
      </c>
      <c r="F255" t="s">
        <v>3023</v>
      </c>
    </row>
    <row r="256" spans="3:6">
      <c r="C256" t="s">
        <v>1706</v>
      </c>
      <c r="D256" t="s">
        <v>3024</v>
      </c>
      <c r="E256" t="s">
        <v>3025</v>
      </c>
      <c r="F256" t="s">
        <v>3026</v>
      </c>
    </row>
    <row r="257" spans="3:6">
      <c r="C257" t="s">
        <v>3027</v>
      </c>
      <c r="D257" t="s">
        <v>3028</v>
      </c>
      <c r="E257" t="s">
        <v>3029</v>
      </c>
      <c r="F257" t="s">
        <v>3030</v>
      </c>
    </row>
    <row r="258" spans="3:6">
      <c r="C258" t="s">
        <v>3031</v>
      </c>
      <c r="D258" t="s">
        <v>3032</v>
      </c>
      <c r="E258" t="s">
        <v>3033</v>
      </c>
      <c r="F258" t="s">
        <v>3034</v>
      </c>
    </row>
    <row r="259" spans="3:6">
      <c r="C259" t="s">
        <v>3035</v>
      </c>
      <c r="D259" t="s">
        <v>3036</v>
      </c>
      <c r="E259" t="s">
        <v>3037</v>
      </c>
      <c r="F259" t="s">
        <v>3038</v>
      </c>
    </row>
    <row r="260" spans="3:6">
      <c r="C260" t="s">
        <v>2121</v>
      </c>
      <c r="D260" t="s">
        <v>3039</v>
      </c>
      <c r="E260" t="s">
        <v>3040</v>
      </c>
      <c r="F260" t="s">
        <v>3041</v>
      </c>
    </row>
    <row r="261" spans="3:6">
      <c r="C261" t="s">
        <v>1703</v>
      </c>
      <c r="D261" t="s">
        <v>3042</v>
      </c>
      <c r="E261" t="s">
        <v>3043</v>
      </c>
      <c r="F261" t="s">
        <v>3044</v>
      </c>
    </row>
    <row r="262" spans="3:6">
      <c r="C262" t="s">
        <v>1705</v>
      </c>
      <c r="D262" t="s">
        <v>3045</v>
      </c>
      <c r="E262" t="s">
        <v>3046</v>
      </c>
      <c r="F262" t="s">
        <v>3047</v>
      </c>
    </row>
    <row r="263" spans="3:6">
      <c r="C263" t="s">
        <v>1723</v>
      </c>
      <c r="D263" t="s">
        <v>3048</v>
      </c>
      <c r="E263" t="s">
        <v>3049</v>
      </c>
      <c r="F263" t="s">
        <v>3050</v>
      </c>
    </row>
    <row r="264" spans="3:6">
      <c r="C264" t="s">
        <v>1139</v>
      </c>
      <c r="D264" t="s">
        <v>3051</v>
      </c>
      <c r="E264" t="s">
        <v>3052</v>
      </c>
      <c r="F264" t="s">
        <v>2260</v>
      </c>
    </row>
    <row r="265" spans="3:6">
      <c r="C265" t="s">
        <v>3053</v>
      </c>
      <c r="D265" t="s">
        <v>3054</v>
      </c>
      <c r="E265" t="s">
        <v>3055</v>
      </c>
      <c r="F265" t="s">
        <v>3056</v>
      </c>
    </row>
    <row r="266" spans="3:6">
      <c r="C266" t="s">
        <v>3057</v>
      </c>
      <c r="D266" t="s">
        <v>3058</v>
      </c>
      <c r="E266" t="s">
        <v>3059</v>
      </c>
      <c r="F266" t="s">
        <v>3060</v>
      </c>
    </row>
    <row r="267" spans="3:6">
      <c r="C267" t="s">
        <v>1696</v>
      </c>
      <c r="D267" t="s">
        <v>3061</v>
      </c>
      <c r="E267" t="s">
        <v>3062</v>
      </c>
      <c r="F267" t="s">
        <v>3063</v>
      </c>
    </row>
    <row r="268" spans="3:6">
      <c r="C268" t="s">
        <v>1303</v>
      </c>
      <c r="D268" t="s">
        <v>3064</v>
      </c>
      <c r="E268" t="s">
        <v>3065</v>
      </c>
      <c r="F268" t="s">
        <v>3066</v>
      </c>
    </row>
    <row r="269" spans="3:6">
      <c r="C269" t="s">
        <v>1699</v>
      </c>
      <c r="D269" t="s">
        <v>3067</v>
      </c>
      <c r="E269" t="s">
        <v>3068</v>
      </c>
      <c r="F269" t="s">
        <v>3069</v>
      </c>
    </row>
    <row r="270" spans="3:6">
      <c r="C270" t="s">
        <v>1727</v>
      </c>
      <c r="D270" t="s">
        <v>3070</v>
      </c>
      <c r="E270" t="s">
        <v>3071</v>
      </c>
      <c r="F270" t="s">
        <v>3072</v>
      </c>
    </row>
    <row r="271" spans="3:6">
      <c r="C271" t="s">
        <v>3073</v>
      </c>
      <c r="D271" t="s">
        <v>3074</v>
      </c>
      <c r="E271" t="s">
        <v>3075</v>
      </c>
      <c r="F271" t="s">
        <v>3076</v>
      </c>
    </row>
    <row r="272" spans="3:6">
      <c r="C272" t="s">
        <v>3077</v>
      </c>
      <c r="D272" t="s">
        <v>3078</v>
      </c>
      <c r="E272" t="s">
        <v>3079</v>
      </c>
      <c r="F272" t="s">
        <v>3080</v>
      </c>
    </row>
    <row r="273" spans="3:6">
      <c r="C273" t="s">
        <v>3081</v>
      </c>
      <c r="D273" t="s">
        <v>3082</v>
      </c>
      <c r="E273" t="s">
        <v>3083</v>
      </c>
      <c r="F273" t="s">
        <v>3084</v>
      </c>
    </row>
    <row r="274" spans="3:6">
      <c r="C274" t="s">
        <v>913</v>
      </c>
      <c r="D274" t="s">
        <v>3085</v>
      </c>
      <c r="E274" t="s">
        <v>3086</v>
      </c>
      <c r="F274" t="s">
        <v>3087</v>
      </c>
    </row>
    <row r="275" spans="3:6">
      <c r="C275" t="s">
        <v>1735</v>
      </c>
      <c r="D275" t="s">
        <v>3088</v>
      </c>
      <c r="E275" t="s">
        <v>3089</v>
      </c>
      <c r="F275" t="s">
        <v>3090</v>
      </c>
    </row>
    <row r="276" spans="3:6">
      <c r="C276" t="s">
        <v>1741</v>
      </c>
      <c r="D276" t="s">
        <v>3091</v>
      </c>
      <c r="E276" t="s">
        <v>3092</v>
      </c>
      <c r="F276" t="s">
        <v>3093</v>
      </c>
    </row>
    <row r="277" spans="3:6">
      <c r="C277" t="s">
        <v>1692</v>
      </c>
      <c r="D277" t="s">
        <v>3094</v>
      </c>
      <c r="E277" t="s">
        <v>3095</v>
      </c>
      <c r="F277" t="s">
        <v>3096</v>
      </c>
    </row>
    <row r="278" spans="3:6">
      <c r="C278" t="s">
        <v>1688</v>
      </c>
      <c r="D278" t="s">
        <v>3097</v>
      </c>
      <c r="E278" t="s">
        <v>3098</v>
      </c>
      <c r="F278" s="82" t="s">
        <v>3099</v>
      </c>
    </row>
    <row r="279" spans="3:6">
      <c r="C279" t="s">
        <v>3100</v>
      </c>
      <c r="D279" t="s">
        <v>3101</v>
      </c>
      <c r="E279" t="s">
        <v>3102</v>
      </c>
      <c r="F279" t="s">
        <v>3103</v>
      </c>
    </row>
    <row r="280" spans="3:6">
      <c r="C280" t="s">
        <v>1742</v>
      </c>
      <c r="D280" t="s">
        <v>3104</v>
      </c>
      <c r="E280" t="s">
        <v>3105</v>
      </c>
      <c r="F280" t="s">
        <v>3106</v>
      </c>
    </row>
    <row r="281" spans="3:6">
      <c r="C281" t="s">
        <v>3107</v>
      </c>
      <c r="D281" t="s">
        <v>3108</v>
      </c>
      <c r="E281" t="s">
        <v>3109</v>
      </c>
      <c r="F281" t="s">
        <v>2886</v>
      </c>
    </row>
    <row r="282" spans="3:6">
      <c r="C282" t="s">
        <v>1652</v>
      </c>
      <c r="D282" t="s">
        <v>3110</v>
      </c>
      <c r="E282" t="s">
        <v>3111</v>
      </c>
      <c r="F282" t="s">
        <v>3112</v>
      </c>
    </row>
    <row r="283" spans="3:6">
      <c r="C283" t="s">
        <v>1821</v>
      </c>
      <c r="D283" t="s">
        <v>3113</v>
      </c>
      <c r="E283" t="s">
        <v>3114</v>
      </c>
      <c r="F283" t="s">
        <v>3115</v>
      </c>
    </row>
    <row r="284" spans="3:6">
      <c r="C284" t="s">
        <v>1715</v>
      </c>
      <c r="D284" t="s">
        <v>3116</v>
      </c>
      <c r="E284" t="s">
        <v>3117</v>
      </c>
      <c r="F284" t="s">
        <v>3118</v>
      </c>
    </row>
    <row r="285" spans="3:6">
      <c r="C285" t="s">
        <v>1733</v>
      </c>
      <c r="D285" t="s">
        <v>3119</v>
      </c>
      <c r="E285" t="s">
        <v>3120</v>
      </c>
      <c r="F285" s="82" t="s">
        <v>3121</v>
      </c>
    </row>
    <row r="286" spans="3:6">
      <c r="C286" t="s">
        <v>3122</v>
      </c>
      <c r="D286" t="s">
        <v>3123</v>
      </c>
      <c r="E286" t="s">
        <v>3124</v>
      </c>
      <c r="F286" t="s">
        <v>3125</v>
      </c>
    </row>
    <row r="287" spans="3:6">
      <c r="C287" t="s">
        <v>3126</v>
      </c>
      <c r="D287" t="s">
        <v>3127</v>
      </c>
      <c r="E287" t="s">
        <v>3128</v>
      </c>
      <c r="F287" t="s">
        <v>3047</v>
      </c>
    </row>
    <row r="288" spans="3:6">
      <c r="C288" t="s">
        <v>3129</v>
      </c>
      <c r="D288" t="s">
        <v>3130</v>
      </c>
      <c r="E288" t="s">
        <v>3131</v>
      </c>
      <c r="F288" t="s">
        <v>2919</v>
      </c>
    </row>
    <row r="289" spans="3:6">
      <c r="C289" t="s">
        <v>1736</v>
      </c>
      <c r="D289" t="s">
        <v>3132</v>
      </c>
      <c r="E289" t="s">
        <v>3133</v>
      </c>
      <c r="F289" t="s">
        <v>3134</v>
      </c>
    </row>
    <row r="290" spans="3:6">
      <c r="C290" t="s">
        <v>1725</v>
      </c>
      <c r="D290" t="s">
        <v>3135</v>
      </c>
      <c r="E290" t="s">
        <v>3136</v>
      </c>
      <c r="F290" t="s">
        <v>3137</v>
      </c>
    </row>
    <row r="291" spans="3:6">
      <c r="C291" t="s">
        <v>3138</v>
      </c>
      <c r="D291" t="s">
        <v>3139</v>
      </c>
      <c r="E291" t="s">
        <v>3140</v>
      </c>
      <c r="F291" t="s">
        <v>3141</v>
      </c>
    </row>
    <row r="292" spans="3:6">
      <c r="C292" t="s">
        <v>1993</v>
      </c>
      <c r="D292" t="s">
        <v>3142</v>
      </c>
      <c r="E292" t="s">
        <v>3143</v>
      </c>
      <c r="F292" t="s">
        <v>2932</v>
      </c>
    </row>
    <row r="293" spans="3:6">
      <c r="C293" t="s">
        <v>1710</v>
      </c>
      <c r="D293" t="s">
        <v>3144</v>
      </c>
      <c r="E293" t="s">
        <v>3145</v>
      </c>
      <c r="F293" t="s">
        <v>3146</v>
      </c>
    </row>
    <row r="294" spans="3:6">
      <c r="C294" t="s">
        <v>1755</v>
      </c>
      <c r="D294" t="s">
        <v>3147</v>
      </c>
      <c r="E294" t="s">
        <v>3148</v>
      </c>
      <c r="F294" t="s">
        <v>3149</v>
      </c>
    </row>
    <row r="295" spans="3:6">
      <c r="C295" t="s">
        <v>1720</v>
      </c>
      <c r="D295" t="s">
        <v>3150</v>
      </c>
      <c r="E295" t="s">
        <v>3151</v>
      </c>
      <c r="F295" t="s">
        <v>2256</v>
      </c>
    </row>
    <row r="296" spans="3:6">
      <c r="C296" t="s">
        <v>1762</v>
      </c>
      <c r="D296" t="s">
        <v>3152</v>
      </c>
      <c r="E296" t="s">
        <v>3153</v>
      </c>
      <c r="F296" t="s">
        <v>3154</v>
      </c>
    </row>
    <row r="297" spans="3:6">
      <c r="C297" t="s">
        <v>1748</v>
      </c>
      <c r="D297" t="s">
        <v>3155</v>
      </c>
      <c r="E297" t="s">
        <v>3156</v>
      </c>
      <c r="F297" t="s">
        <v>3157</v>
      </c>
    </row>
    <row r="298" spans="3:6">
      <c r="C298" t="s">
        <v>1712</v>
      </c>
      <c r="D298" t="s">
        <v>3158</v>
      </c>
      <c r="E298" t="s">
        <v>3159</v>
      </c>
      <c r="F298" t="s">
        <v>3160</v>
      </c>
    </row>
    <row r="299" spans="3:6">
      <c r="C299" t="s">
        <v>1754</v>
      </c>
      <c r="D299" t="s">
        <v>3161</v>
      </c>
      <c r="E299" t="s">
        <v>3162</v>
      </c>
      <c r="F299" t="s">
        <v>3163</v>
      </c>
    </row>
    <row r="300" spans="3:6">
      <c r="C300" t="s">
        <v>1716</v>
      </c>
      <c r="D300" t="s">
        <v>3164</v>
      </c>
      <c r="E300" t="s">
        <v>3165</v>
      </c>
      <c r="F300" t="s">
        <v>3166</v>
      </c>
    </row>
    <row r="301" spans="3:6">
      <c r="C301" t="s">
        <v>1751</v>
      </c>
      <c r="D301" t="s">
        <v>3167</v>
      </c>
      <c r="E301" t="s">
        <v>3168</v>
      </c>
      <c r="F301" t="s">
        <v>3169</v>
      </c>
    </row>
    <row r="302" spans="3:6">
      <c r="C302" t="s">
        <v>3170</v>
      </c>
      <c r="D302" t="s">
        <v>3171</v>
      </c>
      <c r="E302" t="s">
        <v>3172</v>
      </c>
      <c r="F302" t="s">
        <v>3173</v>
      </c>
    </row>
    <row r="303" spans="3:6">
      <c r="C303" t="s">
        <v>1750</v>
      </c>
      <c r="D303" t="s">
        <v>3174</v>
      </c>
      <c r="E303" t="s">
        <v>3175</v>
      </c>
      <c r="F303" t="s">
        <v>3176</v>
      </c>
    </row>
    <row r="304" spans="3:6">
      <c r="C304" t="s">
        <v>1732</v>
      </c>
      <c r="D304" t="s">
        <v>3177</v>
      </c>
      <c r="E304" t="s">
        <v>3178</v>
      </c>
      <c r="F304" t="s">
        <v>3179</v>
      </c>
    </row>
    <row r="305" spans="3:6">
      <c r="C305" t="s">
        <v>3180</v>
      </c>
      <c r="D305" t="s">
        <v>3181</v>
      </c>
      <c r="E305" t="s">
        <v>3182</v>
      </c>
      <c r="F305" t="s">
        <v>3176</v>
      </c>
    </row>
    <row r="306" spans="3:6">
      <c r="C306" t="s">
        <v>563</v>
      </c>
      <c r="D306" t="s">
        <v>3183</v>
      </c>
      <c r="E306" t="s">
        <v>3184</v>
      </c>
      <c r="F306" t="s">
        <v>3185</v>
      </c>
    </row>
    <row r="307" spans="3:6">
      <c r="C307" t="s">
        <v>1761</v>
      </c>
      <c r="D307" t="s">
        <v>3186</v>
      </c>
      <c r="E307" t="s">
        <v>3187</v>
      </c>
      <c r="F307" t="s">
        <v>3188</v>
      </c>
    </row>
    <row r="308" spans="3:6">
      <c r="C308" t="s">
        <v>1731</v>
      </c>
      <c r="D308" t="s">
        <v>3189</v>
      </c>
      <c r="E308" t="s">
        <v>3190</v>
      </c>
      <c r="F308" t="s">
        <v>3191</v>
      </c>
    </row>
    <row r="309" spans="3:6">
      <c r="C309" t="s">
        <v>3192</v>
      </c>
      <c r="D309" t="s">
        <v>3193</v>
      </c>
      <c r="E309" t="s">
        <v>3194</v>
      </c>
      <c r="F309" t="s">
        <v>3195</v>
      </c>
    </row>
    <row r="310" spans="3:6">
      <c r="C310" t="s">
        <v>1920</v>
      </c>
      <c r="D310" t="s">
        <v>3196</v>
      </c>
      <c r="E310" t="s">
        <v>3197</v>
      </c>
      <c r="F310" t="s">
        <v>3198</v>
      </c>
    </row>
    <row r="311" spans="3:6">
      <c r="C311" t="s">
        <v>1757</v>
      </c>
      <c r="D311" t="s">
        <v>3199</v>
      </c>
      <c r="E311" t="s">
        <v>3200</v>
      </c>
      <c r="F311" t="s">
        <v>3201</v>
      </c>
    </row>
    <row r="312" spans="3:6">
      <c r="C312" t="s">
        <v>1772</v>
      </c>
      <c r="D312" t="s">
        <v>3202</v>
      </c>
      <c r="E312" t="s">
        <v>3203</v>
      </c>
      <c r="F312" t="s">
        <v>3204</v>
      </c>
    </row>
    <row r="313" spans="3:6">
      <c r="C313" t="s">
        <v>3205</v>
      </c>
      <c r="D313" t="s">
        <v>3206</v>
      </c>
      <c r="E313" t="s">
        <v>3207</v>
      </c>
      <c r="F313" t="s">
        <v>3208</v>
      </c>
    </row>
    <row r="314" spans="3:6">
      <c r="C314" t="s">
        <v>3209</v>
      </c>
      <c r="D314" t="s">
        <v>3210</v>
      </c>
      <c r="E314" t="s">
        <v>3211</v>
      </c>
      <c r="F314" t="s">
        <v>3212</v>
      </c>
    </row>
    <row r="315" spans="3:6">
      <c r="C315" t="s">
        <v>1766</v>
      </c>
      <c r="D315" t="s">
        <v>3213</v>
      </c>
      <c r="E315" t="s">
        <v>3214</v>
      </c>
      <c r="F315" t="s">
        <v>3215</v>
      </c>
    </row>
    <row r="316" spans="3:6">
      <c r="C316" t="s">
        <v>1774</v>
      </c>
      <c r="D316" t="s">
        <v>3216</v>
      </c>
      <c r="E316" t="s">
        <v>3217</v>
      </c>
      <c r="F316" t="s">
        <v>3218</v>
      </c>
    </row>
    <row r="317" spans="3:6">
      <c r="C317" t="s">
        <v>3219</v>
      </c>
      <c r="D317" t="s">
        <v>3220</v>
      </c>
      <c r="E317" t="s">
        <v>3221</v>
      </c>
      <c r="F317" t="s">
        <v>3222</v>
      </c>
    </row>
    <row r="318" spans="3:6">
      <c r="C318" t="s">
        <v>971</v>
      </c>
      <c r="D318" t="s">
        <v>3223</v>
      </c>
      <c r="E318" t="s">
        <v>3224</v>
      </c>
      <c r="F318" t="s">
        <v>3225</v>
      </c>
    </row>
    <row r="319" spans="3:6">
      <c r="C319" t="s">
        <v>3226</v>
      </c>
      <c r="D319" t="s">
        <v>3227</v>
      </c>
      <c r="E319" t="s">
        <v>3228</v>
      </c>
      <c r="F319" t="s">
        <v>3229</v>
      </c>
    </row>
    <row r="320" spans="3:6">
      <c r="C320" t="s">
        <v>1744</v>
      </c>
      <c r="D320" t="s">
        <v>3230</v>
      </c>
      <c r="E320" t="s">
        <v>3231</v>
      </c>
      <c r="F320" t="s">
        <v>3232</v>
      </c>
    </row>
    <row r="321" spans="3:6">
      <c r="C321" t="s">
        <v>1159</v>
      </c>
      <c r="D321" t="s">
        <v>3233</v>
      </c>
      <c r="E321" t="s">
        <v>3234</v>
      </c>
      <c r="F321" t="s">
        <v>3235</v>
      </c>
    </row>
    <row r="322" spans="3:6">
      <c r="C322" t="s">
        <v>3236</v>
      </c>
      <c r="D322" t="s">
        <v>3237</v>
      </c>
      <c r="E322" t="s">
        <v>3238</v>
      </c>
      <c r="F322" t="s">
        <v>3106</v>
      </c>
    </row>
    <row r="323" spans="3:6">
      <c r="C323" t="s">
        <v>3239</v>
      </c>
      <c r="D323" t="s">
        <v>3240</v>
      </c>
      <c r="E323" t="s">
        <v>3241</v>
      </c>
      <c r="F323" t="s">
        <v>2256</v>
      </c>
    </row>
    <row r="324" spans="3:6">
      <c r="C324" t="s">
        <v>3242</v>
      </c>
      <c r="D324" t="s">
        <v>3243</v>
      </c>
      <c r="E324" t="s">
        <v>3244</v>
      </c>
      <c r="F324" t="s">
        <v>3245</v>
      </c>
    </row>
    <row r="325" spans="3:6">
      <c r="C325" t="s">
        <v>1773</v>
      </c>
      <c r="D325" t="s">
        <v>3246</v>
      </c>
      <c r="E325" t="s">
        <v>3247</v>
      </c>
      <c r="F325" t="s">
        <v>3248</v>
      </c>
    </row>
    <row r="326" spans="3:6">
      <c r="C326" t="s">
        <v>1778</v>
      </c>
      <c r="D326" t="s">
        <v>3249</v>
      </c>
      <c r="E326" t="s">
        <v>3250</v>
      </c>
      <c r="F326" t="s">
        <v>3251</v>
      </c>
    </row>
    <row r="327" spans="3:6">
      <c r="C327" t="s">
        <v>1763</v>
      </c>
      <c r="D327" t="s">
        <v>3252</v>
      </c>
      <c r="E327" t="s">
        <v>3253</v>
      </c>
      <c r="F327" t="s">
        <v>3254</v>
      </c>
    </row>
    <row r="328" spans="3:6">
      <c r="C328" t="s">
        <v>3255</v>
      </c>
      <c r="D328" t="s">
        <v>3256</v>
      </c>
      <c r="E328" t="s">
        <v>3257</v>
      </c>
      <c r="F328" t="s">
        <v>3258</v>
      </c>
    </row>
    <row r="329" spans="3:6">
      <c r="C329" t="s">
        <v>1753</v>
      </c>
      <c r="D329" t="s">
        <v>3259</v>
      </c>
      <c r="E329" t="s">
        <v>3260</v>
      </c>
      <c r="F329" t="s">
        <v>3261</v>
      </c>
    </row>
    <row r="330" spans="3:6">
      <c r="C330" t="s">
        <v>1760</v>
      </c>
      <c r="D330" t="s">
        <v>3262</v>
      </c>
      <c r="E330" t="s">
        <v>3263</v>
      </c>
      <c r="F330" t="s">
        <v>3264</v>
      </c>
    </row>
    <row r="331" spans="3:6">
      <c r="C331" t="s">
        <v>1875</v>
      </c>
      <c r="D331" t="s">
        <v>3265</v>
      </c>
      <c r="E331" t="s">
        <v>3266</v>
      </c>
      <c r="F331" s="82" t="s">
        <v>3267</v>
      </c>
    </row>
    <row r="332" spans="3:6">
      <c r="C332" t="s">
        <v>1749</v>
      </c>
      <c r="D332" t="s">
        <v>3268</v>
      </c>
      <c r="E332" t="s">
        <v>3269</v>
      </c>
      <c r="F332" t="s">
        <v>3270</v>
      </c>
    </row>
    <row r="333" spans="3:6">
      <c r="C333" t="s">
        <v>1746</v>
      </c>
      <c r="D333" t="s">
        <v>3271</v>
      </c>
      <c r="E333" t="s">
        <v>3272</v>
      </c>
      <c r="F333" t="s">
        <v>3273</v>
      </c>
    </row>
    <row r="334" spans="3:6">
      <c r="C334" t="s">
        <v>1770</v>
      </c>
      <c r="D334" t="s">
        <v>3274</v>
      </c>
      <c r="E334" t="s">
        <v>3275</v>
      </c>
      <c r="F334" t="s">
        <v>3276</v>
      </c>
    </row>
    <row r="335" spans="3:6">
      <c r="C335" t="s">
        <v>3277</v>
      </c>
      <c r="D335" t="s">
        <v>3278</v>
      </c>
      <c r="E335" t="s">
        <v>3279</v>
      </c>
      <c r="F335" t="s">
        <v>3280</v>
      </c>
    </row>
    <row r="336" spans="3:6">
      <c r="C336" t="s">
        <v>1781</v>
      </c>
      <c r="D336" t="s">
        <v>3281</v>
      </c>
      <c r="E336" t="s">
        <v>3282</v>
      </c>
      <c r="F336" t="s">
        <v>3283</v>
      </c>
    </row>
    <row r="337" spans="3:6">
      <c r="C337" t="s">
        <v>3284</v>
      </c>
      <c r="D337" t="s">
        <v>3285</v>
      </c>
      <c r="E337" t="s">
        <v>3286</v>
      </c>
      <c r="F337" t="s">
        <v>3287</v>
      </c>
    </row>
    <row r="338" spans="3:6">
      <c r="C338" t="s">
        <v>1739</v>
      </c>
      <c r="D338" t="s">
        <v>3288</v>
      </c>
      <c r="E338" t="s">
        <v>3289</v>
      </c>
      <c r="F338" t="s">
        <v>3290</v>
      </c>
    </row>
    <row r="339" spans="3:6">
      <c r="C339" t="s">
        <v>3291</v>
      </c>
      <c r="D339" t="s">
        <v>3292</v>
      </c>
      <c r="E339" t="s">
        <v>3293</v>
      </c>
      <c r="F339" s="82" t="s">
        <v>3294</v>
      </c>
    </row>
    <row r="340" spans="3:6">
      <c r="C340" t="s">
        <v>1769</v>
      </c>
      <c r="D340" t="s">
        <v>3295</v>
      </c>
      <c r="E340" t="s">
        <v>3296</v>
      </c>
      <c r="F340" t="s">
        <v>3297</v>
      </c>
    </row>
    <row r="341" spans="3:6">
      <c r="C341" t="s">
        <v>1777</v>
      </c>
      <c r="D341" t="s">
        <v>3298</v>
      </c>
      <c r="E341" t="s">
        <v>3299</v>
      </c>
      <c r="F341" t="s">
        <v>3300</v>
      </c>
    </row>
    <row r="342" spans="3:6">
      <c r="C342" t="s">
        <v>1787</v>
      </c>
      <c r="D342" t="s">
        <v>3301</v>
      </c>
      <c r="E342" t="s">
        <v>3302</v>
      </c>
      <c r="F342" t="s">
        <v>3303</v>
      </c>
    </row>
    <row r="343" spans="3:6">
      <c r="C343" t="s">
        <v>3304</v>
      </c>
      <c r="D343" t="s">
        <v>3305</v>
      </c>
      <c r="E343" t="s">
        <v>3306</v>
      </c>
      <c r="F343" t="s">
        <v>3307</v>
      </c>
    </row>
    <row r="344" spans="3:6">
      <c r="C344" t="s">
        <v>1935</v>
      </c>
      <c r="D344" t="s">
        <v>3308</v>
      </c>
      <c r="E344" t="s">
        <v>3309</v>
      </c>
      <c r="F344" t="s">
        <v>3310</v>
      </c>
    </row>
    <row r="345" spans="3:6">
      <c r="C345" t="s">
        <v>1794</v>
      </c>
      <c r="D345" t="s">
        <v>3311</v>
      </c>
      <c r="E345" t="s">
        <v>3312</v>
      </c>
      <c r="F345" s="82" t="s">
        <v>3313</v>
      </c>
    </row>
    <row r="346" spans="3:6">
      <c r="C346" t="s">
        <v>3314</v>
      </c>
      <c r="D346" t="s">
        <v>3315</v>
      </c>
      <c r="E346" t="s">
        <v>3316</v>
      </c>
      <c r="F346" t="s">
        <v>3317</v>
      </c>
    </row>
    <row r="347" spans="3:6">
      <c r="C347" t="s">
        <v>3318</v>
      </c>
      <c r="D347" t="s">
        <v>3319</v>
      </c>
      <c r="E347" t="s">
        <v>3320</v>
      </c>
      <c r="F347" t="s">
        <v>3321</v>
      </c>
    </row>
    <row r="348" spans="3:6">
      <c r="C348" t="s">
        <v>3322</v>
      </c>
      <c r="D348" t="s">
        <v>3323</v>
      </c>
      <c r="E348" t="s">
        <v>3324</v>
      </c>
      <c r="F348" s="82" t="s">
        <v>3325</v>
      </c>
    </row>
    <row r="349" spans="3:6">
      <c r="C349" t="s">
        <v>509</v>
      </c>
      <c r="D349" t="s">
        <v>3326</v>
      </c>
      <c r="E349" t="s">
        <v>3327</v>
      </c>
      <c r="F349" t="s">
        <v>3112</v>
      </c>
    </row>
    <row r="350" spans="3:6">
      <c r="C350" t="s">
        <v>3328</v>
      </c>
      <c r="D350" t="s">
        <v>3329</v>
      </c>
      <c r="E350" t="s">
        <v>3330</v>
      </c>
      <c r="F350" s="82" t="s">
        <v>3331</v>
      </c>
    </row>
    <row r="351" spans="3:6">
      <c r="C351" t="s">
        <v>3332</v>
      </c>
      <c r="D351" t="s">
        <v>3333</v>
      </c>
      <c r="E351" t="s">
        <v>3334</v>
      </c>
      <c r="F351" t="s">
        <v>3335</v>
      </c>
    </row>
    <row r="352" spans="3:6">
      <c r="C352" t="s">
        <v>832</v>
      </c>
      <c r="D352" t="s">
        <v>3336</v>
      </c>
      <c r="E352" t="s">
        <v>3337</v>
      </c>
      <c r="F352" s="82" t="s">
        <v>3338</v>
      </c>
    </row>
    <row r="353" spans="3:6">
      <c r="C353" t="s">
        <v>3339</v>
      </c>
      <c r="D353" t="s">
        <v>3340</v>
      </c>
      <c r="E353" t="s">
        <v>3341</v>
      </c>
      <c r="F353" s="82" t="s">
        <v>3342</v>
      </c>
    </row>
    <row r="354" spans="3:6">
      <c r="C354" t="s">
        <v>1771</v>
      </c>
      <c r="D354" t="s">
        <v>3343</v>
      </c>
      <c r="E354" t="s">
        <v>3344</v>
      </c>
      <c r="F354" t="s">
        <v>3345</v>
      </c>
    </row>
    <row r="355" spans="3:6">
      <c r="C355" t="s">
        <v>3346</v>
      </c>
      <c r="D355" t="s">
        <v>3347</v>
      </c>
      <c r="E355" t="s">
        <v>3348</v>
      </c>
      <c r="F355" t="s">
        <v>3349</v>
      </c>
    </row>
    <row r="356" spans="3:6">
      <c r="C356" t="s">
        <v>1783</v>
      </c>
      <c r="D356" t="s">
        <v>3350</v>
      </c>
      <c r="E356" t="s">
        <v>3351</v>
      </c>
      <c r="F356" t="s">
        <v>3352</v>
      </c>
    </row>
    <row r="357" spans="3:6">
      <c r="C357" t="s">
        <v>1834</v>
      </c>
      <c r="D357" t="s">
        <v>3353</v>
      </c>
      <c r="E357" t="s">
        <v>3354</v>
      </c>
      <c r="F357" s="82" t="s">
        <v>3355</v>
      </c>
    </row>
    <row r="358" spans="3:6">
      <c r="C358" t="s">
        <v>2078</v>
      </c>
      <c r="D358" t="s">
        <v>3356</v>
      </c>
      <c r="E358" t="s">
        <v>3357</v>
      </c>
      <c r="F358" t="s">
        <v>3358</v>
      </c>
    </row>
    <row r="359" spans="3:6">
      <c r="C359" t="s">
        <v>3359</v>
      </c>
      <c r="D359" t="s">
        <v>3360</v>
      </c>
      <c r="E359" t="s">
        <v>3361</v>
      </c>
      <c r="F359" t="s">
        <v>3362</v>
      </c>
    </row>
    <row r="360" spans="3:6">
      <c r="C360" t="s">
        <v>1805</v>
      </c>
      <c r="D360" t="s">
        <v>3363</v>
      </c>
      <c r="E360" t="s">
        <v>3364</v>
      </c>
      <c r="F360" t="s">
        <v>3365</v>
      </c>
    </row>
    <row r="361" spans="3:6">
      <c r="C361" t="s">
        <v>1780</v>
      </c>
      <c r="D361" t="s">
        <v>3366</v>
      </c>
      <c r="E361" t="s">
        <v>3367</v>
      </c>
      <c r="F361" t="s">
        <v>3368</v>
      </c>
    </row>
    <row r="362" spans="3:6">
      <c r="C362" t="s">
        <v>1786</v>
      </c>
      <c r="D362" t="s">
        <v>3369</v>
      </c>
      <c r="E362" t="s">
        <v>3370</v>
      </c>
      <c r="F362" t="s">
        <v>3371</v>
      </c>
    </row>
    <row r="363" spans="3:6">
      <c r="C363" t="s">
        <v>1796</v>
      </c>
      <c r="D363" t="s">
        <v>3372</v>
      </c>
      <c r="E363" t="s">
        <v>3373</v>
      </c>
      <c r="F363" s="82" t="s">
        <v>3374</v>
      </c>
    </row>
    <row r="364" spans="3:6">
      <c r="C364" t="s">
        <v>3375</v>
      </c>
      <c r="D364" t="s">
        <v>3376</v>
      </c>
      <c r="E364" t="s">
        <v>3377</v>
      </c>
      <c r="F364" t="s">
        <v>3378</v>
      </c>
    </row>
    <row r="365" spans="3:6">
      <c r="C365" t="s">
        <v>1804</v>
      </c>
      <c r="D365" t="s">
        <v>3379</v>
      </c>
      <c r="E365" t="s">
        <v>3380</v>
      </c>
      <c r="F365" t="s">
        <v>3381</v>
      </c>
    </row>
    <row r="366" spans="3:6">
      <c r="C366" t="s">
        <v>1788</v>
      </c>
      <c r="D366" t="s">
        <v>3382</v>
      </c>
      <c r="E366" t="s">
        <v>3383</v>
      </c>
      <c r="F366" t="s">
        <v>3384</v>
      </c>
    </row>
    <row r="367" spans="3:6">
      <c r="C367" t="s">
        <v>1598</v>
      </c>
      <c r="D367" t="s">
        <v>3385</v>
      </c>
      <c r="E367" s="82">
        <v>9350618566.0337601</v>
      </c>
      <c r="F367" t="s">
        <v>3386</v>
      </c>
    </row>
    <row r="368" spans="3:6">
      <c r="C368" t="s">
        <v>1830</v>
      </c>
      <c r="D368" t="s">
        <v>3387</v>
      </c>
      <c r="E368" t="s">
        <v>3388</v>
      </c>
      <c r="F368" t="s">
        <v>3389</v>
      </c>
    </row>
    <row r="369" spans="3:6">
      <c r="C369" t="s">
        <v>1829</v>
      </c>
      <c r="D369" t="s">
        <v>3390</v>
      </c>
      <c r="E369" t="s">
        <v>3391</v>
      </c>
      <c r="F369" t="s">
        <v>3392</v>
      </c>
    </row>
    <row r="370" spans="3:6">
      <c r="C370" t="s">
        <v>1792</v>
      </c>
      <c r="D370" t="s">
        <v>3393</v>
      </c>
      <c r="E370" t="s">
        <v>3394</v>
      </c>
      <c r="F370" t="s">
        <v>3395</v>
      </c>
    </row>
    <row r="371" spans="3:6">
      <c r="C371" t="s">
        <v>1053</v>
      </c>
      <c r="D371" t="s">
        <v>3396</v>
      </c>
      <c r="E371" t="s">
        <v>3397</v>
      </c>
      <c r="F371" t="s">
        <v>3398</v>
      </c>
    </row>
    <row r="372" spans="3:6">
      <c r="C372" t="s">
        <v>964</v>
      </c>
      <c r="D372" t="s">
        <v>3399</v>
      </c>
      <c r="E372" t="s">
        <v>3400</v>
      </c>
      <c r="F372" t="s">
        <v>3401</v>
      </c>
    </row>
    <row r="373" spans="3:6">
      <c r="C373" t="s">
        <v>1795</v>
      </c>
      <c r="D373" t="s">
        <v>3402</v>
      </c>
      <c r="E373" t="s">
        <v>3403</v>
      </c>
      <c r="F373" t="s">
        <v>3404</v>
      </c>
    </row>
    <row r="374" spans="3:6">
      <c r="C374" t="s">
        <v>3405</v>
      </c>
      <c r="D374" t="s">
        <v>3406</v>
      </c>
      <c r="E374" s="82">
        <v>9926462726.3779106</v>
      </c>
      <c r="F374" t="s">
        <v>3407</v>
      </c>
    </row>
    <row r="375" spans="3:6">
      <c r="C375" t="s">
        <v>3408</v>
      </c>
      <c r="D375" t="s">
        <v>3409</v>
      </c>
      <c r="E375" t="s">
        <v>3410</v>
      </c>
      <c r="F375" t="s">
        <v>3411</v>
      </c>
    </row>
    <row r="376" spans="3:6">
      <c r="C376" t="s">
        <v>3412</v>
      </c>
      <c r="D376" t="s">
        <v>3413</v>
      </c>
      <c r="E376" t="s">
        <v>3414</v>
      </c>
      <c r="F376" t="s">
        <v>3415</v>
      </c>
    </row>
    <row r="377" spans="3:6">
      <c r="C377" t="s">
        <v>1791</v>
      </c>
      <c r="D377" t="s">
        <v>3416</v>
      </c>
      <c r="E377" t="s">
        <v>3417</v>
      </c>
      <c r="F377" t="s">
        <v>3418</v>
      </c>
    </row>
    <row r="378" spans="3:6">
      <c r="C378" t="s">
        <v>1809</v>
      </c>
      <c r="D378" t="s">
        <v>3419</v>
      </c>
      <c r="E378" t="s">
        <v>3420</v>
      </c>
      <c r="F378" s="82" t="s">
        <v>3421</v>
      </c>
    </row>
    <row r="379" spans="3:6">
      <c r="C379" t="s">
        <v>3422</v>
      </c>
      <c r="D379" t="s">
        <v>3423</v>
      </c>
      <c r="E379" t="s">
        <v>3424</v>
      </c>
      <c r="F379" t="s">
        <v>3425</v>
      </c>
    </row>
    <row r="380" spans="3:6">
      <c r="C380" t="s">
        <v>1817</v>
      </c>
      <c r="D380" t="s">
        <v>3426</v>
      </c>
      <c r="E380" t="s">
        <v>3427</v>
      </c>
      <c r="F380" t="s">
        <v>3428</v>
      </c>
    </row>
    <row r="381" spans="3:6">
      <c r="C381" t="s">
        <v>3429</v>
      </c>
      <c r="D381" t="s">
        <v>3430</v>
      </c>
      <c r="E381" t="s">
        <v>3431</v>
      </c>
      <c r="F381" t="s">
        <v>3432</v>
      </c>
    </row>
    <row r="382" spans="3:6">
      <c r="C382" t="s">
        <v>3433</v>
      </c>
      <c r="D382" t="s">
        <v>3434</v>
      </c>
      <c r="E382" t="s">
        <v>3435</v>
      </c>
      <c r="F382" t="s">
        <v>2408</v>
      </c>
    </row>
    <row r="383" spans="3:6">
      <c r="C383" t="s">
        <v>2063</v>
      </c>
      <c r="D383" t="s">
        <v>3436</v>
      </c>
      <c r="E383" t="s">
        <v>3437</v>
      </c>
      <c r="F383" t="s">
        <v>3438</v>
      </c>
    </row>
    <row r="384" spans="3:6">
      <c r="C384" t="s">
        <v>1826</v>
      </c>
      <c r="D384" t="s">
        <v>3439</v>
      </c>
      <c r="E384" t="s">
        <v>3440</v>
      </c>
      <c r="F384" t="s">
        <v>3441</v>
      </c>
    </row>
    <row r="385" spans="3:6">
      <c r="C385" t="s">
        <v>1775</v>
      </c>
      <c r="D385" t="s">
        <v>3442</v>
      </c>
      <c r="E385" t="s">
        <v>3443</v>
      </c>
      <c r="F385" t="s">
        <v>3444</v>
      </c>
    </row>
    <row r="386" spans="3:6">
      <c r="C386" t="s">
        <v>2024</v>
      </c>
      <c r="D386" t="s">
        <v>3445</v>
      </c>
      <c r="E386" t="s">
        <v>3446</v>
      </c>
      <c r="F386" t="s">
        <v>3447</v>
      </c>
    </row>
    <row r="387" spans="3:6">
      <c r="C387" t="s">
        <v>1806</v>
      </c>
      <c r="D387" t="s">
        <v>3448</v>
      </c>
      <c r="E387" t="s">
        <v>3449</v>
      </c>
      <c r="F387" t="s">
        <v>3450</v>
      </c>
    </row>
    <row r="388" spans="3:6">
      <c r="C388" t="s">
        <v>1765</v>
      </c>
      <c r="D388" t="s">
        <v>3451</v>
      </c>
      <c r="E388" t="s">
        <v>3452</v>
      </c>
      <c r="F388" t="s">
        <v>3453</v>
      </c>
    </row>
    <row r="389" spans="3:6">
      <c r="C389" t="s">
        <v>3454</v>
      </c>
      <c r="D389" t="s">
        <v>3455</v>
      </c>
      <c r="E389" t="s">
        <v>3456</v>
      </c>
      <c r="F389" t="s">
        <v>3457</v>
      </c>
    </row>
    <row r="390" spans="3:6">
      <c r="C390" t="s">
        <v>1799</v>
      </c>
      <c r="D390" t="s">
        <v>3458</v>
      </c>
      <c r="E390" t="s">
        <v>3459</v>
      </c>
      <c r="F390" t="s">
        <v>3349</v>
      </c>
    </row>
    <row r="391" spans="3:6">
      <c r="C391" t="s">
        <v>1798</v>
      </c>
      <c r="D391" t="s">
        <v>3460</v>
      </c>
      <c r="E391" t="s">
        <v>3461</v>
      </c>
      <c r="F391" t="s">
        <v>3462</v>
      </c>
    </row>
    <row r="392" spans="3:6">
      <c r="C392" t="s">
        <v>1801</v>
      </c>
      <c r="D392" t="s">
        <v>3463</v>
      </c>
      <c r="E392" t="s">
        <v>3464</v>
      </c>
      <c r="F392" t="s">
        <v>3465</v>
      </c>
    </row>
    <row r="393" spans="3:6">
      <c r="C393" t="s">
        <v>1793</v>
      </c>
      <c r="D393" t="s">
        <v>3466</v>
      </c>
      <c r="E393" t="s">
        <v>3467</v>
      </c>
      <c r="F393" t="s">
        <v>3468</v>
      </c>
    </row>
    <row r="394" spans="3:6">
      <c r="C394" t="s">
        <v>1802</v>
      </c>
      <c r="D394" t="s">
        <v>3469</v>
      </c>
      <c r="E394" t="s">
        <v>3470</v>
      </c>
      <c r="F394" t="s">
        <v>3471</v>
      </c>
    </row>
    <row r="395" spans="3:6">
      <c r="C395" t="s">
        <v>1800</v>
      </c>
      <c r="D395" t="s">
        <v>3472</v>
      </c>
      <c r="E395" s="82" t="s">
        <v>3473</v>
      </c>
      <c r="F395" s="82" t="s">
        <v>3474</v>
      </c>
    </row>
    <row r="396" spans="3:6">
      <c r="C396" t="s">
        <v>3475</v>
      </c>
      <c r="D396" t="s">
        <v>3476</v>
      </c>
      <c r="E396" t="s">
        <v>3477</v>
      </c>
      <c r="F396" t="s">
        <v>3398</v>
      </c>
    </row>
    <row r="397" spans="3:6">
      <c r="C397" t="s">
        <v>1185</v>
      </c>
      <c r="D397" t="s">
        <v>3478</v>
      </c>
      <c r="E397" s="82">
        <v>7440091592.2958298</v>
      </c>
      <c r="F397" s="82">
        <v>6222808081.5871496</v>
      </c>
    </row>
    <row r="398" spans="3:6">
      <c r="C398" t="s">
        <v>536</v>
      </c>
      <c r="D398" t="s">
        <v>3479</v>
      </c>
      <c r="E398" s="82" t="s">
        <v>3480</v>
      </c>
      <c r="F398" s="82" t="s">
        <v>3481</v>
      </c>
    </row>
    <row r="399" spans="3:6">
      <c r="C399" t="s">
        <v>1758</v>
      </c>
      <c r="D399" t="s">
        <v>3482</v>
      </c>
      <c r="E399" t="s">
        <v>3483</v>
      </c>
      <c r="F399" t="s">
        <v>3484</v>
      </c>
    </row>
    <row r="400" spans="3:6">
      <c r="C400" t="s">
        <v>1166</v>
      </c>
      <c r="D400" t="s">
        <v>3485</v>
      </c>
      <c r="E400" t="s">
        <v>3486</v>
      </c>
      <c r="F400" t="s">
        <v>3487</v>
      </c>
    </row>
    <row r="401" spans="3:6">
      <c r="C401" t="s">
        <v>1812</v>
      </c>
      <c r="D401" t="s">
        <v>3488</v>
      </c>
      <c r="E401" t="s">
        <v>3489</v>
      </c>
      <c r="F401" t="s">
        <v>3490</v>
      </c>
    </row>
    <row r="402" spans="3:6">
      <c r="C402" t="s">
        <v>1822</v>
      </c>
      <c r="D402" t="s">
        <v>3491</v>
      </c>
      <c r="E402" t="s">
        <v>3492</v>
      </c>
      <c r="F402" t="s">
        <v>3493</v>
      </c>
    </row>
    <row r="403" spans="3:6">
      <c r="C403" t="s">
        <v>1789</v>
      </c>
      <c r="D403" t="s">
        <v>3494</v>
      </c>
      <c r="E403" t="s">
        <v>3495</v>
      </c>
      <c r="F403" t="s">
        <v>3496</v>
      </c>
    </row>
    <row r="404" spans="3:6">
      <c r="C404" t="s">
        <v>1776</v>
      </c>
      <c r="D404" t="s">
        <v>3497</v>
      </c>
      <c r="E404" t="s">
        <v>3498</v>
      </c>
      <c r="F404" t="s">
        <v>3499</v>
      </c>
    </row>
    <row r="405" spans="3:6">
      <c r="C405" t="s">
        <v>481</v>
      </c>
      <c r="D405" t="s">
        <v>3500</v>
      </c>
      <c r="E405" t="s">
        <v>3501</v>
      </c>
      <c r="F405" t="s">
        <v>3502</v>
      </c>
    </row>
    <row r="406" spans="3:6">
      <c r="C406" t="s">
        <v>1975</v>
      </c>
      <c r="D406" t="s">
        <v>3503</v>
      </c>
      <c r="E406" t="s">
        <v>3504</v>
      </c>
      <c r="F406" t="s">
        <v>3505</v>
      </c>
    </row>
    <row r="407" spans="3:6">
      <c r="C407" t="s">
        <v>3506</v>
      </c>
      <c r="D407" t="s">
        <v>3507</v>
      </c>
      <c r="E407" t="s">
        <v>3508</v>
      </c>
      <c r="F407" s="82">
        <v>692396955.55688</v>
      </c>
    </row>
    <row r="408" spans="3:6">
      <c r="C408" t="s">
        <v>3509</v>
      </c>
      <c r="D408" t="s">
        <v>3510</v>
      </c>
      <c r="E408" t="s">
        <v>3511</v>
      </c>
      <c r="F408" s="82" t="s">
        <v>3512</v>
      </c>
    </row>
    <row r="409" spans="3:6">
      <c r="C409" t="s">
        <v>1844</v>
      </c>
      <c r="D409" t="s">
        <v>3513</v>
      </c>
      <c r="E409" t="s">
        <v>3514</v>
      </c>
      <c r="F409" t="s">
        <v>2954</v>
      </c>
    </row>
    <row r="410" spans="3:6">
      <c r="C410" t="s">
        <v>1811</v>
      </c>
      <c r="D410" t="s">
        <v>3515</v>
      </c>
      <c r="E410" t="s">
        <v>3516</v>
      </c>
      <c r="F410" s="82" t="s">
        <v>3517</v>
      </c>
    </row>
    <row r="411" spans="3:6">
      <c r="C411" t="s">
        <v>1813</v>
      </c>
      <c r="D411" t="s">
        <v>3518</v>
      </c>
      <c r="E411" t="s">
        <v>3519</v>
      </c>
      <c r="F411" t="s">
        <v>3520</v>
      </c>
    </row>
    <row r="412" spans="3:6">
      <c r="C412" t="s">
        <v>3521</v>
      </c>
      <c r="D412" t="s">
        <v>3522</v>
      </c>
      <c r="E412" t="s">
        <v>3523</v>
      </c>
      <c r="F412" s="82">
        <v>7011614739.8165102</v>
      </c>
    </row>
    <row r="413" spans="3:6">
      <c r="C413" t="s">
        <v>1810</v>
      </c>
      <c r="D413" t="s">
        <v>3524</v>
      </c>
      <c r="E413" t="s">
        <v>3525</v>
      </c>
      <c r="F413" t="s">
        <v>3526</v>
      </c>
    </row>
    <row r="414" spans="3:6">
      <c r="C414" t="s">
        <v>3527</v>
      </c>
      <c r="D414" t="s">
        <v>3528</v>
      </c>
      <c r="E414" t="s">
        <v>3529</v>
      </c>
      <c r="F414" t="s">
        <v>3530</v>
      </c>
    </row>
    <row r="415" spans="3:6">
      <c r="C415" t="s">
        <v>3531</v>
      </c>
      <c r="D415" t="s">
        <v>3532</v>
      </c>
      <c r="E415" t="s">
        <v>3533</v>
      </c>
      <c r="F415" t="s">
        <v>3534</v>
      </c>
    </row>
    <row r="416" spans="3:6">
      <c r="C416" t="s">
        <v>1886</v>
      </c>
      <c r="D416" t="s">
        <v>3535</v>
      </c>
      <c r="E416" t="s">
        <v>3536</v>
      </c>
      <c r="F416" t="s">
        <v>3537</v>
      </c>
    </row>
    <row r="417" spans="3:6">
      <c r="C417" t="s">
        <v>2070</v>
      </c>
      <c r="D417" t="s">
        <v>3538</v>
      </c>
      <c r="E417" t="s">
        <v>3539</v>
      </c>
      <c r="F417" t="s">
        <v>3540</v>
      </c>
    </row>
    <row r="418" spans="3:6">
      <c r="C418" t="s">
        <v>1797</v>
      </c>
      <c r="D418" t="s">
        <v>3541</v>
      </c>
      <c r="E418" t="s">
        <v>3542</v>
      </c>
      <c r="F418" t="s">
        <v>3543</v>
      </c>
    </row>
    <row r="419" spans="3:6">
      <c r="C419" t="s">
        <v>1836</v>
      </c>
      <c r="D419" t="s">
        <v>3544</v>
      </c>
      <c r="E419" t="s">
        <v>3545</v>
      </c>
      <c r="F419" t="s">
        <v>3546</v>
      </c>
    </row>
    <row r="420" spans="3:6">
      <c r="C420" t="s">
        <v>2033</v>
      </c>
      <c r="D420" t="s">
        <v>3547</v>
      </c>
      <c r="E420" s="82" t="s">
        <v>3548</v>
      </c>
      <c r="F420" s="82">
        <v>6222808081.5871496</v>
      </c>
    </row>
    <row r="421" spans="3:6">
      <c r="C421" t="s">
        <v>907</v>
      </c>
      <c r="D421" t="s">
        <v>3549</v>
      </c>
      <c r="E421" t="s">
        <v>3550</v>
      </c>
      <c r="F421" t="s">
        <v>3551</v>
      </c>
    </row>
    <row r="422" spans="3:6">
      <c r="C422" t="s">
        <v>1816</v>
      </c>
      <c r="D422" t="s">
        <v>3552</v>
      </c>
      <c r="E422" t="s">
        <v>3553</v>
      </c>
      <c r="F422" t="s">
        <v>3554</v>
      </c>
    </row>
    <row r="423" spans="3:6">
      <c r="C423" t="s">
        <v>1823</v>
      </c>
      <c r="D423" t="s">
        <v>3555</v>
      </c>
      <c r="E423" t="s">
        <v>3556</v>
      </c>
      <c r="F423" t="s">
        <v>3557</v>
      </c>
    </row>
    <row r="424" spans="3:6">
      <c r="C424" t="s">
        <v>1827</v>
      </c>
      <c r="D424" t="s">
        <v>3558</v>
      </c>
      <c r="E424" t="s">
        <v>3559</v>
      </c>
      <c r="F424" t="s">
        <v>3560</v>
      </c>
    </row>
    <row r="425" spans="3:6">
      <c r="C425" t="s">
        <v>1818</v>
      </c>
      <c r="D425" t="s">
        <v>3561</v>
      </c>
      <c r="E425" t="s">
        <v>3562</v>
      </c>
      <c r="F425" t="s">
        <v>3349</v>
      </c>
    </row>
    <row r="426" spans="3:6">
      <c r="C426" t="s">
        <v>1837</v>
      </c>
      <c r="D426" t="s">
        <v>3563</v>
      </c>
      <c r="E426" t="s">
        <v>3564</v>
      </c>
      <c r="F426" t="s">
        <v>3565</v>
      </c>
    </row>
    <row r="427" spans="3:6">
      <c r="C427" t="s">
        <v>2067</v>
      </c>
      <c r="D427" t="s">
        <v>3566</v>
      </c>
      <c r="E427" t="s">
        <v>3567</v>
      </c>
      <c r="F427" t="s">
        <v>3568</v>
      </c>
    </row>
    <row r="428" spans="3:6">
      <c r="C428" t="s">
        <v>1855</v>
      </c>
      <c r="D428" t="s">
        <v>3569</v>
      </c>
      <c r="E428" t="s">
        <v>3570</v>
      </c>
      <c r="F428" t="s">
        <v>3571</v>
      </c>
    </row>
    <row r="429" spans="3:6">
      <c r="C429" t="s">
        <v>3572</v>
      </c>
      <c r="D429" t="s">
        <v>3573</v>
      </c>
      <c r="E429" t="s">
        <v>3574</v>
      </c>
      <c r="F429" t="s">
        <v>3575</v>
      </c>
    </row>
    <row r="430" spans="3:6">
      <c r="C430" t="s">
        <v>1803</v>
      </c>
      <c r="D430" t="s">
        <v>3576</v>
      </c>
      <c r="E430" t="s">
        <v>3577</v>
      </c>
      <c r="F430" t="s">
        <v>3578</v>
      </c>
    </row>
    <row r="431" spans="3:6">
      <c r="C431" t="s">
        <v>1831</v>
      </c>
      <c r="D431" t="s">
        <v>3579</v>
      </c>
      <c r="E431" t="s">
        <v>3580</v>
      </c>
      <c r="F431" t="s">
        <v>3581</v>
      </c>
    </row>
    <row r="432" spans="3:6">
      <c r="C432" t="s">
        <v>1852</v>
      </c>
      <c r="D432" t="s">
        <v>3582</v>
      </c>
      <c r="E432" t="s">
        <v>3583</v>
      </c>
      <c r="F432" t="s">
        <v>3584</v>
      </c>
    </row>
    <row r="433" spans="3:6">
      <c r="C433" t="s">
        <v>1825</v>
      </c>
      <c r="D433" t="s">
        <v>3585</v>
      </c>
      <c r="E433" s="82" t="s">
        <v>3586</v>
      </c>
      <c r="F433" t="s">
        <v>3587</v>
      </c>
    </row>
    <row r="434" spans="3:6">
      <c r="C434" t="s">
        <v>3588</v>
      </c>
      <c r="D434" t="s">
        <v>3589</v>
      </c>
      <c r="E434" t="s">
        <v>3590</v>
      </c>
      <c r="F434" t="s">
        <v>3499</v>
      </c>
    </row>
    <row r="435" spans="3:6">
      <c r="C435" t="s">
        <v>1853</v>
      </c>
      <c r="D435" t="s">
        <v>3591</v>
      </c>
      <c r="E435" t="s">
        <v>3592</v>
      </c>
      <c r="F435" t="s">
        <v>3593</v>
      </c>
    </row>
    <row r="436" spans="3:6">
      <c r="C436" t="s">
        <v>1841</v>
      </c>
      <c r="D436" t="s">
        <v>3594</v>
      </c>
      <c r="E436" t="s">
        <v>3595</v>
      </c>
      <c r="F436" s="82" t="s">
        <v>3596</v>
      </c>
    </row>
    <row r="437" spans="3:6">
      <c r="C437" t="s">
        <v>1756</v>
      </c>
      <c r="D437" t="s">
        <v>3597</v>
      </c>
      <c r="E437" t="s">
        <v>3598</v>
      </c>
      <c r="F437" t="s">
        <v>3599</v>
      </c>
    </row>
    <row r="438" spans="3:6">
      <c r="C438" t="s">
        <v>1737</v>
      </c>
      <c r="D438" t="s">
        <v>3600</v>
      </c>
      <c r="E438" t="s">
        <v>3601</v>
      </c>
      <c r="F438" t="s">
        <v>3602</v>
      </c>
    </row>
    <row r="439" spans="3:6">
      <c r="C439" t="s">
        <v>3603</v>
      </c>
      <c r="D439" t="s">
        <v>3604</v>
      </c>
      <c r="E439" t="s">
        <v>3605</v>
      </c>
      <c r="F439" t="s">
        <v>3606</v>
      </c>
    </row>
    <row r="440" spans="3:6">
      <c r="C440" t="s">
        <v>1863</v>
      </c>
      <c r="D440" t="s">
        <v>3607</v>
      </c>
      <c r="E440" t="s">
        <v>3608</v>
      </c>
      <c r="F440" t="s">
        <v>3609</v>
      </c>
    </row>
    <row r="441" spans="3:6">
      <c r="C441" t="s">
        <v>1856</v>
      </c>
      <c r="D441" t="s">
        <v>3610</v>
      </c>
      <c r="E441" t="s">
        <v>3611</v>
      </c>
      <c r="F441" s="82" t="s">
        <v>3612</v>
      </c>
    </row>
    <row r="442" spans="3:6">
      <c r="C442" t="s">
        <v>1882</v>
      </c>
      <c r="D442" t="s">
        <v>3613</v>
      </c>
      <c r="E442" t="s">
        <v>3614</v>
      </c>
      <c r="F442" t="s">
        <v>3578</v>
      </c>
    </row>
    <row r="443" spans="3:6">
      <c r="C443" t="s">
        <v>3615</v>
      </c>
      <c r="D443" t="s">
        <v>3616</v>
      </c>
      <c r="E443" t="s">
        <v>3617</v>
      </c>
      <c r="F443" t="s">
        <v>3618</v>
      </c>
    </row>
    <row r="444" spans="3:6">
      <c r="C444" t="s">
        <v>1808</v>
      </c>
      <c r="D444" t="s">
        <v>3619</v>
      </c>
      <c r="E444" t="s">
        <v>3620</v>
      </c>
      <c r="F444" t="s">
        <v>3621</v>
      </c>
    </row>
    <row r="445" spans="3:6">
      <c r="C445" t="s">
        <v>3622</v>
      </c>
      <c r="D445" t="s">
        <v>3623</v>
      </c>
      <c r="E445" s="82" t="s">
        <v>3624</v>
      </c>
      <c r="F445" s="82" t="s">
        <v>3625</v>
      </c>
    </row>
    <row r="446" spans="3:6">
      <c r="C446" t="s">
        <v>1819</v>
      </c>
      <c r="D446" t="s">
        <v>3626</v>
      </c>
      <c r="E446" t="s">
        <v>3627</v>
      </c>
      <c r="F446" t="s">
        <v>3628</v>
      </c>
    </row>
    <row r="447" spans="3:6">
      <c r="C447" t="s">
        <v>3629</v>
      </c>
      <c r="D447" t="s">
        <v>3630</v>
      </c>
      <c r="E447" t="s">
        <v>3631</v>
      </c>
      <c r="F447" t="s">
        <v>3632</v>
      </c>
    </row>
    <row r="448" spans="3:6">
      <c r="C448" t="s">
        <v>2118</v>
      </c>
      <c r="D448" t="s">
        <v>3633</v>
      </c>
      <c r="E448" t="s">
        <v>3634</v>
      </c>
      <c r="F448" t="s">
        <v>3635</v>
      </c>
    </row>
    <row r="449" spans="3:6">
      <c r="C449" t="s">
        <v>1843</v>
      </c>
      <c r="D449" t="s">
        <v>3636</v>
      </c>
      <c r="E449" t="s">
        <v>3637</v>
      </c>
      <c r="F449" t="s">
        <v>3638</v>
      </c>
    </row>
    <row r="450" spans="3:6">
      <c r="C450" t="s">
        <v>2058</v>
      </c>
      <c r="D450" t="s">
        <v>3639</v>
      </c>
      <c r="E450" s="82" t="s">
        <v>3640</v>
      </c>
      <c r="F450" t="s">
        <v>3641</v>
      </c>
    </row>
    <row r="451" spans="3:6">
      <c r="C451" t="s">
        <v>1848</v>
      </c>
      <c r="D451" t="s">
        <v>3642</v>
      </c>
      <c r="E451" t="s">
        <v>3643</v>
      </c>
      <c r="F451" t="s">
        <v>3644</v>
      </c>
    </row>
    <row r="452" spans="3:6">
      <c r="C452" t="s">
        <v>3645</v>
      </c>
      <c r="D452" t="s">
        <v>3646</v>
      </c>
      <c r="E452" t="s">
        <v>3647</v>
      </c>
      <c r="F452" t="s">
        <v>3648</v>
      </c>
    </row>
    <row r="453" spans="3:6">
      <c r="C453" t="s">
        <v>3649</v>
      </c>
      <c r="D453" t="s">
        <v>3650</v>
      </c>
      <c r="E453" t="s">
        <v>3651</v>
      </c>
      <c r="F453" t="s">
        <v>3652</v>
      </c>
    </row>
    <row r="454" spans="3:6">
      <c r="C454" t="s">
        <v>1858</v>
      </c>
      <c r="D454" t="s">
        <v>3653</v>
      </c>
      <c r="E454" t="s">
        <v>3654</v>
      </c>
      <c r="F454" t="s">
        <v>3655</v>
      </c>
    </row>
    <row r="455" spans="3:6">
      <c r="C455" t="s">
        <v>1866</v>
      </c>
      <c r="D455" t="s">
        <v>3656</v>
      </c>
      <c r="E455" t="s">
        <v>3657</v>
      </c>
      <c r="F455" t="s">
        <v>3658</v>
      </c>
    </row>
    <row r="456" spans="3:6">
      <c r="C456" t="s">
        <v>1767</v>
      </c>
      <c r="D456" t="s">
        <v>3659</v>
      </c>
      <c r="E456" t="s">
        <v>3660</v>
      </c>
      <c r="F456" t="s">
        <v>3661</v>
      </c>
    </row>
    <row r="457" spans="3:6">
      <c r="C457" t="s">
        <v>1807</v>
      </c>
      <c r="D457" t="s">
        <v>3662</v>
      </c>
      <c r="E457" t="s">
        <v>3663</v>
      </c>
      <c r="F457" t="s">
        <v>3664</v>
      </c>
    </row>
    <row r="458" spans="3:6">
      <c r="C458" t="s">
        <v>1839</v>
      </c>
      <c r="D458" t="s">
        <v>3665</v>
      </c>
      <c r="E458" t="s">
        <v>3666</v>
      </c>
      <c r="F458" t="s">
        <v>3667</v>
      </c>
    </row>
    <row r="459" spans="3:6">
      <c r="C459" t="s">
        <v>1966</v>
      </c>
      <c r="D459" t="s">
        <v>3668</v>
      </c>
      <c r="E459" t="s">
        <v>3669</v>
      </c>
      <c r="F459" t="s">
        <v>3670</v>
      </c>
    </row>
    <row r="460" spans="3:6">
      <c r="C460" t="s">
        <v>2124</v>
      </c>
      <c r="D460" t="s">
        <v>3671</v>
      </c>
      <c r="E460" t="s">
        <v>3672</v>
      </c>
      <c r="F460" s="82" t="s">
        <v>3673</v>
      </c>
    </row>
    <row r="461" spans="3:6">
      <c r="C461" t="s">
        <v>2117</v>
      </c>
      <c r="D461" t="s">
        <v>3674</v>
      </c>
      <c r="E461" t="s">
        <v>3675</v>
      </c>
      <c r="F461" t="s">
        <v>3432</v>
      </c>
    </row>
    <row r="462" spans="3:6">
      <c r="C462" t="s">
        <v>1815</v>
      </c>
      <c r="D462" t="s">
        <v>3676</v>
      </c>
      <c r="E462" t="s">
        <v>3677</v>
      </c>
      <c r="F462" t="s">
        <v>3041</v>
      </c>
    </row>
    <row r="463" spans="3:6">
      <c r="C463" t="s">
        <v>3678</v>
      </c>
      <c r="D463" t="s">
        <v>3679</v>
      </c>
      <c r="E463" t="s">
        <v>3680</v>
      </c>
      <c r="F463" s="82">
        <v>8063356950.7889795</v>
      </c>
    </row>
    <row r="464" spans="3:6">
      <c r="C464" t="s">
        <v>2160</v>
      </c>
      <c r="D464" t="s">
        <v>3681</v>
      </c>
      <c r="E464" t="s">
        <v>3682</v>
      </c>
      <c r="F464" t="s">
        <v>3683</v>
      </c>
    </row>
    <row r="465" spans="3:6">
      <c r="C465" t="s">
        <v>3684</v>
      </c>
      <c r="D465" t="s">
        <v>3685</v>
      </c>
      <c r="E465" t="s">
        <v>3686</v>
      </c>
      <c r="F465" t="s">
        <v>3484</v>
      </c>
    </row>
    <row r="466" spans="3:6">
      <c r="C466" t="s">
        <v>951</v>
      </c>
      <c r="D466" t="s">
        <v>3687</v>
      </c>
      <c r="E466" t="s">
        <v>3688</v>
      </c>
      <c r="F466" t="s">
        <v>3689</v>
      </c>
    </row>
    <row r="467" spans="3:6">
      <c r="C467" t="s">
        <v>1869</v>
      </c>
      <c r="D467" t="s">
        <v>3690</v>
      </c>
      <c r="E467" t="s">
        <v>3691</v>
      </c>
      <c r="F467" t="s">
        <v>3692</v>
      </c>
    </row>
    <row r="468" spans="3:6">
      <c r="C468" t="s">
        <v>1946</v>
      </c>
      <c r="D468" t="s">
        <v>3693</v>
      </c>
      <c r="E468" t="s">
        <v>3694</v>
      </c>
      <c r="F468" t="s">
        <v>3695</v>
      </c>
    </row>
    <row r="469" spans="3:6">
      <c r="C469" t="s">
        <v>1547</v>
      </c>
      <c r="D469" t="s">
        <v>3696</v>
      </c>
      <c r="E469" t="s">
        <v>3697</v>
      </c>
      <c r="F469" t="s">
        <v>3698</v>
      </c>
    </row>
    <row r="470" spans="3:6">
      <c r="C470" t="s">
        <v>1265</v>
      </c>
      <c r="D470" t="s">
        <v>3699</v>
      </c>
      <c r="E470" s="82" t="s">
        <v>3700</v>
      </c>
      <c r="F470" s="82" t="s">
        <v>3701</v>
      </c>
    </row>
    <row r="471" spans="3:6">
      <c r="C471" t="s">
        <v>1872</v>
      </c>
      <c r="D471" t="s">
        <v>3702</v>
      </c>
      <c r="E471" t="s">
        <v>3703</v>
      </c>
      <c r="F471" t="s">
        <v>3023</v>
      </c>
    </row>
    <row r="472" spans="3:6">
      <c r="C472" t="s">
        <v>3704</v>
      </c>
      <c r="D472" t="s">
        <v>3705</v>
      </c>
      <c r="E472" t="s">
        <v>3706</v>
      </c>
      <c r="F472" t="s">
        <v>3707</v>
      </c>
    </row>
    <row r="473" spans="3:6">
      <c r="C473" t="s">
        <v>1854</v>
      </c>
      <c r="D473" t="s">
        <v>3708</v>
      </c>
      <c r="E473" t="s">
        <v>3709</v>
      </c>
      <c r="F473" s="82" t="s">
        <v>3710</v>
      </c>
    </row>
    <row r="474" spans="3:6">
      <c r="C474" t="s">
        <v>1871</v>
      </c>
      <c r="D474" t="s">
        <v>3711</v>
      </c>
      <c r="E474" t="s">
        <v>3712</v>
      </c>
      <c r="F474" t="s">
        <v>3713</v>
      </c>
    </row>
    <row r="475" spans="3:6">
      <c r="C475" t="s">
        <v>1861</v>
      </c>
      <c r="D475" t="s">
        <v>3714</v>
      </c>
      <c r="E475" t="s">
        <v>3715</v>
      </c>
      <c r="F475" t="s">
        <v>3655</v>
      </c>
    </row>
    <row r="476" spans="3:6">
      <c r="C476" t="s">
        <v>1919</v>
      </c>
      <c r="D476" t="s">
        <v>3716</v>
      </c>
      <c r="E476" s="82" t="s">
        <v>3717</v>
      </c>
      <c r="F476" t="s">
        <v>3718</v>
      </c>
    </row>
    <row r="477" spans="3:6">
      <c r="C477" t="s">
        <v>1850</v>
      </c>
      <c r="D477" t="s">
        <v>3719</v>
      </c>
      <c r="E477" t="s">
        <v>3720</v>
      </c>
      <c r="F477" t="s">
        <v>3721</v>
      </c>
    </row>
    <row r="478" spans="3:6">
      <c r="C478" t="s">
        <v>3722</v>
      </c>
      <c r="D478" t="s">
        <v>3723</v>
      </c>
      <c r="E478" t="s">
        <v>3724</v>
      </c>
      <c r="F478" t="s">
        <v>3725</v>
      </c>
    </row>
    <row r="479" spans="3:6">
      <c r="C479" t="s">
        <v>1779</v>
      </c>
      <c r="D479" t="s">
        <v>3726</v>
      </c>
      <c r="E479" t="s">
        <v>3727</v>
      </c>
      <c r="F479" t="s">
        <v>3728</v>
      </c>
    </row>
    <row r="480" spans="3:6">
      <c r="C480" t="s">
        <v>1859</v>
      </c>
      <c r="D480" t="s">
        <v>3729</v>
      </c>
      <c r="E480" t="s">
        <v>3730</v>
      </c>
      <c r="F480" s="82" t="s">
        <v>3731</v>
      </c>
    </row>
    <row r="481" spans="3:6">
      <c r="C481" t="s">
        <v>1814</v>
      </c>
      <c r="D481" t="s">
        <v>3732</v>
      </c>
      <c r="E481" t="s">
        <v>3733</v>
      </c>
      <c r="F481" s="82" t="s">
        <v>3734</v>
      </c>
    </row>
    <row r="482" spans="3:6">
      <c r="C482" t="s">
        <v>2095</v>
      </c>
      <c r="D482" t="s">
        <v>3735</v>
      </c>
      <c r="E482" t="s">
        <v>3736</v>
      </c>
      <c r="F482" t="s">
        <v>3737</v>
      </c>
    </row>
    <row r="483" spans="3:6">
      <c r="C483" t="s">
        <v>1874</v>
      </c>
      <c r="D483" t="s">
        <v>3738</v>
      </c>
      <c r="E483" t="s">
        <v>3739</v>
      </c>
      <c r="F483" t="s">
        <v>3740</v>
      </c>
    </row>
    <row r="484" spans="3:6">
      <c r="C484" t="s">
        <v>3741</v>
      </c>
      <c r="D484" t="s">
        <v>3742</v>
      </c>
      <c r="E484" t="s">
        <v>3743</v>
      </c>
      <c r="F484" t="s">
        <v>3744</v>
      </c>
    </row>
    <row r="485" spans="3:6">
      <c r="C485" t="s">
        <v>1566</v>
      </c>
      <c r="D485" t="s">
        <v>3745</v>
      </c>
      <c r="E485" t="s">
        <v>3746</v>
      </c>
      <c r="F485" s="82" t="s">
        <v>3747</v>
      </c>
    </row>
    <row r="486" spans="3:6">
      <c r="C486" t="s">
        <v>1003</v>
      </c>
      <c r="D486" t="s">
        <v>3748</v>
      </c>
      <c r="E486" s="82" t="s">
        <v>3749</v>
      </c>
      <c r="F486" t="s">
        <v>3750</v>
      </c>
    </row>
    <row r="487" spans="3:6">
      <c r="C487" t="s">
        <v>3751</v>
      </c>
      <c r="D487" t="s">
        <v>3752</v>
      </c>
      <c r="E487" t="s">
        <v>3753</v>
      </c>
      <c r="F487" s="82" t="s">
        <v>3754</v>
      </c>
    </row>
    <row r="488" spans="3:6">
      <c r="C488" t="s">
        <v>3755</v>
      </c>
      <c r="D488" t="s">
        <v>3756</v>
      </c>
      <c r="E488" t="s">
        <v>3757</v>
      </c>
      <c r="F488" s="82" t="s">
        <v>3698</v>
      </c>
    </row>
    <row r="489" spans="3:6">
      <c r="C489" t="s">
        <v>1578</v>
      </c>
      <c r="D489" t="s">
        <v>3758</v>
      </c>
      <c r="E489" s="82">
        <v>6963090628.9592104</v>
      </c>
      <c r="F489" t="s">
        <v>3759</v>
      </c>
    </row>
    <row r="490" spans="3:6">
      <c r="C490" t="s">
        <v>2171</v>
      </c>
      <c r="D490" t="s">
        <v>3760</v>
      </c>
      <c r="E490" t="s">
        <v>3761</v>
      </c>
      <c r="F490" s="82" t="s">
        <v>3762</v>
      </c>
    </row>
    <row r="491" spans="3:6">
      <c r="C491" t="s">
        <v>1864</v>
      </c>
      <c r="D491" t="s">
        <v>3763</v>
      </c>
      <c r="E491" t="s">
        <v>3764</v>
      </c>
      <c r="F491" t="s">
        <v>3765</v>
      </c>
    </row>
    <row r="492" spans="3:6">
      <c r="C492" t="s">
        <v>1127</v>
      </c>
      <c r="D492" t="s">
        <v>3766</v>
      </c>
      <c r="E492" t="s">
        <v>3767</v>
      </c>
      <c r="F492" t="s">
        <v>2476</v>
      </c>
    </row>
    <row r="493" spans="3:6">
      <c r="C493" t="s">
        <v>3768</v>
      </c>
      <c r="D493" t="s">
        <v>3769</v>
      </c>
      <c r="E493" t="s">
        <v>3770</v>
      </c>
      <c r="F493" t="s">
        <v>3641</v>
      </c>
    </row>
    <row r="494" spans="3:6">
      <c r="C494" t="s">
        <v>3771</v>
      </c>
      <c r="D494" t="s">
        <v>3772</v>
      </c>
      <c r="E494" t="s">
        <v>3773</v>
      </c>
      <c r="F494" t="s">
        <v>3774</v>
      </c>
    </row>
    <row r="495" spans="3:6">
      <c r="C495" t="s">
        <v>1873</v>
      </c>
      <c r="D495" t="s">
        <v>3775</v>
      </c>
      <c r="E495" t="s">
        <v>3776</v>
      </c>
      <c r="F495" t="s">
        <v>3777</v>
      </c>
    </row>
    <row r="496" spans="3:6">
      <c r="C496" t="s">
        <v>3778</v>
      </c>
      <c r="D496" t="s">
        <v>3779</v>
      </c>
      <c r="E496" t="s">
        <v>3780</v>
      </c>
      <c r="F496" t="s">
        <v>3781</v>
      </c>
    </row>
    <row r="497" spans="3:6">
      <c r="C497" t="s">
        <v>3782</v>
      </c>
      <c r="D497" t="s">
        <v>3783</v>
      </c>
      <c r="E497" t="s">
        <v>3784</v>
      </c>
      <c r="F497" t="s">
        <v>3785</v>
      </c>
    </row>
    <row r="498" spans="3:6">
      <c r="C498" t="s">
        <v>1849</v>
      </c>
      <c r="D498" t="s">
        <v>3786</v>
      </c>
      <c r="E498" t="s">
        <v>3787</v>
      </c>
      <c r="F498" t="s">
        <v>3635</v>
      </c>
    </row>
    <row r="499" spans="3:6">
      <c r="C499" t="s">
        <v>1747</v>
      </c>
      <c r="D499" t="s">
        <v>3788</v>
      </c>
      <c r="E499" s="82">
        <v>853546273.10634005</v>
      </c>
      <c r="F499" s="82">
        <v>3768742922.65137</v>
      </c>
    </row>
    <row r="500" spans="3:6">
      <c r="C500" t="s">
        <v>2148</v>
      </c>
      <c r="D500" t="s">
        <v>3789</v>
      </c>
      <c r="E500" t="s">
        <v>3790</v>
      </c>
      <c r="F500" t="s">
        <v>3791</v>
      </c>
    </row>
    <row r="501" spans="3:6">
      <c r="C501" t="s">
        <v>3792</v>
      </c>
      <c r="D501" t="s">
        <v>3793</v>
      </c>
      <c r="E501" t="s">
        <v>3794</v>
      </c>
      <c r="F501" t="s">
        <v>3795</v>
      </c>
    </row>
    <row r="502" spans="3:6">
      <c r="C502" t="s">
        <v>1832</v>
      </c>
      <c r="D502" t="s">
        <v>3796</v>
      </c>
      <c r="E502" s="82" t="s">
        <v>3797</v>
      </c>
      <c r="F502" t="s">
        <v>3798</v>
      </c>
    </row>
    <row r="503" spans="3:6">
      <c r="C503" t="s">
        <v>3799</v>
      </c>
      <c r="D503" t="s">
        <v>3800</v>
      </c>
      <c r="E503" t="s">
        <v>3801</v>
      </c>
      <c r="F503" t="s">
        <v>3802</v>
      </c>
    </row>
    <row r="504" spans="3:6">
      <c r="C504" t="s">
        <v>1903</v>
      </c>
      <c r="D504" t="s">
        <v>3803</v>
      </c>
      <c r="E504" t="s">
        <v>3804</v>
      </c>
      <c r="F504" t="s">
        <v>3805</v>
      </c>
    </row>
    <row r="505" spans="3:6">
      <c r="C505" t="s">
        <v>1870</v>
      </c>
      <c r="D505" t="s">
        <v>3806</v>
      </c>
      <c r="E505" t="s">
        <v>3807</v>
      </c>
      <c r="F505" t="s">
        <v>3808</v>
      </c>
    </row>
    <row r="506" spans="3:6">
      <c r="C506" t="s">
        <v>1910</v>
      </c>
      <c r="D506" t="s">
        <v>3809</v>
      </c>
      <c r="E506" t="s">
        <v>3810</v>
      </c>
      <c r="F506" t="s">
        <v>3407</v>
      </c>
    </row>
    <row r="507" spans="3:6">
      <c r="C507" t="s">
        <v>3811</v>
      </c>
      <c r="D507" t="s">
        <v>3812</v>
      </c>
      <c r="E507" s="82" t="s">
        <v>3813</v>
      </c>
      <c r="F507" s="82" t="s">
        <v>3814</v>
      </c>
    </row>
    <row r="508" spans="3:6">
      <c r="C508" t="s">
        <v>3815</v>
      </c>
      <c r="D508" t="s">
        <v>3816</v>
      </c>
      <c r="E508" t="s">
        <v>3817</v>
      </c>
      <c r="F508" t="s">
        <v>3818</v>
      </c>
    </row>
    <row r="509" spans="3:6">
      <c r="C509" t="s">
        <v>1945</v>
      </c>
      <c r="D509" t="s">
        <v>3819</v>
      </c>
      <c r="E509" t="s">
        <v>3820</v>
      </c>
      <c r="F509" s="82" t="s">
        <v>3821</v>
      </c>
    </row>
    <row r="510" spans="3:6">
      <c r="C510" t="s">
        <v>957</v>
      </c>
      <c r="D510" t="s">
        <v>3822</v>
      </c>
      <c r="E510" s="82" t="s">
        <v>3823</v>
      </c>
      <c r="F510" s="82" t="s">
        <v>3824</v>
      </c>
    </row>
    <row r="511" spans="3:6">
      <c r="C511" t="s">
        <v>2037</v>
      </c>
      <c r="D511" t="s">
        <v>3825</v>
      </c>
      <c r="E511" t="s">
        <v>3826</v>
      </c>
      <c r="F511" t="s">
        <v>3827</v>
      </c>
    </row>
    <row r="512" spans="3:6">
      <c r="C512" t="s">
        <v>3828</v>
      </c>
      <c r="D512" s="82" t="s">
        <v>3829</v>
      </c>
      <c r="E512" t="s">
        <v>3830</v>
      </c>
      <c r="F512" t="s">
        <v>3831</v>
      </c>
    </row>
    <row r="513" spans="3:6">
      <c r="C513" t="s">
        <v>1904</v>
      </c>
      <c r="D513" s="82" t="s">
        <v>3832</v>
      </c>
      <c r="E513" t="s">
        <v>3833</v>
      </c>
      <c r="F513" s="82" t="s">
        <v>3834</v>
      </c>
    </row>
    <row r="514" spans="3:6">
      <c r="C514" t="s">
        <v>1865</v>
      </c>
      <c r="D514" s="82" t="s">
        <v>3835</v>
      </c>
      <c r="E514" t="s">
        <v>3836</v>
      </c>
      <c r="F514" t="s">
        <v>3837</v>
      </c>
    </row>
    <row r="515" spans="3:6">
      <c r="C515" t="s">
        <v>3838</v>
      </c>
      <c r="D515" s="82" t="s">
        <v>3839</v>
      </c>
      <c r="E515" t="s">
        <v>3840</v>
      </c>
      <c r="F515" t="s">
        <v>3841</v>
      </c>
    </row>
    <row r="516" spans="3:6">
      <c r="C516" t="s">
        <v>3842</v>
      </c>
      <c r="D516" s="82" t="s">
        <v>3843</v>
      </c>
      <c r="E516" t="s">
        <v>3844</v>
      </c>
      <c r="F516" t="s">
        <v>3845</v>
      </c>
    </row>
    <row r="517" spans="3:6">
      <c r="C517" t="s">
        <v>1879</v>
      </c>
      <c r="D517" s="82" t="s">
        <v>3846</v>
      </c>
      <c r="E517" t="s">
        <v>3847</v>
      </c>
      <c r="F517" s="82" t="s">
        <v>3512</v>
      </c>
    </row>
    <row r="518" spans="3:6">
      <c r="C518" t="s">
        <v>1840</v>
      </c>
      <c r="D518" s="82" t="s">
        <v>3848</v>
      </c>
      <c r="E518" t="s">
        <v>3849</v>
      </c>
      <c r="F518" t="s">
        <v>3850</v>
      </c>
    </row>
    <row r="519" spans="3:6">
      <c r="C519" t="s">
        <v>1883</v>
      </c>
      <c r="D519" s="82" t="s">
        <v>3851</v>
      </c>
      <c r="E519" t="s">
        <v>3852</v>
      </c>
      <c r="F519" t="s">
        <v>3853</v>
      </c>
    </row>
    <row r="520" spans="3:6">
      <c r="C520" t="s">
        <v>1901</v>
      </c>
      <c r="D520" s="82" t="s">
        <v>3854</v>
      </c>
      <c r="E520" t="s">
        <v>3855</v>
      </c>
      <c r="F520" s="82" t="s">
        <v>3856</v>
      </c>
    </row>
    <row r="521" spans="3:6">
      <c r="C521" t="s">
        <v>3857</v>
      </c>
      <c r="D521" s="82" t="s">
        <v>3858</v>
      </c>
      <c r="E521" t="s">
        <v>3859</v>
      </c>
      <c r="F521" t="s">
        <v>3860</v>
      </c>
    </row>
    <row r="522" spans="3:6">
      <c r="C522" t="s">
        <v>1887</v>
      </c>
      <c r="D522" s="82" t="s">
        <v>3861</v>
      </c>
      <c r="E522" t="s">
        <v>3862</v>
      </c>
      <c r="F522" t="s">
        <v>3863</v>
      </c>
    </row>
    <row r="523" spans="3:6">
      <c r="C523" t="s">
        <v>1682</v>
      </c>
      <c r="D523" s="82" t="s">
        <v>3864</v>
      </c>
      <c r="E523" t="s">
        <v>3865</v>
      </c>
      <c r="F523" s="82" t="s">
        <v>3866</v>
      </c>
    </row>
    <row r="524" spans="3:6">
      <c r="C524" t="s">
        <v>3867</v>
      </c>
      <c r="D524" s="82" t="s">
        <v>3868</v>
      </c>
      <c r="E524" t="s">
        <v>3869</v>
      </c>
      <c r="F524" t="s">
        <v>3870</v>
      </c>
    </row>
    <row r="525" spans="3:6">
      <c r="C525" t="s">
        <v>3871</v>
      </c>
      <c r="D525" s="82" t="s">
        <v>3872</v>
      </c>
      <c r="E525" s="82" t="s">
        <v>3873</v>
      </c>
      <c r="F525" t="s">
        <v>3874</v>
      </c>
    </row>
    <row r="526" spans="3:6">
      <c r="C526" t="s">
        <v>3875</v>
      </c>
      <c r="D526" s="82" t="s">
        <v>3876</v>
      </c>
      <c r="E526" t="s">
        <v>3877</v>
      </c>
      <c r="F526" t="s">
        <v>3878</v>
      </c>
    </row>
    <row r="527" spans="3:6">
      <c r="C527" t="s">
        <v>1890</v>
      </c>
      <c r="D527" s="82" t="s">
        <v>3879</v>
      </c>
      <c r="E527" t="s">
        <v>3880</v>
      </c>
      <c r="F527" t="s">
        <v>3881</v>
      </c>
    </row>
    <row r="528" spans="3:6">
      <c r="C528" t="s">
        <v>3882</v>
      </c>
      <c r="D528" s="82" t="s">
        <v>3883</v>
      </c>
      <c r="E528" t="s">
        <v>3884</v>
      </c>
      <c r="F528" s="82" t="s">
        <v>3885</v>
      </c>
    </row>
    <row r="529" spans="3:6">
      <c r="C529" t="s">
        <v>1895</v>
      </c>
      <c r="D529" s="82" t="s">
        <v>3886</v>
      </c>
      <c r="E529" t="s">
        <v>3887</v>
      </c>
      <c r="F529" s="82" t="s">
        <v>3888</v>
      </c>
    </row>
    <row r="530" spans="3:6">
      <c r="C530" t="s">
        <v>1997</v>
      </c>
      <c r="D530" s="82" t="s">
        <v>3889</v>
      </c>
      <c r="E530" t="s">
        <v>3890</v>
      </c>
      <c r="F530" t="s">
        <v>3891</v>
      </c>
    </row>
    <row r="531" spans="3:6">
      <c r="C531" t="s">
        <v>1862</v>
      </c>
      <c r="D531" s="82" t="s">
        <v>3892</v>
      </c>
      <c r="E531" t="s">
        <v>3893</v>
      </c>
      <c r="F531" t="s">
        <v>3894</v>
      </c>
    </row>
    <row r="532" spans="3:6">
      <c r="C532" t="s">
        <v>3895</v>
      </c>
      <c r="D532" s="82" t="s">
        <v>3896</v>
      </c>
      <c r="E532" t="s">
        <v>3897</v>
      </c>
      <c r="F532" t="s">
        <v>3898</v>
      </c>
    </row>
    <row r="533" spans="3:6">
      <c r="C533" t="s">
        <v>1896</v>
      </c>
      <c r="D533" s="82" t="s">
        <v>3899</v>
      </c>
      <c r="E533" t="s">
        <v>3900</v>
      </c>
      <c r="F533" t="s">
        <v>3901</v>
      </c>
    </row>
    <row r="534" spans="3:6">
      <c r="C534" t="s">
        <v>2169</v>
      </c>
      <c r="D534" s="82" t="s">
        <v>3902</v>
      </c>
      <c r="E534" t="s">
        <v>3903</v>
      </c>
      <c r="F534" s="82" t="s">
        <v>3904</v>
      </c>
    </row>
    <row r="535" spans="3:6">
      <c r="C535" t="s">
        <v>1917</v>
      </c>
      <c r="D535" s="82" t="s">
        <v>3905</v>
      </c>
      <c r="E535" t="s">
        <v>3906</v>
      </c>
      <c r="F535" t="s">
        <v>3386</v>
      </c>
    </row>
    <row r="536" spans="3:6">
      <c r="C536" t="s">
        <v>3907</v>
      </c>
      <c r="D536" s="82" t="s">
        <v>3908</v>
      </c>
      <c r="E536" t="s">
        <v>3909</v>
      </c>
      <c r="F536" s="82" t="s">
        <v>3910</v>
      </c>
    </row>
    <row r="537" spans="3:6">
      <c r="C537" t="s">
        <v>1824</v>
      </c>
      <c r="D537" s="82" t="s">
        <v>3911</v>
      </c>
      <c r="E537" t="s">
        <v>3912</v>
      </c>
      <c r="F537" t="s">
        <v>3635</v>
      </c>
    </row>
    <row r="538" spans="3:6">
      <c r="C538" t="s">
        <v>1876</v>
      </c>
      <c r="D538" s="82" t="s">
        <v>3913</v>
      </c>
      <c r="E538" t="s">
        <v>3914</v>
      </c>
      <c r="F538" t="s">
        <v>3915</v>
      </c>
    </row>
    <row r="539" spans="3:6">
      <c r="C539" t="s">
        <v>2104</v>
      </c>
      <c r="D539" s="82" t="s">
        <v>3916</v>
      </c>
      <c r="E539" s="82">
        <v>9489081668.2745495</v>
      </c>
      <c r="F539" s="82" t="s">
        <v>3808</v>
      </c>
    </row>
    <row r="540" spans="3:6">
      <c r="C540" t="s">
        <v>1944</v>
      </c>
      <c r="D540" s="82" t="s">
        <v>3917</v>
      </c>
      <c r="E540" t="s">
        <v>3918</v>
      </c>
      <c r="F540" t="s">
        <v>3919</v>
      </c>
    </row>
    <row r="541" spans="3:6">
      <c r="C541" t="s">
        <v>3920</v>
      </c>
      <c r="D541" s="82" t="s">
        <v>3921</v>
      </c>
      <c r="E541" t="s">
        <v>3922</v>
      </c>
      <c r="F541" t="s">
        <v>3658</v>
      </c>
    </row>
    <row r="542" spans="3:6">
      <c r="C542" t="s">
        <v>2000</v>
      </c>
      <c r="D542" s="82" t="s">
        <v>3923</v>
      </c>
      <c r="E542" t="s">
        <v>3924</v>
      </c>
      <c r="F542" s="82">
        <v>7712776213.7981596</v>
      </c>
    </row>
    <row r="543" spans="3:6">
      <c r="C543" t="s">
        <v>1881</v>
      </c>
      <c r="D543" s="82" t="s">
        <v>3925</v>
      </c>
      <c r="E543" t="s">
        <v>3926</v>
      </c>
      <c r="F543" t="s">
        <v>3927</v>
      </c>
    </row>
    <row r="544" spans="3:6">
      <c r="C544" t="s">
        <v>1973</v>
      </c>
      <c r="D544" s="82" t="s">
        <v>3928</v>
      </c>
      <c r="E544" t="s">
        <v>3929</v>
      </c>
      <c r="F544" t="s">
        <v>3930</v>
      </c>
    </row>
    <row r="545" spans="3:6">
      <c r="C545" t="s">
        <v>3931</v>
      </c>
      <c r="D545" s="82" t="s">
        <v>3932</v>
      </c>
      <c r="E545" t="s">
        <v>3933</v>
      </c>
      <c r="F545" t="s">
        <v>3934</v>
      </c>
    </row>
    <row r="546" spans="3:6">
      <c r="C546" t="s">
        <v>1905</v>
      </c>
      <c r="D546" s="82" t="s">
        <v>3935</v>
      </c>
      <c r="E546" s="82">
        <v>7009145111.7754402</v>
      </c>
      <c r="F546" t="s">
        <v>3936</v>
      </c>
    </row>
    <row r="547" spans="3:6">
      <c r="C547" t="s">
        <v>1909</v>
      </c>
      <c r="D547" s="82" t="s">
        <v>3937</v>
      </c>
      <c r="E547" t="s">
        <v>3938</v>
      </c>
      <c r="F547" t="s">
        <v>3939</v>
      </c>
    </row>
    <row r="548" spans="3:6">
      <c r="C548" t="s">
        <v>1752</v>
      </c>
      <c r="D548" s="82" t="s">
        <v>3940</v>
      </c>
      <c r="E548" t="s">
        <v>3941</v>
      </c>
      <c r="F548" s="82" t="s">
        <v>3942</v>
      </c>
    </row>
    <row r="549" spans="3:6">
      <c r="C549" t="s">
        <v>1906</v>
      </c>
      <c r="D549" s="82" t="s">
        <v>3943</v>
      </c>
      <c r="E549" t="s">
        <v>3944</v>
      </c>
      <c r="F549" t="s">
        <v>3945</v>
      </c>
    </row>
    <row r="550" spans="3:6">
      <c r="C550" t="s">
        <v>1899</v>
      </c>
      <c r="D550" s="82" t="s">
        <v>3946</v>
      </c>
      <c r="E550" t="s">
        <v>3947</v>
      </c>
      <c r="F550" t="s">
        <v>3948</v>
      </c>
    </row>
    <row r="551" spans="3:6">
      <c r="C551" t="s">
        <v>1114</v>
      </c>
      <c r="D551" s="82" t="s">
        <v>3949</v>
      </c>
      <c r="E551" t="s">
        <v>3950</v>
      </c>
      <c r="F551" s="82" t="s">
        <v>3951</v>
      </c>
    </row>
    <row r="552" spans="3:6">
      <c r="C552" t="s">
        <v>1916</v>
      </c>
      <c r="D552" s="82" t="s">
        <v>3952</v>
      </c>
      <c r="E552" t="s">
        <v>3953</v>
      </c>
      <c r="F552" t="s">
        <v>3954</v>
      </c>
    </row>
    <row r="553" spans="3:6">
      <c r="C553" t="s">
        <v>1889</v>
      </c>
      <c r="D553" s="82" t="s">
        <v>3955</v>
      </c>
      <c r="E553" t="s">
        <v>3956</v>
      </c>
      <c r="F553" t="s">
        <v>3957</v>
      </c>
    </row>
    <row r="554" spans="3:6">
      <c r="C554" t="s">
        <v>1898</v>
      </c>
      <c r="D554" s="82" t="s">
        <v>3958</v>
      </c>
      <c r="E554" t="s">
        <v>3959</v>
      </c>
      <c r="F554" t="s">
        <v>3355</v>
      </c>
    </row>
    <row r="555" spans="3:6">
      <c r="C555" t="s">
        <v>1205</v>
      </c>
      <c r="D555" s="82" t="s">
        <v>3960</v>
      </c>
      <c r="E555" t="s">
        <v>3961</v>
      </c>
      <c r="F555" s="82" t="s">
        <v>3962</v>
      </c>
    </row>
    <row r="556" spans="3:6">
      <c r="C556" t="s">
        <v>2185</v>
      </c>
      <c r="D556" s="82" t="s">
        <v>3963</v>
      </c>
      <c r="E556" t="s">
        <v>3964</v>
      </c>
      <c r="F556" t="s">
        <v>3407</v>
      </c>
    </row>
    <row r="557" spans="3:6">
      <c r="C557" t="s">
        <v>1892</v>
      </c>
      <c r="D557" s="82" t="s">
        <v>3965</v>
      </c>
      <c r="E557" s="82" t="s">
        <v>3966</v>
      </c>
      <c r="F557" s="82" t="s">
        <v>3967</v>
      </c>
    </row>
    <row r="558" spans="3:6">
      <c r="C558" t="s">
        <v>3968</v>
      </c>
      <c r="D558" s="82" t="s">
        <v>3969</v>
      </c>
      <c r="E558" t="s">
        <v>3970</v>
      </c>
      <c r="F558" s="82" t="s">
        <v>3971</v>
      </c>
    </row>
    <row r="559" spans="3:6">
      <c r="C559" t="s">
        <v>2030</v>
      </c>
      <c r="D559" s="82" t="s">
        <v>3972</v>
      </c>
      <c r="E559" t="s">
        <v>3973</v>
      </c>
      <c r="F559" s="82" t="s">
        <v>3971</v>
      </c>
    </row>
    <row r="560" spans="3:6">
      <c r="C560" t="s">
        <v>1902</v>
      </c>
      <c r="D560" s="82" t="s">
        <v>3974</v>
      </c>
      <c r="E560" t="s">
        <v>3975</v>
      </c>
      <c r="F560" t="s">
        <v>3818</v>
      </c>
    </row>
    <row r="561" spans="3:6">
      <c r="C561" t="s">
        <v>1948</v>
      </c>
      <c r="D561" s="82" t="s">
        <v>3976</v>
      </c>
      <c r="E561" t="s">
        <v>3977</v>
      </c>
      <c r="F561" t="s">
        <v>3978</v>
      </c>
    </row>
    <row r="562" spans="3:6">
      <c r="C562" t="s">
        <v>1877</v>
      </c>
      <c r="D562" s="82" t="s">
        <v>3979</v>
      </c>
      <c r="E562" t="s">
        <v>3980</v>
      </c>
      <c r="F562" t="s">
        <v>3891</v>
      </c>
    </row>
    <row r="563" spans="3:6">
      <c r="C563" t="s">
        <v>3981</v>
      </c>
      <c r="D563" s="82" t="s">
        <v>3982</v>
      </c>
      <c r="E563" s="82">
        <v>5132642141.6857901</v>
      </c>
      <c r="F563" s="82">
        <v>3768742922.65137</v>
      </c>
    </row>
    <row r="564" spans="3:6">
      <c r="C564" t="s">
        <v>2168</v>
      </c>
      <c r="D564" s="82" t="s">
        <v>3983</v>
      </c>
      <c r="E564" t="s">
        <v>3984</v>
      </c>
      <c r="F564" s="82">
        <v>7888066582.2935696</v>
      </c>
    </row>
    <row r="565" spans="3:6">
      <c r="C565" t="s">
        <v>3985</v>
      </c>
      <c r="D565" s="82" t="s">
        <v>3986</v>
      </c>
      <c r="E565" t="s">
        <v>3987</v>
      </c>
      <c r="F565" t="s">
        <v>3988</v>
      </c>
    </row>
    <row r="566" spans="3:6">
      <c r="C566" t="s">
        <v>2175</v>
      </c>
      <c r="D566" s="82" t="s">
        <v>3989</v>
      </c>
      <c r="E566" t="s">
        <v>3990</v>
      </c>
      <c r="F566" t="s">
        <v>3901</v>
      </c>
    </row>
    <row r="567" spans="3:6">
      <c r="C567" t="s">
        <v>1833</v>
      </c>
      <c r="D567" s="82" t="s">
        <v>3991</v>
      </c>
      <c r="E567" s="82">
        <v>6565510332.2239799</v>
      </c>
      <c r="F567" s="82">
        <v>3768742922.65137</v>
      </c>
    </row>
    <row r="568" spans="3:6">
      <c r="C568" t="s">
        <v>1929</v>
      </c>
      <c r="D568" s="82" t="s">
        <v>3992</v>
      </c>
      <c r="E568" t="s">
        <v>3993</v>
      </c>
      <c r="F568" s="82" t="s">
        <v>3994</v>
      </c>
    </row>
    <row r="569" spans="3:6">
      <c r="C569" t="s">
        <v>3995</v>
      </c>
      <c r="D569" s="82" t="s">
        <v>3996</v>
      </c>
      <c r="E569" s="82" t="s">
        <v>3997</v>
      </c>
      <c r="F569" s="82" t="s">
        <v>3998</v>
      </c>
    </row>
    <row r="570" spans="3:6">
      <c r="C570" t="s">
        <v>1908</v>
      </c>
      <c r="D570" s="82" t="s">
        <v>3999</v>
      </c>
      <c r="E570" t="s">
        <v>4000</v>
      </c>
      <c r="F570" t="s">
        <v>4001</v>
      </c>
    </row>
    <row r="571" spans="3:6">
      <c r="C571" t="s">
        <v>1930</v>
      </c>
      <c r="D571" s="82" t="s">
        <v>4002</v>
      </c>
      <c r="E571" t="s">
        <v>4003</v>
      </c>
      <c r="F571" t="s">
        <v>4004</v>
      </c>
    </row>
    <row r="572" spans="3:6">
      <c r="C572" t="s">
        <v>1947</v>
      </c>
      <c r="D572" s="82" t="s">
        <v>4005</v>
      </c>
      <c r="E572" t="s">
        <v>4006</v>
      </c>
      <c r="F572" s="82" t="s">
        <v>4007</v>
      </c>
    </row>
    <row r="573" spans="3:6">
      <c r="C573" t="s">
        <v>2004</v>
      </c>
      <c r="D573" s="82" t="s">
        <v>4008</v>
      </c>
      <c r="E573" s="82" t="s">
        <v>4009</v>
      </c>
      <c r="F573" s="82" t="s">
        <v>4010</v>
      </c>
    </row>
    <row r="574" spans="3:6">
      <c r="C574" t="s">
        <v>4011</v>
      </c>
      <c r="D574" s="82" t="s">
        <v>4012</v>
      </c>
      <c r="E574" t="s">
        <v>4013</v>
      </c>
      <c r="F574" t="s">
        <v>3000</v>
      </c>
    </row>
    <row r="575" spans="3:6">
      <c r="C575" t="s">
        <v>1918</v>
      </c>
      <c r="D575" s="82" t="s">
        <v>4014</v>
      </c>
      <c r="E575" t="s">
        <v>4015</v>
      </c>
      <c r="F575" s="82" t="s">
        <v>3512</v>
      </c>
    </row>
    <row r="576" spans="3:6">
      <c r="C576" t="s">
        <v>1888</v>
      </c>
      <c r="D576" s="82" t="s">
        <v>4016</v>
      </c>
      <c r="E576" t="s">
        <v>4017</v>
      </c>
      <c r="F576" s="82" t="s">
        <v>4018</v>
      </c>
    </row>
    <row r="577" spans="3:6">
      <c r="C577" t="s">
        <v>4019</v>
      </c>
      <c r="D577" s="82" t="s">
        <v>4020</v>
      </c>
      <c r="E577" t="s">
        <v>4021</v>
      </c>
      <c r="F577" s="82" t="s">
        <v>4022</v>
      </c>
    </row>
    <row r="578" spans="3:6">
      <c r="C578" t="s">
        <v>1923</v>
      </c>
      <c r="D578" s="82" t="s">
        <v>4023</v>
      </c>
      <c r="E578" t="s">
        <v>4024</v>
      </c>
      <c r="F578" s="82" t="s">
        <v>4025</v>
      </c>
    </row>
    <row r="579" spans="3:6">
      <c r="C579" t="s">
        <v>1958</v>
      </c>
      <c r="D579" s="82" t="s">
        <v>4026</v>
      </c>
      <c r="E579" t="s">
        <v>4027</v>
      </c>
      <c r="F579" s="82" t="s">
        <v>3342</v>
      </c>
    </row>
    <row r="580" spans="3:6">
      <c r="C580" t="s">
        <v>4028</v>
      </c>
      <c r="D580" s="82" t="s">
        <v>4029</v>
      </c>
      <c r="E580" t="s">
        <v>4030</v>
      </c>
      <c r="F580" s="82">
        <v>9465679898.7522793</v>
      </c>
    </row>
    <row r="581" spans="3:6">
      <c r="C581" t="s">
        <v>2109</v>
      </c>
      <c r="D581" s="82" t="s">
        <v>4031</v>
      </c>
      <c r="E581" t="s">
        <v>4032</v>
      </c>
      <c r="F581" s="82" t="s">
        <v>4033</v>
      </c>
    </row>
    <row r="582" spans="3:6">
      <c r="C582" t="s">
        <v>4034</v>
      </c>
      <c r="D582" s="82" t="s">
        <v>4035</v>
      </c>
      <c r="E582" t="s">
        <v>4036</v>
      </c>
      <c r="F582" s="82" t="s">
        <v>4037</v>
      </c>
    </row>
    <row r="583" spans="3:6">
      <c r="C583" t="s">
        <v>2076</v>
      </c>
      <c r="D583" s="82" t="s">
        <v>4038</v>
      </c>
      <c r="E583" t="s">
        <v>4039</v>
      </c>
      <c r="F583" t="s">
        <v>4040</v>
      </c>
    </row>
    <row r="584" spans="3:6">
      <c r="C584" t="s">
        <v>1768</v>
      </c>
      <c r="D584" s="82" t="s">
        <v>4041</v>
      </c>
      <c r="E584" t="s">
        <v>4042</v>
      </c>
      <c r="F584" t="s">
        <v>4043</v>
      </c>
    </row>
    <row r="585" spans="3:6">
      <c r="C585" t="s">
        <v>1922</v>
      </c>
      <c r="D585" s="82" t="s">
        <v>4044</v>
      </c>
      <c r="E585" t="s">
        <v>4045</v>
      </c>
      <c r="F585" t="s">
        <v>4046</v>
      </c>
    </row>
    <row r="586" spans="3:6">
      <c r="C586" t="s">
        <v>1943</v>
      </c>
      <c r="D586" s="82" t="s">
        <v>4047</v>
      </c>
      <c r="E586" t="s">
        <v>4048</v>
      </c>
      <c r="F586" t="s">
        <v>4049</v>
      </c>
    </row>
    <row r="587" spans="3:6">
      <c r="C587" t="s">
        <v>1120</v>
      </c>
      <c r="D587" s="82" t="s">
        <v>4050</v>
      </c>
      <c r="E587" t="s">
        <v>4051</v>
      </c>
      <c r="F587" s="82" t="s">
        <v>4052</v>
      </c>
    </row>
    <row r="588" spans="3:6">
      <c r="C588" t="s">
        <v>1939</v>
      </c>
      <c r="D588" s="82" t="s">
        <v>4053</v>
      </c>
      <c r="E588" t="s">
        <v>4054</v>
      </c>
      <c r="F588" t="s">
        <v>4055</v>
      </c>
    </row>
    <row r="589" spans="3:6">
      <c r="C589" t="s">
        <v>1933</v>
      </c>
      <c r="D589" s="82" t="s">
        <v>4056</v>
      </c>
      <c r="E589" t="s">
        <v>4057</v>
      </c>
      <c r="F589" s="82" t="s">
        <v>4058</v>
      </c>
    </row>
    <row r="590" spans="3:6">
      <c r="C590" t="s">
        <v>1940</v>
      </c>
      <c r="D590" s="82" t="s">
        <v>4059</v>
      </c>
      <c r="E590" t="s">
        <v>4060</v>
      </c>
      <c r="F590" t="s">
        <v>3000</v>
      </c>
    </row>
    <row r="591" spans="3:6">
      <c r="C591" t="s">
        <v>1878</v>
      </c>
      <c r="D591" s="82" t="s">
        <v>4061</v>
      </c>
      <c r="E591" s="82" t="s">
        <v>4062</v>
      </c>
      <c r="F591" s="82" t="s">
        <v>4063</v>
      </c>
    </row>
    <row r="592" spans="3:6">
      <c r="C592" t="s">
        <v>4064</v>
      </c>
      <c r="D592" s="82" t="s">
        <v>4065</v>
      </c>
      <c r="E592" s="82" t="s">
        <v>4066</v>
      </c>
      <c r="F592" s="82" t="s">
        <v>4067</v>
      </c>
    </row>
    <row r="593" spans="3:6">
      <c r="C593" t="s">
        <v>4068</v>
      </c>
      <c r="D593" s="82" t="s">
        <v>4069</v>
      </c>
      <c r="E593" t="s">
        <v>4070</v>
      </c>
      <c r="F593" t="s">
        <v>4071</v>
      </c>
    </row>
    <row r="594" spans="3:6">
      <c r="C594" t="s">
        <v>1999</v>
      </c>
      <c r="D594" s="82" t="s">
        <v>4072</v>
      </c>
      <c r="E594" t="s">
        <v>4073</v>
      </c>
      <c r="F594" s="82" t="s">
        <v>4074</v>
      </c>
    </row>
    <row r="595" spans="3:6">
      <c r="C595" t="s">
        <v>1860</v>
      </c>
      <c r="D595" s="82" t="s">
        <v>4075</v>
      </c>
      <c r="E595" t="s">
        <v>4076</v>
      </c>
      <c r="F595" t="s">
        <v>4077</v>
      </c>
    </row>
    <row r="596" spans="3:6">
      <c r="C596" t="s">
        <v>2065</v>
      </c>
      <c r="D596" s="82" t="s">
        <v>4078</v>
      </c>
      <c r="E596" s="82">
        <v>8763759912.4558201</v>
      </c>
      <c r="F596" s="82" t="s">
        <v>3484</v>
      </c>
    </row>
    <row r="597" spans="3:6">
      <c r="C597" t="s">
        <v>2066</v>
      </c>
      <c r="D597" s="82" t="s">
        <v>4079</v>
      </c>
      <c r="E597" s="82">
        <v>701498570.10722995</v>
      </c>
      <c r="F597" s="82" t="s">
        <v>4063</v>
      </c>
    </row>
    <row r="598" spans="3:6">
      <c r="C598" t="s">
        <v>1952</v>
      </c>
      <c r="D598" s="82" t="s">
        <v>4080</v>
      </c>
      <c r="E598" t="s">
        <v>4081</v>
      </c>
      <c r="F598" s="82" t="s">
        <v>3457</v>
      </c>
    </row>
    <row r="599" spans="3:6">
      <c r="C599" t="s">
        <v>1991</v>
      </c>
      <c r="D599" s="82" t="s">
        <v>4082</v>
      </c>
      <c r="E599" t="s">
        <v>4083</v>
      </c>
      <c r="F599" s="82" t="s">
        <v>4084</v>
      </c>
    </row>
    <row r="600" spans="3:6">
      <c r="C600" t="s">
        <v>1612</v>
      </c>
      <c r="D600" s="82" t="s">
        <v>4085</v>
      </c>
      <c r="E600" t="s">
        <v>4086</v>
      </c>
      <c r="F600" s="82">
        <v>8939808793.2660408</v>
      </c>
    </row>
    <row r="601" spans="3:6">
      <c r="C601" t="s">
        <v>2071</v>
      </c>
      <c r="D601" s="82" t="s">
        <v>4087</v>
      </c>
      <c r="E601" t="s">
        <v>4088</v>
      </c>
      <c r="F601" s="82" t="s">
        <v>4089</v>
      </c>
    </row>
    <row r="602" spans="3:6">
      <c r="C602" t="s">
        <v>4090</v>
      </c>
      <c r="D602" s="82" t="s">
        <v>4091</v>
      </c>
      <c r="E602" t="s">
        <v>4092</v>
      </c>
      <c r="F602" s="82" t="s">
        <v>4089</v>
      </c>
    </row>
    <row r="603" spans="3:6">
      <c r="C603" t="s">
        <v>1915</v>
      </c>
      <c r="D603" s="82" t="s">
        <v>4093</v>
      </c>
      <c r="E603" s="82" t="s">
        <v>4094</v>
      </c>
      <c r="F603" s="82" t="s">
        <v>4025</v>
      </c>
    </row>
    <row r="604" spans="3:6">
      <c r="C604" t="s">
        <v>4095</v>
      </c>
      <c r="D604" s="82" t="s">
        <v>4096</v>
      </c>
      <c r="E604" t="s">
        <v>4097</v>
      </c>
      <c r="F604" s="82" t="s">
        <v>3759</v>
      </c>
    </row>
    <row r="605" spans="3:6">
      <c r="C605" t="s">
        <v>4098</v>
      </c>
      <c r="D605" s="82" t="s">
        <v>4099</v>
      </c>
      <c r="E605" s="82">
        <v>7551690466.1101599</v>
      </c>
      <c r="F605" s="82">
        <v>9378034714.5045795</v>
      </c>
    </row>
    <row r="606" spans="3:6">
      <c r="C606" t="s">
        <v>1953</v>
      </c>
      <c r="D606" s="82" t="s">
        <v>4100</v>
      </c>
      <c r="E606" t="s">
        <v>4101</v>
      </c>
      <c r="F606" s="82" t="s">
        <v>4102</v>
      </c>
    </row>
    <row r="607" spans="3:6">
      <c r="C607" t="s">
        <v>1951</v>
      </c>
      <c r="D607" s="82" t="s">
        <v>4103</v>
      </c>
      <c r="E607" t="s">
        <v>4104</v>
      </c>
      <c r="F607" s="82" t="s">
        <v>3267</v>
      </c>
    </row>
    <row r="608" spans="3:6">
      <c r="C608" t="s">
        <v>1868</v>
      </c>
      <c r="D608" s="82" t="s">
        <v>4105</v>
      </c>
      <c r="E608" t="s">
        <v>4106</v>
      </c>
      <c r="F608" s="82" t="s">
        <v>4107</v>
      </c>
    </row>
    <row r="609" spans="3:6">
      <c r="C609" t="s">
        <v>4108</v>
      </c>
      <c r="D609" s="82" t="s">
        <v>4109</v>
      </c>
      <c r="E609" t="s">
        <v>4110</v>
      </c>
      <c r="F609" t="s">
        <v>3502</v>
      </c>
    </row>
    <row r="610" spans="3:6">
      <c r="C610" t="s">
        <v>1950</v>
      </c>
      <c r="D610" s="82" t="s">
        <v>4111</v>
      </c>
      <c r="E610" t="s">
        <v>4112</v>
      </c>
      <c r="F610" s="82" t="s">
        <v>4113</v>
      </c>
    </row>
    <row r="611" spans="3:6">
      <c r="C611" t="s">
        <v>2083</v>
      </c>
      <c r="D611" s="82" t="s">
        <v>4114</v>
      </c>
      <c r="E611" t="s">
        <v>4115</v>
      </c>
      <c r="F611" s="82" t="s">
        <v>4116</v>
      </c>
    </row>
    <row r="612" spans="3:6">
      <c r="C612" t="s">
        <v>2205</v>
      </c>
      <c r="D612" s="82" t="s">
        <v>4117</v>
      </c>
      <c r="E612" s="82">
        <v>7425559269.9287701</v>
      </c>
      <c r="F612" s="82" t="s">
        <v>4118</v>
      </c>
    </row>
    <row r="613" spans="3:6">
      <c r="C613" t="s">
        <v>1961</v>
      </c>
      <c r="D613" s="82" t="s">
        <v>4119</v>
      </c>
      <c r="E613" s="82" t="s">
        <v>4120</v>
      </c>
      <c r="F613" s="82" t="s">
        <v>4063</v>
      </c>
    </row>
    <row r="614" spans="3:6">
      <c r="C614" t="s">
        <v>4121</v>
      </c>
      <c r="D614" s="82" t="s">
        <v>4122</v>
      </c>
      <c r="E614" t="s">
        <v>4123</v>
      </c>
      <c r="F614" s="82" t="s">
        <v>4124</v>
      </c>
    </row>
    <row r="615" spans="3:6">
      <c r="C615" t="s">
        <v>4125</v>
      </c>
      <c r="D615" s="82" t="s">
        <v>4126</v>
      </c>
      <c r="E615" t="s">
        <v>4127</v>
      </c>
      <c r="F615" s="82" t="s">
        <v>4128</v>
      </c>
    </row>
    <row r="616" spans="3:6">
      <c r="C616" t="s">
        <v>1880</v>
      </c>
      <c r="D616" s="82" t="s">
        <v>4129</v>
      </c>
      <c r="E616" s="82">
        <v>434671407.65908003</v>
      </c>
      <c r="F616" t="s">
        <v>4130</v>
      </c>
    </row>
    <row r="617" spans="3:6">
      <c r="C617" t="s">
        <v>1921</v>
      </c>
      <c r="D617" s="82" t="s">
        <v>4131</v>
      </c>
      <c r="E617" t="s">
        <v>4132</v>
      </c>
      <c r="F617" s="82" t="s">
        <v>3565</v>
      </c>
    </row>
    <row r="618" spans="3:6">
      <c r="C618" t="s">
        <v>1956</v>
      </c>
      <c r="D618" s="82" t="s">
        <v>4133</v>
      </c>
      <c r="E618" s="82" t="s">
        <v>4134</v>
      </c>
      <c r="F618" s="82" t="s">
        <v>4135</v>
      </c>
    </row>
    <row r="619" spans="3:6">
      <c r="C619" t="s">
        <v>945</v>
      </c>
      <c r="D619" s="82" t="s">
        <v>4136</v>
      </c>
      <c r="E619" t="s">
        <v>4137</v>
      </c>
      <c r="F619" s="82">
        <v>9816260635.7431107</v>
      </c>
    </row>
    <row r="620" spans="3:6">
      <c r="C620" t="s">
        <v>1937</v>
      </c>
      <c r="D620" s="82" t="s">
        <v>4138</v>
      </c>
      <c r="E620" s="82" t="s">
        <v>4139</v>
      </c>
      <c r="F620" t="s">
        <v>4140</v>
      </c>
    </row>
    <row r="621" spans="3:6">
      <c r="C621" t="s">
        <v>1964</v>
      </c>
      <c r="D621" s="82" t="s">
        <v>4141</v>
      </c>
      <c r="E621" t="s">
        <v>4142</v>
      </c>
      <c r="F621" s="82" t="s">
        <v>3222</v>
      </c>
    </row>
    <row r="622" spans="3:6">
      <c r="C622" t="s">
        <v>1986</v>
      </c>
      <c r="D622" s="82" t="s">
        <v>4143</v>
      </c>
      <c r="E622" t="s">
        <v>4144</v>
      </c>
      <c r="F622" t="s">
        <v>4145</v>
      </c>
    </row>
    <row r="623" spans="3:6">
      <c r="C623" t="s">
        <v>1133</v>
      </c>
      <c r="D623" s="82" t="s">
        <v>4146</v>
      </c>
      <c r="E623" t="s">
        <v>4147</v>
      </c>
      <c r="F623" s="82" t="s">
        <v>3747</v>
      </c>
    </row>
    <row r="624" spans="3:6">
      <c r="C624" t="s">
        <v>1954</v>
      </c>
      <c r="D624" s="82" t="s">
        <v>4148</v>
      </c>
      <c r="E624" t="s">
        <v>4149</v>
      </c>
      <c r="F624" s="82" t="s">
        <v>4150</v>
      </c>
    </row>
    <row r="625" spans="3:6">
      <c r="C625" t="s">
        <v>1974</v>
      </c>
      <c r="D625" s="82" t="s">
        <v>4151</v>
      </c>
      <c r="E625" s="82" t="s">
        <v>4152</v>
      </c>
      <c r="F625" s="82">
        <v>7274550292.5596304</v>
      </c>
    </row>
    <row r="626" spans="3:6">
      <c r="C626" t="s">
        <v>2097</v>
      </c>
      <c r="D626" s="82" t="s">
        <v>4153</v>
      </c>
      <c r="E626" t="s">
        <v>4154</v>
      </c>
      <c r="F626" s="82" t="s">
        <v>4155</v>
      </c>
    </row>
    <row r="627" spans="3:6">
      <c r="C627" t="s">
        <v>4156</v>
      </c>
      <c r="D627" s="82">
        <v>9984683166.5415401</v>
      </c>
      <c r="E627" t="s">
        <v>4157</v>
      </c>
      <c r="F627" s="82" t="s">
        <v>4158</v>
      </c>
    </row>
    <row r="628" spans="3:6">
      <c r="C628" t="s">
        <v>2020</v>
      </c>
      <c r="D628" s="82">
        <v>9972408941.7948704</v>
      </c>
      <c r="E628" t="s">
        <v>4159</v>
      </c>
      <c r="F628" s="82" t="s">
        <v>4160</v>
      </c>
    </row>
    <row r="629" spans="3:6">
      <c r="C629" t="s">
        <v>1981</v>
      </c>
      <c r="D629" s="82">
        <v>9836882202.1353893</v>
      </c>
      <c r="E629" t="s">
        <v>4161</v>
      </c>
      <c r="F629" s="82" t="s">
        <v>4089</v>
      </c>
    </row>
    <row r="630" spans="3:6">
      <c r="C630" t="s">
        <v>1976</v>
      </c>
      <c r="D630" s="82">
        <v>9830886193.0915508</v>
      </c>
      <c r="E630" t="s">
        <v>4162</v>
      </c>
      <c r="F630" s="82" t="s">
        <v>4163</v>
      </c>
    </row>
    <row r="631" spans="3:6">
      <c r="C631" t="s">
        <v>2006</v>
      </c>
      <c r="D631" s="82">
        <v>9735182327.3341198</v>
      </c>
      <c r="E631" t="s">
        <v>4164</v>
      </c>
      <c r="F631" t="s">
        <v>4052</v>
      </c>
    </row>
    <row r="632" spans="3:6">
      <c r="C632" t="s">
        <v>1960</v>
      </c>
      <c r="D632" s="82">
        <v>9733726741.4058895</v>
      </c>
      <c r="E632" t="s">
        <v>4165</v>
      </c>
      <c r="F632" s="82">
        <v>7362195476.8073301</v>
      </c>
    </row>
    <row r="633" spans="3:6">
      <c r="C633" t="s">
        <v>4166</v>
      </c>
      <c r="D633" s="82">
        <v>9664981108.5479107</v>
      </c>
      <c r="E633" s="82">
        <v>7479668943.1444101</v>
      </c>
      <c r="F633" s="82" t="s">
        <v>3317</v>
      </c>
    </row>
    <row r="634" spans="3:6">
      <c r="C634" t="s">
        <v>4167</v>
      </c>
      <c r="D634" s="82">
        <v>9638994008.0849895</v>
      </c>
      <c r="E634" s="82" t="s">
        <v>4168</v>
      </c>
      <c r="F634" s="82" t="s">
        <v>4052</v>
      </c>
    </row>
    <row r="635" spans="3:6">
      <c r="C635" t="s">
        <v>1893</v>
      </c>
      <c r="D635" s="82">
        <v>9535424834.2280693</v>
      </c>
      <c r="E635" s="82" t="s">
        <v>4169</v>
      </c>
      <c r="F635" s="82" t="s">
        <v>4170</v>
      </c>
    </row>
    <row r="636" spans="3:6">
      <c r="C636" t="s">
        <v>1564</v>
      </c>
      <c r="D636" s="82">
        <v>9506243705.3674698</v>
      </c>
      <c r="E636" s="82" t="s">
        <v>4171</v>
      </c>
      <c r="F636" s="82" t="s">
        <v>4172</v>
      </c>
    </row>
    <row r="637" spans="3:6">
      <c r="C637" t="s">
        <v>1990</v>
      </c>
      <c r="D637" s="82">
        <v>9447230458.3252907</v>
      </c>
      <c r="E637" t="s">
        <v>4173</v>
      </c>
      <c r="F637" s="82" t="s">
        <v>4174</v>
      </c>
    </row>
    <row r="638" spans="3:6">
      <c r="C638" t="s">
        <v>1963</v>
      </c>
      <c r="D638" s="82">
        <v>9444828532.9787903</v>
      </c>
      <c r="E638" s="82" t="s">
        <v>4175</v>
      </c>
      <c r="F638" s="82" t="s">
        <v>4043</v>
      </c>
    </row>
    <row r="639" spans="3:6">
      <c r="C639" t="s">
        <v>1936</v>
      </c>
      <c r="D639" s="82">
        <v>9444238429.5872097</v>
      </c>
      <c r="E639" s="82" t="s">
        <v>4176</v>
      </c>
      <c r="F639" s="82" t="s">
        <v>4177</v>
      </c>
    </row>
    <row r="640" spans="3:6">
      <c r="C640" t="s">
        <v>1972</v>
      </c>
      <c r="D640" s="82">
        <v>938960342.72393</v>
      </c>
      <c r="E640" s="82" t="s">
        <v>4178</v>
      </c>
      <c r="F640" t="s">
        <v>4102</v>
      </c>
    </row>
    <row r="641" spans="3:6">
      <c r="C641" t="s">
        <v>2111</v>
      </c>
      <c r="D641" s="82">
        <v>9319349498.57584</v>
      </c>
      <c r="E641" s="82">
        <v>8284560305.9109097</v>
      </c>
      <c r="F641" s="82">
        <v>5258711054.86238</v>
      </c>
    </row>
    <row r="642" spans="3:6">
      <c r="C642" t="s">
        <v>1914</v>
      </c>
      <c r="D642" s="82">
        <v>9315845856.75103</v>
      </c>
      <c r="E642" t="s">
        <v>4179</v>
      </c>
      <c r="F642" s="82" t="s">
        <v>4180</v>
      </c>
    </row>
    <row r="643" spans="3:6">
      <c r="C643" t="s">
        <v>1970</v>
      </c>
      <c r="D643" s="82">
        <v>9315282025.05686</v>
      </c>
      <c r="E643" t="s">
        <v>4181</v>
      </c>
      <c r="F643" s="82">
        <v>9115099161.7614594</v>
      </c>
    </row>
    <row r="644" spans="3:6">
      <c r="C644" t="s">
        <v>4182</v>
      </c>
      <c r="D644" s="82">
        <v>920714369.46166003</v>
      </c>
      <c r="E644" s="82" t="s">
        <v>4183</v>
      </c>
      <c r="F644" s="82">
        <v>552164660.76055002</v>
      </c>
    </row>
    <row r="645" spans="3:6">
      <c r="C645" t="s">
        <v>4184</v>
      </c>
      <c r="D645" s="82">
        <v>9193291893.6708908</v>
      </c>
      <c r="E645" t="s">
        <v>4185</v>
      </c>
      <c r="F645" s="82">
        <v>8413937687.77981</v>
      </c>
    </row>
    <row r="646" spans="3:6">
      <c r="C646" t="s">
        <v>2002</v>
      </c>
      <c r="D646" s="82">
        <v>910449052.24854004</v>
      </c>
      <c r="E646" s="82" t="s">
        <v>4186</v>
      </c>
      <c r="F646" s="82" t="s">
        <v>4187</v>
      </c>
    </row>
    <row r="647" spans="3:6">
      <c r="C647" t="s">
        <v>1962</v>
      </c>
      <c r="D647" s="82">
        <v>9002451305.3821297</v>
      </c>
      <c r="E647" s="82" t="s">
        <v>4188</v>
      </c>
      <c r="F647" s="82" t="s">
        <v>4155</v>
      </c>
    </row>
    <row r="648" spans="3:6">
      <c r="C648" t="s">
        <v>1957</v>
      </c>
      <c r="D648" s="82">
        <v>8945592044.7516193</v>
      </c>
      <c r="E648" s="82" t="s">
        <v>4189</v>
      </c>
      <c r="F648" s="82" t="s">
        <v>4170</v>
      </c>
    </row>
    <row r="649" spans="3:6">
      <c r="C649" t="s">
        <v>1955</v>
      </c>
      <c r="D649" s="82">
        <v>8943719527.4633694</v>
      </c>
      <c r="E649" t="s">
        <v>4190</v>
      </c>
      <c r="F649" s="82" t="s">
        <v>3648</v>
      </c>
    </row>
    <row r="650" spans="3:6">
      <c r="C650" t="s">
        <v>1884</v>
      </c>
      <c r="D650" s="82">
        <v>8902799420.27882</v>
      </c>
      <c r="E650" t="s">
        <v>4191</v>
      </c>
      <c r="F650" s="82" t="s">
        <v>2932</v>
      </c>
    </row>
    <row r="651" spans="3:6">
      <c r="C651" t="s">
        <v>4192</v>
      </c>
      <c r="D651" s="82">
        <v>8880930734.3758106</v>
      </c>
      <c r="E651" s="82">
        <v>70256172.048439994</v>
      </c>
      <c r="F651" s="82">
        <v>9115099161.7614594</v>
      </c>
    </row>
    <row r="652" spans="3:6">
      <c r="C652" t="s">
        <v>1925</v>
      </c>
      <c r="D652" s="82">
        <v>8851406909.1725407</v>
      </c>
      <c r="E652" t="s">
        <v>4193</v>
      </c>
      <c r="F652" s="82" t="s">
        <v>4194</v>
      </c>
    </row>
    <row r="653" spans="3:6">
      <c r="C653" t="s">
        <v>1949</v>
      </c>
      <c r="D653" s="82">
        <v>8794317340.1132107</v>
      </c>
      <c r="E653" s="82" t="s">
        <v>4195</v>
      </c>
      <c r="F653" s="82" t="s">
        <v>4196</v>
      </c>
    </row>
    <row r="654" spans="3:6">
      <c r="C654" t="s">
        <v>1979</v>
      </c>
      <c r="D654" s="82">
        <v>8698166836.9797192</v>
      </c>
      <c r="E654" t="s">
        <v>4197</v>
      </c>
      <c r="F654" s="82" t="s">
        <v>4198</v>
      </c>
    </row>
    <row r="655" spans="3:6">
      <c r="C655" t="s">
        <v>4199</v>
      </c>
      <c r="D655" s="82">
        <v>8665939667.8857403</v>
      </c>
      <c r="E655" t="s">
        <v>4200</v>
      </c>
      <c r="F655" s="82">
        <v>8676873240.5229301</v>
      </c>
    </row>
    <row r="656" spans="3:6">
      <c r="C656" t="s">
        <v>1941</v>
      </c>
      <c r="D656" s="82">
        <v>8580246075.3459101</v>
      </c>
      <c r="E656" t="s">
        <v>4201</v>
      </c>
      <c r="F656" s="82">
        <v>552164660.76055002</v>
      </c>
    </row>
    <row r="657" spans="3:6">
      <c r="C657" t="s">
        <v>4202</v>
      </c>
      <c r="D657" s="82">
        <v>8542071127.0937901</v>
      </c>
      <c r="E657" s="82">
        <v>5908697589.53582</v>
      </c>
      <c r="F657" s="82" t="s">
        <v>4022</v>
      </c>
    </row>
    <row r="658" spans="3:6">
      <c r="C658" t="s">
        <v>2135</v>
      </c>
      <c r="D658" s="82">
        <v>8511964212.8745899</v>
      </c>
      <c r="E658" s="82" t="s">
        <v>4203</v>
      </c>
      <c r="F658" s="82" t="s">
        <v>4135</v>
      </c>
    </row>
    <row r="659" spans="3:6">
      <c r="C659" t="s">
        <v>1983</v>
      </c>
      <c r="D659" s="82">
        <v>8485698571.4775496</v>
      </c>
      <c r="E659" s="82" t="s">
        <v>4204</v>
      </c>
      <c r="F659" s="82" t="s">
        <v>4205</v>
      </c>
    </row>
    <row r="660" spans="3:6">
      <c r="C660" t="s">
        <v>488</v>
      </c>
      <c r="D660" s="82">
        <v>8382639304.0834904</v>
      </c>
      <c r="E660" t="s">
        <v>4206</v>
      </c>
      <c r="F660" s="82">
        <v>9903905819.9908104</v>
      </c>
    </row>
    <row r="661" spans="3:6">
      <c r="C661" t="s">
        <v>1926</v>
      </c>
      <c r="D661" s="82">
        <v>8328542287.27244</v>
      </c>
      <c r="E661" s="82" t="s">
        <v>4207</v>
      </c>
      <c r="F661" s="82">
        <v>7975711766.5412798</v>
      </c>
    </row>
    <row r="662" spans="3:6">
      <c r="C662" t="s">
        <v>1996</v>
      </c>
      <c r="D662" s="82">
        <v>8282762647.8582401</v>
      </c>
      <c r="E662" t="s">
        <v>4208</v>
      </c>
      <c r="F662" s="82" t="s">
        <v>4102</v>
      </c>
    </row>
    <row r="663" spans="3:6">
      <c r="C663" t="s">
        <v>1978</v>
      </c>
      <c r="D663" s="82">
        <v>8252912096.9097099</v>
      </c>
      <c r="E663" t="s">
        <v>4209</v>
      </c>
      <c r="F663" s="82" t="s">
        <v>4210</v>
      </c>
    </row>
    <row r="664" spans="3:6">
      <c r="C664" t="s">
        <v>1785</v>
      </c>
      <c r="D664" s="82">
        <v>8235099143.2683897</v>
      </c>
      <c r="E664" s="82">
        <v>8399662824.0636196</v>
      </c>
      <c r="F664" s="82" t="s">
        <v>4211</v>
      </c>
    </row>
    <row r="665" spans="3:6">
      <c r="C665" t="s">
        <v>4212</v>
      </c>
      <c r="D665" s="82">
        <v>8201221283.9119101</v>
      </c>
      <c r="E665" t="s">
        <v>4213</v>
      </c>
      <c r="F665" s="82">
        <v>9290389530.2568703</v>
      </c>
    </row>
    <row r="666" spans="3:6">
      <c r="C666" t="s">
        <v>1642</v>
      </c>
      <c r="D666" s="82">
        <v>8106004051.8117104</v>
      </c>
      <c r="E666" s="82">
        <v>9755383461.3818798</v>
      </c>
      <c r="F666" s="82" t="s">
        <v>3747</v>
      </c>
    </row>
    <row r="667" spans="3:6">
      <c r="C667" t="s">
        <v>1959</v>
      </c>
      <c r="D667" s="82">
        <v>8026408468.3607302</v>
      </c>
      <c r="E667" s="82" t="s">
        <v>4214</v>
      </c>
      <c r="F667" s="82" t="s">
        <v>3222</v>
      </c>
    </row>
    <row r="668" spans="3:6">
      <c r="C668" t="s">
        <v>1784</v>
      </c>
      <c r="D668" s="82">
        <v>8010012894.3191204</v>
      </c>
      <c r="E668" t="s">
        <v>4215</v>
      </c>
      <c r="F668" s="82" t="s">
        <v>4160</v>
      </c>
    </row>
    <row r="669" spans="3:6">
      <c r="C669" t="s">
        <v>1790</v>
      </c>
      <c r="D669" s="82">
        <v>7978291849.4061203</v>
      </c>
      <c r="E669" s="82" t="s">
        <v>4216</v>
      </c>
      <c r="F669" s="82" t="s">
        <v>4217</v>
      </c>
    </row>
    <row r="670" spans="3:6">
      <c r="C670" t="s">
        <v>1932</v>
      </c>
      <c r="D670" s="82">
        <v>7911398499.8266401</v>
      </c>
      <c r="E670" s="82">
        <v>8239828555.2183704</v>
      </c>
      <c r="F670" s="82" t="s">
        <v>4052</v>
      </c>
    </row>
    <row r="671" spans="3:6">
      <c r="C671" t="s">
        <v>1661</v>
      </c>
      <c r="D671" s="82">
        <v>787429266.60774004</v>
      </c>
      <c r="E671" s="82" t="s">
        <v>4218</v>
      </c>
      <c r="F671" s="82">
        <v>9027453977.5137501</v>
      </c>
    </row>
    <row r="672" spans="3:6">
      <c r="C672" t="s">
        <v>988</v>
      </c>
      <c r="D672" s="82">
        <v>7776674927.0930099</v>
      </c>
      <c r="E672" t="s">
        <v>4219</v>
      </c>
      <c r="F672" s="82">
        <v>6222808081.5871496</v>
      </c>
    </row>
    <row r="673" spans="3:6">
      <c r="C673" t="s">
        <v>808</v>
      </c>
      <c r="D673" s="82">
        <v>7735139316.5165396</v>
      </c>
      <c r="E673" s="82" t="s">
        <v>4220</v>
      </c>
      <c r="F673" s="82">
        <v>3768742922.65137</v>
      </c>
    </row>
    <row r="674" spans="3:6">
      <c r="C674" t="s">
        <v>2013</v>
      </c>
      <c r="D674" s="82">
        <v>7647541335.18365</v>
      </c>
      <c r="E674" t="s">
        <v>4221</v>
      </c>
      <c r="F674" s="82" t="s">
        <v>4222</v>
      </c>
    </row>
    <row r="675" spans="3:6">
      <c r="C675" t="s">
        <v>1885</v>
      </c>
      <c r="D675" s="82">
        <v>7636097705.6948204</v>
      </c>
      <c r="E675" s="82">
        <v>8884367904.1260605</v>
      </c>
      <c r="F675" s="82">
        <v>7712776213.7981596</v>
      </c>
    </row>
    <row r="676" spans="3:6">
      <c r="C676" t="s">
        <v>1985</v>
      </c>
      <c r="D676" s="82">
        <v>7624739795.4044304</v>
      </c>
      <c r="E676" t="s">
        <v>4223</v>
      </c>
      <c r="F676" s="82" t="s">
        <v>3502</v>
      </c>
    </row>
    <row r="677" spans="3:6">
      <c r="C677" t="s">
        <v>1651</v>
      </c>
      <c r="D677" s="82">
        <v>7617523475.1441498</v>
      </c>
      <c r="E677" s="82">
        <v>8106996816.5497799</v>
      </c>
      <c r="F677" s="82" t="s">
        <v>3795</v>
      </c>
    </row>
    <row r="678" spans="3:6">
      <c r="C678" t="s">
        <v>4224</v>
      </c>
      <c r="D678" s="82">
        <v>7570409351.9527397</v>
      </c>
      <c r="E678" s="82" t="s">
        <v>4225</v>
      </c>
      <c r="F678" s="82" t="s">
        <v>4222</v>
      </c>
    </row>
    <row r="679" spans="3:6">
      <c r="C679" t="s">
        <v>1977</v>
      </c>
      <c r="D679" s="82">
        <v>7333124410.9623404</v>
      </c>
      <c r="E679" t="s">
        <v>4226</v>
      </c>
      <c r="F679" s="82">
        <v>972861545.14953995</v>
      </c>
    </row>
    <row r="680" spans="3:6">
      <c r="C680" t="s">
        <v>1728</v>
      </c>
      <c r="D680" s="82">
        <v>7313842080.7654495</v>
      </c>
      <c r="E680" t="s">
        <v>4227</v>
      </c>
      <c r="F680" s="82">
        <v>964097026.72476995</v>
      </c>
    </row>
    <row r="681" spans="3:6">
      <c r="C681" t="s">
        <v>4228</v>
      </c>
      <c r="D681" s="82">
        <v>722794850.17065001</v>
      </c>
      <c r="E681" s="82" t="s">
        <v>4229</v>
      </c>
      <c r="F681" s="82">
        <v>9991551004.2385197</v>
      </c>
    </row>
    <row r="682" spans="3:6">
      <c r="C682" t="s">
        <v>2170</v>
      </c>
      <c r="D682" s="82">
        <v>7202901229.8237801</v>
      </c>
      <c r="E682" s="82" t="s">
        <v>4230</v>
      </c>
      <c r="F682" s="82" t="s">
        <v>4231</v>
      </c>
    </row>
    <row r="683" spans="3:6">
      <c r="C683" t="s">
        <v>4232</v>
      </c>
      <c r="D683" s="82">
        <v>7162491635.9106302</v>
      </c>
      <c r="E683" t="s">
        <v>4233</v>
      </c>
      <c r="F683" s="82">
        <v>9816260635.7431107</v>
      </c>
    </row>
    <row r="684" spans="3:6">
      <c r="C684" t="s">
        <v>2005</v>
      </c>
      <c r="D684" s="82">
        <v>7050842971.5885897</v>
      </c>
      <c r="E684" t="s">
        <v>4234</v>
      </c>
      <c r="F684" s="82" t="s">
        <v>4217</v>
      </c>
    </row>
    <row r="685" spans="3:6">
      <c r="C685" t="s">
        <v>1782</v>
      </c>
      <c r="D685" s="82">
        <v>7043896203.2830696</v>
      </c>
      <c r="E685" t="s">
        <v>4235</v>
      </c>
      <c r="F685" s="82" t="s">
        <v>4236</v>
      </c>
    </row>
    <row r="686" spans="3:6">
      <c r="C686" t="s">
        <v>1989</v>
      </c>
      <c r="D686" s="82">
        <v>6936770407.60851</v>
      </c>
      <c r="E686" s="82" t="s">
        <v>4237</v>
      </c>
      <c r="F686" s="82" t="s">
        <v>4155</v>
      </c>
    </row>
    <row r="687" spans="3:6">
      <c r="C687" t="s">
        <v>1988</v>
      </c>
      <c r="D687" s="82">
        <v>6927078722.2283697</v>
      </c>
      <c r="E687" s="82" t="s">
        <v>4238</v>
      </c>
      <c r="F687" s="82" t="s">
        <v>4217</v>
      </c>
    </row>
    <row r="688" spans="3:6">
      <c r="C688" t="s">
        <v>2157</v>
      </c>
      <c r="D688" s="82">
        <v>6915880150.2740097</v>
      </c>
      <c r="E688" s="82" t="s">
        <v>4239</v>
      </c>
      <c r="F688" s="82" t="s">
        <v>3146</v>
      </c>
    </row>
    <row r="689" spans="3:6">
      <c r="C689" t="s">
        <v>2031</v>
      </c>
      <c r="D689" s="82">
        <v>6803349779.6259604</v>
      </c>
      <c r="E689" t="s">
        <v>4240</v>
      </c>
      <c r="F689" s="82" t="s">
        <v>3267</v>
      </c>
    </row>
    <row r="690" spans="3:6">
      <c r="C690" t="s">
        <v>1998</v>
      </c>
      <c r="D690" s="82">
        <v>6789007974.21348</v>
      </c>
      <c r="E690" s="82" t="s">
        <v>4241</v>
      </c>
      <c r="F690" s="82" t="s">
        <v>4242</v>
      </c>
    </row>
    <row r="691" spans="3:6">
      <c r="C691" t="s">
        <v>2162</v>
      </c>
      <c r="D691" s="82">
        <v>6767679778.3490801</v>
      </c>
      <c r="E691" s="82" t="s">
        <v>4243</v>
      </c>
      <c r="F691" s="82" t="s">
        <v>4174</v>
      </c>
    </row>
    <row r="692" spans="3:6">
      <c r="C692" t="s">
        <v>2012</v>
      </c>
      <c r="D692" s="82">
        <v>6667738914.66537</v>
      </c>
      <c r="E692" s="82" t="s">
        <v>4244</v>
      </c>
      <c r="F692" s="82">
        <v>9027453977.5137501</v>
      </c>
    </row>
    <row r="693" spans="3:6">
      <c r="C693" t="s">
        <v>4245</v>
      </c>
      <c r="D693" s="82">
        <v>662425746.35102999</v>
      </c>
      <c r="E693" s="82">
        <v>7985394116.1377201</v>
      </c>
      <c r="F693" s="82" t="s">
        <v>4246</v>
      </c>
    </row>
    <row r="694" spans="3:6">
      <c r="C694" t="s">
        <v>4247</v>
      </c>
      <c r="D694" s="82">
        <v>6605376518.1314402</v>
      </c>
      <c r="E694" t="s">
        <v>4248</v>
      </c>
      <c r="F694" s="82" t="s">
        <v>3389</v>
      </c>
    </row>
    <row r="695" spans="3:6">
      <c r="C695" t="s">
        <v>4249</v>
      </c>
      <c r="D695" s="82">
        <v>6569243318.1212397</v>
      </c>
      <c r="E695" s="82" t="s">
        <v>4250</v>
      </c>
      <c r="F695" s="82" t="s">
        <v>4251</v>
      </c>
    </row>
    <row r="696" spans="3:6">
      <c r="C696" t="s">
        <v>4252</v>
      </c>
      <c r="D696" s="82">
        <v>6542284351.0947304</v>
      </c>
      <c r="E696" t="s">
        <v>4253</v>
      </c>
      <c r="F696" s="82" t="s">
        <v>4254</v>
      </c>
    </row>
    <row r="697" spans="3:6">
      <c r="C697" t="s">
        <v>1838</v>
      </c>
      <c r="D697" s="82">
        <v>6538376442.5377798</v>
      </c>
      <c r="E697" s="82" t="s">
        <v>4255</v>
      </c>
      <c r="F697" s="82" t="s">
        <v>4256</v>
      </c>
    </row>
    <row r="698" spans="3:6">
      <c r="C698" t="s">
        <v>2009</v>
      </c>
      <c r="D698" s="82">
        <v>6222990452.24086</v>
      </c>
      <c r="E698" s="82" t="s">
        <v>4257</v>
      </c>
      <c r="F698" s="82" t="s">
        <v>4258</v>
      </c>
    </row>
    <row r="699" spans="3:6">
      <c r="C699" t="s">
        <v>4259</v>
      </c>
      <c r="D699" s="82">
        <v>6216782955.9401302</v>
      </c>
      <c r="E699" s="82" t="s">
        <v>4260</v>
      </c>
      <c r="F699" s="82" t="s">
        <v>4174</v>
      </c>
    </row>
    <row r="700" spans="3:6">
      <c r="C700" t="s">
        <v>1341</v>
      </c>
      <c r="D700" s="82">
        <v>6176706308.6861095</v>
      </c>
      <c r="E700" t="s">
        <v>4261</v>
      </c>
      <c r="F700" s="82">
        <v>8063356950.7889795</v>
      </c>
    </row>
    <row r="701" spans="3:6">
      <c r="C701" t="s">
        <v>2022</v>
      </c>
      <c r="D701" s="82">
        <v>6167772017.3332195</v>
      </c>
      <c r="E701" t="s">
        <v>4262</v>
      </c>
      <c r="F701" s="82">
        <v>9290389530.2568703</v>
      </c>
    </row>
    <row r="702" spans="3:6">
      <c r="C702" t="s">
        <v>1897</v>
      </c>
      <c r="D702" s="82">
        <v>6139080929.74932</v>
      </c>
      <c r="E702" s="82">
        <v>3071928332.7286701</v>
      </c>
      <c r="F702" t="s">
        <v>4187</v>
      </c>
    </row>
    <row r="703" spans="3:6">
      <c r="C703" t="s">
        <v>4263</v>
      </c>
      <c r="D703" s="82">
        <v>6101169368.9763603</v>
      </c>
      <c r="E703" s="82">
        <v>2076937668.1150701</v>
      </c>
      <c r="F703" s="82">
        <v>4294614028.13761</v>
      </c>
    </row>
    <row r="704" spans="3:6">
      <c r="C704" t="s">
        <v>1994</v>
      </c>
      <c r="D704" s="82">
        <v>606928883.77715003</v>
      </c>
      <c r="E704" t="s">
        <v>4264</v>
      </c>
      <c r="F704" s="82">
        <v>9027453977.5137501</v>
      </c>
    </row>
    <row r="705" spans="3:6">
      <c r="C705" t="s">
        <v>4265</v>
      </c>
      <c r="D705" s="82">
        <v>604269389.08222997</v>
      </c>
      <c r="E705" t="s">
        <v>4266</v>
      </c>
      <c r="F705" s="82">
        <v>8764518424.7706299</v>
      </c>
    </row>
    <row r="706" spans="3:6">
      <c r="C706" t="s">
        <v>4267</v>
      </c>
      <c r="D706" s="82">
        <v>60346996.254780002</v>
      </c>
      <c r="E706" t="s">
        <v>4268</v>
      </c>
      <c r="F706" s="82" t="s">
        <v>3930</v>
      </c>
    </row>
    <row r="707" spans="3:6">
      <c r="C707" t="s">
        <v>1924</v>
      </c>
      <c r="D707" s="82">
        <v>6010159198.8337698</v>
      </c>
      <c r="E707" s="82" t="s">
        <v>4269</v>
      </c>
      <c r="F707" s="82">
        <v>9991551004.2385197</v>
      </c>
    </row>
    <row r="708" spans="3:6">
      <c r="C708" t="s">
        <v>1570</v>
      </c>
      <c r="D708" s="82">
        <v>589697868.28887999</v>
      </c>
      <c r="E708" s="82">
        <v>8190758030.3881903</v>
      </c>
      <c r="F708" s="82" t="s">
        <v>4187</v>
      </c>
    </row>
    <row r="709" spans="3:6">
      <c r="C709" t="s">
        <v>4270</v>
      </c>
      <c r="D709" s="82">
        <v>5797199854.6466398</v>
      </c>
      <c r="E709" t="s">
        <v>4271</v>
      </c>
      <c r="F709" s="82">
        <v>7186905108.3119202</v>
      </c>
    </row>
    <row r="710" spans="3:6">
      <c r="C710" t="s">
        <v>900</v>
      </c>
      <c r="D710" s="82">
        <v>5729764869.7689104</v>
      </c>
      <c r="E710" t="s">
        <v>4272</v>
      </c>
      <c r="F710" s="82" t="s">
        <v>4160</v>
      </c>
    </row>
    <row r="711" spans="3:6">
      <c r="C711" t="s">
        <v>2094</v>
      </c>
      <c r="D711" s="82">
        <v>572000787.87834001</v>
      </c>
      <c r="E711" s="82">
        <v>9948606964.3039894</v>
      </c>
      <c r="F711" s="82" t="s">
        <v>4273</v>
      </c>
    </row>
    <row r="712" spans="3:6">
      <c r="C712" t="s">
        <v>1100</v>
      </c>
      <c r="D712" s="82">
        <v>5650393593.7101402</v>
      </c>
      <c r="E712" s="82" t="s">
        <v>4274</v>
      </c>
      <c r="F712" s="82" t="s">
        <v>4004</v>
      </c>
    </row>
    <row r="713" spans="3:6">
      <c r="C713" t="s">
        <v>2034</v>
      </c>
      <c r="D713" s="82">
        <v>5640864516.0787096</v>
      </c>
      <c r="E713" s="82" t="s">
        <v>4275</v>
      </c>
      <c r="F713" s="82" t="s">
        <v>4217</v>
      </c>
    </row>
    <row r="714" spans="3:6">
      <c r="C714" t="s">
        <v>1987</v>
      </c>
      <c r="D714" s="82">
        <v>5629989348.8949604</v>
      </c>
      <c r="E714" t="s">
        <v>4276</v>
      </c>
      <c r="F714" s="82" t="s">
        <v>4033</v>
      </c>
    </row>
    <row r="715" spans="3:6">
      <c r="C715" t="s">
        <v>2181</v>
      </c>
      <c r="D715" s="82">
        <v>5547917625.1185398</v>
      </c>
      <c r="E715" t="s">
        <v>4277</v>
      </c>
      <c r="F715" s="82" t="s">
        <v>4278</v>
      </c>
    </row>
    <row r="716" spans="3:6">
      <c r="C716" t="s">
        <v>4279</v>
      </c>
      <c r="D716" s="82">
        <v>5508513954.3497801</v>
      </c>
      <c r="E716" s="82" t="s">
        <v>4280</v>
      </c>
      <c r="F716" s="82">
        <v>7800421398.0458603</v>
      </c>
    </row>
    <row r="717" spans="3:6">
      <c r="C717" t="s">
        <v>2129</v>
      </c>
      <c r="D717" s="82">
        <v>5453906688.5356903</v>
      </c>
      <c r="E717" s="82" t="s">
        <v>4281</v>
      </c>
      <c r="F717" s="82">
        <v>5171065870.6146698</v>
      </c>
    </row>
    <row r="718" spans="3:6">
      <c r="C718" t="s">
        <v>2044</v>
      </c>
      <c r="D718" s="82">
        <v>5396158907.0510502</v>
      </c>
      <c r="E718" t="s">
        <v>4282</v>
      </c>
      <c r="F718" s="82" t="s">
        <v>4283</v>
      </c>
    </row>
    <row r="719" spans="3:6">
      <c r="C719" t="s">
        <v>1211</v>
      </c>
      <c r="D719" s="82">
        <v>5297055960.0937099</v>
      </c>
      <c r="E719" t="s">
        <v>4284</v>
      </c>
      <c r="F719" s="82">
        <v>5609291791.8532104</v>
      </c>
    </row>
    <row r="720" spans="3:6">
      <c r="C720" t="s">
        <v>2035</v>
      </c>
      <c r="D720" s="82">
        <v>5193422602.54708</v>
      </c>
      <c r="E720" t="s">
        <v>4285</v>
      </c>
      <c r="F720" s="82">
        <v>8501582872.0275097</v>
      </c>
    </row>
    <row r="721" spans="3:6">
      <c r="C721" t="s">
        <v>2049</v>
      </c>
      <c r="D721" s="82">
        <v>5110240071.6768303</v>
      </c>
      <c r="E721" t="s">
        <v>4286</v>
      </c>
      <c r="F721" s="82">
        <v>3593452554.1559601</v>
      </c>
    </row>
    <row r="722" spans="3:6">
      <c r="C722" t="s">
        <v>2032</v>
      </c>
      <c r="D722" s="82">
        <v>506151000.91218001</v>
      </c>
      <c r="E722" s="82" t="s">
        <v>4287</v>
      </c>
      <c r="F722" s="82" t="s">
        <v>4145</v>
      </c>
    </row>
    <row r="723" spans="3:6">
      <c r="C723" t="s">
        <v>1980</v>
      </c>
      <c r="D723" s="82">
        <v>4940885406.3677902</v>
      </c>
      <c r="E723" s="82" t="s">
        <v>4288</v>
      </c>
      <c r="F723" s="82" t="s">
        <v>3484</v>
      </c>
    </row>
    <row r="724" spans="3:6">
      <c r="C724" t="s">
        <v>2053</v>
      </c>
      <c r="D724" s="82">
        <v>4922438627.4134598</v>
      </c>
      <c r="E724" s="82" t="s">
        <v>4289</v>
      </c>
      <c r="F724" s="82">
        <v>5171065870.6146698</v>
      </c>
    </row>
    <row r="725" spans="3:6">
      <c r="C725" t="s">
        <v>1034</v>
      </c>
      <c r="D725" s="82">
        <v>4839651455.0020504</v>
      </c>
      <c r="E725" t="s">
        <v>4290</v>
      </c>
      <c r="F725" s="82">
        <v>6836324371.3210897</v>
      </c>
    </row>
    <row r="726" spans="3:6">
      <c r="C726" t="s">
        <v>2042</v>
      </c>
      <c r="D726" s="82">
        <v>4763240210.6358805</v>
      </c>
      <c r="E726" t="s">
        <v>4291</v>
      </c>
      <c r="F726" s="82" t="s">
        <v>4187</v>
      </c>
    </row>
    <row r="727" spans="3:6">
      <c r="C727" t="s">
        <v>2050</v>
      </c>
      <c r="D727" s="82">
        <v>4751743056.0878296</v>
      </c>
      <c r="E727" t="s">
        <v>4292</v>
      </c>
      <c r="F727" s="82">
        <v>9290389530.2568703</v>
      </c>
    </row>
    <row r="728" spans="3:6">
      <c r="C728" t="s">
        <v>709</v>
      </c>
      <c r="D728" s="82">
        <v>4738265330.2263899</v>
      </c>
      <c r="E728" s="82" t="s">
        <v>4293</v>
      </c>
      <c r="F728" s="82">
        <v>5959872528.8440304</v>
      </c>
    </row>
    <row r="729" spans="3:6">
      <c r="C729" t="s">
        <v>2023</v>
      </c>
      <c r="D729" s="82">
        <v>4631762843.1213303</v>
      </c>
      <c r="E729" t="s">
        <v>4294</v>
      </c>
      <c r="F729" s="82" t="s">
        <v>4258</v>
      </c>
    </row>
    <row r="730" spans="3:6">
      <c r="C730" t="s">
        <v>4295</v>
      </c>
      <c r="D730" s="82">
        <v>4597356507.60499</v>
      </c>
      <c r="E730" s="82">
        <v>5905818076.1727104</v>
      </c>
      <c r="F730" s="82">
        <v>9202744346.0091591</v>
      </c>
    </row>
    <row r="731" spans="3:6">
      <c r="C731" t="s">
        <v>2015</v>
      </c>
      <c r="D731" s="82">
        <v>4589238010.9642096</v>
      </c>
      <c r="E731" t="s">
        <v>4296</v>
      </c>
      <c r="F731" s="82" t="s">
        <v>3602</v>
      </c>
    </row>
    <row r="732" spans="3:6">
      <c r="C732" t="s">
        <v>2011</v>
      </c>
      <c r="D732" s="82">
        <v>45057990.543310001</v>
      </c>
      <c r="E732" t="s">
        <v>4297</v>
      </c>
      <c r="F732" s="82">
        <v>7186905108.3119202</v>
      </c>
    </row>
    <row r="733" spans="3:6">
      <c r="C733" t="s">
        <v>2054</v>
      </c>
      <c r="D733" s="82">
        <v>4492535668.2126799</v>
      </c>
      <c r="E733" t="s">
        <v>4298</v>
      </c>
      <c r="F733" s="82">
        <v>8501582872.0275097</v>
      </c>
    </row>
    <row r="734" spans="3:6">
      <c r="C734" t="s">
        <v>1900</v>
      </c>
      <c r="D734" s="82">
        <v>4462430277.2417898</v>
      </c>
      <c r="E734" s="82">
        <v>8370181500.9795504</v>
      </c>
      <c r="F734" s="82">
        <v>692396955.55688</v>
      </c>
    </row>
    <row r="735" spans="3:6">
      <c r="C735" t="s">
        <v>2046</v>
      </c>
      <c r="D735" s="82">
        <v>4458281607.9040699</v>
      </c>
      <c r="E735" t="s">
        <v>4299</v>
      </c>
      <c r="F735" s="82">
        <v>3944033291.14678</v>
      </c>
    </row>
    <row r="736" spans="3:6">
      <c r="C736" t="s">
        <v>2041</v>
      </c>
      <c r="D736" s="82">
        <v>4413101314.5278301</v>
      </c>
      <c r="E736" s="82" t="s">
        <v>4300</v>
      </c>
      <c r="F736" s="82">
        <v>6310453265.8348598</v>
      </c>
    </row>
    <row r="737" spans="3:6">
      <c r="C737" t="s">
        <v>1971</v>
      </c>
      <c r="D737" s="82">
        <v>4407037112.3622103</v>
      </c>
      <c r="E737" t="s">
        <v>4301</v>
      </c>
      <c r="F737" s="82">
        <v>9816260635.7431107</v>
      </c>
    </row>
    <row r="738" spans="3:6">
      <c r="C738" t="s">
        <v>4302</v>
      </c>
      <c r="D738" s="82">
        <v>4404193201.3441496</v>
      </c>
      <c r="E738" s="82">
        <v>6326544411.9732704</v>
      </c>
      <c r="F738" s="82">
        <v>271700071.16789001</v>
      </c>
    </row>
    <row r="739" spans="3:6">
      <c r="C739" t="s">
        <v>4303</v>
      </c>
      <c r="D739" s="82">
        <v>4374545480.1818895</v>
      </c>
      <c r="E739" t="s">
        <v>4304</v>
      </c>
      <c r="F739" s="82" t="s">
        <v>4236</v>
      </c>
    </row>
    <row r="740" spans="3:6">
      <c r="C740" t="s">
        <v>543</v>
      </c>
      <c r="D740" s="82">
        <v>4336703827.1437101</v>
      </c>
      <c r="E740" s="82" t="s">
        <v>4305</v>
      </c>
      <c r="F740" s="82">
        <v>5609291791.8532104</v>
      </c>
    </row>
    <row r="741" spans="3:6">
      <c r="C741" t="s">
        <v>2019</v>
      </c>
      <c r="D741" s="82">
        <v>4311558401.5097799</v>
      </c>
      <c r="E741" s="82" t="s">
        <v>4306</v>
      </c>
      <c r="F741" s="82">
        <v>7099259924.0642099</v>
      </c>
    </row>
    <row r="742" spans="3:6">
      <c r="C742" t="s">
        <v>502</v>
      </c>
      <c r="D742" s="82">
        <v>4295474610.3922195</v>
      </c>
      <c r="E742" t="s">
        <v>4307</v>
      </c>
      <c r="F742" s="82">
        <v>692396955.55688</v>
      </c>
    </row>
    <row r="743" spans="3:6">
      <c r="C743" t="s">
        <v>516</v>
      </c>
      <c r="D743" s="82">
        <v>4285814349.9012699</v>
      </c>
      <c r="E743" s="82">
        <v>1887421715.9579101</v>
      </c>
      <c r="F743" s="82">
        <v>2629355527.43119</v>
      </c>
    </row>
    <row r="744" spans="3:6">
      <c r="C744" t="s">
        <v>2048</v>
      </c>
      <c r="D744" s="82">
        <v>4256199394.9412198</v>
      </c>
      <c r="E744" s="82" t="s">
        <v>4308</v>
      </c>
      <c r="F744" s="82" t="s">
        <v>3930</v>
      </c>
    </row>
    <row r="745" spans="3:6">
      <c r="C745" t="s">
        <v>1835</v>
      </c>
      <c r="D745" s="82">
        <v>4253171912.81321</v>
      </c>
      <c r="E745" s="82" t="s">
        <v>4309</v>
      </c>
      <c r="F745" s="82">
        <v>6661034002.8256798</v>
      </c>
    </row>
    <row r="746" spans="3:6">
      <c r="C746" t="s">
        <v>1015</v>
      </c>
      <c r="D746" s="82">
        <v>4233837834.3649602</v>
      </c>
      <c r="E746" s="82" t="s">
        <v>4310</v>
      </c>
      <c r="F746" s="82">
        <v>9027453977.5137501</v>
      </c>
    </row>
    <row r="747" spans="3:6">
      <c r="C747" t="s">
        <v>1764</v>
      </c>
      <c r="D747" s="82">
        <v>420581228.27907002</v>
      </c>
      <c r="E747" s="82">
        <v>7281532181.8915195</v>
      </c>
      <c r="F747" s="82">
        <v>6398098450.0825596</v>
      </c>
    </row>
    <row r="748" spans="3:6">
      <c r="C748" t="s">
        <v>4311</v>
      </c>
      <c r="D748" s="82">
        <v>4201108847.3294301</v>
      </c>
      <c r="E748" t="s">
        <v>4312</v>
      </c>
      <c r="F748" s="82">
        <v>7449840661.0550404</v>
      </c>
    </row>
    <row r="749" spans="3:6">
      <c r="C749" t="s">
        <v>4313</v>
      </c>
      <c r="D749" s="82">
        <v>418557859.68391001</v>
      </c>
      <c r="E749" s="82">
        <v>4742457442.3874903</v>
      </c>
      <c r="F749" s="82" t="s">
        <v>4314</v>
      </c>
    </row>
    <row r="750" spans="3:6">
      <c r="C750" t="s">
        <v>2081</v>
      </c>
      <c r="D750" s="82">
        <v>418206692.99862999</v>
      </c>
      <c r="E750" t="s">
        <v>4315</v>
      </c>
      <c r="F750" s="82">
        <v>7537485845.3027401</v>
      </c>
    </row>
    <row r="751" spans="3:6">
      <c r="C751" t="s">
        <v>4316</v>
      </c>
      <c r="D751" s="82">
        <v>4181384890.2094798</v>
      </c>
      <c r="E751" s="82" t="s">
        <v>4317</v>
      </c>
      <c r="F751" s="82">
        <v>9378034714.5045795</v>
      </c>
    </row>
    <row r="752" spans="3:6">
      <c r="C752" t="s">
        <v>2043</v>
      </c>
      <c r="D752" s="82">
        <v>4174645837.7058702</v>
      </c>
      <c r="E752" s="82" t="s">
        <v>4318</v>
      </c>
      <c r="F752" s="82">
        <v>8764518424.7706299</v>
      </c>
    </row>
    <row r="753" spans="3:6">
      <c r="C753" t="s">
        <v>2096</v>
      </c>
      <c r="D753" s="82">
        <v>4113168570.59761</v>
      </c>
      <c r="E753" s="82" t="s">
        <v>4319</v>
      </c>
      <c r="F753" s="82">
        <v>5609291791.8532104</v>
      </c>
    </row>
    <row r="754" spans="3:6">
      <c r="C754" t="s">
        <v>2025</v>
      </c>
      <c r="D754" s="82">
        <v>4072135865.4952798</v>
      </c>
      <c r="E754" s="82" t="s">
        <v>4320</v>
      </c>
      <c r="F754" s="82" t="s">
        <v>4321</v>
      </c>
    </row>
    <row r="755" spans="3:6">
      <c r="C755" t="s">
        <v>2007</v>
      </c>
      <c r="D755" s="82">
        <v>4072119977.1802402</v>
      </c>
      <c r="E755" t="s">
        <v>4322</v>
      </c>
      <c r="F755" s="82">
        <v>6661034002.8256798</v>
      </c>
    </row>
    <row r="756" spans="3:6">
      <c r="C756" t="s">
        <v>2206</v>
      </c>
      <c r="D756" s="82">
        <v>3993803714.4250202</v>
      </c>
      <c r="E756" s="82">
        <v>6848959769.2566099</v>
      </c>
      <c r="F756" s="82" t="s">
        <v>4323</v>
      </c>
    </row>
    <row r="757" spans="3:6">
      <c r="C757" t="s">
        <v>4324</v>
      </c>
      <c r="D757" s="82">
        <v>3983305267.1405501</v>
      </c>
      <c r="E757" s="82">
        <v>4789806287.7376299</v>
      </c>
      <c r="F757" s="82">
        <v>6661034002.8256798</v>
      </c>
    </row>
    <row r="758" spans="3:6">
      <c r="C758" t="s">
        <v>4325</v>
      </c>
      <c r="D758" s="82">
        <v>3958893573.2866302</v>
      </c>
      <c r="E758" s="82" t="s">
        <v>4326</v>
      </c>
      <c r="F758" s="82">
        <v>6222808081.5871496</v>
      </c>
    </row>
    <row r="759" spans="3:6">
      <c r="C759" t="s">
        <v>2016</v>
      </c>
      <c r="D759" s="82">
        <v>3910993330.7274098</v>
      </c>
      <c r="E759" s="82">
        <v>3680429437.11338</v>
      </c>
      <c r="F759" s="82">
        <v>6836324371.3210897</v>
      </c>
    </row>
    <row r="760" spans="3:6">
      <c r="C760" t="s">
        <v>4327</v>
      </c>
      <c r="D760" s="82">
        <v>3901208777.8396201</v>
      </c>
      <c r="E760" s="82" t="s">
        <v>4328</v>
      </c>
      <c r="F760" s="82">
        <v>7274550292.5596304</v>
      </c>
    </row>
    <row r="761" spans="3:6">
      <c r="C761" t="s">
        <v>2068</v>
      </c>
      <c r="D761" s="82">
        <v>3898754109.53442</v>
      </c>
      <c r="E761" t="s">
        <v>4329</v>
      </c>
      <c r="F761" s="82">
        <v>3593452554.1559601</v>
      </c>
    </row>
    <row r="762" spans="3:6">
      <c r="C762" t="s">
        <v>2036</v>
      </c>
      <c r="D762" s="82">
        <v>3843168040.2393498</v>
      </c>
      <c r="E762" s="82" t="s">
        <v>4330</v>
      </c>
      <c r="F762" s="82" t="s">
        <v>3222</v>
      </c>
    </row>
    <row r="763" spans="3:6">
      <c r="C763" t="s">
        <v>2080</v>
      </c>
      <c r="D763" s="82">
        <v>3793078527.8039298</v>
      </c>
      <c r="E763" s="82" t="s">
        <v>4331</v>
      </c>
      <c r="F763" s="82">
        <v>5784582160.3486204</v>
      </c>
    </row>
    <row r="764" spans="3:6">
      <c r="C764" t="s">
        <v>2086</v>
      </c>
      <c r="D764" s="82">
        <v>3782540323.7611198</v>
      </c>
      <c r="E764" s="82" t="s">
        <v>4332</v>
      </c>
      <c r="F764" s="82">
        <v>5696936976.1009102</v>
      </c>
    </row>
    <row r="765" spans="3:6">
      <c r="C765" t="s">
        <v>2003</v>
      </c>
      <c r="D765" s="82">
        <v>3779568251.0629301</v>
      </c>
      <c r="E765" s="82" t="s">
        <v>4333</v>
      </c>
      <c r="F765" s="82" t="s">
        <v>4334</v>
      </c>
    </row>
    <row r="766" spans="3:6">
      <c r="C766" t="s">
        <v>2062</v>
      </c>
      <c r="D766" s="82">
        <v>3720201946.6627102</v>
      </c>
      <c r="E766" s="82" t="s">
        <v>4335</v>
      </c>
      <c r="F766" s="82">
        <v>5872227344.5963202</v>
      </c>
    </row>
    <row r="767" spans="3:6">
      <c r="C767" t="s">
        <v>2059</v>
      </c>
      <c r="D767" s="82">
        <v>37137393.641860001</v>
      </c>
      <c r="E767" s="82" t="s">
        <v>4336</v>
      </c>
      <c r="F767" s="82">
        <v>3505807369.9082499</v>
      </c>
    </row>
    <row r="768" spans="3:6">
      <c r="C768" t="s">
        <v>4337</v>
      </c>
      <c r="D768" s="82">
        <v>363132877.50937003</v>
      </c>
      <c r="E768" s="82" t="s">
        <v>4338</v>
      </c>
      <c r="F768" s="82">
        <v>832629250.35320997</v>
      </c>
    </row>
    <row r="769" spans="3:6">
      <c r="C769" t="s">
        <v>1828</v>
      </c>
      <c r="D769" s="82">
        <v>3574256265.3457699</v>
      </c>
      <c r="E769" s="82" t="s">
        <v>4339</v>
      </c>
      <c r="F769" s="82">
        <v>4294614028.13761</v>
      </c>
    </row>
    <row r="770" spans="3:6">
      <c r="C770" t="s">
        <v>1982</v>
      </c>
      <c r="D770" s="82">
        <v>3567462942.3297901</v>
      </c>
      <c r="E770" s="82">
        <v>3542643658.8286901</v>
      </c>
      <c r="F770" s="82">
        <v>1314677763.71559</v>
      </c>
    </row>
    <row r="771" spans="3:6">
      <c r="C771" t="s">
        <v>2010</v>
      </c>
      <c r="D771" s="82">
        <v>3566990184.6731501</v>
      </c>
      <c r="E771" s="82" t="s">
        <v>4340</v>
      </c>
      <c r="F771" s="82">
        <v>4031678475.3944898</v>
      </c>
    </row>
    <row r="772" spans="3:6">
      <c r="C772" t="s">
        <v>2057</v>
      </c>
      <c r="D772" s="82">
        <v>3516243629.3351102</v>
      </c>
      <c r="E772" s="82">
        <v>8249041579.5008497</v>
      </c>
      <c r="F772" s="82">
        <v>9115099161.7614594</v>
      </c>
    </row>
    <row r="773" spans="3:6">
      <c r="C773" t="s">
        <v>4341</v>
      </c>
      <c r="D773" s="82">
        <v>3484681032.5054102</v>
      </c>
      <c r="E773" s="82" t="s">
        <v>4342</v>
      </c>
      <c r="F773" s="82">
        <v>6398098450.0825596</v>
      </c>
    </row>
    <row r="774" spans="3:6">
      <c r="C774" t="s">
        <v>1968</v>
      </c>
      <c r="D774" s="82">
        <v>3466166905.0155301</v>
      </c>
      <c r="E774" s="82" t="s">
        <v>4343</v>
      </c>
      <c r="F774" s="82">
        <v>5696936976.1009102</v>
      </c>
    </row>
    <row r="775" spans="3:6">
      <c r="C775" t="s">
        <v>1891</v>
      </c>
      <c r="D775" s="82">
        <v>3446881816.00102</v>
      </c>
      <c r="E775" s="82" t="s">
        <v>4344</v>
      </c>
      <c r="F775" s="82">
        <v>3242871817.1651301</v>
      </c>
    </row>
    <row r="776" spans="3:6">
      <c r="C776" t="s">
        <v>1842</v>
      </c>
      <c r="D776" s="82">
        <v>3445576364.21316</v>
      </c>
      <c r="E776" s="82" t="s">
        <v>4345</v>
      </c>
      <c r="F776" s="82">
        <v>5609291791.8532104</v>
      </c>
    </row>
    <row r="777" spans="3:6">
      <c r="C777" t="s">
        <v>1867</v>
      </c>
      <c r="D777" s="82">
        <v>3408044186.2175798</v>
      </c>
      <c r="E777" s="82" t="s">
        <v>4346</v>
      </c>
      <c r="F777" s="82">
        <v>5346356239.1100903</v>
      </c>
    </row>
    <row r="778" spans="3:6">
      <c r="C778" t="s">
        <v>2047</v>
      </c>
      <c r="D778" s="82">
        <v>3392666078.4629502</v>
      </c>
      <c r="E778" t="s">
        <v>4347</v>
      </c>
      <c r="F778" s="82">
        <v>5872227344.5963202</v>
      </c>
    </row>
    <row r="779" spans="3:6">
      <c r="C779" t="s">
        <v>2038</v>
      </c>
      <c r="D779" s="82">
        <v>3365201449.2795501</v>
      </c>
      <c r="E779" s="82" t="s">
        <v>4348</v>
      </c>
      <c r="F779" s="82">
        <v>9290389530.2568703</v>
      </c>
    </row>
    <row r="780" spans="3:6">
      <c r="C780" t="s">
        <v>2126</v>
      </c>
      <c r="D780" s="82">
        <v>3344818329.4084301</v>
      </c>
      <c r="E780" s="82" t="s">
        <v>4349</v>
      </c>
      <c r="F780" s="82">
        <v>832629250.35320997</v>
      </c>
    </row>
    <row r="781" spans="3:6">
      <c r="C781" t="s">
        <v>2091</v>
      </c>
      <c r="D781" s="82">
        <v>3338241400.1029902</v>
      </c>
      <c r="E781" s="82" t="s">
        <v>4350</v>
      </c>
      <c r="F781" s="82">
        <v>7537485845.3027401</v>
      </c>
    </row>
    <row r="782" spans="3:6">
      <c r="C782" t="s">
        <v>4351</v>
      </c>
      <c r="D782" s="82">
        <v>3326328811.5844698</v>
      </c>
      <c r="E782" s="82">
        <v>4435904520.6741896</v>
      </c>
      <c r="F782" s="82">
        <v>2541710343.1834798</v>
      </c>
    </row>
    <row r="783" spans="3:6">
      <c r="C783" t="s">
        <v>2055</v>
      </c>
      <c r="D783" s="82">
        <v>3309774640.7725801</v>
      </c>
      <c r="E783" s="82" t="s">
        <v>4352</v>
      </c>
      <c r="F783" s="82">
        <v>4557549580.8807297</v>
      </c>
    </row>
    <row r="784" spans="3:6">
      <c r="C784" t="s">
        <v>2127</v>
      </c>
      <c r="D784" s="82">
        <v>3294728263.4064698</v>
      </c>
      <c r="E784" s="82">
        <v>78174160.019250005</v>
      </c>
      <c r="F784" s="82">
        <v>5083420686.3669701</v>
      </c>
    </row>
    <row r="785" spans="3:6">
      <c r="C785" t="s">
        <v>2028</v>
      </c>
      <c r="D785" s="82">
        <v>3285194887.8062401</v>
      </c>
      <c r="E785" s="82" t="s">
        <v>4353</v>
      </c>
      <c r="F785" s="82">
        <v>692396955.55688</v>
      </c>
    </row>
    <row r="786" spans="3:6">
      <c r="C786" t="s">
        <v>2014</v>
      </c>
      <c r="D786" s="82">
        <v>3251556308.66641</v>
      </c>
      <c r="E786" s="82" t="s">
        <v>4354</v>
      </c>
      <c r="F786" s="82">
        <v>7186905108.3119202</v>
      </c>
    </row>
    <row r="787" spans="3:6">
      <c r="C787" t="s">
        <v>4355</v>
      </c>
      <c r="D787" s="82">
        <v>3239333683.4636202</v>
      </c>
      <c r="E787" s="82">
        <v>7669986336.2129803</v>
      </c>
      <c r="F787" s="82">
        <v>9202744346.0091591</v>
      </c>
    </row>
    <row r="788" spans="3:6">
      <c r="C788" t="s">
        <v>2051</v>
      </c>
      <c r="D788" s="82">
        <v>3233397652.3067899</v>
      </c>
      <c r="E788" s="82" t="s">
        <v>4356</v>
      </c>
      <c r="F788" s="82">
        <v>7712776213.7981596</v>
      </c>
    </row>
    <row r="789" spans="3:6">
      <c r="C789" t="s">
        <v>1820</v>
      </c>
      <c r="D789" s="82">
        <v>3126482256.33394</v>
      </c>
      <c r="E789" t="s">
        <v>4357</v>
      </c>
      <c r="F789" s="82">
        <v>7975711766.5412798</v>
      </c>
    </row>
    <row r="790" spans="3:6">
      <c r="C790" t="s">
        <v>1191</v>
      </c>
      <c r="D790" s="82">
        <v>3093678994.0365801</v>
      </c>
      <c r="E790" s="82">
        <v>1513567261.7792399</v>
      </c>
      <c r="F790" s="82">
        <v>3944033291.14678</v>
      </c>
    </row>
    <row r="791" spans="3:6">
      <c r="C791" t="s">
        <v>2110</v>
      </c>
      <c r="D791" s="82">
        <v>3044100503.6825399</v>
      </c>
      <c r="E791" s="82" t="s">
        <v>4358</v>
      </c>
      <c r="F791" s="82">
        <v>5784582160.3486204</v>
      </c>
    </row>
    <row r="792" spans="3:6">
      <c r="C792" t="s">
        <v>1847</v>
      </c>
      <c r="D792" s="82">
        <v>2951142270.55864</v>
      </c>
      <c r="E792" s="82" t="s">
        <v>4359</v>
      </c>
      <c r="F792" s="82">
        <v>6310453265.8348598</v>
      </c>
    </row>
    <row r="793" spans="3:6">
      <c r="C793" t="s">
        <v>1931</v>
      </c>
      <c r="D793" s="82">
        <v>294430921.85979003</v>
      </c>
      <c r="E793" s="82" t="s">
        <v>4360</v>
      </c>
      <c r="F793" s="82">
        <v>7186905108.3119202</v>
      </c>
    </row>
    <row r="794" spans="3:6">
      <c r="C794" t="s">
        <v>2075</v>
      </c>
      <c r="D794" s="82">
        <v>2939261330.3329301</v>
      </c>
      <c r="E794" s="82" t="s">
        <v>4361</v>
      </c>
      <c r="F794" s="82">
        <v>5346356239.1100903</v>
      </c>
    </row>
    <row r="795" spans="3:6">
      <c r="C795" t="s">
        <v>1969</v>
      </c>
      <c r="D795" s="82">
        <v>2905881823.7491298</v>
      </c>
      <c r="E795" s="82">
        <v>7229894209.1858501</v>
      </c>
      <c r="F795" s="82">
        <v>5872227344.5963202</v>
      </c>
    </row>
    <row r="796" spans="3:6">
      <c r="C796" t="s">
        <v>1745</v>
      </c>
      <c r="D796" s="82">
        <v>2890557350.6129398</v>
      </c>
      <c r="E796" s="82">
        <v>266574141.16926</v>
      </c>
      <c r="F796" s="82">
        <v>420696884.38898998</v>
      </c>
    </row>
    <row r="797" spans="3:6">
      <c r="C797" t="s">
        <v>2052</v>
      </c>
      <c r="D797" s="82">
        <v>288356512.85475999</v>
      </c>
      <c r="E797" s="82">
        <v>8106211333.53263</v>
      </c>
      <c r="F797" s="82">
        <v>5784582160.3486204</v>
      </c>
    </row>
    <row r="798" spans="3:6">
      <c r="C798" t="s">
        <v>1595</v>
      </c>
      <c r="D798" s="82">
        <v>2832068152.7596698</v>
      </c>
      <c r="E798" s="82" t="s">
        <v>4362</v>
      </c>
      <c r="F798" s="82">
        <v>6836324371.3210897</v>
      </c>
    </row>
    <row r="799" spans="3:6">
      <c r="C799" t="s">
        <v>2018</v>
      </c>
      <c r="D799" s="82">
        <v>2820882632.5512099</v>
      </c>
      <c r="E799" s="82">
        <v>9279696364.6721497</v>
      </c>
      <c r="F799" s="82">
        <v>5258711054.86238</v>
      </c>
    </row>
    <row r="800" spans="3:6">
      <c r="C800" t="s">
        <v>4363</v>
      </c>
      <c r="D800" s="82">
        <v>2817574800.4601102</v>
      </c>
      <c r="E800" s="82" t="s">
        <v>4364</v>
      </c>
      <c r="F800" s="82">
        <v>6836324371.3210897</v>
      </c>
    </row>
    <row r="801" spans="3:6">
      <c r="C801" t="s">
        <v>1907</v>
      </c>
      <c r="D801" s="82">
        <v>2799975105.5106301</v>
      </c>
      <c r="E801" s="82" t="s">
        <v>4365</v>
      </c>
      <c r="F801" s="82" t="s">
        <v>4366</v>
      </c>
    </row>
    <row r="802" spans="3:6">
      <c r="C802" t="s">
        <v>1846</v>
      </c>
      <c r="D802" s="82">
        <v>2796088015.6392398</v>
      </c>
      <c r="E802" s="82" t="s">
        <v>4367</v>
      </c>
      <c r="F802" s="82">
        <v>4031678475.3944898</v>
      </c>
    </row>
    <row r="803" spans="3:6">
      <c r="C803" t="s">
        <v>1928</v>
      </c>
      <c r="D803" s="82">
        <v>2779629516.2410798</v>
      </c>
      <c r="E803" s="82" t="s">
        <v>4368</v>
      </c>
      <c r="F803" s="82">
        <v>552164660.76055002</v>
      </c>
    </row>
    <row r="804" spans="3:6">
      <c r="C804" t="s">
        <v>2073</v>
      </c>
      <c r="D804" s="82">
        <v>2762362555.8299899</v>
      </c>
      <c r="E804" s="82">
        <v>212273859.77226001</v>
      </c>
      <c r="F804" s="82">
        <v>3944033291.14678</v>
      </c>
    </row>
    <row r="805" spans="3:6">
      <c r="C805" t="s">
        <v>4369</v>
      </c>
      <c r="D805" s="82">
        <v>2722651650.8909302</v>
      </c>
      <c r="E805" s="82" t="s">
        <v>4370</v>
      </c>
      <c r="F805" s="82">
        <v>4908130317.8715601</v>
      </c>
    </row>
    <row r="806" spans="3:6">
      <c r="C806" t="s">
        <v>4371</v>
      </c>
      <c r="D806" s="82">
        <v>2691306292.3130398</v>
      </c>
      <c r="E806" s="82">
        <v>9729006835.27985</v>
      </c>
      <c r="F806" s="82" t="s">
        <v>2438</v>
      </c>
    </row>
    <row r="807" spans="3:6">
      <c r="C807" t="s">
        <v>2064</v>
      </c>
      <c r="D807" s="82">
        <v>2689279894.54564</v>
      </c>
      <c r="E807" s="82" t="s">
        <v>4372</v>
      </c>
      <c r="F807" s="82">
        <v>5959872528.8440304</v>
      </c>
    </row>
    <row r="808" spans="3:6">
      <c r="C808" t="s">
        <v>4373</v>
      </c>
      <c r="D808" s="82">
        <v>2687467616.6700802</v>
      </c>
      <c r="E808" s="82" t="s">
        <v>4374</v>
      </c>
      <c r="F808" s="82">
        <v>420696884.38898998</v>
      </c>
    </row>
    <row r="809" spans="3:6">
      <c r="C809" t="s">
        <v>2082</v>
      </c>
      <c r="D809" s="82">
        <v>2641536152.8526602</v>
      </c>
      <c r="E809" s="82" t="s">
        <v>4375</v>
      </c>
      <c r="F809" s="82">
        <v>420696884.38898998</v>
      </c>
    </row>
    <row r="810" spans="3:6">
      <c r="C810" t="s">
        <v>4376</v>
      </c>
      <c r="D810" s="82">
        <v>2623492933.7130299</v>
      </c>
      <c r="E810" s="82">
        <v>82694499.531519994</v>
      </c>
      <c r="F810" s="82">
        <v>552164660.76055002</v>
      </c>
    </row>
    <row r="811" spans="3:6">
      <c r="C811" t="s">
        <v>2001</v>
      </c>
      <c r="D811" s="82">
        <v>2537529377.8280702</v>
      </c>
      <c r="E811" s="82" t="s">
        <v>4377</v>
      </c>
      <c r="F811" s="82" t="s">
        <v>2910</v>
      </c>
    </row>
    <row r="812" spans="3:6">
      <c r="C812" t="s">
        <v>4378</v>
      </c>
      <c r="D812" s="82">
        <v>2533735183.6002798</v>
      </c>
      <c r="E812" s="82">
        <v>2200492550.92417</v>
      </c>
      <c r="F812" s="82">
        <v>5258711054.86238</v>
      </c>
    </row>
    <row r="813" spans="3:6">
      <c r="C813" t="s">
        <v>2164</v>
      </c>
      <c r="D813" s="82">
        <v>2527118451.2361698</v>
      </c>
      <c r="E813" s="82" t="s">
        <v>4379</v>
      </c>
      <c r="F813" s="82">
        <v>1840548869.2018299</v>
      </c>
    </row>
    <row r="814" spans="3:6">
      <c r="C814" t="s">
        <v>4380</v>
      </c>
      <c r="D814" s="82">
        <v>250508296.18915001</v>
      </c>
      <c r="E814" s="82">
        <v>7863410199.3629398</v>
      </c>
      <c r="F814" s="82" t="s">
        <v>4231</v>
      </c>
    </row>
    <row r="815" spans="3:6">
      <c r="C815" t="s">
        <v>2039</v>
      </c>
      <c r="D815" s="82">
        <v>249346058.91689</v>
      </c>
      <c r="E815" s="82" t="s">
        <v>4381</v>
      </c>
      <c r="F815" s="82">
        <v>420696884.38898998</v>
      </c>
    </row>
    <row r="816" spans="3:6">
      <c r="C816" t="s">
        <v>2017</v>
      </c>
      <c r="D816" s="82">
        <v>2485485175.2753701</v>
      </c>
      <c r="E816" s="82">
        <v>1680933656.71224</v>
      </c>
      <c r="F816" s="82">
        <v>3330517001.4128399</v>
      </c>
    </row>
    <row r="817" spans="3:6">
      <c r="C817" t="s">
        <v>2102</v>
      </c>
      <c r="D817" s="82">
        <v>2478877127.43682</v>
      </c>
      <c r="E817" s="82">
        <v>7443066853.0244598</v>
      </c>
      <c r="F817" s="82">
        <v>4995775502.1192598</v>
      </c>
    </row>
    <row r="818" spans="3:6">
      <c r="C818" t="s">
        <v>2112</v>
      </c>
      <c r="D818" s="82">
        <v>2470912656.4334698</v>
      </c>
      <c r="E818" s="82" t="s">
        <v>4382</v>
      </c>
      <c r="F818" s="82">
        <v>5171065870.6146698</v>
      </c>
    </row>
    <row r="819" spans="3:6">
      <c r="C819" t="s">
        <v>2008</v>
      </c>
      <c r="D819" s="82">
        <v>2459919476.9651399</v>
      </c>
      <c r="E819" s="82" t="s">
        <v>4383</v>
      </c>
      <c r="F819" s="82">
        <v>4031678475.3944898</v>
      </c>
    </row>
    <row r="820" spans="3:6">
      <c r="C820" t="s">
        <v>2072</v>
      </c>
      <c r="D820" s="82">
        <v>2440075023.5935502</v>
      </c>
      <c r="E820" s="82" t="s">
        <v>4384</v>
      </c>
      <c r="F820" s="82">
        <v>6047517713.0917397</v>
      </c>
    </row>
    <row r="821" spans="3:6">
      <c r="C821" t="s">
        <v>2090</v>
      </c>
      <c r="D821" s="82">
        <v>240460838.91539001</v>
      </c>
      <c r="E821" s="82" t="s">
        <v>4385</v>
      </c>
      <c r="F821" s="82">
        <v>5434001423.35779</v>
      </c>
    </row>
    <row r="822" spans="3:6">
      <c r="C822" t="s">
        <v>4386</v>
      </c>
      <c r="D822" s="82">
        <v>2273355084.4486799</v>
      </c>
      <c r="E822" s="82" t="s">
        <v>4387</v>
      </c>
      <c r="F822" s="82">
        <v>5434001423.35779</v>
      </c>
    </row>
    <row r="823" spans="3:6">
      <c r="C823" t="s">
        <v>2113</v>
      </c>
      <c r="D823" s="82">
        <v>2256574303.73983</v>
      </c>
      <c r="E823" s="82" t="s">
        <v>4388</v>
      </c>
      <c r="F823" s="82">
        <v>4469904396.6330204</v>
      </c>
    </row>
    <row r="824" spans="3:6">
      <c r="C824" t="s">
        <v>2089</v>
      </c>
      <c r="D824" s="82">
        <v>2154213336.7948298</v>
      </c>
      <c r="E824" s="82" t="s">
        <v>4389</v>
      </c>
      <c r="F824" s="82">
        <v>420696884.38898998</v>
      </c>
    </row>
    <row r="825" spans="3:6">
      <c r="C825" t="s">
        <v>1912</v>
      </c>
      <c r="D825" s="82">
        <v>2131147760.4767799</v>
      </c>
      <c r="E825" s="82">
        <v>2959169851.93189</v>
      </c>
      <c r="F825" s="82">
        <v>3856388106.8990798</v>
      </c>
    </row>
    <row r="826" spans="3:6">
      <c r="C826" t="s">
        <v>2060</v>
      </c>
      <c r="D826" s="82">
        <v>210269029.68311</v>
      </c>
      <c r="E826" s="82" t="s">
        <v>4390</v>
      </c>
      <c r="F826" s="82">
        <v>5083420686.3669701</v>
      </c>
    </row>
    <row r="827" spans="3:6">
      <c r="C827" t="s">
        <v>1911</v>
      </c>
      <c r="D827" s="82">
        <v>2100488263.52759</v>
      </c>
      <c r="E827" s="82" t="s">
        <v>4391</v>
      </c>
      <c r="F827" s="82">
        <v>420696884.38898998</v>
      </c>
    </row>
    <row r="828" spans="3:6">
      <c r="C828" t="s">
        <v>4392</v>
      </c>
      <c r="D828" s="82">
        <v>2084657858.0289099</v>
      </c>
      <c r="E828" s="82" t="s">
        <v>4393</v>
      </c>
      <c r="F828" s="82">
        <v>3944033291.14678</v>
      </c>
    </row>
    <row r="829" spans="3:6">
      <c r="C829" t="s">
        <v>2088</v>
      </c>
      <c r="D829" s="82">
        <v>2077738944.7980399</v>
      </c>
      <c r="E829" s="82" t="s">
        <v>4394</v>
      </c>
      <c r="F829" s="82">
        <v>3067581448.6697202</v>
      </c>
    </row>
    <row r="830" spans="3:6">
      <c r="C830" t="s">
        <v>4395</v>
      </c>
      <c r="D830" s="82">
        <v>2056956719.43186</v>
      </c>
      <c r="E830" s="82">
        <v>1143813986.42378</v>
      </c>
      <c r="F830" s="82">
        <v>1752903684.9541299</v>
      </c>
    </row>
    <row r="831" spans="3:6">
      <c r="C831" t="s">
        <v>2119</v>
      </c>
      <c r="D831" s="82">
        <v>2033694928.54795</v>
      </c>
      <c r="E831" s="82">
        <v>9387318176.6185894</v>
      </c>
      <c r="F831" s="82">
        <v>4645194765.1284399</v>
      </c>
    </row>
    <row r="832" spans="3:6">
      <c r="C832" t="s">
        <v>1729</v>
      </c>
      <c r="D832" s="82">
        <v>2021774542.4602599</v>
      </c>
      <c r="E832" s="82" t="s">
        <v>4396</v>
      </c>
      <c r="F832" s="82">
        <v>4031678475.3944898</v>
      </c>
    </row>
    <row r="833" spans="3:6">
      <c r="C833" t="s">
        <v>1894</v>
      </c>
      <c r="D833" s="82">
        <v>1998927323.7613201</v>
      </c>
      <c r="E833" s="82">
        <v>9200609040.7507191</v>
      </c>
      <c r="F833" s="82">
        <v>3856388106.8990798</v>
      </c>
    </row>
    <row r="834" spans="3:6">
      <c r="C834" t="s">
        <v>1995</v>
      </c>
      <c r="D834" s="82">
        <v>1984234616.07548</v>
      </c>
      <c r="E834" t="s">
        <v>4397</v>
      </c>
      <c r="F834" s="82">
        <v>3768742922.65137</v>
      </c>
    </row>
    <row r="835" spans="3:6">
      <c r="C835" t="s">
        <v>2114</v>
      </c>
      <c r="D835" s="82">
        <v>193905194.80377001</v>
      </c>
      <c r="E835" s="82">
        <v>2392990856.2074099</v>
      </c>
      <c r="F835" s="82">
        <v>3768742922.65137</v>
      </c>
    </row>
    <row r="836" spans="3:6">
      <c r="C836" t="s">
        <v>4398</v>
      </c>
      <c r="D836" s="82">
        <v>193148348.94095001</v>
      </c>
      <c r="E836" s="82">
        <v>4821952579.1620598</v>
      </c>
      <c r="F836" s="82">
        <v>4995775502.1192598</v>
      </c>
    </row>
    <row r="837" spans="3:6">
      <c r="C837" t="s">
        <v>2145</v>
      </c>
      <c r="D837" s="82">
        <v>1930187148.0787699</v>
      </c>
      <c r="E837" t="s">
        <v>4399</v>
      </c>
      <c r="F837" s="82">
        <v>6047517713.0917397</v>
      </c>
    </row>
    <row r="838" spans="3:6">
      <c r="C838" t="s">
        <v>4400</v>
      </c>
      <c r="D838" s="82">
        <v>190091471.45337</v>
      </c>
      <c r="E838" s="82">
        <v>2795551789.04916</v>
      </c>
      <c r="F838" s="82">
        <v>2541710343.1834798</v>
      </c>
    </row>
    <row r="839" spans="3:6">
      <c r="C839" t="s">
        <v>2130</v>
      </c>
      <c r="D839" s="82">
        <v>1893367961.22752</v>
      </c>
      <c r="E839" t="s">
        <v>4401</v>
      </c>
      <c r="F839" s="82">
        <v>3593452554.1559601</v>
      </c>
    </row>
    <row r="840" spans="3:6">
      <c r="C840" t="s">
        <v>1942</v>
      </c>
      <c r="D840" s="82">
        <v>1883748806.26542</v>
      </c>
      <c r="E840" t="s">
        <v>4402</v>
      </c>
      <c r="F840" s="82">
        <v>3593452554.1559601</v>
      </c>
    </row>
    <row r="841" spans="3:6">
      <c r="C841" t="s">
        <v>2061</v>
      </c>
      <c r="D841" s="82">
        <v>1873792496.51092</v>
      </c>
      <c r="E841" t="s">
        <v>4403</v>
      </c>
      <c r="F841" s="82">
        <v>3242871817.1651301</v>
      </c>
    </row>
    <row r="842" spans="3:6">
      <c r="C842" t="s">
        <v>4404</v>
      </c>
      <c r="D842" s="82">
        <v>1864237081.30442</v>
      </c>
      <c r="E842" s="82">
        <v>472409699.84988999</v>
      </c>
      <c r="F842" s="82">
        <v>411932365.96421999</v>
      </c>
    </row>
    <row r="843" spans="3:6">
      <c r="C843" t="s">
        <v>4405</v>
      </c>
      <c r="D843" s="82">
        <v>1857028927.31704</v>
      </c>
      <c r="E843" s="82">
        <v>4628191827.1334105</v>
      </c>
      <c r="F843" s="82">
        <v>271700071.16789001</v>
      </c>
    </row>
    <row r="844" spans="3:6">
      <c r="C844" t="s">
        <v>2116</v>
      </c>
      <c r="D844" s="82">
        <v>1844043100.12817</v>
      </c>
      <c r="E844" t="s">
        <v>4406</v>
      </c>
      <c r="F844" s="82">
        <v>1928194053.4495399</v>
      </c>
    </row>
    <row r="845" spans="3:6">
      <c r="C845" t="s">
        <v>2140</v>
      </c>
      <c r="D845" s="82">
        <v>1819619113.7367401</v>
      </c>
      <c r="E845" s="82" t="s">
        <v>4407</v>
      </c>
      <c r="F845" s="82">
        <v>2103484421.9449501</v>
      </c>
    </row>
    <row r="846" spans="3:6">
      <c r="C846" t="s">
        <v>2098</v>
      </c>
      <c r="D846" s="82">
        <v>1808150627.7883601</v>
      </c>
      <c r="E846" s="82" t="s">
        <v>4408</v>
      </c>
      <c r="F846" s="82">
        <v>1577613316.45871</v>
      </c>
    </row>
    <row r="847" spans="3:6">
      <c r="C847" t="s">
        <v>1938</v>
      </c>
      <c r="D847" s="82">
        <v>1750252126.8923199</v>
      </c>
      <c r="E847" t="s">
        <v>4409</v>
      </c>
      <c r="F847" s="82">
        <v>2103484421.9449501</v>
      </c>
    </row>
    <row r="848" spans="3:6">
      <c r="C848" t="s">
        <v>919</v>
      </c>
      <c r="D848" s="82">
        <v>1745588659.5169699</v>
      </c>
      <c r="E848" t="s">
        <v>4410</v>
      </c>
      <c r="F848" s="82">
        <v>3418162185.6605501</v>
      </c>
    </row>
    <row r="849" spans="3:6">
      <c r="C849" t="s">
        <v>2084</v>
      </c>
      <c r="D849" s="82">
        <v>1698702642.45279</v>
      </c>
      <c r="E849" s="82">
        <v>6460202414.9443302</v>
      </c>
      <c r="F849" s="82">
        <v>3155226632.9174299</v>
      </c>
    </row>
    <row r="850" spans="3:6">
      <c r="C850" t="s">
        <v>931</v>
      </c>
      <c r="D850" s="82">
        <v>1661639552.0209501</v>
      </c>
      <c r="E850" s="82" t="s">
        <v>4411</v>
      </c>
      <c r="F850" s="82">
        <v>1665258500.7064199</v>
      </c>
    </row>
    <row r="851" spans="3:6">
      <c r="C851" t="s">
        <v>2143</v>
      </c>
      <c r="D851" s="82">
        <v>1626868763.08634</v>
      </c>
      <c r="E851" t="s">
        <v>4412</v>
      </c>
      <c r="F851" s="82">
        <v>1577613316.45871</v>
      </c>
    </row>
    <row r="852" spans="3:6">
      <c r="C852" t="s">
        <v>2105</v>
      </c>
      <c r="D852" s="82">
        <v>1594716172.21155</v>
      </c>
      <c r="E852" s="82" t="s">
        <v>4413</v>
      </c>
      <c r="F852" s="82">
        <v>4645194765.1284399</v>
      </c>
    </row>
    <row r="853" spans="3:6">
      <c r="C853" t="s">
        <v>4414</v>
      </c>
      <c r="D853" s="82">
        <v>1592562952.19363</v>
      </c>
      <c r="E853" s="82" t="s">
        <v>4415</v>
      </c>
      <c r="F853" s="82">
        <v>3505807369.9082499</v>
      </c>
    </row>
    <row r="854" spans="3:6">
      <c r="C854" t="s">
        <v>1967</v>
      </c>
      <c r="D854" s="82">
        <v>159131143.41964</v>
      </c>
      <c r="E854" t="s">
        <v>4416</v>
      </c>
      <c r="F854" s="82">
        <v>2015839237.6972499</v>
      </c>
    </row>
    <row r="855" spans="3:6">
      <c r="C855" t="s">
        <v>2154</v>
      </c>
      <c r="D855" s="82">
        <v>1534221549.8103099</v>
      </c>
      <c r="E855" t="s">
        <v>4417</v>
      </c>
      <c r="F855" s="82">
        <v>1227032579.46789</v>
      </c>
    </row>
    <row r="856" spans="3:6">
      <c r="C856" t="s">
        <v>4418</v>
      </c>
      <c r="D856" s="82">
        <v>1531888040.57935</v>
      </c>
      <c r="E856" s="82">
        <v>7973606551.5823097</v>
      </c>
      <c r="F856" s="82">
        <v>2015839237.6972499</v>
      </c>
    </row>
    <row r="857" spans="3:6">
      <c r="C857" t="s">
        <v>2074</v>
      </c>
      <c r="D857" s="82">
        <v>1523598559.7755899</v>
      </c>
      <c r="E857" s="82">
        <v>1571739105.6321299</v>
      </c>
      <c r="F857" s="82">
        <v>3418162185.6605501</v>
      </c>
    </row>
    <row r="858" spans="3:6">
      <c r="C858" t="s">
        <v>4419</v>
      </c>
      <c r="D858" s="82">
        <v>1514491002.0624499</v>
      </c>
      <c r="E858" s="82">
        <v>2542147520.6975598</v>
      </c>
      <c r="F858" s="82">
        <v>420696884.38898998</v>
      </c>
    </row>
    <row r="859" spans="3:6">
      <c r="C859" t="s">
        <v>1934</v>
      </c>
      <c r="D859" s="82">
        <v>1510153585.5200801</v>
      </c>
      <c r="E859" s="82">
        <v>3749041290.0069199</v>
      </c>
      <c r="F859" s="82">
        <v>2629355527.43119</v>
      </c>
    </row>
    <row r="860" spans="3:6">
      <c r="C860" t="s">
        <v>4420</v>
      </c>
      <c r="D860" s="82">
        <v>1492736836.51071</v>
      </c>
      <c r="E860" t="s">
        <v>4421</v>
      </c>
      <c r="F860" s="82">
        <v>3418162185.6605501</v>
      </c>
    </row>
    <row r="861" spans="3:6">
      <c r="C861" t="s">
        <v>2131</v>
      </c>
      <c r="D861" s="82">
        <v>1471387944.9068201</v>
      </c>
      <c r="E861" s="82">
        <v>1684832702.20823</v>
      </c>
      <c r="F861" s="82">
        <v>280464589.59266001</v>
      </c>
    </row>
    <row r="862" spans="3:6">
      <c r="C862" t="s">
        <v>2120</v>
      </c>
      <c r="D862" s="82">
        <v>1469878499.7929201</v>
      </c>
      <c r="E862" s="82">
        <v>1367862821.74598</v>
      </c>
      <c r="F862" s="82">
        <v>4382259212.3853197</v>
      </c>
    </row>
    <row r="863" spans="3:6">
      <c r="C863" t="s">
        <v>2029</v>
      </c>
      <c r="D863" s="82">
        <v>1442044002.3067701</v>
      </c>
      <c r="E863" s="82">
        <v>4227939469.6603699</v>
      </c>
      <c r="F863" s="82">
        <v>3505807369.9082499</v>
      </c>
    </row>
    <row r="864" spans="3:6">
      <c r="C864" t="s">
        <v>2108</v>
      </c>
      <c r="D864" s="82">
        <v>1404404649.9000399</v>
      </c>
      <c r="E864" t="s">
        <v>4422</v>
      </c>
      <c r="F864" s="82">
        <v>1928194053.4495399</v>
      </c>
    </row>
    <row r="865" spans="3:6">
      <c r="C865" t="s">
        <v>4423</v>
      </c>
      <c r="D865" s="82">
        <v>1404172305.4750299</v>
      </c>
      <c r="E865" s="82">
        <v>9414435958.2537403</v>
      </c>
      <c r="F865" s="82">
        <v>2892291080.1743102</v>
      </c>
    </row>
    <row r="866" spans="3:6">
      <c r="C866" t="s">
        <v>2122</v>
      </c>
      <c r="D866" s="82">
        <v>1346341363.8250699</v>
      </c>
      <c r="E866" t="s">
        <v>4424</v>
      </c>
      <c r="F866" s="82">
        <v>2629355527.43119</v>
      </c>
    </row>
    <row r="867" spans="3:6">
      <c r="C867" t="s">
        <v>2100</v>
      </c>
      <c r="D867" s="82">
        <v>132545303.42625999</v>
      </c>
      <c r="E867" s="82">
        <v>7672055543.1678801</v>
      </c>
      <c r="F867" s="82">
        <v>3067581448.6697202</v>
      </c>
    </row>
    <row r="868" spans="3:6">
      <c r="C868" t="s">
        <v>2125</v>
      </c>
      <c r="D868" s="82">
        <v>130749318.13444</v>
      </c>
      <c r="E868" s="82" t="s">
        <v>4425</v>
      </c>
      <c r="F868" s="82">
        <v>2454065158.93578</v>
      </c>
    </row>
    <row r="869" spans="3:6">
      <c r="C869" t="s">
        <v>2196</v>
      </c>
      <c r="D869" s="82">
        <v>1301086561.6975801</v>
      </c>
      <c r="E869" s="82">
        <v>9509975871.1507492</v>
      </c>
      <c r="F869" s="82">
        <v>140232294.79633</v>
      </c>
    </row>
    <row r="870" spans="3:6">
      <c r="C870" t="s">
        <v>2092</v>
      </c>
      <c r="D870" s="82">
        <v>1291100343.03883</v>
      </c>
      <c r="E870" s="82">
        <v>601220758.40628803</v>
      </c>
      <c r="F870" s="82">
        <v>2191129606.1926599</v>
      </c>
    </row>
    <row r="871" spans="3:6">
      <c r="C871" t="s">
        <v>2045</v>
      </c>
      <c r="D871" s="82">
        <v>128244326.22702999</v>
      </c>
      <c r="E871" s="82">
        <v>533218851.69310999</v>
      </c>
      <c r="F871" s="82">
        <v>2278774790.4403601</v>
      </c>
    </row>
    <row r="872" spans="3:6">
      <c r="C872" t="s">
        <v>2103</v>
      </c>
      <c r="D872" s="82">
        <v>1271412708.04181</v>
      </c>
      <c r="E872" t="s">
        <v>4426</v>
      </c>
      <c r="F872" s="82">
        <v>2629355527.43119</v>
      </c>
    </row>
    <row r="873" spans="3:6">
      <c r="C873" t="s">
        <v>2178</v>
      </c>
      <c r="D873" s="82">
        <v>1252389732.19504</v>
      </c>
      <c r="E873" t="s">
        <v>4427</v>
      </c>
      <c r="F873" s="82">
        <v>3944033291.14678</v>
      </c>
    </row>
    <row r="874" spans="3:6">
      <c r="C874" t="s">
        <v>2077</v>
      </c>
      <c r="D874" s="82">
        <v>120492944.84885</v>
      </c>
      <c r="E874" s="82">
        <v>7766049313.4216404</v>
      </c>
      <c r="F874" s="82">
        <v>140232294.79633</v>
      </c>
    </row>
    <row r="875" spans="3:6">
      <c r="C875" t="s">
        <v>2107</v>
      </c>
      <c r="D875" s="82">
        <v>1203376370.4625599</v>
      </c>
      <c r="E875" s="82">
        <v>586288247.51334</v>
      </c>
      <c r="F875" s="82">
        <v>2015839237.6972499</v>
      </c>
    </row>
    <row r="876" spans="3:6">
      <c r="C876" t="s">
        <v>1992</v>
      </c>
      <c r="D876" s="82">
        <v>1157012228.6693799</v>
      </c>
      <c r="E876" s="82">
        <v>7952480072.6897497</v>
      </c>
      <c r="F876" s="82">
        <v>2191129606.1926599</v>
      </c>
    </row>
    <row r="877" spans="3:6">
      <c r="C877" t="s">
        <v>2208</v>
      </c>
      <c r="D877" s="82">
        <v>1107379981.37536</v>
      </c>
      <c r="E877" t="s">
        <v>4428</v>
      </c>
      <c r="F877" s="82">
        <v>280464589.59266001</v>
      </c>
    </row>
    <row r="878" spans="3:6">
      <c r="C878" t="s">
        <v>887</v>
      </c>
      <c r="D878" s="82">
        <v>1027069219.23294</v>
      </c>
      <c r="E878" t="s">
        <v>4429</v>
      </c>
      <c r="F878" s="82">
        <v>140232294.79633</v>
      </c>
    </row>
    <row r="879" spans="3:6">
      <c r="C879" t="s">
        <v>2151</v>
      </c>
      <c r="D879" s="82">
        <v>1027021978.36306</v>
      </c>
      <c r="E879" s="82" t="s">
        <v>4430</v>
      </c>
      <c r="F879" s="82">
        <v>2979936264.42202</v>
      </c>
    </row>
    <row r="880" spans="3:6">
      <c r="C880" t="s">
        <v>4431</v>
      </c>
      <c r="D880" s="82">
        <v>1010409595.14548</v>
      </c>
      <c r="E880" s="82">
        <v>3499739973.5778799</v>
      </c>
      <c r="F880" s="82">
        <v>2454065158.93578</v>
      </c>
    </row>
    <row r="881" spans="3:6">
      <c r="C881" t="s">
        <v>2099</v>
      </c>
      <c r="D881" s="82">
        <v>1008280433.44327</v>
      </c>
      <c r="E881" s="82">
        <v>8373103568.7273397</v>
      </c>
      <c r="F881" s="82">
        <v>2979936264.42202</v>
      </c>
    </row>
    <row r="882" spans="3:6">
      <c r="C882" t="s">
        <v>925</v>
      </c>
      <c r="D882" s="82">
        <v>981934441.59273899</v>
      </c>
      <c r="E882" s="82">
        <v>7180000966.2519197</v>
      </c>
      <c r="F882" s="82">
        <v>420696884.38898998</v>
      </c>
    </row>
    <row r="883" spans="3:6">
      <c r="C883" t="s">
        <v>4432</v>
      </c>
      <c r="D883" s="82">
        <v>960472061.74727798</v>
      </c>
      <c r="E883" t="s">
        <v>4433</v>
      </c>
      <c r="F883" s="82" t="s">
        <v>3386</v>
      </c>
    </row>
    <row r="884" spans="3:6">
      <c r="C884" t="s">
        <v>2106</v>
      </c>
      <c r="D884" s="82">
        <v>953779210.43038905</v>
      </c>
      <c r="E884" s="82">
        <v>2997360639.0797701</v>
      </c>
      <c r="F884" s="82">
        <v>1928194053.4495399</v>
      </c>
    </row>
    <row r="885" spans="3:6">
      <c r="C885" t="s">
        <v>2115</v>
      </c>
      <c r="D885" s="82">
        <v>95374346.911786005</v>
      </c>
      <c r="E885" s="82">
        <v>7202446631.0694504</v>
      </c>
      <c r="F885" s="82">
        <v>2366419974.6880698</v>
      </c>
    </row>
    <row r="886" spans="3:6">
      <c r="C886" t="s">
        <v>2026</v>
      </c>
      <c r="D886" s="82">
        <v>926368341.23741305</v>
      </c>
      <c r="E886" t="s">
        <v>4434</v>
      </c>
      <c r="F886" s="82">
        <v>2103484421.9449501</v>
      </c>
    </row>
    <row r="887" spans="3:6">
      <c r="C887" t="s">
        <v>2142</v>
      </c>
      <c r="D887" s="82">
        <v>92222338.365108997</v>
      </c>
      <c r="E887" s="82" t="s">
        <v>4435</v>
      </c>
      <c r="F887" s="82">
        <v>4732839949.3761396</v>
      </c>
    </row>
    <row r="888" spans="3:6">
      <c r="C888" t="s">
        <v>4436</v>
      </c>
      <c r="D888" s="82">
        <v>909648392.67868197</v>
      </c>
      <c r="E888" s="82">
        <v>1973409942.5943899</v>
      </c>
      <c r="F888" s="82">
        <v>1665258500.7064199</v>
      </c>
    </row>
    <row r="889" spans="3:6">
      <c r="C889" t="s">
        <v>2138</v>
      </c>
      <c r="D889" s="82">
        <v>907567503.32033706</v>
      </c>
      <c r="E889" s="82">
        <v>5574363747.0261698</v>
      </c>
      <c r="F889" s="82">
        <v>2454065158.93578</v>
      </c>
    </row>
    <row r="890" spans="3:6">
      <c r="C890" t="s">
        <v>2149</v>
      </c>
      <c r="D890" s="82">
        <v>899318833.04238296</v>
      </c>
      <c r="E890" t="s">
        <v>4437</v>
      </c>
      <c r="F890" s="82">
        <v>1665258500.7064199</v>
      </c>
    </row>
    <row r="891" spans="3:6">
      <c r="C891" t="s">
        <v>2153</v>
      </c>
      <c r="D891" s="82">
        <v>893258524.29281199</v>
      </c>
      <c r="E891" s="82">
        <v>7228457998.7030096</v>
      </c>
      <c r="F891" s="82">
        <v>96409702.672477007</v>
      </c>
    </row>
    <row r="892" spans="3:6">
      <c r="C892" t="s">
        <v>1851</v>
      </c>
      <c r="D892" s="82">
        <v>87506261.511182994</v>
      </c>
      <c r="E892" t="s">
        <v>4438</v>
      </c>
      <c r="F892" s="82">
        <v>1139387395.22018</v>
      </c>
    </row>
    <row r="893" spans="3:6">
      <c r="C893" t="s">
        <v>1927</v>
      </c>
      <c r="D893" s="82">
        <v>872280681.57543802</v>
      </c>
      <c r="E893" s="82">
        <v>5867664524.1114302</v>
      </c>
      <c r="F893" s="82">
        <v>788806658.229357</v>
      </c>
    </row>
    <row r="894" spans="3:6">
      <c r="C894" t="s">
        <v>2159</v>
      </c>
      <c r="D894" s="82">
        <v>869218647.83379495</v>
      </c>
      <c r="E894" s="82" t="s">
        <v>4439</v>
      </c>
      <c r="F894" s="82">
        <v>3067581448.6697202</v>
      </c>
    </row>
    <row r="895" spans="3:6">
      <c r="C895" t="s">
        <v>2141</v>
      </c>
      <c r="D895" s="82">
        <v>8582818.5139550008</v>
      </c>
      <c r="E895" s="82">
        <v>9687053531.2868195</v>
      </c>
      <c r="F895" s="82">
        <v>1489968132.21101</v>
      </c>
    </row>
    <row r="896" spans="3:6">
      <c r="C896" t="s">
        <v>759</v>
      </c>
      <c r="D896" s="82">
        <v>850857917.355937</v>
      </c>
      <c r="E896" s="82">
        <v>8735445288.7516403</v>
      </c>
      <c r="F896" s="82">
        <v>1139387395.22018</v>
      </c>
    </row>
    <row r="897" spans="3:6">
      <c r="C897" t="s">
        <v>2021</v>
      </c>
      <c r="D897" s="82">
        <v>84907652.230331004</v>
      </c>
      <c r="E897" t="s">
        <v>4440</v>
      </c>
      <c r="F897" s="82">
        <v>1752903684.9541299</v>
      </c>
    </row>
    <row r="898" spans="3:6">
      <c r="C898" t="s">
        <v>4441</v>
      </c>
      <c r="D898" s="82">
        <v>823930899.73940098</v>
      </c>
      <c r="E898" t="s">
        <v>4442</v>
      </c>
      <c r="F898" s="82">
        <v>1928194053.4495399</v>
      </c>
    </row>
    <row r="899" spans="3:6">
      <c r="C899" t="s">
        <v>2173</v>
      </c>
      <c r="D899" s="82">
        <v>821272218.39116395</v>
      </c>
      <c r="E899" t="s">
        <v>4443</v>
      </c>
      <c r="F899" s="82">
        <v>3505807369.9082499</v>
      </c>
    </row>
    <row r="900" spans="3:6">
      <c r="C900" t="s">
        <v>2085</v>
      </c>
      <c r="D900" s="82">
        <v>772487997.05854404</v>
      </c>
      <c r="E900" s="82">
        <v>6311792225.2853899</v>
      </c>
      <c r="F900" s="82">
        <v>140232294.79633</v>
      </c>
    </row>
    <row r="901" spans="3:6">
      <c r="C901" t="s">
        <v>1152</v>
      </c>
      <c r="D901" s="82">
        <v>76884705.204754993</v>
      </c>
      <c r="E901" s="82">
        <v>3616026922.1040902</v>
      </c>
      <c r="F901" s="82">
        <v>1665258500.7064199</v>
      </c>
    </row>
    <row r="902" spans="3:6">
      <c r="C902" t="s">
        <v>2133</v>
      </c>
      <c r="D902" s="82">
        <v>759094709.06684101</v>
      </c>
      <c r="E902" t="s">
        <v>4444</v>
      </c>
      <c r="F902" s="82">
        <v>7274550292.5596304</v>
      </c>
    </row>
    <row r="903" spans="3:6">
      <c r="C903" t="s">
        <v>2079</v>
      </c>
      <c r="D903" s="82">
        <v>758806210.41543305</v>
      </c>
      <c r="E903" s="82">
        <v>5151736648.7100496</v>
      </c>
      <c r="F903" s="82">
        <v>2191129606.1926599</v>
      </c>
    </row>
    <row r="904" spans="3:6">
      <c r="C904" t="s">
        <v>2136</v>
      </c>
      <c r="D904" s="82">
        <v>756930158.19150496</v>
      </c>
      <c r="E904" s="82" t="s">
        <v>4445</v>
      </c>
      <c r="F904" s="82">
        <v>1489968132.21101</v>
      </c>
    </row>
    <row r="905" spans="3:6">
      <c r="C905" t="s">
        <v>4446</v>
      </c>
      <c r="D905" s="82">
        <v>738883774.56948805</v>
      </c>
      <c r="E905" s="82">
        <v>271947518.78435999</v>
      </c>
      <c r="F905" s="82">
        <v>1227032579.46789</v>
      </c>
    </row>
    <row r="906" spans="3:6">
      <c r="C906" t="s">
        <v>2137</v>
      </c>
      <c r="D906" s="82">
        <v>737521207.63635194</v>
      </c>
      <c r="E906" t="s">
        <v>4447</v>
      </c>
      <c r="F906" s="82">
        <v>1665258500.7064199</v>
      </c>
    </row>
    <row r="907" spans="3:6">
      <c r="C907" t="s">
        <v>4448</v>
      </c>
      <c r="D907" s="82">
        <v>723543330.75115502</v>
      </c>
      <c r="E907" s="82">
        <v>914376702.14189804</v>
      </c>
      <c r="F907" s="82">
        <v>2366419974.6880698</v>
      </c>
    </row>
    <row r="908" spans="3:6">
      <c r="C908" t="s">
        <v>4449</v>
      </c>
      <c r="D908" s="82">
        <v>700127623.87994397</v>
      </c>
      <c r="E908" s="82">
        <v>328606731.57193202</v>
      </c>
      <c r="F908" s="82">
        <v>613516289.73394406</v>
      </c>
    </row>
    <row r="909" spans="3:6">
      <c r="C909" t="s">
        <v>4450</v>
      </c>
      <c r="D909" s="82">
        <v>677590762.26619101</v>
      </c>
      <c r="E909" t="s">
        <v>4451</v>
      </c>
      <c r="F909" s="82">
        <v>1928194053.4495399</v>
      </c>
    </row>
    <row r="910" spans="3:6">
      <c r="C910" t="s">
        <v>2134</v>
      </c>
      <c r="D910" s="82">
        <v>676308481.01511395</v>
      </c>
      <c r="E910" s="82">
        <v>19651792.153581999</v>
      </c>
      <c r="F910" s="82">
        <v>140232294.79633</v>
      </c>
    </row>
    <row r="911" spans="3:6">
      <c r="C911" t="s">
        <v>2128</v>
      </c>
      <c r="D911" s="82">
        <v>665597351.24513602</v>
      </c>
      <c r="E911" s="82" t="s">
        <v>4452</v>
      </c>
      <c r="F911" s="82">
        <v>2629355527.43119</v>
      </c>
    </row>
    <row r="912" spans="3:6">
      <c r="C912" t="s">
        <v>2183</v>
      </c>
      <c r="D912" s="82">
        <v>659380297.20903504</v>
      </c>
      <c r="E912" s="82">
        <v>123945496.59844001</v>
      </c>
      <c r="F912" s="82">
        <v>96409702.672477007</v>
      </c>
    </row>
    <row r="913" spans="3:6">
      <c r="C913" t="s">
        <v>2147</v>
      </c>
      <c r="D913" s="82">
        <v>648984499.37699103</v>
      </c>
      <c r="E913" s="82">
        <v>8896492357.5601597</v>
      </c>
      <c r="F913" s="82">
        <v>1752903684.9541299</v>
      </c>
    </row>
    <row r="914" spans="3:6">
      <c r="C914" t="s">
        <v>2101</v>
      </c>
      <c r="D914" s="82">
        <v>6408182.9687240003</v>
      </c>
      <c r="E914" t="s">
        <v>4453</v>
      </c>
      <c r="F914" s="82">
        <v>2015839237.6972499</v>
      </c>
    </row>
    <row r="915" spans="3:6">
      <c r="C915" t="s">
        <v>4454</v>
      </c>
      <c r="D915" s="82">
        <v>63051945.830275998</v>
      </c>
      <c r="E915" s="82">
        <v>173911613.91613001</v>
      </c>
      <c r="F915" s="82">
        <v>262935552.743119</v>
      </c>
    </row>
    <row r="916" spans="3:6">
      <c r="C916" t="s">
        <v>2132</v>
      </c>
      <c r="D916" s="82">
        <v>61967746.904688001</v>
      </c>
      <c r="E916" s="82">
        <v>14733196.793719999</v>
      </c>
      <c r="F916" s="82">
        <v>1577613316.45871</v>
      </c>
    </row>
    <row r="917" spans="3:6">
      <c r="C917" t="s">
        <v>2177</v>
      </c>
      <c r="D917" s="82">
        <v>615653782.04402804</v>
      </c>
      <c r="E917" s="82">
        <v>3963806177.0721898</v>
      </c>
      <c r="F917" s="82">
        <v>1314677763.71559</v>
      </c>
    </row>
    <row r="918" spans="3:6">
      <c r="C918" t="s">
        <v>4455</v>
      </c>
      <c r="D918" s="82">
        <v>607481324.71926701</v>
      </c>
      <c r="E918" s="82">
        <v>4976056190.8708601</v>
      </c>
      <c r="F918" s="82">
        <v>280464589.59266001</v>
      </c>
    </row>
    <row r="919" spans="3:6">
      <c r="C919" t="s">
        <v>2161</v>
      </c>
      <c r="D919" s="82">
        <v>599525747.53839898</v>
      </c>
      <c r="E919" t="s">
        <v>4456</v>
      </c>
      <c r="F919" s="82">
        <v>2103484421.9449501</v>
      </c>
    </row>
    <row r="920" spans="3:6">
      <c r="C920" t="s">
        <v>4457</v>
      </c>
      <c r="D920" s="82">
        <v>591526068.87857401</v>
      </c>
      <c r="E920" s="82">
        <v>1199787187.0683801</v>
      </c>
      <c r="F920" s="82">
        <v>876451842.47706294</v>
      </c>
    </row>
    <row r="921" spans="3:6">
      <c r="C921" t="s">
        <v>2167</v>
      </c>
      <c r="D921" s="82">
        <v>578147273.14656496</v>
      </c>
      <c r="E921" s="82" t="s">
        <v>4458</v>
      </c>
      <c r="F921" s="82">
        <v>1139387395.22018</v>
      </c>
    </row>
    <row r="922" spans="3:6">
      <c r="C922" t="s">
        <v>1984</v>
      </c>
      <c r="D922" s="82">
        <v>574508082.88743401</v>
      </c>
      <c r="E922" s="82">
        <v>5079410152.65411</v>
      </c>
      <c r="F922" s="82">
        <v>1665258500.7064199</v>
      </c>
    </row>
    <row r="923" spans="3:6">
      <c r="C923" t="s">
        <v>651</v>
      </c>
      <c r="D923" s="82">
        <v>57248391.474211998</v>
      </c>
      <c r="E923" s="82">
        <v>50896817.172554202</v>
      </c>
      <c r="F923" s="82">
        <v>438225921.23853201</v>
      </c>
    </row>
    <row r="924" spans="3:6">
      <c r="C924" t="s">
        <v>2158</v>
      </c>
      <c r="D924" s="82">
        <v>564971189.98268294</v>
      </c>
      <c r="E924" s="82">
        <v>1478479398.51404</v>
      </c>
      <c r="F924" s="82">
        <v>1227032579.46789</v>
      </c>
    </row>
    <row r="925" spans="3:6">
      <c r="C925" t="s">
        <v>2188</v>
      </c>
      <c r="D925" s="82">
        <v>538420918.11461604</v>
      </c>
      <c r="E925" s="82">
        <v>49464152.888442598</v>
      </c>
      <c r="F925" s="82">
        <v>350580736.990825</v>
      </c>
    </row>
    <row r="926" spans="3:6">
      <c r="C926" t="s">
        <v>4459</v>
      </c>
      <c r="D926" s="82">
        <v>538380169.57957494</v>
      </c>
      <c r="E926" s="82">
        <v>5267860.4720949996</v>
      </c>
      <c r="F926" s="82">
        <v>1227032579.46789</v>
      </c>
    </row>
    <row r="927" spans="3:6">
      <c r="C927" t="s">
        <v>2146</v>
      </c>
      <c r="D927" s="82">
        <v>521093520.11811298</v>
      </c>
      <c r="E927" s="82">
        <v>238611123.06847</v>
      </c>
      <c r="F927" s="82">
        <v>1314677763.71559</v>
      </c>
    </row>
    <row r="928" spans="3:6">
      <c r="C928" t="s">
        <v>2193</v>
      </c>
      <c r="D928" s="82">
        <v>517898466.93708098</v>
      </c>
      <c r="E928" t="s">
        <v>4460</v>
      </c>
      <c r="F928" s="82">
        <v>1577613316.45871</v>
      </c>
    </row>
    <row r="929" spans="3:6">
      <c r="C929" t="s">
        <v>2150</v>
      </c>
      <c r="D929" s="82">
        <v>502429502.30239898</v>
      </c>
      <c r="E929" s="82">
        <v>2134926882.7337201</v>
      </c>
      <c r="F929" s="82">
        <v>1489968132.21101</v>
      </c>
    </row>
    <row r="930" spans="3:6">
      <c r="C930" t="s">
        <v>4461</v>
      </c>
      <c r="D930" s="82">
        <v>498633650.45600897</v>
      </c>
      <c r="E930" s="82">
        <v>7872545207.27351</v>
      </c>
      <c r="F930" s="82">
        <v>1577613316.45871</v>
      </c>
    </row>
    <row r="931" spans="3:6">
      <c r="C931" t="s">
        <v>2123</v>
      </c>
      <c r="D931" s="82">
        <v>482608534.084948</v>
      </c>
      <c r="E931" t="s">
        <v>4462</v>
      </c>
      <c r="F931" s="82">
        <v>2454065158.93578</v>
      </c>
    </row>
    <row r="932" spans="3:6">
      <c r="C932" t="s">
        <v>4463</v>
      </c>
      <c r="D932" s="82">
        <v>465898307.175376</v>
      </c>
      <c r="E932" s="82">
        <v>1134996363.2989199</v>
      </c>
      <c r="F932" s="82">
        <v>1840548869.2018299</v>
      </c>
    </row>
    <row r="933" spans="3:6">
      <c r="C933" t="s">
        <v>2192</v>
      </c>
      <c r="D933" s="82">
        <v>445804601.025653</v>
      </c>
      <c r="E933" s="82">
        <v>96405185.385436207</v>
      </c>
      <c r="F933" s="82">
        <v>613516289.73394406</v>
      </c>
    </row>
    <row r="934" spans="3:6">
      <c r="C934" t="s">
        <v>978</v>
      </c>
      <c r="D934" s="82">
        <v>436398832.88631499</v>
      </c>
      <c r="E934" s="82">
        <v>235070952.88325</v>
      </c>
      <c r="F934" s="82">
        <v>876451842.47706294</v>
      </c>
    </row>
    <row r="935" spans="3:6">
      <c r="C935" t="s">
        <v>2182</v>
      </c>
      <c r="D935" s="82">
        <v>421163248.14856702</v>
      </c>
      <c r="E935" s="82">
        <v>5977552357.0418901</v>
      </c>
      <c r="F935" s="82">
        <v>1051742210.9724801</v>
      </c>
    </row>
    <row r="936" spans="3:6">
      <c r="C936" t="s">
        <v>982</v>
      </c>
      <c r="D936" s="82">
        <v>414908193.47263801</v>
      </c>
      <c r="E936" s="82" t="s">
        <v>4464</v>
      </c>
      <c r="F936" s="82">
        <v>96409702.672477007</v>
      </c>
    </row>
    <row r="937" spans="3:6">
      <c r="C937" t="s">
        <v>2152</v>
      </c>
      <c r="D937" s="82">
        <v>389525882.23372102</v>
      </c>
      <c r="E937" s="82">
        <v>10984527.854579</v>
      </c>
      <c r="F937" s="82">
        <v>876451842.47706294</v>
      </c>
    </row>
    <row r="938" spans="3:6">
      <c r="C938" t="s">
        <v>2156</v>
      </c>
      <c r="D938" s="82">
        <v>379446979.82692599</v>
      </c>
      <c r="E938" s="82">
        <v>2683139062.6278801</v>
      </c>
      <c r="F938" s="82">
        <v>788806658.229357</v>
      </c>
    </row>
    <row r="939" spans="3:6">
      <c r="C939" t="s">
        <v>2172</v>
      </c>
      <c r="D939" s="82">
        <v>34808191.338205002</v>
      </c>
      <c r="E939" s="82">
        <v>2228429504.4643402</v>
      </c>
      <c r="F939" s="82">
        <v>701161473.98165095</v>
      </c>
    </row>
    <row r="940" spans="3:6">
      <c r="C940" t="s">
        <v>2180</v>
      </c>
      <c r="D940" s="82">
        <v>346552639.60997802</v>
      </c>
      <c r="E940" s="82">
        <v>1575584958.14728</v>
      </c>
      <c r="F940" s="82">
        <v>701161473.98165095</v>
      </c>
    </row>
    <row r="941" spans="3:6">
      <c r="C941" t="s">
        <v>2166</v>
      </c>
      <c r="D941" s="82">
        <v>346344785.50575399</v>
      </c>
      <c r="E941" s="82">
        <v>1094924317.7284701</v>
      </c>
      <c r="F941" s="82">
        <v>96409702.672477007</v>
      </c>
    </row>
    <row r="942" spans="3:6">
      <c r="C942" t="s">
        <v>4465</v>
      </c>
      <c r="D942" s="82">
        <v>319544709.66803902</v>
      </c>
      <c r="E942" s="82">
        <v>7585561983.2133598</v>
      </c>
      <c r="F942" s="82">
        <v>1227032579.46789</v>
      </c>
    </row>
    <row r="943" spans="3:6">
      <c r="C943" t="s">
        <v>2087</v>
      </c>
      <c r="D943" s="82">
        <v>29408324.560515001</v>
      </c>
      <c r="E943" s="82">
        <v>2756722686.1311402</v>
      </c>
      <c r="F943" s="82">
        <v>1840548869.2018299</v>
      </c>
    </row>
    <row r="944" spans="3:6">
      <c r="C944" t="s">
        <v>4466</v>
      </c>
      <c r="D944" s="82">
        <v>291731137.99026603</v>
      </c>
      <c r="E944" s="82" t="s">
        <v>4467</v>
      </c>
      <c r="F944" s="82">
        <v>1314677763.71559</v>
      </c>
    </row>
    <row r="945" spans="3:6">
      <c r="C945" t="s">
        <v>2195</v>
      </c>
      <c r="D945" s="82">
        <v>289223146.34912401</v>
      </c>
      <c r="E945" s="82">
        <v>9724636145.3536892</v>
      </c>
      <c r="F945" s="82">
        <v>788806658.229357</v>
      </c>
    </row>
    <row r="946" spans="3:6">
      <c r="C946" t="s">
        <v>2163</v>
      </c>
      <c r="D946" s="82">
        <v>269757462.870552</v>
      </c>
      <c r="E946" t="s">
        <v>4468</v>
      </c>
      <c r="F946" s="82">
        <v>96409702.672477007</v>
      </c>
    </row>
    <row r="947" spans="3:6">
      <c r="C947" t="s">
        <v>2155</v>
      </c>
      <c r="D947" s="82">
        <v>266611433.41166601</v>
      </c>
      <c r="E947" s="82">
        <v>1640164783.09271</v>
      </c>
      <c r="F947" s="82">
        <v>262935552.743119</v>
      </c>
    </row>
    <row r="948" spans="3:6">
      <c r="C948" t="s">
        <v>2179</v>
      </c>
      <c r="D948" s="82">
        <v>245145739.91396099</v>
      </c>
      <c r="E948" s="82">
        <v>1059304524.65481</v>
      </c>
      <c r="F948" s="82">
        <v>701161473.98165095</v>
      </c>
    </row>
    <row r="949" spans="3:6">
      <c r="C949" t="s">
        <v>660</v>
      </c>
      <c r="D949" s="82">
        <v>209633839.84633601</v>
      </c>
      <c r="E949" s="82">
        <v>356852204.40101302</v>
      </c>
      <c r="F949" s="82">
        <v>96409702.672477007</v>
      </c>
    </row>
    <row r="950" spans="3:6">
      <c r="C950" t="s">
        <v>2186</v>
      </c>
      <c r="D950" s="82">
        <v>177749406.90683299</v>
      </c>
      <c r="E950" s="82" t="s">
        <v>4469</v>
      </c>
      <c r="F950" s="82">
        <v>525871105.486238</v>
      </c>
    </row>
    <row r="951" spans="3:6">
      <c r="C951" t="s">
        <v>4470</v>
      </c>
      <c r="D951" s="82">
        <v>146693307.30073199</v>
      </c>
      <c r="E951" s="82">
        <v>4131899542.7434101</v>
      </c>
      <c r="F951" s="82">
        <v>525871105.486238</v>
      </c>
    </row>
    <row r="952" spans="3:6">
      <c r="C952" t="s">
        <v>2184</v>
      </c>
      <c r="D952" s="82">
        <v>141990857.39151299</v>
      </c>
      <c r="E952" s="82">
        <v>3180512937.6284199</v>
      </c>
      <c r="F952" s="82">
        <v>701161473.98165095</v>
      </c>
    </row>
    <row r="953" spans="3:6">
      <c r="C953" t="s">
        <v>1845</v>
      </c>
      <c r="D953" s="82">
        <v>139297229.87796301</v>
      </c>
      <c r="E953" s="82">
        <v>565354504.52137601</v>
      </c>
      <c r="F953" s="82">
        <v>175290368.49541301</v>
      </c>
    </row>
    <row r="954" spans="3:6">
      <c r="C954" t="s">
        <v>1173</v>
      </c>
      <c r="D954" s="82">
        <v>128154840.705778</v>
      </c>
      <c r="E954" s="82">
        <v>1256324233.3099401</v>
      </c>
      <c r="F954" s="82">
        <v>350580736.990825</v>
      </c>
    </row>
    <row r="955" spans="3:6">
      <c r="C955" t="s">
        <v>2174</v>
      </c>
      <c r="D955" s="82">
        <v>12290119.660715001</v>
      </c>
      <c r="E955" s="82">
        <v>256941601.57784399</v>
      </c>
      <c r="F955" s="82">
        <v>350580736.990825</v>
      </c>
    </row>
    <row r="956" spans="3:6">
      <c r="C956" t="s">
        <v>4471</v>
      </c>
      <c r="D956" s="82">
        <v>120121842.00382601</v>
      </c>
      <c r="E956" s="82">
        <v>2456409301.0710502</v>
      </c>
      <c r="F956" s="82">
        <v>350580736.990825</v>
      </c>
    </row>
    <row r="957" spans="3:6">
      <c r="C957" t="s">
        <v>2199</v>
      </c>
      <c r="D957" s="82">
        <v>119695962.348546</v>
      </c>
      <c r="E957" s="82">
        <v>2378107460.16678</v>
      </c>
      <c r="F957" s="82">
        <v>350580736.990825</v>
      </c>
    </row>
    <row r="958" spans="3:6">
      <c r="C958" t="s">
        <v>2202</v>
      </c>
      <c r="D958" s="82">
        <v>119542508.61327299</v>
      </c>
      <c r="E958" s="82">
        <v>44987077.000593796</v>
      </c>
      <c r="F958" s="82">
        <v>525871105.486238</v>
      </c>
    </row>
    <row r="959" spans="3:6">
      <c r="C959" t="s">
        <v>2144</v>
      </c>
      <c r="D959" s="82">
        <v>116011691.17851201</v>
      </c>
      <c r="E959" s="82" t="s">
        <v>4472</v>
      </c>
      <c r="F959" s="82">
        <v>438225921.23853201</v>
      </c>
    </row>
    <row r="960" spans="3:6">
      <c r="C960" t="s">
        <v>2194</v>
      </c>
      <c r="D960" s="82">
        <v>111293666.442517</v>
      </c>
      <c r="E960" s="82">
        <v>411013297.49813402</v>
      </c>
      <c r="F960" s="82">
        <v>701161473.98165095</v>
      </c>
    </row>
    <row r="961" spans="3:6">
      <c r="C961" t="s">
        <v>2201</v>
      </c>
      <c r="D961" s="82">
        <v>101633932.96848699</v>
      </c>
      <c r="E961" s="82">
        <v>4975334539.4307203</v>
      </c>
      <c r="F961" s="82">
        <v>262935552.743119</v>
      </c>
    </row>
    <row r="962" spans="3:6">
      <c r="C962" t="s">
        <v>2200</v>
      </c>
      <c r="D962" s="82">
        <v>8075067.6025548996</v>
      </c>
      <c r="E962" s="82">
        <v>2043899507.7117901</v>
      </c>
      <c r="F962" s="82">
        <v>175290368.49541301</v>
      </c>
    </row>
    <row r="963" spans="3:6">
      <c r="C963" t="s">
        <v>2190</v>
      </c>
      <c r="D963" s="82">
        <v>7990948.7197949002</v>
      </c>
      <c r="E963" s="82">
        <v>1826646.9622422999</v>
      </c>
      <c r="F963" s="82">
        <v>262935552.743119</v>
      </c>
    </row>
    <row r="964" spans="3:6">
      <c r="C964" t="s">
        <v>2191</v>
      </c>
      <c r="D964" s="82">
        <v>73125224.368821397</v>
      </c>
      <c r="E964" s="82">
        <v>3714565146.02144</v>
      </c>
      <c r="F964" s="82">
        <v>262935552.743119</v>
      </c>
    </row>
    <row r="965" spans="3:6">
      <c r="C965" t="s">
        <v>2139</v>
      </c>
      <c r="D965" s="82">
        <v>68789447.320946604</v>
      </c>
      <c r="E965" s="82">
        <v>1948467753.8758299</v>
      </c>
      <c r="F965" s="82">
        <v>788806658.229357</v>
      </c>
    </row>
    <row r="966" spans="3:6">
      <c r="C966" t="s">
        <v>2204</v>
      </c>
      <c r="D966" s="82">
        <v>67401066.993052796</v>
      </c>
      <c r="E966" s="82">
        <v>8621731.1073989999</v>
      </c>
      <c r="F966" s="82">
        <v>175290368.49541301</v>
      </c>
    </row>
    <row r="967" spans="3:6">
      <c r="C967" t="s">
        <v>2189</v>
      </c>
      <c r="D967" s="82">
        <v>67174676.786244303</v>
      </c>
      <c r="E967" s="82">
        <v>364613060.30640501</v>
      </c>
      <c r="F967" s="82">
        <v>87645184.247706294</v>
      </c>
    </row>
    <row r="968" spans="3:6">
      <c r="C968" t="s">
        <v>2176</v>
      </c>
      <c r="D968" s="82">
        <v>56589005.015947402</v>
      </c>
      <c r="E968" s="82">
        <v>3214822410.27391</v>
      </c>
      <c r="F968" s="82">
        <v>175290368.49541301</v>
      </c>
    </row>
    <row r="969" spans="3:6">
      <c r="C969" t="s">
        <v>4473</v>
      </c>
      <c r="D969" s="82">
        <v>55293951.541104399</v>
      </c>
      <c r="E969" s="82">
        <v>1489240338.53913</v>
      </c>
      <c r="F969" s="82">
        <v>262935552.743119</v>
      </c>
    </row>
    <row r="970" spans="3:6">
      <c r="C970" t="s">
        <v>4474</v>
      </c>
      <c r="D970" s="82">
        <v>53207134.473642603</v>
      </c>
      <c r="E970" s="82">
        <v>1091355068.7137201</v>
      </c>
      <c r="F970" s="82">
        <v>175290368.49541301</v>
      </c>
    </row>
    <row r="971" spans="3:6">
      <c r="C971" t="s">
        <v>2197</v>
      </c>
      <c r="D971" s="82">
        <v>48384572.404212303</v>
      </c>
      <c r="E971" s="82">
        <v>458450797.81635398</v>
      </c>
      <c r="F971" s="82">
        <v>262935552.743119</v>
      </c>
    </row>
    <row r="972" spans="3:6">
      <c r="C972" t="s">
        <v>4475</v>
      </c>
      <c r="D972" s="82">
        <v>48028444.780999303</v>
      </c>
      <c r="E972" s="82">
        <v>18879962.0015104</v>
      </c>
      <c r="F972" s="82">
        <v>175290368.49541301</v>
      </c>
    </row>
    <row r="973" spans="3:6">
      <c r="C973" t="s">
        <v>4476</v>
      </c>
      <c r="D973" s="82">
        <v>48015888.656104602</v>
      </c>
      <c r="E973" s="82">
        <v>1900308602.11747</v>
      </c>
      <c r="F973" s="82">
        <v>262935552.743119</v>
      </c>
    </row>
    <row r="974" spans="3:6">
      <c r="C974" t="s">
        <v>1549</v>
      </c>
      <c r="D974" s="82">
        <v>46875456.117084503</v>
      </c>
      <c r="E974" s="82">
        <v>1704342114.4830799</v>
      </c>
      <c r="F974" s="82">
        <v>175290368.49541301</v>
      </c>
    </row>
    <row r="975" spans="3:6">
      <c r="C975" t="s">
        <v>2203</v>
      </c>
      <c r="D975" s="82">
        <v>39371669.940241203</v>
      </c>
      <c r="E975" s="82">
        <v>598497277.78698695</v>
      </c>
      <c r="F975" s="82">
        <v>175290368.49541301</v>
      </c>
    </row>
    <row r="976" spans="3:6">
      <c r="C976" t="s">
        <v>4477</v>
      </c>
      <c r="D976" s="82">
        <v>36012818.297832601</v>
      </c>
      <c r="E976" s="82">
        <v>87791468.687151298</v>
      </c>
      <c r="F976" s="82">
        <v>175290368.49541301</v>
      </c>
    </row>
    <row r="977" spans="3:6">
      <c r="C977" t="s">
        <v>4478</v>
      </c>
      <c r="D977" s="82">
        <v>35729510.595015198</v>
      </c>
      <c r="E977" s="82">
        <v>16956149.1942566</v>
      </c>
      <c r="F977" s="82">
        <v>87645184.247706294</v>
      </c>
    </row>
    <row r="978" spans="3:6">
      <c r="C978" t="s">
        <v>2165</v>
      </c>
      <c r="D978" s="82">
        <v>34732074.128657401</v>
      </c>
      <c r="E978" s="82">
        <v>547955080.48673797</v>
      </c>
      <c r="F978" s="82">
        <v>262935552.743119</v>
      </c>
    </row>
    <row r="979" spans="3:6">
      <c r="C979" t="s">
        <v>2187</v>
      </c>
      <c r="D979" s="82">
        <v>24147178.476438899</v>
      </c>
      <c r="E979" s="82">
        <v>830810529.23325896</v>
      </c>
      <c r="F979" s="82">
        <v>262935552.743119</v>
      </c>
    </row>
    <row r="980" spans="3:6">
      <c r="C980" t="s">
        <v>4479</v>
      </c>
      <c r="D980" s="82">
        <v>24021254.806107599</v>
      </c>
      <c r="E980" s="82">
        <v>1512274672.3446901</v>
      </c>
      <c r="F980" s="82">
        <v>87645184.247706294</v>
      </c>
    </row>
    <row r="981" spans="3:6">
      <c r="C981" t="s">
        <v>1857</v>
      </c>
      <c r="D981" s="82">
        <v>20264062.565583501</v>
      </c>
      <c r="E981" s="82">
        <v>128301469.799896</v>
      </c>
      <c r="F981" s="82">
        <v>87645184.247706294</v>
      </c>
    </row>
    <row r="982" spans="3:6">
      <c r="C982" t="s">
        <v>2027</v>
      </c>
      <c r="D982" s="82">
        <v>1953602.9891645999</v>
      </c>
      <c r="E982" s="82">
        <v>98210377.845403999</v>
      </c>
      <c r="F982" s="82">
        <v>87645184.247706294</v>
      </c>
    </row>
    <row r="983" spans="3:6">
      <c r="C983" t="s">
        <v>1666</v>
      </c>
      <c r="D983" s="82">
        <v>18402128.190947901</v>
      </c>
      <c r="E983" s="82">
        <v>332126333.80455703</v>
      </c>
      <c r="F983" s="82">
        <v>87645184.247706294</v>
      </c>
    </row>
    <row r="984" spans="3:6">
      <c r="C984" t="s">
        <v>4480</v>
      </c>
      <c r="D984" s="82">
        <v>18192047.0458166</v>
      </c>
      <c r="E984" s="82">
        <v>136312332.71526301</v>
      </c>
      <c r="F984" s="82">
        <v>175290368.49541301</v>
      </c>
    </row>
    <row r="985" spans="3:6">
      <c r="C985" t="s">
        <v>4481</v>
      </c>
      <c r="D985" s="82">
        <v>16786933.275925599</v>
      </c>
      <c r="E985" s="82">
        <v>1524682821.67664</v>
      </c>
      <c r="F985" s="82">
        <v>87645184.247706294</v>
      </c>
    </row>
    <row r="986" spans="3:6">
      <c r="C986" t="s">
        <v>2198</v>
      </c>
      <c r="D986" s="82">
        <v>15974955.1648126</v>
      </c>
      <c r="E986" s="82">
        <v>6055134.3196053896</v>
      </c>
      <c r="F986" s="82">
        <v>87645184.247706294</v>
      </c>
    </row>
    <row r="987" spans="3:6">
      <c r="C987" t="s">
        <v>4482</v>
      </c>
      <c r="D987" s="82">
        <v>13032928.9525255</v>
      </c>
      <c r="E987" s="82">
        <v>906924365.52541101</v>
      </c>
      <c r="F987" s="82">
        <v>175290368.49541301</v>
      </c>
    </row>
    <row r="988" spans="3:6">
      <c r="C988" t="s">
        <v>4483</v>
      </c>
      <c r="D988" s="82">
        <v>10269379.995403901</v>
      </c>
      <c r="E988" s="82">
        <v>170770745.70712599</v>
      </c>
      <c r="F988" s="82">
        <v>87645184.247706294</v>
      </c>
    </row>
    <row r="989" spans="3:6">
      <c r="C989" t="s">
        <v>4484</v>
      </c>
      <c r="D989" s="82">
        <v>3358970.0814189902</v>
      </c>
      <c r="E989" s="82">
        <v>122373998.634321</v>
      </c>
      <c r="F989" s="82">
        <v>87645184.247706294</v>
      </c>
    </row>
    <row r="990" spans="3:6">
      <c r="C990" t="s">
        <v>4485</v>
      </c>
      <c r="D990" s="82">
        <v>767348.30846414599</v>
      </c>
      <c r="E990" s="82">
        <v>492127273.98978502</v>
      </c>
      <c r="F990" s="82">
        <v>262935552.743119</v>
      </c>
    </row>
    <row r="991" spans="3:6">
      <c r="C991" t="s">
        <v>2207</v>
      </c>
      <c r="D991" s="82">
        <v>52219.170996578301</v>
      </c>
      <c r="E991" s="82">
        <v>19167204.098077402</v>
      </c>
      <c r="F991" s="82">
        <v>87645184.247706294</v>
      </c>
    </row>
    <row r="992" spans="3:6">
      <c r="D992" s="82"/>
      <c r="E992" s="82"/>
      <c r="F992" s="82"/>
    </row>
    <row r="993" spans="4:6">
      <c r="D993" s="82"/>
      <c r="E993" s="82"/>
      <c r="F993" s="82"/>
    </row>
    <row r="994" spans="4:6">
      <c r="D994" s="82"/>
      <c r="E994" s="82"/>
      <c r="F994" s="82"/>
    </row>
    <row r="995" spans="4:6">
      <c r="D995" s="82"/>
      <c r="E995" s="82"/>
      <c r="F995" s="82"/>
    </row>
    <row r="996" spans="4:6">
      <c r="D996" s="82"/>
      <c r="E996" s="82"/>
      <c r="F996" s="82"/>
    </row>
    <row r="997" spans="4:6">
      <c r="D997" s="82"/>
      <c r="E997" s="82"/>
      <c r="F997" s="82"/>
    </row>
    <row r="998" spans="4:6">
      <c r="D998" s="82"/>
      <c r="E998" s="82"/>
      <c r="F998" s="82"/>
    </row>
    <row r="999" spans="4:6">
      <c r="D999" s="82"/>
      <c r="E999" s="82"/>
      <c r="F999" s="82"/>
    </row>
    <row r="1000" spans="4:6">
      <c r="D1000" s="82"/>
      <c r="E1000" s="82"/>
      <c r="F1000" s="82"/>
    </row>
    <row r="1001" spans="4:6">
      <c r="D1001" s="82"/>
      <c r="E1001" s="82"/>
      <c r="F1001" s="82"/>
    </row>
    <row r="1002" spans="4:6">
      <c r="D1002" s="82"/>
      <c r="E1002" s="82"/>
      <c r="F1002" s="82"/>
    </row>
    <row r="1003" spans="4:6">
      <c r="D1003" s="82"/>
      <c r="E1003" s="82"/>
      <c r="F1003" s="82"/>
    </row>
    <row r="1004" spans="4:6">
      <c r="D1004" s="82"/>
      <c r="E1004" s="82"/>
      <c r="F1004" s="82"/>
    </row>
    <row r="1005" spans="4:6">
      <c r="D1005" s="82"/>
      <c r="E1005" s="82"/>
      <c r="F1005" s="82"/>
    </row>
    <row r="1006" spans="4:6">
      <c r="D1006" s="82"/>
      <c r="E1006" s="82"/>
      <c r="F1006" s="82"/>
    </row>
    <row r="1007" spans="4:6">
      <c r="D1007" s="82"/>
      <c r="F1007" s="82"/>
    </row>
    <row r="1008" spans="4:6">
      <c r="D1008" s="82"/>
      <c r="E1008" s="82"/>
      <c r="F1008" s="82"/>
    </row>
    <row r="1009" spans="4:6">
      <c r="D1009" s="82"/>
      <c r="E1009" s="82"/>
      <c r="F1009" s="82"/>
    </row>
    <row r="1010" spans="4:6">
      <c r="D1010" s="82"/>
      <c r="E1010" s="82"/>
      <c r="F1010" s="82"/>
    </row>
    <row r="1011" spans="4:6">
      <c r="D1011" s="82"/>
      <c r="E1011" s="82"/>
      <c r="F1011" s="82"/>
    </row>
    <row r="1012" spans="4:6">
      <c r="D1012" s="82"/>
      <c r="E1012" s="82"/>
      <c r="F1012" s="82"/>
    </row>
    <row r="1013" spans="4:6">
      <c r="D1013" s="82"/>
      <c r="E1013" s="82"/>
      <c r="F1013" s="82"/>
    </row>
    <row r="1014" spans="4:6">
      <c r="D1014" s="82"/>
      <c r="F1014" s="82"/>
    </row>
    <row r="1015" spans="4:6">
      <c r="D1015" s="82"/>
      <c r="E1015" s="82"/>
      <c r="F1015" s="82"/>
    </row>
    <row r="1016" spans="4:6">
      <c r="D1016" s="82"/>
      <c r="E1016" s="82"/>
      <c r="F1016" s="82"/>
    </row>
    <row r="1017" spans="4:6">
      <c r="D1017" s="82"/>
      <c r="E1017" s="82"/>
      <c r="F1017" s="82"/>
    </row>
    <row r="1018" spans="4:6">
      <c r="D1018" s="82"/>
      <c r="E1018" s="82"/>
      <c r="F1018" s="82"/>
    </row>
    <row r="1019" spans="4:6">
      <c r="D1019" s="82"/>
      <c r="F1019" s="82"/>
    </row>
    <row r="1020" spans="4:6">
      <c r="D1020" s="82"/>
      <c r="E1020" s="82"/>
      <c r="F1020" s="82"/>
    </row>
    <row r="1021" spans="4:6">
      <c r="D1021" s="82"/>
      <c r="E1021" s="82"/>
      <c r="F1021" s="82"/>
    </row>
    <row r="1022" spans="4:6">
      <c r="D1022" s="82"/>
      <c r="E1022" s="82"/>
      <c r="F1022" s="82"/>
    </row>
    <row r="1023" spans="4:6">
      <c r="D1023" s="82"/>
      <c r="E1023" s="82"/>
      <c r="F1023" s="82"/>
    </row>
    <row r="1024" spans="4:6">
      <c r="D1024" s="82"/>
      <c r="E1024" s="82"/>
      <c r="F1024" s="82"/>
    </row>
    <row r="1025" spans="4:6">
      <c r="D1025" s="82"/>
      <c r="E1025" s="82"/>
      <c r="F1025" s="82"/>
    </row>
    <row r="1026" spans="4:6">
      <c r="D1026" s="82"/>
      <c r="E1026" s="82"/>
      <c r="F1026" s="82"/>
    </row>
    <row r="1027" spans="4:6">
      <c r="D1027" s="82"/>
      <c r="E1027" s="82"/>
      <c r="F1027" s="82"/>
    </row>
    <row r="1028" spans="4:6">
      <c r="D1028" s="82"/>
      <c r="E1028" s="82"/>
      <c r="F1028" s="82"/>
    </row>
    <row r="1029" spans="4:6">
      <c r="D1029" s="82"/>
      <c r="E1029" s="82"/>
      <c r="F1029" s="82"/>
    </row>
    <row r="1030" spans="4:6">
      <c r="D1030" s="82"/>
      <c r="E1030" s="82"/>
      <c r="F1030" s="82"/>
    </row>
    <row r="1031" spans="4:6">
      <c r="D1031" s="82"/>
      <c r="E1031" s="82"/>
      <c r="F1031" s="82"/>
    </row>
    <row r="1032" spans="4:6">
      <c r="D1032" s="82"/>
      <c r="E1032" s="82"/>
      <c r="F1032" s="82"/>
    </row>
    <row r="1033" spans="4:6">
      <c r="D1033" s="82"/>
      <c r="E1033" s="82"/>
      <c r="F1033" s="82"/>
    </row>
    <row r="1034" spans="4:6">
      <c r="D1034" s="82"/>
      <c r="E1034" s="82"/>
      <c r="F1034" s="82"/>
    </row>
    <row r="1035" spans="4:6">
      <c r="D1035" s="82"/>
      <c r="E1035" s="82"/>
      <c r="F1035" s="82"/>
    </row>
    <row r="1036" spans="4:6">
      <c r="D1036" s="82"/>
      <c r="E1036" s="82"/>
      <c r="F1036" s="82"/>
    </row>
    <row r="1037" spans="4:6">
      <c r="D1037" s="82"/>
      <c r="E1037" s="82"/>
      <c r="F1037" s="82"/>
    </row>
    <row r="1038" spans="4:6">
      <c r="D1038" s="82"/>
      <c r="E1038" s="82"/>
      <c r="F1038" s="82"/>
    </row>
    <row r="1039" spans="4:6">
      <c r="D1039" s="82"/>
      <c r="E1039" s="82"/>
      <c r="F1039" s="82"/>
    </row>
    <row r="1040" spans="4:6">
      <c r="D1040" s="82"/>
      <c r="E1040" s="82"/>
      <c r="F1040" s="82"/>
    </row>
    <row r="1041" spans="4:6">
      <c r="D1041" s="82"/>
      <c r="E1041" s="82"/>
      <c r="F1041" s="82"/>
    </row>
    <row r="1042" spans="4:6">
      <c r="D1042" s="82"/>
      <c r="E1042" s="82"/>
      <c r="F1042" s="82"/>
    </row>
    <row r="1043" spans="4:6">
      <c r="D1043" s="82"/>
      <c r="E1043" s="82"/>
      <c r="F1043" s="82"/>
    </row>
    <row r="1044" spans="4:6">
      <c r="D1044" s="82"/>
      <c r="E1044" s="82"/>
      <c r="F1044" s="82"/>
    </row>
    <row r="1045" spans="4:6">
      <c r="D1045" s="82"/>
      <c r="E1045" s="82"/>
      <c r="F1045" s="82"/>
    </row>
    <row r="1046" spans="4:6">
      <c r="D1046" s="82"/>
      <c r="E1046" s="82"/>
      <c r="F1046" s="82"/>
    </row>
    <row r="1047" spans="4:6">
      <c r="D1047" s="82"/>
      <c r="E1047" s="82"/>
      <c r="F1047" s="82"/>
    </row>
    <row r="1048" spans="4:6">
      <c r="D1048" s="82"/>
      <c r="E1048" s="82"/>
      <c r="F1048" s="82"/>
    </row>
    <row r="1049" spans="4:6">
      <c r="D1049" s="82"/>
      <c r="E1049" s="82"/>
      <c r="F1049" s="82"/>
    </row>
    <row r="1050" spans="4:6">
      <c r="D1050" s="82"/>
      <c r="E1050" s="82"/>
      <c r="F1050" s="82"/>
    </row>
    <row r="1051" spans="4:6">
      <c r="D1051" s="82"/>
      <c r="E1051" s="82"/>
      <c r="F1051" s="82"/>
    </row>
    <row r="1052" spans="4:6">
      <c r="D1052" s="82"/>
      <c r="E1052" s="82"/>
      <c r="F1052" s="82"/>
    </row>
    <row r="1053" spans="4:6">
      <c r="D1053" s="82"/>
      <c r="E1053" s="82"/>
      <c r="F1053" s="82"/>
    </row>
    <row r="1054" spans="4:6">
      <c r="D1054" s="82"/>
      <c r="E1054" s="82"/>
      <c r="F1054" s="82"/>
    </row>
    <row r="1055" spans="4:6">
      <c r="D1055" s="82"/>
      <c r="E1055" s="82"/>
      <c r="F1055" s="82"/>
    </row>
    <row r="1056" spans="4:6">
      <c r="D1056" s="82"/>
      <c r="E1056" s="82"/>
      <c r="F1056" s="82"/>
    </row>
    <row r="1057" spans="4:6">
      <c r="D1057" s="82"/>
      <c r="E1057" s="82"/>
      <c r="F1057" s="82"/>
    </row>
    <row r="1058" spans="4:6">
      <c r="D1058" s="82"/>
      <c r="E1058" s="82"/>
      <c r="F1058" s="82"/>
    </row>
    <row r="1059" spans="4:6">
      <c r="D1059" s="82"/>
      <c r="E1059" s="82"/>
      <c r="F1059" s="82"/>
    </row>
    <row r="1060" spans="4:6">
      <c r="D1060" s="82"/>
      <c r="E1060" s="82"/>
      <c r="F1060" s="82"/>
    </row>
    <row r="1061" spans="4:6">
      <c r="D1061" s="82"/>
      <c r="E1061" s="82"/>
      <c r="F1061" s="82"/>
    </row>
    <row r="1062" spans="4:6">
      <c r="D1062" s="82"/>
      <c r="E1062" s="82"/>
      <c r="F1062" s="82"/>
    </row>
    <row r="1063" spans="4:6">
      <c r="D1063" s="82"/>
      <c r="E1063" s="82"/>
      <c r="F1063" s="82"/>
    </row>
    <row r="1064" spans="4:6">
      <c r="D1064" s="82"/>
      <c r="E1064" s="82"/>
      <c r="F1064" s="82"/>
    </row>
    <row r="1065" spans="4:6">
      <c r="D1065" s="82"/>
      <c r="E1065" s="82"/>
      <c r="F1065" s="82"/>
    </row>
    <row r="1066" spans="4:6">
      <c r="D1066" s="82"/>
      <c r="E1066" s="82"/>
      <c r="F1066" s="82"/>
    </row>
    <row r="1067" spans="4:6">
      <c r="D1067" s="82"/>
      <c r="E1067" s="82"/>
      <c r="F1067" s="82"/>
    </row>
    <row r="1068" spans="4:6">
      <c r="D1068" s="82"/>
      <c r="E1068" s="82"/>
      <c r="F1068" s="82"/>
    </row>
    <row r="1069" spans="4:6">
      <c r="D1069" s="82"/>
      <c r="E1069" s="82"/>
      <c r="F1069" s="82"/>
    </row>
    <row r="1070" spans="4:6">
      <c r="D1070" s="82"/>
      <c r="E1070" s="82"/>
      <c r="F1070" s="82"/>
    </row>
    <row r="1071" spans="4:6">
      <c r="D1071" s="82"/>
      <c r="E1071" s="82"/>
      <c r="F1071" s="82"/>
    </row>
    <row r="1072" spans="4:6">
      <c r="D1072" s="82"/>
      <c r="E1072" s="82"/>
      <c r="F1072" s="82"/>
    </row>
    <row r="1073" spans="4:6">
      <c r="D1073" s="82"/>
      <c r="E1073" s="82"/>
      <c r="F1073" s="82"/>
    </row>
    <row r="1074" spans="4:6">
      <c r="D1074" s="82"/>
      <c r="E1074" s="82"/>
      <c r="F1074" s="82"/>
    </row>
    <row r="1075" spans="4:6">
      <c r="D1075" s="82"/>
      <c r="E1075" s="82"/>
      <c r="F1075" s="82"/>
    </row>
    <row r="1076" spans="4:6">
      <c r="D1076" s="82"/>
      <c r="E1076" s="82"/>
      <c r="F1076" s="82"/>
    </row>
    <row r="1077" spans="4:6">
      <c r="D1077" s="82"/>
      <c r="E1077" s="82"/>
      <c r="F1077" s="82"/>
    </row>
    <row r="1078" spans="4:6">
      <c r="D1078" s="82"/>
      <c r="E1078" s="82"/>
      <c r="F1078" s="82"/>
    </row>
    <row r="1079" spans="4:6">
      <c r="D1079" s="82"/>
      <c r="E1079" s="82"/>
      <c r="F1079" s="82"/>
    </row>
    <row r="1080" spans="4:6">
      <c r="D1080" s="82"/>
      <c r="E1080" s="82"/>
      <c r="F1080" s="82"/>
    </row>
    <row r="1081" spans="4:6">
      <c r="D1081" s="82"/>
      <c r="E1081" s="82"/>
      <c r="F1081" s="82"/>
    </row>
    <row r="1082" spans="4:6">
      <c r="D1082" s="82"/>
      <c r="E1082" s="82"/>
      <c r="F1082" s="82"/>
    </row>
    <row r="1083" spans="4:6">
      <c r="D1083" s="82"/>
      <c r="E1083" s="82"/>
      <c r="F1083" s="82"/>
    </row>
    <row r="1084" spans="4:6">
      <c r="D1084" s="82"/>
      <c r="E1084" s="82"/>
      <c r="F1084" s="82"/>
    </row>
    <row r="1085" spans="4:6">
      <c r="D1085" s="82"/>
      <c r="E1085" s="82"/>
      <c r="F1085" s="82"/>
    </row>
    <row r="1086" spans="4:6">
      <c r="D1086" s="82"/>
      <c r="E1086" s="82"/>
      <c r="F1086" s="82"/>
    </row>
    <row r="1087" spans="4:6">
      <c r="D1087" s="82"/>
      <c r="E1087" s="82"/>
      <c r="F1087" s="82"/>
    </row>
    <row r="1088" spans="4:6">
      <c r="D1088" s="82"/>
      <c r="E1088" s="82"/>
      <c r="F1088" s="82"/>
    </row>
    <row r="1089" spans="4:6">
      <c r="D1089" s="82"/>
      <c r="E1089" s="82"/>
      <c r="F1089" s="82"/>
    </row>
    <row r="1090" spans="4:6">
      <c r="D1090" s="82"/>
      <c r="E1090" s="82"/>
      <c r="F1090" s="82"/>
    </row>
    <row r="1091" spans="4:6">
      <c r="D1091" s="82"/>
      <c r="E1091" s="82"/>
      <c r="F1091" s="82"/>
    </row>
    <row r="1092" spans="4:6">
      <c r="D1092" s="82"/>
      <c r="E1092" s="82"/>
      <c r="F1092" s="82"/>
    </row>
    <row r="1093" spans="4:6">
      <c r="D1093" s="82"/>
      <c r="E1093" s="82"/>
      <c r="F1093" s="82"/>
    </row>
    <row r="1094" spans="4:6">
      <c r="D1094" s="82"/>
      <c r="E1094" s="82"/>
      <c r="F1094" s="82"/>
    </row>
    <row r="1095" spans="4:6">
      <c r="D1095" s="82"/>
      <c r="E1095" s="82"/>
      <c r="F1095" s="82"/>
    </row>
    <row r="1096" spans="4:6">
      <c r="D1096" s="82"/>
      <c r="E1096" s="82"/>
      <c r="F1096" s="82"/>
    </row>
    <row r="1097" spans="4:6">
      <c r="D1097" s="82"/>
      <c r="E1097" s="82"/>
      <c r="F1097" s="82"/>
    </row>
    <row r="1098" spans="4:6">
      <c r="D1098" s="82"/>
      <c r="E1098" s="82"/>
      <c r="F1098" s="82"/>
    </row>
    <row r="1099" spans="4:6">
      <c r="D1099" s="82"/>
      <c r="E1099" s="82"/>
      <c r="F1099" s="82"/>
    </row>
  </sheetData>
  <mergeCells count="2">
    <mergeCell ref="I3:M3"/>
    <mergeCell ref="I2:M2"/>
  </mergeCells>
  <pageMargins left="0.7" right="0.7" top="0.75" bottom="0.75" header="0.3" footer="0.3"/>
  <pageSetup orientation="portrait" horizontalDpi="200" verticalDpi="2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6"/>
  <sheetViews>
    <sheetView workbookViewId="0"/>
  </sheetViews>
  <sheetFormatPr baseColWidth="10" defaultColWidth="12.6640625" defaultRowHeight="15.75" customHeight="1"/>
  <sheetData>
    <row r="1" spans="1:1">
      <c r="A1" s="38" t="s">
        <v>460</v>
      </c>
    </row>
    <row r="2" spans="1:1">
      <c r="A2" s="39" t="s">
        <v>461</v>
      </c>
    </row>
    <row r="3" spans="1:1">
      <c r="A3" s="38" t="s">
        <v>462</v>
      </c>
    </row>
    <row r="4" spans="1:1">
      <c r="A4" s="39" t="s">
        <v>463</v>
      </c>
    </row>
    <row r="5" spans="1:1">
      <c r="A5" s="39" t="s">
        <v>464</v>
      </c>
    </row>
    <row r="6" spans="1:1">
      <c r="A6" s="39" t="s">
        <v>465</v>
      </c>
    </row>
  </sheetData>
  <hyperlinks>
    <hyperlink ref="A1" r:id="rId1" xr:uid="{00000000-0004-0000-0300-000000000000}"/>
    <hyperlink ref="A2" r:id="rId2" xr:uid="{00000000-0004-0000-0300-000001000000}"/>
    <hyperlink ref="A3" r:id="rId3" xr:uid="{00000000-0004-0000-0300-000002000000}"/>
    <hyperlink ref="A4" r:id="rId4" xr:uid="{00000000-0004-0000-0300-000003000000}"/>
    <hyperlink ref="A5" r:id="rId5" xr:uid="{00000000-0004-0000-0300-000004000000}"/>
    <hyperlink ref="A6" r:id="rId6" xr:uid="{00000000-0004-0000-0300-000005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outlinePr summaryBelow="0" summaryRight="0"/>
  </sheetPr>
  <dimension ref="A1:I154"/>
  <sheetViews>
    <sheetView workbookViewId="0"/>
  </sheetViews>
  <sheetFormatPr baseColWidth="10" defaultColWidth="12.6640625" defaultRowHeight="15.75" customHeight="1"/>
  <cols>
    <col min="1" max="1" width="27.77734375" customWidth="1"/>
    <col min="2" max="2" width="5" customWidth="1"/>
    <col min="3" max="3" width="5.6640625" customWidth="1"/>
  </cols>
  <sheetData>
    <row r="1" spans="1:8" ht="13.8">
      <c r="A1" s="40" t="s">
        <v>466</v>
      </c>
      <c r="B1" s="41"/>
      <c r="C1" s="41"/>
      <c r="D1" s="41"/>
      <c r="E1" s="41"/>
      <c r="F1" s="41"/>
      <c r="G1" s="41"/>
      <c r="H1" s="41"/>
    </row>
    <row r="2" spans="1:8" ht="13.8" hidden="1">
      <c r="A2" s="40" t="s">
        <v>467</v>
      </c>
      <c r="B2" s="41" t="s">
        <v>468</v>
      </c>
      <c r="C2" s="41" t="s">
        <v>469</v>
      </c>
      <c r="D2" s="41" t="s">
        <v>470</v>
      </c>
      <c r="E2" s="41" t="s">
        <v>471</v>
      </c>
      <c r="F2" s="41" t="s">
        <v>472</v>
      </c>
      <c r="G2" s="41" t="s">
        <v>473</v>
      </c>
      <c r="H2" s="41"/>
    </row>
    <row r="3" spans="1:8" ht="13.8" hidden="1">
      <c r="A3" s="41" t="s">
        <v>474</v>
      </c>
      <c r="B3" s="42" t="s">
        <v>475</v>
      </c>
      <c r="C3" s="42" t="s">
        <v>476</v>
      </c>
      <c r="D3" s="42" t="s">
        <v>477</v>
      </c>
      <c r="E3" s="42" t="s">
        <v>478</v>
      </c>
      <c r="F3" s="42" t="s">
        <v>479</v>
      </c>
      <c r="G3" s="43" t="s">
        <v>480</v>
      </c>
      <c r="H3" s="42"/>
    </row>
    <row r="4" spans="1:8" ht="13.8" hidden="1">
      <c r="A4" s="41" t="s">
        <v>481</v>
      </c>
      <c r="B4" s="42" t="s">
        <v>482</v>
      </c>
      <c r="C4" s="42" t="s">
        <v>483</v>
      </c>
      <c r="D4" s="42" t="s">
        <v>484</v>
      </c>
      <c r="E4" s="42" t="s">
        <v>485</v>
      </c>
      <c r="F4" s="42" t="s">
        <v>486</v>
      </c>
      <c r="G4" s="44" t="s">
        <v>487</v>
      </c>
      <c r="H4" s="42"/>
    </row>
    <row r="5" spans="1:8" ht="13.8" hidden="1">
      <c r="A5" s="41" t="s">
        <v>488</v>
      </c>
      <c r="B5" s="42" t="s">
        <v>489</v>
      </c>
      <c r="C5" s="42" t="s">
        <v>490</v>
      </c>
      <c r="D5" s="42" t="s">
        <v>491</v>
      </c>
      <c r="E5" s="42" t="s">
        <v>492</v>
      </c>
      <c r="F5" s="42" t="s">
        <v>493</v>
      </c>
      <c r="G5" s="45" t="s">
        <v>494</v>
      </c>
      <c r="H5" s="42"/>
    </row>
    <row r="6" spans="1:8" ht="13.8" hidden="1">
      <c r="A6" s="41" t="s">
        <v>495</v>
      </c>
      <c r="B6" s="42" t="s">
        <v>496</v>
      </c>
      <c r="C6" s="42" t="s">
        <v>497</v>
      </c>
      <c r="D6" s="42" t="s">
        <v>498</v>
      </c>
      <c r="E6" s="42" t="s">
        <v>499</v>
      </c>
      <c r="F6" s="42" t="s">
        <v>500</v>
      </c>
      <c r="G6" s="46" t="s">
        <v>501</v>
      </c>
      <c r="H6" s="42"/>
    </row>
    <row r="7" spans="1:8" ht="13.8" hidden="1">
      <c r="A7" s="41" t="s">
        <v>502</v>
      </c>
      <c r="B7" s="42" t="s">
        <v>503</v>
      </c>
      <c r="C7" s="42" t="s">
        <v>504</v>
      </c>
      <c r="D7" s="42" t="s">
        <v>505</v>
      </c>
      <c r="E7" s="42" t="s">
        <v>506</v>
      </c>
      <c r="F7" s="42" t="s">
        <v>507</v>
      </c>
      <c r="G7" s="47" t="s">
        <v>508</v>
      </c>
      <c r="H7" s="42"/>
    </row>
    <row r="8" spans="1:8" ht="13.8" hidden="1">
      <c r="A8" s="41" t="s">
        <v>509</v>
      </c>
      <c r="B8" s="42" t="s">
        <v>510</v>
      </c>
      <c r="C8" s="42" t="s">
        <v>511</v>
      </c>
      <c r="D8" s="42" t="s">
        <v>512</v>
      </c>
      <c r="E8" s="42" t="s">
        <v>513</v>
      </c>
      <c r="F8" s="42" t="s">
        <v>514</v>
      </c>
      <c r="G8" s="48" t="s">
        <v>515</v>
      </c>
      <c r="H8" s="42"/>
    </row>
    <row r="9" spans="1:8" ht="13.8" hidden="1">
      <c r="A9" s="41" t="s">
        <v>516</v>
      </c>
      <c r="B9" s="42" t="s">
        <v>517</v>
      </c>
      <c r="C9" s="42" t="s">
        <v>518</v>
      </c>
      <c r="D9" s="42" t="s">
        <v>519</v>
      </c>
      <c r="E9" s="42" t="s">
        <v>520</v>
      </c>
      <c r="F9" s="42" t="s">
        <v>521</v>
      </c>
      <c r="G9" s="49" t="s">
        <v>522</v>
      </c>
      <c r="H9" s="42"/>
    </row>
    <row r="10" spans="1:8" ht="13.8" hidden="1">
      <c r="A10" s="41" t="s">
        <v>523</v>
      </c>
      <c r="B10" s="42" t="s">
        <v>524</v>
      </c>
      <c r="C10" s="50">
        <v>-461</v>
      </c>
      <c r="D10" s="42" t="s">
        <v>525</v>
      </c>
      <c r="E10" s="42" t="s">
        <v>526</v>
      </c>
      <c r="F10" s="42" t="s">
        <v>527</v>
      </c>
      <c r="G10" s="51" t="s">
        <v>528</v>
      </c>
      <c r="H10" s="42"/>
    </row>
    <row r="11" spans="1:8" ht="13.8">
      <c r="A11" s="41" t="s">
        <v>529</v>
      </c>
      <c r="B11" s="42" t="s">
        <v>530</v>
      </c>
      <c r="C11" s="42" t="s">
        <v>531</v>
      </c>
      <c r="D11" s="42" t="s">
        <v>532</v>
      </c>
      <c r="E11" s="42" t="s">
        <v>533</v>
      </c>
      <c r="F11" s="42" t="s">
        <v>534</v>
      </c>
      <c r="G11" s="52" t="s">
        <v>535</v>
      </c>
      <c r="H11" s="53" t="s">
        <v>529</v>
      </c>
    </row>
    <row r="12" spans="1:8" ht="13.8" hidden="1">
      <c r="A12" s="41" t="s">
        <v>536</v>
      </c>
      <c r="B12" s="42" t="s">
        <v>537</v>
      </c>
      <c r="C12" s="42" t="s">
        <v>538</v>
      </c>
      <c r="D12" s="42" t="s">
        <v>539</v>
      </c>
      <c r="E12" s="42" t="s">
        <v>540</v>
      </c>
      <c r="F12" s="42" t="s">
        <v>541</v>
      </c>
      <c r="G12" s="54" t="s">
        <v>542</v>
      </c>
      <c r="H12" s="42"/>
    </row>
    <row r="13" spans="1:8" ht="13.8" hidden="1">
      <c r="A13" s="41" t="s">
        <v>543</v>
      </c>
      <c r="B13" s="42" t="s">
        <v>544</v>
      </c>
      <c r="C13" s="42" t="s">
        <v>545</v>
      </c>
      <c r="D13" s="42" t="s">
        <v>546</v>
      </c>
      <c r="E13" s="42" t="s">
        <v>547</v>
      </c>
      <c r="F13" s="42" t="s">
        <v>548</v>
      </c>
      <c r="G13" s="55" t="s">
        <v>549</v>
      </c>
      <c r="H13" s="42"/>
    </row>
    <row r="14" spans="1:8" ht="13.8" hidden="1">
      <c r="A14" s="41" t="s">
        <v>550</v>
      </c>
      <c r="B14" s="42" t="s">
        <v>551</v>
      </c>
      <c r="C14" s="42" t="s">
        <v>552</v>
      </c>
      <c r="D14" s="42" t="s">
        <v>553</v>
      </c>
      <c r="E14" s="42" t="s">
        <v>554</v>
      </c>
      <c r="F14" s="42" t="s">
        <v>555</v>
      </c>
      <c r="G14" s="56" t="s">
        <v>556</v>
      </c>
      <c r="H14" s="42"/>
    </row>
    <row r="15" spans="1:8" ht="13.8" hidden="1">
      <c r="A15" s="41" t="s">
        <v>557</v>
      </c>
      <c r="B15" s="50">
        <v>0</v>
      </c>
      <c r="C15" s="42" t="s">
        <v>558</v>
      </c>
      <c r="D15" s="42" t="s">
        <v>559</v>
      </c>
      <c r="E15" s="42" t="s">
        <v>560</v>
      </c>
      <c r="F15" s="42" t="s">
        <v>561</v>
      </c>
      <c r="G15" s="56" t="s">
        <v>562</v>
      </c>
      <c r="H15" s="42"/>
    </row>
    <row r="16" spans="1:8" ht="13.8" hidden="1">
      <c r="A16" s="41" t="s">
        <v>563</v>
      </c>
      <c r="B16" s="42" t="s">
        <v>564</v>
      </c>
      <c r="C16" s="42" t="s">
        <v>565</v>
      </c>
      <c r="D16" s="42" t="s">
        <v>566</v>
      </c>
      <c r="E16" s="42" t="s">
        <v>567</v>
      </c>
      <c r="F16" s="42" t="s">
        <v>568</v>
      </c>
      <c r="G16" s="56" t="s">
        <v>569</v>
      </c>
      <c r="H16" s="42"/>
    </row>
    <row r="17" spans="1:9" ht="13.8" hidden="1">
      <c r="A17" s="41" t="s">
        <v>570</v>
      </c>
      <c r="B17" s="42" t="s">
        <v>571</v>
      </c>
      <c r="C17" s="42" t="s">
        <v>572</v>
      </c>
      <c r="D17" s="42" t="s">
        <v>573</v>
      </c>
      <c r="E17" s="42" t="s">
        <v>574</v>
      </c>
      <c r="F17" s="42" t="s">
        <v>575</v>
      </c>
      <c r="G17" s="57" t="s">
        <v>576</v>
      </c>
      <c r="H17" s="42"/>
    </row>
    <row r="18" spans="1:9" ht="13.8">
      <c r="A18" s="41" t="s">
        <v>577</v>
      </c>
      <c r="B18" s="42" t="s">
        <v>578</v>
      </c>
      <c r="C18" s="42" t="s">
        <v>579</v>
      </c>
      <c r="D18" s="42" t="s">
        <v>580</v>
      </c>
      <c r="E18" s="42" t="s">
        <v>581</v>
      </c>
      <c r="F18" s="42" t="s">
        <v>582</v>
      </c>
      <c r="G18" s="57" t="s">
        <v>583</v>
      </c>
      <c r="H18" s="42"/>
    </row>
    <row r="19" spans="1:9" ht="13.8" hidden="1">
      <c r="A19" s="41" t="s">
        <v>584</v>
      </c>
      <c r="B19" s="42" t="s">
        <v>585</v>
      </c>
      <c r="C19" s="42" t="s">
        <v>586</v>
      </c>
      <c r="D19" s="42" t="s">
        <v>587</v>
      </c>
      <c r="E19" s="42" t="s">
        <v>588</v>
      </c>
      <c r="F19" s="42" t="s">
        <v>589</v>
      </c>
      <c r="G19" s="57" t="s">
        <v>590</v>
      </c>
      <c r="H19" s="42"/>
      <c r="I19" s="2" t="s">
        <v>591</v>
      </c>
    </row>
    <row r="20" spans="1:9" ht="13.8" hidden="1">
      <c r="A20" s="41" t="s">
        <v>592</v>
      </c>
      <c r="B20" s="50">
        <v>0</v>
      </c>
      <c r="C20" s="50">
        <v>0</v>
      </c>
      <c r="D20" s="42" t="s">
        <v>593</v>
      </c>
      <c r="E20" s="50">
        <v>0</v>
      </c>
      <c r="F20" s="42" t="s">
        <v>594</v>
      </c>
      <c r="G20" s="58" t="s">
        <v>595</v>
      </c>
      <c r="H20" s="42"/>
      <c r="I20" s="2" t="s">
        <v>596</v>
      </c>
    </row>
    <row r="21" spans="1:9" ht="13.8" hidden="1">
      <c r="A21" s="41" t="s">
        <v>597</v>
      </c>
      <c r="B21" s="50">
        <v>0</v>
      </c>
      <c r="C21" s="50">
        <v>0</v>
      </c>
      <c r="D21" s="42" t="s">
        <v>598</v>
      </c>
      <c r="E21" s="50">
        <v>0</v>
      </c>
      <c r="F21" s="42" t="s">
        <v>599</v>
      </c>
      <c r="G21" s="58" t="s">
        <v>595</v>
      </c>
      <c r="H21" s="42"/>
      <c r="I21" s="2"/>
    </row>
    <row r="22" spans="1:9" ht="13.8" hidden="1">
      <c r="A22" s="41" t="s">
        <v>600</v>
      </c>
      <c r="B22" s="50">
        <v>0</v>
      </c>
      <c r="C22" s="50">
        <v>0</v>
      </c>
      <c r="D22" s="42" t="s">
        <v>601</v>
      </c>
      <c r="E22" s="50">
        <v>0</v>
      </c>
      <c r="F22" s="42" t="s">
        <v>602</v>
      </c>
      <c r="G22" s="58" t="s">
        <v>595</v>
      </c>
      <c r="H22" s="42"/>
    </row>
    <row r="23" spans="1:9" ht="13.8" hidden="1">
      <c r="A23" s="41" t="s">
        <v>603</v>
      </c>
      <c r="B23" s="50">
        <v>0</v>
      </c>
      <c r="C23" s="50">
        <v>0</v>
      </c>
      <c r="D23" s="42" t="s">
        <v>604</v>
      </c>
      <c r="E23" s="50">
        <v>0</v>
      </c>
      <c r="F23" s="42" t="s">
        <v>605</v>
      </c>
      <c r="G23" s="58" t="s">
        <v>595</v>
      </c>
      <c r="H23" s="42"/>
    </row>
    <row r="24" spans="1:9" ht="13.8" hidden="1">
      <c r="A24" s="41" t="s">
        <v>606</v>
      </c>
      <c r="B24" s="50">
        <v>0</v>
      </c>
      <c r="C24" s="50">
        <v>0</v>
      </c>
      <c r="D24" s="42" t="s">
        <v>607</v>
      </c>
      <c r="E24" s="50">
        <v>0</v>
      </c>
      <c r="F24" s="42" t="s">
        <v>608</v>
      </c>
      <c r="G24" s="58" t="s">
        <v>595</v>
      </c>
      <c r="H24" s="42"/>
    </row>
    <row r="25" spans="1:9" ht="13.8" hidden="1">
      <c r="A25" s="41" t="s">
        <v>609</v>
      </c>
      <c r="B25" s="50">
        <v>0</v>
      </c>
      <c r="C25" s="50">
        <v>0</v>
      </c>
      <c r="D25" s="42" t="s">
        <v>610</v>
      </c>
      <c r="E25" s="50">
        <v>0</v>
      </c>
      <c r="F25" s="42" t="s">
        <v>611</v>
      </c>
      <c r="G25" s="58" t="s">
        <v>595</v>
      </c>
      <c r="H25" s="42"/>
    </row>
    <row r="26" spans="1:9" ht="13.8" hidden="1">
      <c r="A26" s="41" t="s">
        <v>612</v>
      </c>
      <c r="B26" s="50">
        <v>0</v>
      </c>
      <c r="C26" s="50">
        <v>0</v>
      </c>
      <c r="D26" s="42" t="s">
        <v>613</v>
      </c>
      <c r="E26" s="50">
        <v>0</v>
      </c>
      <c r="F26" s="42" t="s">
        <v>614</v>
      </c>
      <c r="G26" s="58" t="s">
        <v>595</v>
      </c>
      <c r="H26" s="42"/>
    </row>
    <row r="27" spans="1:9" ht="13.8" hidden="1">
      <c r="A27" s="41" t="s">
        <v>615</v>
      </c>
      <c r="B27" s="50">
        <v>0</v>
      </c>
      <c r="C27" s="50">
        <v>0</v>
      </c>
      <c r="D27" s="42" t="s">
        <v>616</v>
      </c>
      <c r="E27" s="50">
        <v>0</v>
      </c>
      <c r="F27" s="42" t="s">
        <v>617</v>
      </c>
      <c r="G27" s="58" t="s">
        <v>595</v>
      </c>
      <c r="H27" s="42"/>
    </row>
    <row r="28" spans="1:9" ht="13.8" hidden="1">
      <c r="A28" s="41" t="s">
        <v>618</v>
      </c>
      <c r="B28" s="50">
        <v>0</v>
      </c>
      <c r="C28" s="50">
        <v>0</v>
      </c>
      <c r="D28" s="42" t="s">
        <v>619</v>
      </c>
      <c r="E28" s="50">
        <v>0</v>
      </c>
      <c r="F28" s="42" t="s">
        <v>620</v>
      </c>
      <c r="G28" s="58" t="s">
        <v>595</v>
      </c>
      <c r="H28" s="42"/>
    </row>
    <row r="29" spans="1:9" ht="13.8" hidden="1">
      <c r="A29" s="41" t="s">
        <v>621</v>
      </c>
      <c r="B29" s="50">
        <v>0</v>
      </c>
      <c r="C29" s="50">
        <v>0</v>
      </c>
      <c r="D29" s="42" t="s">
        <v>622</v>
      </c>
      <c r="E29" s="50">
        <v>0</v>
      </c>
      <c r="F29" s="42" t="s">
        <v>623</v>
      </c>
      <c r="G29" s="58" t="s">
        <v>595</v>
      </c>
      <c r="H29" s="42"/>
    </row>
    <row r="30" spans="1:9" ht="13.8" hidden="1">
      <c r="A30" s="41" t="s">
        <v>624</v>
      </c>
      <c r="B30" s="50">
        <v>0</v>
      </c>
      <c r="C30" s="50">
        <v>0</v>
      </c>
      <c r="D30" s="42" t="s">
        <v>625</v>
      </c>
      <c r="E30" s="50">
        <v>0</v>
      </c>
      <c r="F30" s="42" t="s">
        <v>626</v>
      </c>
      <c r="G30" s="58" t="s">
        <v>595</v>
      </c>
      <c r="H30" s="42"/>
    </row>
    <row r="31" spans="1:9" ht="13.8" hidden="1">
      <c r="A31" s="41" t="s">
        <v>627</v>
      </c>
      <c r="B31" s="50">
        <v>0</v>
      </c>
      <c r="C31" s="50">
        <v>0</v>
      </c>
      <c r="D31" s="42" t="s">
        <v>628</v>
      </c>
      <c r="E31" s="50">
        <v>0</v>
      </c>
      <c r="F31" s="42" t="s">
        <v>629</v>
      </c>
      <c r="G31" s="58" t="s">
        <v>595</v>
      </c>
      <c r="H31" s="42"/>
    </row>
    <row r="32" spans="1:9" ht="13.8" hidden="1">
      <c r="A32" s="41" t="s">
        <v>630</v>
      </c>
      <c r="B32" s="50">
        <v>0</v>
      </c>
      <c r="C32" s="50">
        <v>0</v>
      </c>
      <c r="D32" s="42" t="s">
        <v>631</v>
      </c>
      <c r="E32" s="50">
        <v>0</v>
      </c>
      <c r="F32" s="42" t="s">
        <v>632</v>
      </c>
      <c r="G32" s="58" t="s">
        <v>595</v>
      </c>
      <c r="H32" s="42"/>
    </row>
    <row r="33" spans="1:8" ht="13.8" hidden="1">
      <c r="A33" s="41" t="s">
        <v>633</v>
      </c>
      <c r="B33" s="50">
        <v>0</v>
      </c>
      <c r="C33" s="50">
        <v>0</v>
      </c>
      <c r="D33" s="42" t="s">
        <v>634</v>
      </c>
      <c r="E33" s="50">
        <v>0</v>
      </c>
      <c r="F33" s="42" t="s">
        <v>635</v>
      </c>
      <c r="G33" s="58" t="s">
        <v>595</v>
      </c>
      <c r="H33" s="42"/>
    </row>
    <row r="34" spans="1:8" ht="13.8" hidden="1">
      <c r="A34" s="41" t="s">
        <v>636</v>
      </c>
      <c r="B34" s="50">
        <v>0</v>
      </c>
      <c r="C34" s="50">
        <v>0</v>
      </c>
      <c r="D34" s="42" t="s">
        <v>637</v>
      </c>
      <c r="E34" s="50">
        <v>0</v>
      </c>
      <c r="F34" s="42" t="s">
        <v>638</v>
      </c>
      <c r="G34" s="58" t="s">
        <v>595</v>
      </c>
      <c r="H34" s="42"/>
    </row>
    <row r="35" spans="1:8" ht="13.8" hidden="1">
      <c r="A35" s="41" t="s">
        <v>639</v>
      </c>
      <c r="B35" s="50">
        <v>0</v>
      </c>
      <c r="C35" s="50">
        <v>0</v>
      </c>
      <c r="D35" s="42" t="s">
        <v>640</v>
      </c>
      <c r="E35" s="50">
        <v>0</v>
      </c>
      <c r="F35" s="42" t="s">
        <v>641</v>
      </c>
      <c r="G35" s="58" t="s">
        <v>595</v>
      </c>
      <c r="H35" s="42"/>
    </row>
    <row r="36" spans="1:8" ht="13.8" hidden="1">
      <c r="A36" s="41" t="s">
        <v>642</v>
      </c>
      <c r="B36" s="50">
        <v>0</v>
      </c>
      <c r="C36" s="50">
        <v>0</v>
      </c>
      <c r="D36" s="42" t="s">
        <v>643</v>
      </c>
      <c r="E36" s="50">
        <v>0</v>
      </c>
      <c r="F36" s="42" t="s">
        <v>644</v>
      </c>
      <c r="G36" s="58" t="s">
        <v>595</v>
      </c>
      <c r="H36" s="42"/>
    </row>
    <row r="37" spans="1:8" ht="13.8" hidden="1">
      <c r="A37" s="41" t="s">
        <v>645</v>
      </c>
      <c r="B37" s="50">
        <v>0</v>
      </c>
      <c r="C37" s="50">
        <v>0</v>
      </c>
      <c r="D37" s="42" t="s">
        <v>646</v>
      </c>
      <c r="E37" s="50">
        <v>0</v>
      </c>
      <c r="F37" s="42" t="s">
        <v>647</v>
      </c>
      <c r="G37" s="58" t="s">
        <v>595</v>
      </c>
      <c r="H37" s="42"/>
    </row>
    <row r="38" spans="1:8" ht="13.8" hidden="1">
      <c r="A38" s="41" t="s">
        <v>648</v>
      </c>
      <c r="B38" s="50">
        <v>0</v>
      </c>
      <c r="C38" s="50">
        <v>0</v>
      </c>
      <c r="D38" s="42" t="s">
        <v>649</v>
      </c>
      <c r="E38" s="50">
        <v>0</v>
      </c>
      <c r="F38" s="42" t="s">
        <v>650</v>
      </c>
      <c r="G38" s="58" t="s">
        <v>595</v>
      </c>
      <c r="H38" s="42"/>
    </row>
    <row r="39" spans="1:8" ht="13.8" hidden="1">
      <c r="A39" s="41" t="s">
        <v>651</v>
      </c>
      <c r="B39" s="50">
        <v>0</v>
      </c>
      <c r="C39" s="50">
        <v>0</v>
      </c>
      <c r="D39" s="42" t="s">
        <v>652</v>
      </c>
      <c r="E39" s="50">
        <v>0</v>
      </c>
      <c r="F39" s="42" t="s">
        <v>653</v>
      </c>
      <c r="G39" s="58" t="s">
        <v>595</v>
      </c>
      <c r="H39" s="42"/>
    </row>
    <row r="40" spans="1:8" ht="13.8" hidden="1">
      <c r="A40" s="41" t="s">
        <v>654</v>
      </c>
      <c r="B40" s="50">
        <v>0</v>
      </c>
      <c r="C40" s="50">
        <v>0</v>
      </c>
      <c r="D40" s="42" t="s">
        <v>655</v>
      </c>
      <c r="E40" s="50">
        <v>0</v>
      </c>
      <c r="F40" s="42" t="s">
        <v>656</v>
      </c>
      <c r="G40" s="58" t="s">
        <v>595</v>
      </c>
      <c r="H40" s="42"/>
    </row>
    <row r="41" spans="1:8" ht="13.8" hidden="1">
      <c r="A41" s="41" t="s">
        <v>657</v>
      </c>
      <c r="B41" s="50">
        <v>0</v>
      </c>
      <c r="C41" s="50">
        <v>0</v>
      </c>
      <c r="D41" s="42" t="s">
        <v>658</v>
      </c>
      <c r="E41" s="50">
        <v>0</v>
      </c>
      <c r="F41" s="42" t="s">
        <v>659</v>
      </c>
      <c r="G41" s="58" t="s">
        <v>595</v>
      </c>
      <c r="H41" s="42"/>
    </row>
    <row r="42" spans="1:8" ht="13.8" hidden="1">
      <c r="A42" s="41" t="s">
        <v>660</v>
      </c>
      <c r="B42" s="50">
        <v>0</v>
      </c>
      <c r="C42" s="50">
        <v>0</v>
      </c>
      <c r="D42" s="42" t="s">
        <v>661</v>
      </c>
      <c r="E42" s="50">
        <v>0</v>
      </c>
      <c r="F42" s="42" t="s">
        <v>662</v>
      </c>
      <c r="G42" s="58" t="s">
        <v>595</v>
      </c>
      <c r="H42" s="42"/>
    </row>
    <row r="43" spans="1:8" ht="13.8" hidden="1">
      <c r="A43" s="41" t="s">
        <v>663</v>
      </c>
      <c r="B43" s="42" t="s">
        <v>664</v>
      </c>
      <c r="C43" s="42" t="s">
        <v>665</v>
      </c>
      <c r="D43" s="42" t="s">
        <v>666</v>
      </c>
      <c r="E43" s="42" t="s">
        <v>667</v>
      </c>
      <c r="F43" s="42" t="s">
        <v>668</v>
      </c>
      <c r="G43" s="58" t="s">
        <v>669</v>
      </c>
      <c r="H43" s="42"/>
    </row>
    <row r="44" spans="1:8" ht="13.8" hidden="1">
      <c r="A44" s="41" t="s">
        <v>670</v>
      </c>
      <c r="B44" s="50">
        <v>0</v>
      </c>
      <c r="C44" s="42" t="s">
        <v>671</v>
      </c>
      <c r="D44" s="42" t="s">
        <v>672</v>
      </c>
      <c r="E44" s="42" t="s">
        <v>673</v>
      </c>
      <c r="F44" s="42" t="s">
        <v>674</v>
      </c>
      <c r="G44" s="58" t="s">
        <v>675</v>
      </c>
      <c r="H44" s="42"/>
    </row>
    <row r="45" spans="1:8" ht="13.8" hidden="1">
      <c r="A45" s="41" t="s">
        <v>676</v>
      </c>
      <c r="B45" s="42" t="s">
        <v>677</v>
      </c>
      <c r="C45" s="42" t="s">
        <v>678</v>
      </c>
      <c r="D45" s="42" t="s">
        <v>679</v>
      </c>
      <c r="E45" s="42" t="s">
        <v>680</v>
      </c>
      <c r="F45" s="42" t="s">
        <v>681</v>
      </c>
      <c r="G45" s="58" t="s">
        <v>675</v>
      </c>
      <c r="H45" s="42"/>
    </row>
    <row r="46" spans="1:8" ht="13.8" hidden="1">
      <c r="A46" s="41" t="s">
        <v>682</v>
      </c>
      <c r="B46" s="42" t="s">
        <v>677</v>
      </c>
      <c r="C46" s="42" t="s">
        <v>678</v>
      </c>
      <c r="D46" s="42" t="s">
        <v>679</v>
      </c>
      <c r="E46" s="42" t="s">
        <v>680</v>
      </c>
      <c r="F46" s="42" t="s">
        <v>681</v>
      </c>
      <c r="G46" s="58" t="s">
        <v>675</v>
      </c>
      <c r="H46" s="42"/>
    </row>
    <row r="47" spans="1:8" ht="13.8" hidden="1">
      <c r="A47" s="41" t="s">
        <v>683</v>
      </c>
      <c r="B47" s="50" t="s">
        <v>684</v>
      </c>
      <c r="C47" s="42" t="s">
        <v>685</v>
      </c>
      <c r="D47" s="42" t="s">
        <v>686</v>
      </c>
      <c r="E47" s="42" t="s">
        <v>687</v>
      </c>
      <c r="F47" s="42" t="s">
        <v>688</v>
      </c>
      <c r="G47" s="58" t="s">
        <v>689</v>
      </c>
      <c r="H47" s="42"/>
    </row>
    <row r="48" spans="1:8" ht="13.8" hidden="1">
      <c r="A48" s="41" t="s">
        <v>690</v>
      </c>
      <c r="B48" s="42" t="s">
        <v>691</v>
      </c>
      <c r="C48" s="42" t="s">
        <v>692</v>
      </c>
      <c r="D48" s="42" t="s">
        <v>693</v>
      </c>
      <c r="E48" s="42" t="s">
        <v>694</v>
      </c>
      <c r="F48" s="42" t="s">
        <v>695</v>
      </c>
      <c r="G48" s="58" t="s">
        <v>689</v>
      </c>
      <c r="H48" s="42"/>
    </row>
    <row r="49" spans="1:8" ht="13.8" hidden="1">
      <c r="A49" s="41" t="s">
        <v>696</v>
      </c>
      <c r="B49" s="42" t="s">
        <v>697</v>
      </c>
      <c r="C49" s="42" t="s">
        <v>698</v>
      </c>
      <c r="D49" s="42" t="s">
        <v>699</v>
      </c>
      <c r="E49" s="42" t="s">
        <v>700</v>
      </c>
      <c r="F49" s="42" t="s">
        <v>701</v>
      </c>
      <c r="G49" s="58" t="s">
        <v>702</v>
      </c>
      <c r="H49" s="42"/>
    </row>
    <row r="50" spans="1:8" ht="13.8" hidden="1">
      <c r="A50" s="41" t="s">
        <v>703</v>
      </c>
      <c r="B50" s="42" t="s">
        <v>704</v>
      </c>
      <c r="C50" s="42" t="s">
        <v>705</v>
      </c>
      <c r="D50" s="42" t="s">
        <v>706</v>
      </c>
      <c r="E50" s="42" t="s">
        <v>707</v>
      </c>
      <c r="F50" s="42" t="s">
        <v>708</v>
      </c>
      <c r="G50" s="58" t="s">
        <v>702</v>
      </c>
      <c r="H50" s="42"/>
    </row>
    <row r="51" spans="1:8" ht="13.8" hidden="1">
      <c r="A51" s="41" t="s">
        <v>709</v>
      </c>
      <c r="B51" s="42" t="s">
        <v>710</v>
      </c>
      <c r="C51" s="42" t="s">
        <v>711</v>
      </c>
      <c r="D51" s="42" t="s">
        <v>712</v>
      </c>
      <c r="E51" s="42" t="s">
        <v>713</v>
      </c>
      <c r="F51" s="42" t="s">
        <v>714</v>
      </c>
      <c r="G51" s="58" t="s">
        <v>715</v>
      </c>
      <c r="H51" s="42"/>
    </row>
    <row r="52" spans="1:8" ht="13.8" hidden="1">
      <c r="A52" s="41" t="s">
        <v>716</v>
      </c>
      <c r="B52" s="42" t="s">
        <v>717</v>
      </c>
      <c r="C52" s="42" t="s">
        <v>718</v>
      </c>
      <c r="D52" s="42" t="s">
        <v>719</v>
      </c>
      <c r="E52" s="42" t="s">
        <v>720</v>
      </c>
      <c r="F52" s="42" t="s">
        <v>721</v>
      </c>
      <c r="G52" s="58" t="s">
        <v>715</v>
      </c>
      <c r="H52" s="42"/>
    </row>
    <row r="53" spans="1:8" ht="13.8" hidden="1">
      <c r="A53" s="41" t="s">
        <v>722</v>
      </c>
      <c r="B53" s="42" t="s">
        <v>723</v>
      </c>
      <c r="C53" s="42" t="s">
        <v>724</v>
      </c>
      <c r="D53" s="42" t="s">
        <v>725</v>
      </c>
      <c r="E53" s="42" t="s">
        <v>726</v>
      </c>
      <c r="F53" s="42" t="s">
        <v>727</v>
      </c>
      <c r="G53" s="58" t="s">
        <v>715</v>
      </c>
      <c r="H53" s="42"/>
    </row>
    <row r="54" spans="1:8" ht="13.8" hidden="1">
      <c r="A54" s="41" t="s">
        <v>728</v>
      </c>
      <c r="B54" s="42" t="s">
        <v>729</v>
      </c>
      <c r="C54" s="42" t="s">
        <v>730</v>
      </c>
      <c r="D54" s="42" t="s">
        <v>731</v>
      </c>
      <c r="E54" s="42" t="s">
        <v>732</v>
      </c>
      <c r="F54" s="42" t="s">
        <v>733</v>
      </c>
      <c r="G54" s="58" t="s">
        <v>734</v>
      </c>
      <c r="H54" s="42"/>
    </row>
    <row r="55" spans="1:8" ht="13.8" hidden="1">
      <c r="A55" s="41" t="s">
        <v>735</v>
      </c>
      <c r="B55" s="42" t="s">
        <v>736</v>
      </c>
      <c r="C55" s="42" t="s">
        <v>737</v>
      </c>
      <c r="D55" s="42" t="s">
        <v>738</v>
      </c>
      <c r="E55" s="42" t="s">
        <v>739</v>
      </c>
      <c r="F55" s="42" t="s">
        <v>740</v>
      </c>
      <c r="G55" s="58" t="s">
        <v>741</v>
      </c>
      <c r="H55" s="42"/>
    </row>
    <row r="56" spans="1:8" ht="13.8" hidden="1">
      <c r="A56" s="41" t="s">
        <v>742</v>
      </c>
      <c r="B56" s="42" t="s">
        <v>743</v>
      </c>
      <c r="C56" s="42" t="s">
        <v>744</v>
      </c>
      <c r="D56" s="42" t="s">
        <v>745</v>
      </c>
      <c r="E56" s="42" t="s">
        <v>746</v>
      </c>
      <c r="F56" s="42" t="s">
        <v>747</v>
      </c>
      <c r="G56" s="58" t="s">
        <v>741</v>
      </c>
      <c r="H56" s="42"/>
    </row>
    <row r="57" spans="1:8" ht="13.8" hidden="1">
      <c r="A57" s="41" t="s">
        <v>748</v>
      </c>
      <c r="B57" s="42" t="s">
        <v>749</v>
      </c>
      <c r="C57" s="42" t="s">
        <v>750</v>
      </c>
      <c r="D57" s="42" t="s">
        <v>751</v>
      </c>
      <c r="E57" s="42" t="s">
        <v>752</v>
      </c>
      <c r="F57" s="42" t="s">
        <v>753</v>
      </c>
      <c r="G57" s="58" t="s">
        <v>741</v>
      </c>
      <c r="H57" s="42"/>
    </row>
    <row r="58" spans="1:8" ht="13.8" hidden="1">
      <c r="A58" s="41" t="s">
        <v>754</v>
      </c>
      <c r="B58" s="50">
        <v>0</v>
      </c>
      <c r="C58" s="42" t="s">
        <v>755</v>
      </c>
      <c r="D58" s="42" t="s">
        <v>756</v>
      </c>
      <c r="E58" s="42" t="s">
        <v>757</v>
      </c>
      <c r="F58" s="42" t="s">
        <v>758</v>
      </c>
      <c r="G58" s="58" t="s">
        <v>741</v>
      </c>
      <c r="H58" s="42"/>
    </row>
    <row r="59" spans="1:8" ht="13.8" hidden="1">
      <c r="A59" s="41" t="s">
        <v>759</v>
      </c>
      <c r="B59" s="42" t="s">
        <v>760</v>
      </c>
      <c r="C59" s="42" t="s">
        <v>761</v>
      </c>
      <c r="D59" s="42" t="s">
        <v>762</v>
      </c>
      <c r="E59" s="42" t="s">
        <v>763</v>
      </c>
      <c r="F59" s="42" t="s">
        <v>764</v>
      </c>
      <c r="G59" s="58" t="s">
        <v>765</v>
      </c>
      <c r="H59" s="42"/>
    </row>
    <row r="60" spans="1:8" ht="13.8" hidden="1">
      <c r="A60" s="41" t="s">
        <v>766</v>
      </c>
      <c r="B60" s="42" t="s">
        <v>767</v>
      </c>
      <c r="C60" s="42" t="s">
        <v>768</v>
      </c>
      <c r="D60" s="42" t="s">
        <v>769</v>
      </c>
      <c r="E60" s="42" t="s">
        <v>770</v>
      </c>
      <c r="F60" s="42" t="s">
        <v>771</v>
      </c>
      <c r="G60" s="58" t="s">
        <v>772</v>
      </c>
      <c r="H60" s="50"/>
    </row>
    <row r="61" spans="1:8" ht="13.8" hidden="1">
      <c r="A61" s="41" t="s">
        <v>773</v>
      </c>
      <c r="B61" s="42" t="s">
        <v>774</v>
      </c>
      <c r="C61" s="42" t="s">
        <v>775</v>
      </c>
      <c r="D61" s="42" t="s">
        <v>776</v>
      </c>
      <c r="E61" s="42" t="s">
        <v>777</v>
      </c>
      <c r="F61" s="42" t="s">
        <v>778</v>
      </c>
      <c r="G61" s="58" t="s">
        <v>772</v>
      </c>
      <c r="H61" s="42"/>
    </row>
    <row r="62" spans="1:8" ht="13.8" hidden="1">
      <c r="A62" s="41" t="s">
        <v>779</v>
      </c>
      <c r="B62" s="42" t="s">
        <v>780</v>
      </c>
      <c r="C62" s="42" t="s">
        <v>781</v>
      </c>
      <c r="D62" s="42" t="s">
        <v>782</v>
      </c>
      <c r="E62" s="42" t="s">
        <v>783</v>
      </c>
      <c r="F62" s="42" t="s">
        <v>784</v>
      </c>
      <c r="G62" s="58" t="s">
        <v>772</v>
      </c>
      <c r="H62" s="42"/>
    </row>
    <row r="63" spans="1:8" ht="13.8" hidden="1">
      <c r="A63" s="41" t="s">
        <v>785</v>
      </c>
      <c r="B63" s="42" t="s">
        <v>780</v>
      </c>
      <c r="C63" s="42" t="s">
        <v>781</v>
      </c>
      <c r="D63" s="42" t="s">
        <v>782</v>
      </c>
      <c r="E63" s="42" t="s">
        <v>783</v>
      </c>
      <c r="F63" s="42" t="s">
        <v>784</v>
      </c>
      <c r="G63" s="58" t="s">
        <v>772</v>
      </c>
      <c r="H63" s="42"/>
    </row>
    <row r="64" spans="1:8" ht="13.8" hidden="1">
      <c r="A64" s="41" t="s">
        <v>786</v>
      </c>
      <c r="B64" s="42" t="s">
        <v>787</v>
      </c>
      <c r="C64" s="50">
        <v>0</v>
      </c>
      <c r="D64" s="42" t="s">
        <v>788</v>
      </c>
      <c r="E64" s="42" t="s">
        <v>789</v>
      </c>
      <c r="F64" s="42" t="s">
        <v>790</v>
      </c>
      <c r="G64" s="58" t="s">
        <v>791</v>
      </c>
      <c r="H64" s="42"/>
    </row>
    <row r="65" spans="1:8" ht="13.8" hidden="1">
      <c r="A65" s="41" t="s">
        <v>792</v>
      </c>
      <c r="B65" s="42" t="s">
        <v>793</v>
      </c>
      <c r="C65" s="42" t="s">
        <v>794</v>
      </c>
      <c r="D65" s="42" t="s">
        <v>795</v>
      </c>
      <c r="E65" s="42" t="s">
        <v>796</v>
      </c>
      <c r="F65" s="42" t="s">
        <v>797</v>
      </c>
      <c r="G65" s="58" t="s">
        <v>791</v>
      </c>
      <c r="H65" s="42"/>
    </row>
    <row r="66" spans="1:8" ht="13.8" hidden="1">
      <c r="A66" s="41" t="s">
        <v>798</v>
      </c>
      <c r="B66" s="42" t="s">
        <v>793</v>
      </c>
      <c r="C66" s="42" t="s">
        <v>794</v>
      </c>
      <c r="D66" s="42" t="s">
        <v>799</v>
      </c>
      <c r="E66" s="42" t="s">
        <v>796</v>
      </c>
      <c r="F66" s="42" t="s">
        <v>800</v>
      </c>
      <c r="G66" s="58" t="s">
        <v>791</v>
      </c>
      <c r="H66" s="42"/>
    </row>
    <row r="67" spans="1:8" ht="13.8" hidden="1">
      <c r="A67" s="41" t="s">
        <v>801</v>
      </c>
      <c r="B67" s="42" t="s">
        <v>802</v>
      </c>
      <c r="C67" s="42" t="s">
        <v>803</v>
      </c>
      <c r="D67" s="42" t="s">
        <v>804</v>
      </c>
      <c r="E67" s="42" t="s">
        <v>805</v>
      </c>
      <c r="F67" s="42" t="s">
        <v>806</v>
      </c>
      <c r="G67" s="58" t="s">
        <v>807</v>
      </c>
      <c r="H67" s="42"/>
    </row>
    <row r="68" spans="1:8" ht="13.8">
      <c r="A68" s="41" t="s">
        <v>808</v>
      </c>
      <c r="B68" s="42" t="s">
        <v>760</v>
      </c>
      <c r="C68" s="42" t="s">
        <v>809</v>
      </c>
      <c r="D68" s="42" t="s">
        <v>810</v>
      </c>
      <c r="E68" s="42" t="s">
        <v>811</v>
      </c>
      <c r="F68" s="42" t="s">
        <v>812</v>
      </c>
      <c r="G68" s="58" t="s">
        <v>807</v>
      </c>
      <c r="H68" s="42"/>
    </row>
    <row r="69" spans="1:8" ht="13.8" hidden="1">
      <c r="A69" s="41" t="s">
        <v>813</v>
      </c>
      <c r="B69" s="42" t="s">
        <v>814</v>
      </c>
      <c r="C69" s="42" t="s">
        <v>815</v>
      </c>
      <c r="D69" s="42" t="s">
        <v>816</v>
      </c>
      <c r="E69" s="42" t="s">
        <v>817</v>
      </c>
      <c r="F69" s="42" t="s">
        <v>818</v>
      </c>
      <c r="G69" s="58" t="s">
        <v>807</v>
      </c>
      <c r="H69" s="42"/>
    </row>
    <row r="70" spans="1:8" ht="13.8" hidden="1">
      <c r="A70" s="41" t="s">
        <v>819</v>
      </c>
      <c r="B70" s="42" t="s">
        <v>820</v>
      </c>
      <c r="C70" s="42" t="s">
        <v>821</v>
      </c>
      <c r="D70" s="42" t="s">
        <v>822</v>
      </c>
      <c r="E70" s="42" t="s">
        <v>823</v>
      </c>
      <c r="F70" s="42" t="s">
        <v>824</v>
      </c>
      <c r="G70" s="58" t="s">
        <v>825</v>
      </c>
      <c r="H70" s="42"/>
    </row>
    <row r="71" spans="1:8" ht="13.8" hidden="1">
      <c r="A71" s="41" t="s">
        <v>826</v>
      </c>
      <c r="B71" s="42" t="s">
        <v>827</v>
      </c>
      <c r="C71" s="42" t="s">
        <v>828</v>
      </c>
      <c r="D71" s="42" t="s">
        <v>829</v>
      </c>
      <c r="E71" s="42" t="s">
        <v>830</v>
      </c>
      <c r="F71" s="42" t="s">
        <v>831</v>
      </c>
      <c r="G71" s="59" t="s">
        <v>825</v>
      </c>
      <c r="H71" s="42"/>
    </row>
    <row r="72" spans="1:8" ht="13.8" hidden="1">
      <c r="A72" s="41" t="s">
        <v>832</v>
      </c>
      <c r="B72" s="42" t="s">
        <v>833</v>
      </c>
      <c r="C72" s="42" t="s">
        <v>834</v>
      </c>
      <c r="D72" s="42" t="s">
        <v>835</v>
      </c>
      <c r="E72" s="42" t="s">
        <v>836</v>
      </c>
      <c r="F72" s="42" t="s">
        <v>837</v>
      </c>
      <c r="G72" s="60" t="s">
        <v>838</v>
      </c>
      <c r="H72" s="42"/>
    </row>
    <row r="73" spans="1:8" ht="13.8" hidden="1">
      <c r="A73" s="41" t="s">
        <v>839</v>
      </c>
      <c r="B73" s="42" t="s">
        <v>840</v>
      </c>
      <c r="C73" s="42" t="s">
        <v>841</v>
      </c>
      <c r="D73" s="42" t="s">
        <v>842</v>
      </c>
      <c r="E73" s="42" t="s">
        <v>843</v>
      </c>
      <c r="F73" s="42" t="s">
        <v>844</v>
      </c>
      <c r="G73" s="60" t="s">
        <v>845</v>
      </c>
      <c r="H73" s="42"/>
    </row>
    <row r="74" spans="1:8" ht="13.8" hidden="1">
      <c r="A74" s="41" t="s">
        <v>846</v>
      </c>
      <c r="B74" s="42" t="s">
        <v>847</v>
      </c>
      <c r="C74" s="42" t="s">
        <v>848</v>
      </c>
      <c r="D74" s="42" t="s">
        <v>849</v>
      </c>
      <c r="E74" s="42" t="s">
        <v>850</v>
      </c>
      <c r="F74" s="42" t="s">
        <v>851</v>
      </c>
      <c r="G74" s="60" t="s">
        <v>845</v>
      </c>
      <c r="H74" s="42"/>
    </row>
    <row r="75" spans="1:8" ht="13.8" hidden="1">
      <c r="A75" s="41" t="s">
        <v>852</v>
      </c>
      <c r="B75" s="42" t="s">
        <v>853</v>
      </c>
      <c r="C75" s="42" t="s">
        <v>854</v>
      </c>
      <c r="D75" s="42" t="s">
        <v>855</v>
      </c>
      <c r="E75" s="42" t="s">
        <v>856</v>
      </c>
      <c r="F75" s="42" t="s">
        <v>857</v>
      </c>
      <c r="G75" s="60" t="s">
        <v>845</v>
      </c>
      <c r="H75" s="42"/>
    </row>
    <row r="76" spans="1:8" ht="13.8" hidden="1">
      <c r="A76" s="41" t="s">
        <v>858</v>
      </c>
      <c r="B76" s="42" t="s">
        <v>859</v>
      </c>
      <c r="C76" s="42" t="s">
        <v>860</v>
      </c>
      <c r="D76" s="42" t="s">
        <v>861</v>
      </c>
      <c r="E76" s="42" t="s">
        <v>862</v>
      </c>
      <c r="F76" s="42" t="s">
        <v>863</v>
      </c>
      <c r="G76" s="60" t="s">
        <v>864</v>
      </c>
      <c r="H76" s="42"/>
    </row>
    <row r="77" spans="1:8" ht="13.8" hidden="1">
      <c r="A77" s="41" t="s">
        <v>865</v>
      </c>
      <c r="B77" s="42" t="s">
        <v>866</v>
      </c>
      <c r="C77" s="50">
        <v>0</v>
      </c>
      <c r="D77" s="42" t="s">
        <v>867</v>
      </c>
      <c r="E77" s="42" t="s">
        <v>868</v>
      </c>
      <c r="F77" s="42" t="s">
        <v>869</v>
      </c>
      <c r="G77" s="60" t="s">
        <v>864</v>
      </c>
      <c r="H77" s="42"/>
    </row>
    <row r="78" spans="1:8" ht="13.8" hidden="1">
      <c r="A78" s="41" t="s">
        <v>870</v>
      </c>
      <c r="B78" s="42" t="s">
        <v>871</v>
      </c>
      <c r="C78" s="42" t="s">
        <v>872</v>
      </c>
      <c r="D78" s="42" t="s">
        <v>873</v>
      </c>
      <c r="E78" s="42" t="s">
        <v>874</v>
      </c>
      <c r="F78" s="42" t="s">
        <v>875</v>
      </c>
      <c r="G78" s="60" t="s">
        <v>876</v>
      </c>
      <c r="H78" s="42"/>
    </row>
    <row r="79" spans="1:8" ht="13.8" hidden="1">
      <c r="A79" s="41" t="s">
        <v>877</v>
      </c>
      <c r="B79" s="50">
        <v>0</v>
      </c>
      <c r="C79" s="42" t="s">
        <v>878</v>
      </c>
      <c r="D79" s="42" t="s">
        <v>879</v>
      </c>
      <c r="E79" s="42" t="s">
        <v>880</v>
      </c>
      <c r="F79" s="42" t="s">
        <v>881</v>
      </c>
      <c r="G79" s="60" t="s">
        <v>876</v>
      </c>
      <c r="H79" s="42"/>
    </row>
    <row r="80" spans="1:8" ht="13.8" hidden="1">
      <c r="A80" s="41" t="s">
        <v>882</v>
      </c>
      <c r="B80" s="50">
        <v>0</v>
      </c>
      <c r="C80" s="42" t="s">
        <v>883</v>
      </c>
      <c r="D80" s="42" t="s">
        <v>884</v>
      </c>
      <c r="E80" s="42" t="s">
        <v>885</v>
      </c>
      <c r="F80" s="42" t="s">
        <v>886</v>
      </c>
      <c r="G80" s="60" t="s">
        <v>876</v>
      </c>
      <c r="H80" s="42"/>
    </row>
    <row r="81" spans="1:8" ht="13.8">
      <c r="A81" s="41" t="s">
        <v>887</v>
      </c>
      <c r="B81" s="42" t="s">
        <v>888</v>
      </c>
      <c r="C81" s="42" t="s">
        <v>889</v>
      </c>
      <c r="D81" s="42" t="s">
        <v>890</v>
      </c>
      <c r="E81" s="42" t="s">
        <v>891</v>
      </c>
      <c r="F81" s="42" t="s">
        <v>892</v>
      </c>
      <c r="G81" s="60" t="s">
        <v>876</v>
      </c>
      <c r="H81" s="42"/>
    </row>
    <row r="82" spans="1:8" ht="13.8" hidden="1">
      <c r="A82" s="41" t="s">
        <v>893</v>
      </c>
      <c r="B82" s="42" t="s">
        <v>894</v>
      </c>
      <c r="C82" s="42" t="s">
        <v>895</v>
      </c>
      <c r="D82" s="42" t="s">
        <v>896</v>
      </c>
      <c r="E82" s="42" t="s">
        <v>897</v>
      </c>
      <c r="F82" s="42" t="s">
        <v>898</v>
      </c>
      <c r="G82" s="60" t="s">
        <v>899</v>
      </c>
      <c r="H82" s="42"/>
    </row>
    <row r="83" spans="1:8" ht="13.8" hidden="1">
      <c r="A83" s="41" t="s">
        <v>900</v>
      </c>
      <c r="B83" s="42" t="s">
        <v>901</v>
      </c>
      <c r="C83" s="42" t="s">
        <v>902</v>
      </c>
      <c r="D83" s="42" t="s">
        <v>903</v>
      </c>
      <c r="E83" s="42" t="s">
        <v>904</v>
      </c>
      <c r="F83" s="42" t="s">
        <v>905</v>
      </c>
      <c r="G83" s="60" t="s">
        <v>906</v>
      </c>
      <c r="H83" s="42"/>
    </row>
    <row r="84" spans="1:8" ht="13.8" hidden="1">
      <c r="A84" s="41" t="s">
        <v>907</v>
      </c>
      <c r="B84" s="42" t="s">
        <v>908</v>
      </c>
      <c r="C84" s="42" t="s">
        <v>909</v>
      </c>
      <c r="D84" s="42" t="s">
        <v>910</v>
      </c>
      <c r="E84" s="42" t="s">
        <v>911</v>
      </c>
      <c r="F84" s="42" t="s">
        <v>912</v>
      </c>
      <c r="G84" s="60" t="s">
        <v>906</v>
      </c>
      <c r="H84" s="42"/>
    </row>
    <row r="85" spans="1:8" ht="13.8" hidden="1">
      <c r="A85" s="41" t="s">
        <v>913</v>
      </c>
      <c r="B85" s="42" t="s">
        <v>914</v>
      </c>
      <c r="C85" s="42" t="s">
        <v>915</v>
      </c>
      <c r="D85" s="42" t="s">
        <v>916</v>
      </c>
      <c r="E85" s="42" t="s">
        <v>917</v>
      </c>
      <c r="F85" s="42" t="s">
        <v>918</v>
      </c>
      <c r="G85" s="60" t="s">
        <v>906</v>
      </c>
      <c r="H85" s="42"/>
    </row>
    <row r="86" spans="1:8" ht="13.8" hidden="1">
      <c r="A86" s="41" t="s">
        <v>919</v>
      </c>
      <c r="B86" s="42" t="s">
        <v>920</v>
      </c>
      <c r="C86" s="42" t="s">
        <v>921</v>
      </c>
      <c r="D86" s="42" t="s">
        <v>922</v>
      </c>
      <c r="E86" s="42" t="s">
        <v>923</v>
      </c>
      <c r="F86" s="42" t="s">
        <v>924</v>
      </c>
      <c r="G86" s="60" t="s">
        <v>906</v>
      </c>
      <c r="H86" s="42"/>
    </row>
    <row r="87" spans="1:8" ht="13.8" hidden="1">
      <c r="A87" s="41" t="s">
        <v>925</v>
      </c>
      <c r="B87" s="42" t="s">
        <v>926</v>
      </c>
      <c r="C87" s="42" t="s">
        <v>927</v>
      </c>
      <c r="D87" s="42" t="s">
        <v>928</v>
      </c>
      <c r="E87" s="42" t="s">
        <v>929</v>
      </c>
      <c r="F87" s="42" t="s">
        <v>930</v>
      </c>
      <c r="G87" s="60" t="s">
        <v>906</v>
      </c>
      <c r="H87" s="42"/>
    </row>
    <row r="88" spans="1:8" ht="13.8">
      <c r="A88" s="41" t="s">
        <v>931</v>
      </c>
      <c r="B88" s="42" t="s">
        <v>932</v>
      </c>
      <c r="C88" s="42" t="s">
        <v>933</v>
      </c>
      <c r="D88" s="42" t="s">
        <v>934</v>
      </c>
      <c r="E88" s="42" t="s">
        <v>935</v>
      </c>
      <c r="F88" s="42" t="s">
        <v>936</v>
      </c>
      <c r="G88" s="60" t="s">
        <v>937</v>
      </c>
      <c r="H88" s="42"/>
    </row>
    <row r="89" spans="1:8" ht="13.8" hidden="1">
      <c r="A89" s="41" t="s">
        <v>938</v>
      </c>
      <c r="B89" s="42" t="s">
        <v>939</v>
      </c>
      <c r="C89" s="42" t="s">
        <v>940</v>
      </c>
      <c r="D89" s="42" t="s">
        <v>941</v>
      </c>
      <c r="E89" s="42" t="s">
        <v>942</v>
      </c>
      <c r="F89" s="42" t="s">
        <v>943</v>
      </c>
      <c r="G89" s="60" t="s">
        <v>944</v>
      </c>
      <c r="H89" s="42"/>
    </row>
    <row r="90" spans="1:8" ht="13.8" hidden="1">
      <c r="A90" s="41" t="s">
        <v>945</v>
      </c>
      <c r="B90" s="42" t="s">
        <v>946</v>
      </c>
      <c r="C90" s="42" t="s">
        <v>947</v>
      </c>
      <c r="D90" s="42" t="s">
        <v>948</v>
      </c>
      <c r="E90" s="42" t="s">
        <v>949</v>
      </c>
      <c r="F90" s="42" t="s">
        <v>950</v>
      </c>
      <c r="G90" s="60" t="s">
        <v>944</v>
      </c>
      <c r="H90" s="42"/>
    </row>
    <row r="91" spans="1:8" ht="13.8" hidden="1">
      <c r="A91" s="41" t="s">
        <v>951</v>
      </c>
      <c r="B91" s="42" t="s">
        <v>952</v>
      </c>
      <c r="C91" s="42" t="s">
        <v>953</v>
      </c>
      <c r="D91" s="42" t="s">
        <v>954</v>
      </c>
      <c r="E91" s="42" t="s">
        <v>955</v>
      </c>
      <c r="F91" s="42" t="s">
        <v>956</v>
      </c>
      <c r="G91" s="60" t="s">
        <v>944</v>
      </c>
      <c r="H91" s="42"/>
    </row>
    <row r="92" spans="1:8" ht="13.8" hidden="1">
      <c r="A92" s="41" t="s">
        <v>957</v>
      </c>
      <c r="B92" s="42" t="s">
        <v>958</v>
      </c>
      <c r="C92" s="42" t="s">
        <v>959</v>
      </c>
      <c r="D92" s="42" t="s">
        <v>960</v>
      </c>
      <c r="E92" s="42" t="s">
        <v>961</v>
      </c>
      <c r="F92" s="42" t="s">
        <v>962</v>
      </c>
      <c r="G92" s="60" t="s">
        <v>963</v>
      </c>
      <c r="H92" s="42"/>
    </row>
    <row r="93" spans="1:8" ht="13.8" hidden="1">
      <c r="A93" s="41" t="s">
        <v>964</v>
      </c>
      <c r="B93" s="42" t="s">
        <v>965</v>
      </c>
      <c r="C93" s="42" t="s">
        <v>966</v>
      </c>
      <c r="D93" s="42" t="s">
        <v>967</v>
      </c>
      <c r="E93" s="42" t="s">
        <v>968</v>
      </c>
      <c r="F93" s="42" t="s">
        <v>969</v>
      </c>
      <c r="G93" s="60" t="s">
        <v>970</v>
      </c>
      <c r="H93" s="42"/>
    </row>
    <row r="94" spans="1:8" ht="13.8" hidden="1">
      <c r="A94" s="41" t="s">
        <v>971</v>
      </c>
      <c r="B94" s="42" t="s">
        <v>972</v>
      </c>
      <c r="C94" s="42" t="s">
        <v>973</v>
      </c>
      <c r="D94" s="42" t="s">
        <v>974</v>
      </c>
      <c r="E94" s="42" t="s">
        <v>975</v>
      </c>
      <c r="F94" s="42" t="s">
        <v>976</v>
      </c>
      <c r="G94" s="60" t="s">
        <v>977</v>
      </c>
      <c r="H94" s="42"/>
    </row>
    <row r="95" spans="1:8" ht="13.8" hidden="1">
      <c r="A95" s="41" t="s">
        <v>978</v>
      </c>
      <c r="B95" s="42" t="s">
        <v>920</v>
      </c>
      <c r="C95" s="42" t="s">
        <v>927</v>
      </c>
      <c r="D95" s="42" t="s">
        <v>979</v>
      </c>
      <c r="E95" s="42" t="s">
        <v>891</v>
      </c>
      <c r="F95" s="42" t="s">
        <v>980</v>
      </c>
      <c r="G95" s="60" t="s">
        <v>981</v>
      </c>
      <c r="H95" s="42"/>
    </row>
    <row r="96" spans="1:8" ht="13.8" hidden="1">
      <c r="A96" s="41" t="s">
        <v>982</v>
      </c>
      <c r="B96" s="42" t="s">
        <v>983</v>
      </c>
      <c r="C96" s="42" t="s">
        <v>984</v>
      </c>
      <c r="D96" s="42" t="s">
        <v>985</v>
      </c>
      <c r="E96" s="42" t="s">
        <v>986</v>
      </c>
      <c r="F96" s="42" t="s">
        <v>987</v>
      </c>
      <c r="G96" s="60" t="s">
        <v>981</v>
      </c>
      <c r="H96" s="42"/>
    </row>
    <row r="97" spans="1:8" ht="13.8" hidden="1">
      <c r="A97" s="41" t="s">
        <v>988</v>
      </c>
      <c r="B97" s="42" t="s">
        <v>983</v>
      </c>
      <c r="C97" s="42" t="s">
        <v>989</v>
      </c>
      <c r="D97" s="42" t="s">
        <v>990</v>
      </c>
      <c r="E97" s="42" t="s">
        <v>991</v>
      </c>
      <c r="F97" s="42" t="s">
        <v>992</v>
      </c>
      <c r="G97" s="60" t="s">
        <v>981</v>
      </c>
      <c r="H97" s="42"/>
    </row>
    <row r="98" spans="1:8" ht="13.8" hidden="1">
      <c r="A98" s="41" t="s">
        <v>993</v>
      </c>
      <c r="B98" s="50">
        <v>0</v>
      </c>
      <c r="C98" s="42" t="s">
        <v>994</v>
      </c>
      <c r="D98" s="42" t="s">
        <v>995</v>
      </c>
      <c r="E98" s="42" t="s">
        <v>996</v>
      </c>
      <c r="F98" s="42" t="s">
        <v>997</v>
      </c>
      <c r="G98" s="60" t="s">
        <v>981</v>
      </c>
      <c r="H98" s="42"/>
    </row>
    <row r="99" spans="1:8" ht="13.8" hidden="1">
      <c r="A99" s="41" t="s">
        <v>998</v>
      </c>
      <c r="B99" s="50">
        <v>0</v>
      </c>
      <c r="C99" s="42" t="s">
        <v>999</v>
      </c>
      <c r="D99" s="42" t="s">
        <v>1000</v>
      </c>
      <c r="E99" s="42" t="s">
        <v>1001</v>
      </c>
      <c r="F99" s="42" t="s">
        <v>1002</v>
      </c>
      <c r="G99" s="60" t="s">
        <v>981</v>
      </c>
      <c r="H99" s="42"/>
    </row>
    <row r="100" spans="1:8" ht="13.8" hidden="1">
      <c r="A100" s="41" t="s">
        <v>1003</v>
      </c>
      <c r="B100" s="42" t="s">
        <v>1004</v>
      </c>
      <c r="C100" s="42" t="s">
        <v>490</v>
      </c>
      <c r="D100" s="42" t="s">
        <v>1005</v>
      </c>
      <c r="E100" s="42" t="s">
        <v>1006</v>
      </c>
      <c r="F100" s="42" t="s">
        <v>1007</v>
      </c>
      <c r="G100" s="60" t="s">
        <v>981</v>
      </c>
      <c r="H100" s="42"/>
    </row>
    <row r="101" spans="1:8" ht="13.8" hidden="1">
      <c r="A101" s="41" t="s">
        <v>1008</v>
      </c>
      <c r="B101" s="42" t="s">
        <v>1009</v>
      </c>
      <c r="C101" s="42" t="s">
        <v>1010</v>
      </c>
      <c r="D101" s="42" t="s">
        <v>1011</v>
      </c>
      <c r="E101" s="42" t="s">
        <v>1012</v>
      </c>
      <c r="F101" s="42" t="s">
        <v>1013</v>
      </c>
      <c r="G101" s="60" t="s">
        <v>1014</v>
      </c>
      <c r="H101" s="42"/>
    </row>
    <row r="102" spans="1:8" ht="13.8" hidden="1">
      <c r="A102" s="41" t="s">
        <v>1015</v>
      </c>
      <c r="B102" s="42" t="s">
        <v>1016</v>
      </c>
      <c r="C102" s="42" t="s">
        <v>1017</v>
      </c>
      <c r="D102" s="42" t="s">
        <v>1018</v>
      </c>
      <c r="E102" s="42" t="s">
        <v>1019</v>
      </c>
      <c r="F102" s="42" t="s">
        <v>1020</v>
      </c>
      <c r="G102" s="61" t="s">
        <v>1021</v>
      </c>
      <c r="H102" s="42"/>
    </row>
    <row r="103" spans="1:8" ht="13.8" hidden="1">
      <c r="A103" s="41" t="s">
        <v>1022</v>
      </c>
      <c r="B103" s="42" t="s">
        <v>1023</v>
      </c>
      <c r="C103" s="42" t="s">
        <v>1024</v>
      </c>
      <c r="D103" s="42" t="s">
        <v>1025</v>
      </c>
      <c r="E103" s="42" t="s">
        <v>1026</v>
      </c>
      <c r="F103" s="42" t="s">
        <v>1027</v>
      </c>
      <c r="G103" s="61" t="s">
        <v>1021</v>
      </c>
      <c r="H103" s="42"/>
    </row>
    <row r="104" spans="1:8" ht="13.8" hidden="1">
      <c r="A104" s="41" t="s">
        <v>1028</v>
      </c>
      <c r="B104" s="42" t="s">
        <v>1029</v>
      </c>
      <c r="C104" s="42" t="s">
        <v>1030</v>
      </c>
      <c r="D104" s="42" t="s">
        <v>1031</v>
      </c>
      <c r="E104" s="42" t="s">
        <v>1032</v>
      </c>
      <c r="F104" s="42" t="s">
        <v>1033</v>
      </c>
      <c r="G104" s="61" t="s">
        <v>1021</v>
      </c>
      <c r="H104" s="42"/>
    </row>
    <row r="105" spans="1:8" ht="13.8" hidden="1">
      <c r="A105" s="41" t="s">
        <v>1034</v>
      </c>
      <c r="B105" s="42" t="s">
        <v>1035</v>
      </c>
      <c r="C105" s="42" t="s">
        <v>1036</v>
      </c>
      <c r="D105" s="42" t="s">
        <v>1037</v>
      </c>
      <c r="E105" s="42" t="s">
        <v>1038</v>
      </c>
      <c r="F105" s="42" t="s">
        <v>1039</v>
      </c>
      <c r="G105" s="62" t="s">
        <v>1021</v>
      </c>
      <c r="H105" s="42"/>
    </row>
    <row r="106" spans="1:8" ht="13.8" hidden="1">
      <c r="A106" s="41" t="s">
        <v>1040</v>
      </c>
      <c r="B106" s="42" t="s">
        <v>1041</v>
      </c>
      <c r="C106" s="42" t="s">
        <v>1042</v>
      </c>
      <c r="D106" s="42" t="s">
        <v>1043</v>
      </c>
      <c r="E106" s="42" t="s">
        <v>1044</v>
      </c>
      <c r="F106" s="42" t="s">
        <v>1045</v>
      </c>
      <c r="G106" s="62" t="s">
        <v>1046</v>
      </c>
      <c r="H106" s="42"/>
    </row>
    <row r="107" spans="1:8" ht="13.8" hidden="1">
      <c r="A107" s="41" t="s">
        <v>1047</v>
      </c>
      <c r="B107" s="42" t="s">
        <v>1048</v>
      </c>
      <c r="C107" s="42" t="s">
        <v>1049</v>
      </c>
      <c r="D107" s="42" t="s">
        <v>1050</v>
      </c>
      <c r="E107" s="42" t="s">
        <v>1051</v>
      </c>
      <c r="F107" s="42" t="s">
        <v>1052</v>
      </c>
      <c r="G107" s="62" t="s">
        <v>1046</v>
      </c>
      <c r="H107" s="42"/>
    </row>
    <row r="108" spans="1:8" ht="13.8" hidden="1">
      <c r="A108" s="41" t="s">
        <v>1053</v>
      </c>
      <c r="B108" s="42" t="s">
        <v>1054</v>
      </c>
      <c r="C108" s="42" t="s">
        <v>1055</v>
      </c>
      <c r="D108" s="42" t="s">
        <v>1056</v>
      </c>
      <c r="E108" s="42" t="s">
        <v>1057</v>
      </c>
      <c r="F108" s="42" t="s">
        <v>1058</v>
      </c>
      <c r="G108" s="62" t="s">
        <v>1059</v>
      </c>
      <c r="H108" s="42"/>
    </row>
    <row r="109" spans="1:8" ht="13.8" hidden="1">
      <c r="A109" s="41" t="s">
        <v>1060</v>
      </c>
      <c r="B109" s="42" t="s">
        <v>1061</v>
      </c>
      <c r="C109" s="42" t="s">
        <v>1062</v>
      </c>
      <c r="D109" s="42" t="s">
        <v>1063</v>
      </c>
      <c r="E109" s="42" t="s">
        <v>1064</v>
      </c>
      <c r="F109" s="42" t="s">
        <v>1065</v>
      </c>
      <c r="G109" s="62" t="s">
        <v>1066</v>
      </c>
      <c r="H109" s="42"/>
    </row>
    <row r="110" spans="1:8" ht="13.8" hidden="1">
      <c r="A110" s="41" t="s">
        <v>1067</v>
      </c>
      <c r="B110" s="42" t="s">
        <v>1068</v>
      </c>
      <c r="C110" s="42" t="s">
        <v>1069</v>
      </c>
      <c r="D110" s="42" t="s">
        <v>1070</v>
      </c>
      <c r="E110" s="42" t="s">
        <v>1071</v>
      </c>
      <c r="F110" s="42" t="s">
        <v>1072</v>
      </c>
      <c r="G110" s="62" t="s">
        <v>1066</v>
      </c>
      <c r="H110" s="42"/>
    </row>
    <row r="111" spans="1:8" ht="13.8" hidden="1">
      <c r="A111" s="41" t="s">
        <v>1073</v>
      </c>
      <c r="B111" s="42" t="s">
        <v>1074</v>
      </c>
      <c r="C111" s="42" t="s">
        <v>1075</v>
      </c>
      <c r="D111" s="42" t="s">
        <v>1076</v>
      </c>
      <c r="E111" s="42" t="s">
        <v>1077</v>
      </c>
      <c r="F111" s="42" t="s">
        <v>1078</v>
      </c>
      <c r="G111" s="62" t="s">
        <v>1079</v>
      </c>
      <c r="H111" s="42"/>
    </row>
    <row r="112" spans="1:8" ht="13.8" hidden="1">
      <c r="A112" s="41" t="s">
        <v>1080</v>
      </c>
      <c r="B112" s="42" t="s">
        <v>1081</v>
      </c>
      <c r="C112" s="42" t="s">
        <v>1082</v>
      </c>
      <c r="D112" s="42" t="s">
        <v>1083</v>
      </c>
      <c r="E112" s="42" t="s">
        <v>1084</v>
      </c>
      <c r="F112" s="42" t="s">
        <v>1085</v>
      </c>
      <c r="G112" s="62" t="s">
        <v>1086</v>
      </c>
      <c r="H112" s="42"/>
    </row>
    <row r="113" spans="1:8" ht="13.8">
      <c r="A113" s="41" t="s">
        <v>1087</v>
      </c>
      <c r="B113" s="50">
        <v>0</v>
      </c>
      <c r="C113" s="42" t="s">
        <v>1088</v>
      </c>
      <c r="D113" s="42" t="s">
        <v>1089</v>
      </c>
      <c r="E113" s="42" t="s">
        <v>1090</v>
      </c>
      <c r="F113" s="42" t="s">
        <v>1091</v>
      </c>
      <c r="G113" s="62" t="s">
        <v>1092</v>
      </c>
      <c r="H113" s="42"/>
    </row>
    <row r="114" spans="1:8" ht="13.8" hidden="1">
      <c r="A114" s="41" t="s">
        <v>1093</v>
      </c>
      <c r="B114" s="42" t="s">
        <v>1094</v>
      </c>
      <c r="C114" s="42" t="s">
        <v>1095</v>
      </c>
      <c r="D114" s="42" t="s">
        <v>1096</v>
      </c>
      <c r="E114" s="42" t="s">
        <v>1097</v>
      </c>
      <c r="F114" s="42" t="s">
        <v>1098</v>
      </c>
      <c r="G114" s="63" t="s">
        <v>1099</v>
      </c>
      <c r="H114" s="42"/>
    </row>
    <row r="115" spans="1:8" ht="13.8" hidden="1">
      <c r="A115" s="41" t="s">
        <v>1100</v>
      </c>
      <c r="B115" s="42" t="s">
        <v>1101</v>
      </c>
      <c r="C115" s="42" t="s">
        <v>1102</v>
      </c>
      <c r="D115" s="42" t="s">
        <v>1103</v>
      </c>
      <c r="E115" s="42" t="s">
        <v>1104</v>
      </c>
      <c r="F115" s="42" t="s">
        <v>1105</v>
      </c>
      <c r="G115" s="64" t="s">
        <v>1106</v>
      </c>
      <c r="H115" s="42"/>
    </row>
    <row r="116" spans="1:8" ht="13.8" hidden="1">
      <c r="A116" s="41" t="s">
        <v>1107</v>
      </c>
      <c r="B116" s="42" t="s">
        <v>1108</v>
      </c>
      <c r="C116" s="42" t="s">
        <v>1109</v>
      </c>
      <c r="D116" s="42" t="s">
        <v>1110</v>
      </c>
      <c r="E116" s="42" t="s">
        <v>1111</v>
      </c>
      <c r="F116" s="42" t="s">
        <v>1112</v>
      </c>
      <c r="G116" s="64" t="s">
        <v>1113</v>
      </c>
      <c r="H116" s="42"/>
    </row>
    <row r="117" spans="1:8" ht="13.8" hidden="1">
      <c r="A117" s="41" t="s">
        <v>1114</v>
      </c>
      <c r="B117" s="42" t="s">
        <v>1115</v>
      </c>
      <c r="C117" s="42" t="s">
        <v>1116</v>
      </c>
      <c r="D117" s="42" t="s">
        <v>1117</v>
      </c>
      <c r="E117" s="42" t="s">
        <v>1118</v>
      </c>
      <c r="F117" s="42" t="s">
        <v>1119</v>
      </c>
      <c r="G117" s="64" t="s">
        <v>1113</v>
      </c>
      <c r="H117" s="42"/>
    </row>
    <row r="118" spans="1:8" ht="13.8" hidden="1">
      <c r="A118" s="41" t="s">
        <v>1120</v>
      </c>
      <c r="B118" s="42" t="s">
        <v>1121</v>
      </c>
      <c r="C118" s="42" t="s">
        <v>1122</v>
      </c>
      <c r="D118" s="42" t="s">
        <v>1123</v>
      </c>
      <c r="E118" s="42" t="s">
        <v>1124</v>
      </c>
      <c r="F118" s="42" t="s">
        <v>1125</v>
      </c>
      <c r="G118" s="64" t="s">
        <v>1126</v>
      </c>
      <c r="H118" s="42"/>
    </row>
    <row r="119" spans="1:8" ht="13.8" hidden="1">
      <c r="A119" s="41" t="s">
        <v>1127</v>
      </c>
      <c r="B119" s="42" t="s">
        <v>1128</v>
      </c>
      <c r="C119" s="42" t="s">
        <v>1129</v>
      </c>
      <c r="D119" s="42" t="s">
        <v>1130</v>
      </c>
      <c r="E119" s="42" t="s">
        <v>1131</v>
      </c>
      <c r="F119" s="42" t="s">
        <v>1132</v>
      </c>
      <c r="G119" s="64" t="s">
        <v>1126</v>
      </c>
      <c r="H119" s="42"/>
    </row>
    <row r="120" spans="1:8" ht="13.8" hidden="1">
      <c r="A120" s="41" t="s">
        <v>1133</v>
      </c>
      <c r="B120" s="42" t="s">
        <v>1134</v>
      </c>
      <c r="C120" s="42" t="s">
        <v>1135</v>
      </c>
      <c r="D120" s="42" t="s">
        <v>1136</v>
      </c>
      <c r="E120" s="42" t="s">
        <v>1137</v>
      </c>
      <c r="F120" s="42" t="s">
        <v>1138</v>
      </c>
      <c r="G120" s="64" t="s">
        <v>1126</v>
      </c>
      <c r="H120" s="42"/>
    </row>
    <row r="121" spans="1:8" ht="13.8" hidden="1">
      <c r="A121" s="41" t="s">
        <v>1139</v>
      </c>
      <c r="B121" s="42" t="s">
        <v>1140</v>
      </c>
      <c r="C121" s="42" t="s">
        <v>1141</v>
      </c>
      <c r="D121" s="42" t="s">
        <v>1142</v>
      </c>
      <c r="E121" s="42" t="s">
        <v>1143</v>
      </c>
      <c r="F121" s="42" t="s">
        <v>1144</v>
      </c>
      <c r="G121" s="65" t="s">
        <v>1145</v>
      </c>
      <c r="H121" s="42"/>
    </row>
    <row r="122" spans="1:8" ht="13.8" hidden="1">
      <c r="A122" s="41" t="s">
        <v>1146</v>
      </c>
      <c r="B122" s="42" t="s">
        <v>1147</v>
      </c>
      <c r="C122" s="42" t="s">
        <v>1102</v>
      </c>
      <c r="D122" s="42" t="s">
        <v>1148</v>
      </c>
      <c r="E122" s="42" t="s">
        <v>1149</v>
      </c>
      <c r="F122" s="42" t="s">
        <v>1150</v>
      </c>
      <c r="G122" s="65" t="s">
        <v>1151</v>
      </c>
      <c r="H122" s="42"/>
    </row>
    <row r="123" spans="1:8" ht="13.8" hidden="1">
      <c r="A123" s="41" t="s">
        <v>1152</v>
      </c>
      <c r="B123" s="42" t="s">
        <v>1153</v>
      </c>
      <c r="C123" s="42" t="s">
        <v>1154</v>
      </c>
      <c r="D123" s="42" t="s">
        <v>1155</v>
      </c>
      <c r="E123" s="42" t="s">
        <v>1156</v>
      </c>
      <c r="F123" s="42" t="s">
        <v>1157</v>
      </c>
      <c r="G123" s="65" t="s">
        <v>1158</v>
      </c>
      <c r="H123" s="42"/>
    </row>
    <row r="124" spans="1:8" ht="13.8" hidden="1">
      <c r="A124" s="41" t="s">
        <v>1159</v>
      </c>
      <c r="B124" s="42" t="s">
        <v>1160</v>
      </c>
      <c r="C124" s="42" t="s">
        <v>1161</v>
      </c>
      <c r="D124" s="42" t="s">
        <v>1162</v>
      </c>
      <c r="E124" s="42" t="s">
        <v>1163</v>
      </c>
      <c r="F124" s="42" t="s">
        <v>1164</v>
      </c>
      <c r="G124" s="65" t="s">
        <v>1165</v>
      </c>
      <c r="H124" s="42"/>
    </row>
    <row r="125" spans="1:8" ht="13.8" hidden="1">
      <c r="A125" s="41" t="s">
        <v>1166</v>
      </c>
      <c r="B125" s="42" t="s">
        <v>1167</v>
      </c>
      <c r="C125" s="42" t="s">
        <v>1168</v>
      </c>
      <c r="D125" s="42" t="s">
        <v>1169</v>
      </c>
      <c r="E125" s="42" t="s">
        <v>1170</v>
      </c>
      <c r="F125" s="42" t="s">
        <v>1171</v>
      </c>
      <c r="G125" s="65" t="s">
        <v>1172</v>
      </c>
      <c r="H125" s="42"/>
    </row>
    <row r="126" spans="1:8" ht="13.8" hidden="1">
      <c r="A126" s="41" t="s">
        <v>1173</v>
      </c>
      <c r="B126" s="42" t="s">
        <v>1016</v>
      </c>
      <c r="C126" s="42" t="s">
        <v>1174</v>
      </c>
      <c r="D126" s="42" t="s">
        <v>1175</v>
      </c>
      <c r="E126" s="42" t="s">
        <v>1176</v>
      </c>
      <c r="F126" s="42" t="s">
        <v>1177</v>
      </c>
      <c r="G126" s="65" t="s">
        <v>1178</v>
      </c>
      <c r="H126" s="42"/>
    </row>
    <row r="127" spans="1:8" ht="13.8" hidden="1">
      <c r="A127" s="41" t="s">
        <v>1179</v>
      </c>
      <c r="B127" s="42" t="s">
        <v>1180</v>
      </c>
      <c r="C127" s="42" t="s">
        <v>1181</v>
      </c>
      <c r="D127" s="42" t="s">
        <v>1182</v>
      </c>
      <c r="E127" s="42" t="s">
        <v>1183</v>
      </c>
      <c r="F127" s="42" t="s">
        <v>1184</v>
      </c>
      <c r="G127" s="65" t="s">
        <v>1178</v>
      </c>
      <c r="H127" s="42"/>
    </row>
    <row r="128" spans="1:8" ht="13.8" hidden="1">
      <c r="A128" s="41" t="s">
        <v>1185</v>
      </c>
      <c r="B128" s="42" t="s">
        <v>1186</v>
      </c>
      <c r="C128" s="42" t="s">
        <v>1187</v>
      </c>
      <c r="D128" s="42" t="s">
        <v>1188</v>
      </c>
      <c r="E128" s="42" t="s">
        <v>1189</v>
      </c>
      <c r="F128" s="42" t="s">
        <v>1190</v>
      </c>
      <c r="G128" s="65" t="s">
        <v>1178</v>
      </c>
      <c r="H128" s="42"/>
    </row>
    <row r="129" spans="1:8" ht="13.8" hidden="1">
      <c r="A129" s="41" t="s">
        <v>1191</v>
      </c>
      <c r="B129" s="42" t="s">
        <v>1192</v>
      </c>
      <c r="C129" s="42" t="s">
        <v>1193</v>
      </c>
      <c r="D129" s="42" t="s">
        <v>1194</v>
      </c>
      <c r="E129" s="42" t="s">
        <v>1195</v>
      </c>
      <c r="F129" s="42" t="s">
        <v>1196</v>
      </c>
      <c r="G129" s="65" t="s">
        <v>1197</v>
      </c>
      <c r="H129" s="42"/>
    </row>
    <row r="130" spans="1:8" ht="13.8" hidden="1">
      <c r="A130" s="41" t="s">
        <v>1198</v>
      </c>
      <c r="B130" s="42" t="s">
        <v>1199</v>
      </c>
      <c r="C130" s="42" t="s">
        <v>1200</v>
      </c>
      <c r="D130" s="42" t="s">
        <v>1201</v>
      </c>
      <c r="E130" s="42" t="s">
        <v>1202</v>
      </c>
      <c r="F130" s="42" t="s">
        <v>1203</v>
      </c>
      <c r="G130" s="66" t="s">
        <v>1204</v>
      </c>
      <c r="H130" s="42"/>
    </row>
    <row r="131" spans="1:8" ht="13.8" hidden="1">
      <c r="A131" s="41" t="s">
        <v>1205</v>
      </c>
      <c r="B131" s="42" t="s">
        <v>1206</v>
      </c>
      <c r="C131" s="42" t="s">
        <v>1207</v>
      </c>
      <c r="D131" s="42" t="s">
        <v>1208</v>
      </c>
      <c r="E131" s="42" t="s">
        <v>1209</v>
      </c>
      <c r="F131" s="42" t="s">
        <v>1210</v>
      </c>
      <c r="G131" s="66" t="s">
        <v>1204</v>
      </c>
      <c r="H131" s="42"/>
    </row>
    <row r="132" spans="1:8" ht="13.8">
      <c r="A132" s="41" t="s">
        <v>1211</v>
      </c>
      <c r="B132" s="42" t="s">
        <v>1212</v>
      </c>
      <c r="C132" s="42" t="s">
        <v>1213</v>
      </c>
      <c r="D132" s="42" t="s">
        <v>1214</v>
      </c>
      <c r="E132" s="42" t="s">
        <v>1215</v>
      </c>
      <c r="F132" s="42" t="s">
        <v>1216</v>
      </c>
      <c r="G132" s="66" t="s">
        <v>1217</v>
      </c>
      <c r="H132" s="42"/>
    </row>
    <row r="133" spans="1:8" ht="13.8" hidden="1">
      <c r="A133" s="41" t="s">
        <v>1218</v>
      </c>
      <c r="B133" s="50">
        <v>10094</v>
      </c>
      <c r="C133" s="42" t="s">
        <v>1219</v>
      </c>
      <c r="D133" s="42" t="s">
        <v>1220</v>
      </c>
      <c r="E133" s="42" t="s">
        <v>1221</v>
      </c>
      <c r="F133" s="42" t="s">
        <v>1222</v>
      </c>
      <c r="G133" s="66" t="s">
        <v>1223</v>
      </c>
      <c r="H133" s="42"/>
    </row>
    <row r="134" spans="1:8" ht="13.8" hidden="1">
      <c r="A134" s="41" t="s">
        <v>1224</v>
      </c>
      <c r="B134" s="42" t="s">
        <v>1225</v>
      </c>
      <c r="C134" s="42" t="s">
        <v>1226</v>
      </c>
      <c r="D134" s="42" t="s">
        <v>1227</v>
      </c>
      <c r="E134" s="42" t="s">
        <v>1228</v>
      </c>
      <c r="F134" s="42" t="s">
        <v>1229</v>
      </c>
      <c r="G134" s="66" t="s">
        <v>1230</v>
      </c>
      <c r="H134" s="42"/>
    </row>
    <row r="135" spans="1:8" ht="13.8" hidden="1">
      <c r="A135" s="41" t="s">
        <v>1231</v>
      </c>
      <c r="B135" s="42" t="s">
        <v>1232</v>
      </c>
      <c r="C135" s="42" t="s">
        <v>1233</v>
      </c>
      <c r="D135" s="42" t="s">
        <v>1234</v>
      </c>
      <c r="E135" s="42" t="s">
        <v>1235</v>
      </c>
      <c r="F135" s="42" t="s">
        <v>1236</v>
      </c>
      <c r="G135" s="66" t="s">
        <v>1237</v>
      </c>
      <c r="H135" s="42"/>
    </row>
    <row r="136" spans="1:8" ht="13.8" hidden="1">
      <c r="A136" s="41" t="s">
        <v>1238</v>
      </c>
      <c r="B136" s="42" t="s">
        <v>1239</v>
      </c>
      <c r="C136" s="42" t="s">
        <v>1240</v>
      </c>
      <c r="D136" s="42" t="s">
        <v>1241</v>
      </c>
      <c r="E136" s="42" t="s">
        <v>1242</v>
      </c>
      <c r="F136" s="42" t="s">
        <v>1243</v>
      </c>
      <c r="G136" s="66" t="s">
        <v>1244</v>
      </c>
      <c r="H136" s="42"/>
    </row>
    <row r="137" spans="1:8" ht="13.8" hidden="1">
      <c r="A137" s="41" t="s">
        <v>1245</v>
      </c>
      <c r="B137" s="42" t="s">
        <v>1246</v>
      </c>
      <c r="C137" s="42" t="s">
        <v>1247</v>
      </c>
      <c r="D137" s="42" t="s">
        <v>1248</v>
      </c>
      <c r="E137" s="42" t="s">
        <v>1249</v>
      </c>
      <c r="F137" s="42" t="s">
        <v>1250</v>
      </c>
      <c r="G137" s="66" t="s">
        <v>1251</v>
      </c>
      <c r="H137" s="42"/>
    </row>
    <row r="138" spans="1:8" ht="13.8" hidden="1">
      <c r="A138" s="41" t="s">
        <v>1252</v>
      </c>
      <c r="B138" s="42" t="s">
        <v>1253</v>
      </c>
      <c r="C138" s="42" t="s">
        <v>1254</v>
      </c>
      <c r="D138" s="42" t="s">
        <v>1255</v>
      </c>
      <c r="E138" s="42" t="s">
        <v>1256</v>
      </c>
      <c r="F138" s="42" t="s">
        <v>1257</v>
      </c>
      <c r="G138" s="66" t="s">
        <v>1258</v>
      </c>
      <c r="H138" s="42"/>
    </row>
    <row r="139" spans="1:8" ht="13.8" hidden="1">
      <c r="A139" s="41" t="s">
        <v>1259</v>
      </c>
      <c r="B139" s="42" t="s">
        <v>1260</v>
      </c>
      <c r="C139" s="42" t="s">
        <v>1261</v>
      </c>
      <c r="D139" s="42" t="s">
        <v>1262</v>
      </c>
      <c r="E139" s="42" t="s">
        <v>1263</v>
      </c>
      <c r="F139" s="42" t="s">
        <v>1264</v>
      </c>
      <c r="G139" s="66" t="s">
        <v>1258</v>
      </c>
      <c r="H139" s="42"/>
    </row>
    <row r="140" spans="1:8" ht="13.8" hidden="1">
      <c r="A140" s="41" t="s">
        <v>1265</v>
      </c>
      <c r="B140" s="42" t="s">
        <v>1266</v>
      </c>
      <c r="C140" s="42" t="s">
        <v>1267</v>
      </c>
      <c r="D140" s="42" t="s">
        <v>1268</v>
      </c>
      <c r="E140" s="42" t="s">
        <v>1269</v>
      </c>
      <c r="F140" s="42" t="s">
        <v>1270</v>
      </c>
      <c r="G140" s="67" t="s">
        <v>1271</v>
      </c>
      <c r="H140" s="42"/>
    </row>
    <row r="141" spans="1:8" ht="13.8" hidden="1">
      <c r="A141" s="41" t="s">
        <v>1272</v>
      </c>
      <c r="B141" s="42" t="s">
        <v>1273</v>
      </c>
      <c r="C141" s="42" t="s">
        <v>1274</v>
      </c>
      <c r="D141" s="42" t="s">
        <v>1275</v>
      </c>
      <c r="E141" s="42" t="s">
        <v>1276</v>
      </c>
      <c r="F141" s="42" t="s">
        <v>1277</v>
      </c>
      <c r="G141" s="67" t="s">
        <v>1278</v>
      </c>
      <c r="H141" s="42"/>
    </row>
    <row r="142" spans="1:8" ht="13.8" hidden="1">
      <c r="A142" s="41" t="s">
        <v>1279</v>
      </c>
      <c r="B142" s="42" t="s">
        <v>1280</v>
      </c>
      <c r="C142" s="50">
        <v>138414</v>
      </c>
      <c r="D142" s="42" t="s">
        <v>1281</v>
      </c>
      <c r="E142" s="42" t="s">
        <v>1282</v>
      </c>
      <c r="F142" s="42" t="s">
        <v>1283</v>
      </c>
      <c r="G142" s="67" t="s">
        <v>1278</v>
      </c>
      <c r="H142" s="42"/>
    </row>
    <row r="143" spans="1:8" ht="13.8" hidden="1">
      <c r="A143" s="41" t="s">
        <v>1284</v>
      </c>
      <c r="B143" s="42" t="s">
        <v>1285</v>
      </c>
      <c r="C143" s="42" t="s">
        <v>1286</v>
      </c>
      <c r="D143" s="42" t="s">
        <v>1287</v>
      </c>
      <c r="E143" s="42" t="s">
        <v>1288</v>
      </c>
      <c r="F143" s="42" t="s">
        <v>1289</v>
      </c>
      <c r="G143" s="67" t="s">
        <v>1290</v>
      </c>
      <c r="H143" s="50"/>
    </row>
    <row r="144" spans="1:8" ht="13.8" hidden="1">
      <c r="A144" s="41" t="s">
        <v>1291</v>
      </c>
      <c r="B144" s="42" t="s">
        <v>1292</v>
      </c>
      <c r="C144" s="42" t="s">
        <v>1293</v>
      </c>
      <c r="D144" s="42" t="s">
        <v>1294</v>
      </c>
      <c r="E144" s="42" t="s">
        <v>1295</v>
      </c>
      <c r="F144" s="42" t="s">
        <v>1296</v>
      </c>
      <c r="G144" s="67" t="s">
        <v>1290</v>
      </c>
      <c r="H144" s="42"/>
    </row>
    <row r="145" spans="1:8" ht="13.8" hidden="1">
      <c r="A145" s="41" t="s">
        <v>1297</v>
      </c>
      <c r="B145" s="42" t="s">
        <v>1298</v>
      </c>
      <c r="C145" s="50" t="s">
        <v>1299</v>
      </c>
      <c r="D145" s="42" t="s">
        <v>1300</v>
      </c>
      <c r="E145" s="42" t="s">
        <v>1301</v>
      </c>
      <c r="F145" s="42" t="s">
        <v>1302</v>
      </c>
      <c r="G145" s="67" t="s">
        <v>1290</v>
      </c>
      <c r="H145" s="42"/>
    </row>
    <row r="146" spans="1:8" ht="13.8" hidden="1">
      <c r="A146" s="41" t="s">
        <v>1303</v>
      </c>
      <c r="B146" s="42" t="s">
        <v>1304</v>
      </c>
      <c r="C146" s="42" t="s">
        <v>1305</v>
      </c>
      <c r="D146" s="42" t="s">
        <v>1306</v>
      </c>
      <c r="E146" s="42" t="s">
        <v>1307</v>
      </c>
      <c r="F146" s="42" t="s">
        <v>1308</v>
      </c>
      <c r="G146" s="67" t="s">
        <v>1309</v>
      </c>
      <c r="H146" s="42"/>
    </row>
    <row r="147" spans="1:8" ht="13.8" hidden="1">
      <c r="A147" s="41" t="s">
        <v>1310</v>
      </c>
      <c r="B147" s="42" t="s">
        <v>1311</v>
      </c>
      <c r="C147" s="42" t="s">
        <v>1312</v>
      </c>
      <c r="D147" s="42" t="s">
        <v>1313</v>
      </c>
      <c r="E147" s="42" t="s">
        <v>1314</v>
      </c>
      <c r="F147" s="42" t="s">
        <v>1315</v>
      </c>
      <c r="G147" s="67" t="s">
        <v>1309</v>
      </c>
      <c r="H147" s="42"/>
    </row>
    <row r="148" spans="1:8" ht="13.8" hidden="1">
      <c r="A148" s="41" t="s">
        <v>1316</v>
      </c>
      <c r="B148" s="42" t="s">
        <v>1317</v>
      </c>
      <c r="C148" s="42" t="s">
        <v>1318</v>
      </c>
      <c r="D148" s="42" t="s">
        <v>1319</v>
      </c>
      <c r="E148" s="42" t="s">
        <v>1320</v>
      </c>
      <c r="F148" s="42" t="s">
        <v>1321</v>
      </c>
      <c r="G148" s="67" t="s">
        <v>1322</v>
      </c>
      <c r="H148" s="42"/>
    </row>
    <row r="149" spans="1:8" ht="13.8" hidden="1">
      <c r="A149" s="41" t="s">
        <v>1323</v>
      </c>
      <c r="B149" s="42" t="s">
        <v>1324</v>
      </c>
      <c r="C149" s="42" t="s">
        <v>1325</v>
      </c>
      <c r="D149" s="42" t="s">
        <v>1326</v>
      </c>
      <c r="E149" s="42" t="s">
        <v>1327</v>
      </c>
      <c r="F149" s="42" t="s">
        <v>1328</v>
      </c>
      <c r="G149" s="67" t="s">
        <v>1329</v>
      </c>
      <c r="H149" s="42"/>
    </row>
    <row r="150" spans="1:8" ht="13.8" hidden="1">
      <c r="A150" s="41" t="s">
        <v>1330</v>
      </c>
      <c r="B150" s="42" t="s">
        <v>1331</v>
      </c>
      <c r="C150" s="42" t="s">
        <v>1332</v>
      </c>
      <c r="D150" s="42" t="s">
        <v>1333</v>
      </c>
      <c r="E150" s="42" t="s">
        <v>1334</v>
      </c>
      <c r="F150" s="42" t="s">
        <v>1335</v>
      </c>
      <c r="G150" s="67" t="s">
        <v>1336</v>
      </c>
      <c r="H150" s="42"/>
    </row>
    <row r="151" spans="1:8" ht="13.8" hidden="1">
      <c r="A151" s="41" t="s">
        <v>1337</v>
      </c>
      <c r="B151" s="50">
        <v>1</v>
      </c>
      <c r="C151" s="50">
        <v>1</v>
      </c>
      <c r="D151" s="42" t="s">
        <v>1338</v>
      </c>
      <c r="E151" s="50">
        <v>1</v>
      </c>
      <c r="F151" s="42" t="s">
        <v>1339</v>
      </c>
      <c r="G151" s="67" t="s">
        <v>1340</v>
      </c>
      <c r="H151" s="42"/>
    </row>
    <row r="152" spans="1:8" ht="13.8" hidden="1">
      <c r="A152" s="41" t="s">
        <v>1341</v>
      </c>
      <c r="B152" s="42" t="s">
        <v>1342</v>
      </c>
      <c r="C152" s="42" t="s">
        <v>1343</v>
      </c>
      <c r="D152" s="42" t="s">
        <v>1344</v>
      </c>
      <c r="E152" s="42" t="s">
        <v>1345</v>
      </c>
      <c r="F152" s="42" t="s">
        <v>1346</v>
      </c>
      <c r="G152" s="67" t="s">
        <v>1340</v>
      </c>
      <c r="H152" s="42"/>
    </row>
    <row r="153" spans="1:8" ht="13.8" hidden="1">
      <c r="A153" s="41" t="s">
        <v>1347</v>
      </c>
      <c r="B153" s="50">
        <v>0</v>
      </c>
      <c r="C153" s="50">
        <v>0</v>
      </c>
      <c r="D153" s="50">
        <v>0</v>
      </c>
      <c r="E153" s="50">
        <v>0</v>
      </c>
      <c r="F153" s="50">
        <v>0</v>
      </c>
      <c r="G153" s="67" t="s">
        <v>1340</v>
      </c>
      <c r="H153" s="50"/>
    </row>
    <row r="154" spans="1:8" ht="13.8" hidden="1">
      <c r="A154" s="41" t="s">
        <v>1348</v>
      </c>
      <c r="B154" s="50">
        <v>0</v>
      </c>
      <c r="C154" s="50">
        <v>0</v>
      </c>
      <c r="D154" s="50">
        <v>0</v>
      </c>
      <c r="E154" s="50">
        <v>0</v>
      </c>
      <c r="F154" s="50">
        <v>0</v>
      </c>
      <c r="G154" s="67" t="s">
        <v>1340</v>
      </c>
      <c r="H154" s="50"/>
    </row>
  </sheetData>
  <autoFilter ref="A1:G154" xr:uid="{00000000-0009-0000-0000-000004000000}">
    <filterColumn colId="0">
      <filters>
        <filter val="ccheques_depositados"/>
        <filter val="ccheques_depositados_rechazados"/>
        <filter val="ccheques_emitidos"/>
        <filter val="ccheques_emitidos_rechazados"/>
        <filter val="cprestamos_hipotecarios"/>
        <filter val="cprestamos_personales"/>
        <filter val="cprestamos_prendarios"/>
      </filters>
    </filterColumn>
  </autoFilter>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F138"/>
  <sheetViews>
    <sheetView workbookViewId="0"/>
  </sheetViews>
  <sheetFormatPr baseColWidth="10" defaultColWidth="12.6640625" defaultRowHeight="15.75" customHeight="1"/>
  <cols>
    <col min="2" max="2" width="58" customWidth="1"/>
  </cols>
  <sheetData>
    <row r="1" spans="1:3">
      <c r="A1" s="68" t="s">
        <v>1349</v>
      </c>
      <c r="B1" s="68"/>
    </row>
    <row r="2" spans="1:3">
      <c r="A2" s="69" t="s">
        <v>1350</v>
      </c>
      <c r="B2" s="68"/>
    </row>
    <row r="3" spans="1:3">
      <c r="A3" s="68" t="s">
        <v>1351</v>
      </c>
      <c r="B3" s="68" t="s">
        <v>1352</v>
      </c>
    </row>
    <row r="4" spans="1:3">
      <c r="A4" s="70">
        <v>1</v>
      </c>
      <c r="B4" s="71" t="s">
        <v>1353</v>
      </c>
    </row>
    <row r="5" spans="1:3">
      <c r="A5" s="72">
        <v>2</v>
      </c>
      <c r="B5" s="73" t="s">
        <v>1354</v>
      </c>
      <c r="C5" s="2" t="s">
        <v>1316</v>
      </c>
    </row>
    <row r="6" spans="1:3">
      <c r="A6" s="72">
        <v>3</v>
      </c>
      <c r="B6" s="73" t="s">
        <v>1355</v>
      </c>
      <c r="C6" s="2" t="s">
        <v>877</v>
      </c>
    </row>
    <row r="7" spans="1:3">
      <c r="A7" s="74">
        <v>4</v>
      </c>
      <c r="B7" s="71" t="s">
        <v>1356</v>
      </c>
    </row>
    <row r="8" spans="1:3">
      <c r="A8" s="70">
        <v>5</v>
      </c>
      <c r="B8" s="71" t="s">
        <v>1357</v>
      </c>
    </row>
    <row r="9" spans="1:3">
      <c r="A9" s="70">
        <v>6</v>
      </c>
      <c r="B9" s="71" t="s">
        <v>1358</v>
      </c>
    </row>
    <row r="10" spans="1:3">
      <c r="A10" s="70">
        <v>7</v>
      </c>
      <c r="B10" s="71" t="s">
        <v>1359</v>
      </c>
    </row>
    <row r="11" spans="1:3">
      <c r="A11" s="72">
        <v>8</v>
      </c>
      <c r="B11" s="68" t="s">
        <v>1360</v>
      </c>
      <c r="C11" s="2" t="s">
        <v>287</v>
      </c>
    </row>
    <row r="12" spans="1:3">
      <c r="A12" s="70">
        <v>9</v>
      </c>
      <c r="B12" s="71" t="s">
        <v>1361</v>
      </c>
    </row>
    <row r="13" spans="1:3">
      <c r="A13" s="70">
        <v>10</v>
      </c>
      <c r="B13" s="71" t="s">
        <v>1362</v>
      </c>
    </row>
    <row r="14" spans="1:3">
      <c r="A14" s="70">
        <v>11</v>
      </c>
      <c r="B14" s="71" t="s">
        <v>1363</v>
      </c>
    </row>
    <row r="15" spans="1:3">
      <c r="A15" s="70">
        <v>12</v>
      </c>
      <c r="B15" s="71" t="s">
        <v>1364</v>
      </c>
    </row>
    <row r="16" spans="1:3">
      <c r="A16" s="70">
        <v>13</v>
      </c>
      <c r="B16" s="71" t="s">
        <v>1365</v>
      </c>
    </row>
    <row r="17" spans="1:6">
      <c r="A17" s="70">
        <v>14</v>
      </c>
      <c r="B17" s="71" t="s">
        <v>1366</v>
      </c>
    </row>
    <row r="18" spans="1:6">
      <c r="A18" s="70">
        <v>15</v>
      </c>
      <c r="B18" s="71" t="s">
        <v>1367</v>
      </c>
    </row>
    <row r="19" spans="1:6">
      <c r="A19" s="72">
        <v>16</v>
      </c>
      <c r="B19" s="68" t="s">
        <v>1368</v>
      </c>
      <c r="C19" s="75" t="s">
        <v>1238</v>
      </c>
    </row>
    <row r="20" spans="1:6">
      <c r="A20" s="72">
        <v>17</v>
      </c>
      <c r="B20" s="76" t="s">
        <v>1369</v>
      </c>
      <c r="C20" s="2" t="s">
        <v>1370</v>
      </c>
      <c r="F20" s="75" t="s">
        <v>1371</v>
      </c>
    </row>
    <row r="21" spans="1:6">
      <c r="A21" s="70">
        <v>18</v>
      </c>
      <c r="B21" s="71" t="s">
        <v>1372</v>
      </c>
    </row>
    <row r="22" spans="1:6">
      <c r="A22" s="70">
        <v>19</v>
      </c>
      <c r="B22" s="71" t="s">
        <v>1373</v>
      </c>
    </row>
    <row r="23" spans="1:6">
      <c r="A23" s="70">
        <v>20</v>
      </c>
      <c r="B23" s="71" t="s">
        <v>1374</v>
      </c>
    </row>
    <row r="24" spans="1:6">
      <c r="A24" s="70">
        <v>21</v>
      </c>
      <c r="B24" s="71" t="s">
        <v>1375</v>
      </c>
    </row>
    <row r="25" spans="1:6">
      <c r="A25" s="70">
        <v>22</v>
      </c>
      <c r="B25" s="71" t="s">
        <v>1376</v>
      </c>
    </row>
    <row r="26" spans="1:6">
      <c r="A26" s="70">
        <v>23</v>
      </c>
      <c r="B26" s="71" t="s">
        <v>1377</v>
      </c>
    </row>
    <row r="27" spans="1:6">
      <c r="A27" s="72">
        <v>24</v>
      </c>
      <c r="B27" s="77" t="s">
        <v>1378</v>
      </c>
      <c r="C27" s="2" t="s">
        <v>1303</v>
      </c>
    </row>
    <row r="28" spans="1:6">
      <c r="A28" s="70">
        <v>25</v>
      </c>
      <c r="B28" s="71" t="s">
        <v>1379</v>
      </c>
    </row>
    <row r="29" spans="1:6">
      <c r="A29" s="70">
        <v>26</v>
      </c>
      <c r="B29" s="71" t="s">
        <v>1380</v>
      </c>
    </row>
    <row r="30" spans="1:6">
      <c r="A30" s="70">
        <v>27</v>
      </c>
      <c r="B30" s="71" t="s">
        <v>1381</v>
      </c>
    </row>
    <row r="31" spans="1:6">
      <c r="A31" s="70">
        <v>28</v>
      </c>
      <c r="B31" s="71" t="s">
        <v>1382</v>
      </c>
    </row>
    <row r="32" spans="1:6">
      <c r="A32" s="70">
        <v>29</v>
      </c>
      <c r="B32" s="71" t="s">
        <v>1383</v>
      </c>
    </row>
    <row r="33" spans="1:2">
      <c r="A33" s="70">
        <v>30</v>
      </c>
      <c r="B33" s="71" t="s">
        <v>1384</v>
      </c>
    </row>
    <row r="34" spans="1:2">
      <c r="A34" s="70">
        <v>31</v>
      </c>
      <c r="B34" s="71" t="s">
        <v>1385</v>
      </c>
    </row>
    <row r="35" spans="1:2">
      <c r="A35" s="70">
        <v>32</v>
      </c>
      <c r="B35" s="71" t="s">
        <v>1386</v>
      </c>
    </row>
    <row r="36" spans="1:2">
      <c r="A36" s="70">
        <v>33</v>
      </c>
      <c r="B36" s="71" t="s">
        <v>1387</v>
      </c>
    </row>
    <row r="37" spans="1:2">
      <c r="A37" s="70">
        <v>34</v>
      </c>
      <c r="B37" s="71" t="s">
        <v>1388</v>
      </c>
    </row>
    <row r="38" spans="1:2">
      <c r="A38" s="70">
        <v>35</v>
      </c>
      <c r="B38" s="71" t="s">
        <v>1389</v>
      </c>
    </row>
    <row r="39" spans="1:2">
      <c r="A39" s="70">
        <v>36</v>
      </c>
      <c r="B39" s="71" t="s">
        <v>1390</v>
      </c>
    </row>
    <row r="40" spans="1:2">
      <c r="A40" s="70">
        <v>37</v>
      </c>
      <c r="B40" s="71" t="s">
        <v>1391</v>
      </c>
    </row>
    <row r="41" spans="1:2">
      <c r="A41" s="70">
        <v>38</v>
      </c>
      <c r="B41" s="71" t="s">
        <v>1392</v>
      </c>
    </row>
    <row r="42" spans="1:2">
      <c r="A42" s="70">
        <v>39</v>
      </c>
      <c r="B42" s="71" t="s">
        <v>1393</v>
      </c>
    </row>
    <row r="43" spans="1:2">
      <c r="A43" s="70">
        <v>40</v>
      </c>
      <c r="B43" s="71" t="s">
        <v>1394</v>
      </c>
    </row>
    <row r="44" spans="1:2">
      <c r="A44" s="70">
        <v>41</v>
      </c>
      <c r="B44" s="71" t="s">
        <v>1395</v>
      </c>
    </row>
    <row r="45" spans="1:2">
      <c r="A45" s="70">
        <v>42</v>
      </c>
      <c r="B45" s="71" t="s">
        <v>1396</v>
      </c>
    </row>
    <row r="46" spans="1:2">
      <c r="A46" s="70">
        <v>43</v>
      </c>
      <c r="B46" s="71" t="s">
        <v>1397</v>
      </c>
    </row>
    <row r="47" spans="1:2">
      <c r="A47" s="70">
        <v>44</v>
      </c>
      <c r="B47" s="71" t="s">
        <v>1398</v>
      </c>
    </row>
    <row r="48" spans="1:2">
      <c r="A48" s="70">
        <v>45</v>
      </c>
      <c r="B48" s="71" t="s">
        <v>1399</v>
      </c>
    </row>
    <row r="49" spans="1:3">
      <c r="A49" s="70">
        <v>46</v>
      </c>
      <c r="B49" s="71" t="s">
        <v>1400</v>
      </c>
    </row>
    <row r="50" spans="1:3">
      <c r="A50" s="70">
        <v>47</v>
      </c>
      <c r="B50" s="71" t="s">
        <v>1401</v>
      </c>
    </row>
    <row r="51" spans="1:3">
      <c r="A51" s="70">
        <v>48</v>
      </c>
      <c r="B51" s="71" t="s">
        <v>1402</v>
      </c>
    </row>
    <row r="52" spans="1:3">
      <c r="A52" s="72">
        <v>49</v>
      </c>
      <c r="B52" s="78" t="s">
        <v>1403</v>
      </c>
      <c r="C52" s="2" t="s">
        <v>1404</v>
      </c>
    </row>
    <row r="53" spans="1:3">
      <c r="A53" s="72">
        <v>50</v>
      </c>
      <c r="B53" s="78" t="s">
        <v>1405</v>
      </c>
    </row>
    <row r="54" spans="1:3">
      <c r="A54" s="72">
        <v>51</v>
      </c>
      <c r="B54" s="78" t="s">
        <v>1406</v>
      </c>
      <c r="C54" s="2" t="s">
        <v>1407</v>
      </c>
    </row>
    <row r="55" spans="1:3">
      <c r="A55" s="72">
        <v>52</v>
      </c>
      <c r="B55" s="78" t="s">
        <v>1408</v>
      </c>
    </row>
    <row r="56" spans="1:3">
      <c r="A56" s="72">
        <v>53</v>
      </c>
      <c r="B56" s="78" t="s">
        <v>1409</v>
      </c>
    </row>
    <row r="57" spans="1:3">
      <c r="A57" s="70">
        <v>54</v>
      </c>
      <c r="B57" s="71" t="s">
        <v>1410</v>
      </c>
    </row>
    <row r="58" spans="1:3">
      <c r="A58" s="70">
        <v>55</v>
      </c>
      <c r="B58" s="71" t="s">
        <v>1411</v>
      </c>
    </row>
    <row r="59" spans="1:3">
      <c r="A59" s="70">
        <v>56</v>
      </c>
      <c r="B59" s="71" t="s">
        <v>1412</v>
      </c>
    </row>
    <row r="60" spans="1:3">
      <c r="A60" s="70">
        <v>57</v>
      </c>
      <c r="B60" s="71" t="s">
        <v>1413</v>
      </c>
    </row>
    <row r="61" spans="1:3">
      <c r="A61" s="70">
        <v>58</v>
      </c>
      <c r="B61" s="71" t="s">
        <v>1414</v>
      </c>
    </row>
    <row r="62" spans="1:3">
      <c r="A62" s="70">
        <v>59</v>
      </c>
      <c r="B62" s="71" t="s">
        <v>1415</v>
      </c>
    </row>
    <row r="63" spans="1:3">
      <c r="A63" s="70">
        <v>60</v>
      </c>
      <c r="B63" s="71" t="s">
        <v>1416</v>
      </c>
    </row>
    <row r="64" spans="1:3">
      <c r="A64" s="70">
        <v>61</v>
      </c>
      <c r="B64" s="71" t="s">
        <v>1417</v>
      </c>
    </row>
    <row r="65" spans="1:5">
      <c r="A65" s="70">
        <v>62</v>
      </c>
      <c r="B65" s="71" t="s">
        <v>1418</v>
      </c>
    </row>
    <row r="66" spans="1:5">
      <c r="A66" s="70">
        <v>63</v>
      </c>
      <c r="B66" s="71" t="s">
        <v>1419</v>
      </c>
    </row>
    <row r="67" spans="1:5">
      <c r="A67" s="70">
        <v>64</v>
      </c>
      <c r="B67" s="71" t="s">
        <v>1420</v>
      </c>
    </row>
    <row r="68" spans="1:5">
      <c r="A68" s="70">
        <v>65</v>
      </c>
      <c r="B68" s="71" t="s">
        <v>1421</v>
      </c>
    </row>
    <row r="69" spans="1:5">
      <c r="A69" s="70">
        <v>66</v>
      </c>
      <c r="B69" s="71" t="s">
        <v>1422</v>
      </c>
    </row>
    <row r="70" spans="1:5">
      <c r="A70" s="70">
        <v>67</v>
      </c>
      <c r="B70" s="71" t="s">
        <v>1423</v>
      </c>
    </row>
    <row r="71" spans="1:5">
      <c r="A71" s="72">
        <v>68</v>
      </c>
      <c r="B71" s="79"/>
      <c r="C71" s="2" t="s">
        <v>1424</v>
      </c>
    </row>
    <row r="72" spans="1:5">
      <c r="A72" s="70">
        <v>69</v>
      </c>
      <c r="B72" s="71" t="s">
        <v>1425</v>
      </c>
    </row>
    <row r="73" spans="1:5">
      <c r="A73" s="70">
        <v>70</v>
      </c>
      <c r="B73" s="71" t="s">
        <v>1426</v>
      </c>
    </row>
    <row r="74" spans="1:5">
      <c r="A74" s="70">
        <v>71</v>
      </c>
      <c r="B74" s="71" t="s">
        <v>1427</v>
      </c>
    </row>
    <row r="75" spans="1:5">
      <c r="A75" s="70">
        <v>72</v>
      </c>
      <c r="B75" s="71" t="s">
        <v>1428</v>
      </c>
    </row>
    <row r="76" spans="1:5">
      <c r="A76" s="70">
        <v>73</v>
      </c>
      <c r="B76" s="71" t="s">
        <v>1429</v>
      </c>
    </row>
    <row r="77" spans="1:5">
      <c r="A77" s="70">
        <v>74</v>
      </c>
      <c r="B77" s="71" t="s">
        <v>1430</v>
      </c>
    </row>
    <row r="78" spans="1:5">
      <c r="A78" s="70">
        <v>75</v>
      </c>
      <c r="B78" s="71" t="s">
        <v>1431</v>
      </c>
    </row>
    <row r="79" spans="1:5">
      <c r="A79" s="72">
        <v>76</v>
      </c>
      <c r="B79" s="73" t="s">
        <v>1432</v>
      </c>
      <c r="C79" s="2" t="s">
        <v>45</v>
      </c>
      <c r="D79" s="2" t="s">
        <v>38</v>
      </c>
      <c r="E79" s="2" t="s">
        <v>42</v>
      </c>
    </row>
    <row r="80" spans="1:5">
      <c r="A80" s="70">
        <v>77</v>
      </c>
      <c r="B80" s="71" t="s">
        <v>1433</v>
      </c>
    </row>
    <row r="81" spans="1:4">
      <c r="A81" s="70">
        <v>78</v>
      </c>
      <c r="B81" s="71" t="s">
        <v>1434</v>
      </c>
    </row>
    <row r="82" spans="1:4">
      <c r="A82" s="70">
        <v>79</v>
      </c>
      <c r="B82" s="71" t="s">
        <v>1435</v>
      </c>
    </row>
    <row r="83" spans="1:4">
      <c r="A83" s="70">
        <v>80</v>
      </c>
      <c r="B83" s="71" t="s">
        <v>1436</v>
      </c>
    </row>
    <row r="84" spans="1:4">
      <c r="A84" s="70">
        <v>81</v>
      </c>
      <c r="B84" s="71" t="s">
        <v>1437</v>
      </c>
    </row>
    <row r="85" spans="1:4">
      <c r="A85" s="70">
        <v>82</v>
      </c>
      <c r="B85" s="71" t="s">
        <v>1438</v>
      </c>
    </row>
    <row r="86" spans="1:4">
      <c r="A86" s="70">
        <v>83</v>
      </c>
      <c r="B86" s="71" t="s">
        <v>1439</v>
      </c>
    </row>
    <row r="87" spans="1:4">
      <c r="A87" s="70">
        <v>84</v>
      </c>
      <c r="B87" s="71" t="s">
        <v>1440</v>
      </c>
    </row>
    <row r="88" spans="1:4">
      <c r="A88" s="70">
        <v>85</v>
      </c>
      <c r="B88" s="71" t="s">
        <v>1441</v>
      </c>
    </row>
    <row r="89" spans="1:4">
      <c r="A89" s="72">
        <v>86</v>
      </c>
      <c r="B89" s="73" t="s">
        <v>1442</v>
      </c>
      <c r="C89" s="8" t="s">
        <v>1443</v>
      </c>
      <c r="D89" s="2" t="s">
        <v>1444</v>
      </c>
    </row>
    <row r="90" spans="1:4">
      <c r="A90" s="70">
        <v>87</v>
      </c>
      <c r="B90" s="71" t="s">
        <v>1445</v>
      </c>
    </row>
    <row r="91" spans="1:4">
      <c r="A91" s="70">
        <v>88</v>
      </c>
      <c r="B91" s="71" t="s">
        <v>1446</v>
      </c>
    </row>
    <row r="92" spans="1:4">
      <c r="A92" s="70">
        <v>89</v>
      </c>
      <c r="B92" s="71" t="s">
        <v>1447</v>
      </c>
    </row>
    <row r="93" spans="1:4">
      <c r="A93" s="70">
        <v>90</v>
      </c>
      <c r="B93" s="71" t="s">
        <v>1448</v>
      </c>
    </row>
    <row r="94" spans="1:4">
      <c r="A94" s="70">
        <v>91</v>
      </c>
      <c r="B94" s="71" t="s">
        <v>1449</v>
      </c>
    </row>
    <row r="95" spans="1:4">
      <c r="A95" s="70">
        <v>92</v>
      </c>
      <c r="B95" s="71" t="s">
        <v>1450</v>
      </c>
    </row>
    <row r="96" spans="1:4">
      <c r="A96" s="70">
        <v>93</v>
      </c>
      <c r="B96" s="71" t="s">
        <v>1451</v>
      </c>
    </row>
    <row r="97" spans="1:2">
      <c r="A97" s="70">
        <v>94</v>
      </c>
      <c r="B97" s="71" t="s">
        <v>1452</v>
      </c>
    </row>
    <row r="98" spans="1:2">
      <c r="A98" s="70">
        <v>95</v>
      </c>
      <c r="B98" s="71" t="s">
        <v>1453</v>
      </c>
    </row>
    <row r="99" spans="1:2">
      <c r="A99" s="70">
        <v>96</v>
      </c>
      <c r="B99" s="71" t="s">
        <v>1454</v>
      </c>
    </row>
    <row r="100" spans="1:2">
      <c r="A100" s="70">
        <v>97</v>
      </c>
      <c r="B100" s="71" t="s">
        <v>1455</v>
      </c>
    </row>
    <row r="101" spans="1:2">
      <c r="A101" s="70">
        <v>98</v>
      </c>
      <c r="B101" s="71" t="s">
        <v>1456</v>
      </c>
    </row>
    <row r="102" spans="1:2">
      <c r="A102" s="70">
        <v>99</v>
      </c>
      <c r="B102" s="71" t="s">
        <v>1457</v>
      </c>
    </row>
    <row r="103" spans="1:2">
      <c r="A103" s="70">
        <v>100</v>
      </c>
      <c r="B103" s="71" t="s">
        <v>1458</v>
      </c>
    </row>
    <row r="104" spans="1:2">
      <c r="A104" s="70">
        <v>101</v>
      </c>
      <c r="B104" s="71" t="s">
        <v>1459</v>
      </c>
    </row>
    <row r="105" spans="1:2">
      <c r="A105" s="70">
        <v>102</v>
      </c>
      <c r="B105" s="71" t="s">
        <v>1460</v>
      </c>
    </row>
    <row r="106" spans="1:2">
      <c r="A106" s="70">
        <v>103</v>
      </c>
      <c r="B106" s="71" t="s">
        <v>1461</v>
      </c>
    </row>
    <row r="107" spans="1:2">
      <c r="A107" s="70">
        <v>104</v>
      </c>
      <c r="B107" s="71" t="s">
        <v>1462</v>
      </c>
    </row>
    <row r="108" spans="1:2">
      <c r="A108" s="70">
        <v>105</v>
      </c>
      <c r="B108" s="71" t="s">
        <v>1463</v>
      </c>
    </row>
    <row r="109" spans="1:2">
      <c r="A109" s="70">
        <v>106</v>
      </c>
      <c r="B109" s="71" t="s">
        <v>1464</v>
      </c>
    </row>
    <row r="110" spans="1:2">
      <c r="A110" s="70">
        <v>107</v>
      </c>
      <c r="B110" s="71" t="s">
        <v>1465</v>
      </c>
    </row>
    <row r="111" spans="1:2">
      <c r="A111" s="70">
        <v>108</v>
      </c>
      <c r="B111" s="71" t="s">
        <v>1466</v>
      </c>
    </row>
    <row r="112" spans="1:2">
      <c r="A112" s="70">
        <v>109</v>
      </c>
      <c r="B112" s="71" t="s">
        <v>1467</v>
      </c>
    </row>
    <row r="113" spans="1:2">
      <c r="A113" s="70">
        <v>110</v>
      </c>
      <c r="B113" s="71" t="s">
        <v>1468</v>
      </c>
    </row>
    <row r="114" spans="1:2">
      <c r="A114" s="70">
        <v>111</v>
      </c>
      <c r="B114" s="71" t="s">
        <v>1469</v>
      </c>
    </row>
    <row r="115" spans="1:2">
      <c r="A115" s="70">
        <v>112</v>
      </c>
      <c r="B115" s="71" t="s">
        <v>1470</v>
      </c>
    </row>
    <row r="116" spans="1:2">
      <c r="A116" s="70">
        <v>113</v>
      </c>
      <c r="B116" s="71" t="s">
        <v>1471</v>
      </c>
    </row>
    <row r="117" spans="1:2">
      <c r="A117" s="70">
        <v>114</v>
      </c>
      <c r="B117" s="71" t="s">
        <v>1472</v>
      </c>
    </row>
    <row r="118" spans="1:2">
      <c r="A118" s="70">
        <v>115</v>
      </c>
      <c r="B118" s="71" t="s">
        <v>1473</v>
      </c>
    </row>
    <row r="119" spans="1:2">
      <c r="A119" s="70">
        <v>116</v>
      </c>
      <c r="B119" s="71" t="s">
        <v>1474</v>
      </c>
    </row>
    <row r="120" spans="1:2">
      <c r="A120" s="70">
        <v>117</v>
      </c>
      <c r="B120" s="71" t="s">
        <v>1475</v>
      </c>
    </row>
    <row r="121" spans="1:2">
      <c r="A121" s="70">
        <v>118</v>
      </c>
      <c r="B121" s="71" t="s">
        <v>1476</v>
      </c>
    </row>
    <row r="122" spans="1:2">
      <c r="A122" s="70">
        <v>119</v>
      </c>
      <c r="B122" s="71" t="s">
        <v>1477</v>
      </c>
    </row>
    <row r="123" spans="1:2">
      <c r="A123" s="70">
        <v>120</v>
      </c>
      <c r="B123" s="71" t="s">
        <v>1478</v>
      </c>
    </row>
    <row r="124" spans="1:2">
      <c r="A124" s="70">
        <v>121</v>
      </c>
      <c r="B124" s="71" t="s">
        <v>1479</v>
      </c>
    </row>
    <row r="125" spans="1:2">
      <c r="A125" s="70">
        <v>122</v>
      </c>
      <c r="B125" s="71" t="s">
        <v>1480</v>
      </c>
    </row>
    <row r="126" spans="1:2">
      <c r="A126" s="70">
        <v>123</v>
      </c>
      <c r="B126" s="71" t="s">
        <v>1481</v>
      </c>
    </row>
    <row r="127" spans="1:2">
      <c r="A127" s="70">
        <v>124</v>
      </c>
      <c r="B127" s="71" t="s">
        <v>1482</v>
      </c>
    </row>
    <row r="128" spans="1:2">
      <c r="A128" s="70">
        <v>125</v>
      </c>
      <c r="B128" s="71" t="s">
        <v>1483</v>
      </c>
    </row>
    <row r="129" spans="1:2">
      <c r="A129" s="70">
        <v>126</v>
      </c>
      <c r="B129" s="71" t="s">
        <v>1484</v>
      </c>
    </row>
    <row r="130" spans="1:2">
      <c r="A130" s="70">
        <v>127</v>
      </c>
      <c r="B130" s="71" t="s">
        <v>1485</v>
      </c>
    </row>
    <row r="131" spans="1:2">
      <c r="A131" s="70">
        <v>128</v>
      </c>
      <c r="B131" s="71" t="s">
        <v>1486</v>
      </c>
    </row>
    <row r="132" spans="1:2">
      <c r="A132" s="70">
        <v>129</v>
      </c>
      <c r="B132" s="71" t="s">
        <v>1487</v>
      </c>
    </row>
    <row r="133" spans="1:2">
      <c r="A133" s="70">
        <v>130</v>
      </c>
      <c r="B133" s="71" t="s">
        <v>1488</v>
      </c>
    </row>
    <row r="134" spans="1:2">
      <c r="A134" s="70">
        <v>131</v>
      </c>
      <c r="B134" s="71" t="s">
        <v>1489</v>
      </c>
    </row>
    <row r="135" spans="1:2">
      <c r="A135" s="70">
        <v>132</v>
      </c>
      <c r="B135" s="71" t="s">
        <v>1490</v>
      </c>
    </row>
    <row r="136" spans="1:2">
      <c r="A136" s="70">
        <v>133</v>
      </c>
      <c r="B136" s="71" t="s">
        <v>1491</v>
      </c>
    </row>
    <row r="137" spans="1:2">
      <c r="A137" s="70">
        <v>134</v>
      </c>
      <c r="B137" s="71" t="s">
        <v>1492</v>
      </c>
    </row>
    <row r="138" spans="1:2">
      <c r="A138" s="70">
        <v>135</v>
      </c>
      <c r="B138" s="71" t="s">
        <v>1493</v>
      </c>
    </row>
  </sheetData>
  <hyperlinks>
    <hyperlink ref="A2" r:id="rId1" xr:uid="{00000000-0004-0000-05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K34"/>
  <sheetViews>
    <sheetView workbookViewId="0"/>
  </sheetViews>
  <sheetFormatPr baseColWidth="10" defaultColWidth="12.6640625" defaultRowHeight="15.75" customHeight="1"/>
  <cols>
    <col min="2" max="2" width="21.88671875" customWidth="1"/>
  </cols>
  <sheetData>
    <row r="1" spans="1:11">
      <c r="A1" s="68" t="s">
        <v>1349</v>
      </c>
      <c r="B1" s="68"/>
    </row>
    <row r="2" spans="1:11">
      <c r="A2" s="69" t="s">
        <v>1494</v>
      </c>
      <c r="B2" s="68"/>
    </row>
    <row r="3" spans="1:11">
      <c r="A3" s="68" t="s">
        <v>1351</v>
      </c>
      <c r="B3" s="68" t="s">
        <v>1352</v>
      </c>
    </row>
    <row r="4" spans="1:11">
      <c r="A4" s="2">
        <v>1</v>
      </c>
      <c r="B4" s="2" t="s">
        <v>1495</v>
      </c>
    </row>
    <row r="5" spans="1:11">
      <c r="A5" s="2">
        <v>2</v>
      </c>
      <c r="B5" s="2" t="s">
        <v>1496</v>
      </c>
      <c r="E5" s="91" t="s">
        <v>1497</v>
      </c>
      <c r="F5" s="92"/>
      <c r="G5" s="92"/>
      <c r="H5" s="92"/>
      <c r="I5" s="92"/>
      <c r="J5" s="92"/>
      <c r="K5" s="92"/>
    </row>
    <row r="6" spans="1:11">
      <c r="A6" s="2">
        <v>3</v>
      </c>
      <c r="B6" s="2" t="s">
        <v>1498</v>
      </c>
      <c r="E6" s="92"/>
      <c r="F6" s="92"/>
      <c r="G6" s="92"/>
      <c r="H6" s="92"/>
      <c r="I6" s="92"/>
      <c r="J6" s="92"/>
      <c r="K6" s="92"/>
    </row>
    <row r="7" spans="1:11">
      <c r="A7" s="2">
        <v>4</v>
      </c>
      <c r="B7" s="2" t="s">
        <v>1499</v>
      </c>
      <c r="E7" s="92"/>
      <c r="F7" s="92"/>
      <c r="G7" s="92"/>
      <c r="H7" s="92"/>
      <c r="I7" s="92"/>
      <c r="J7" s="92"/>
      <c r="K7" s="92"/>
    </row>
    <row r="8" spans="1:11">
      <c r="A8" s="2">
        <v>5</v>
      </c>
      <c r="B8" s="2" t="s">
        <v>1500</v>
      </c>
      <c r="E8" s="92"/>
      <c r="F8" s="92"/>
      <c r="G8" s="92"/>
      <c r="H8" s="92"/>
      <c r="I8" s="92"/>
      <c r="J8" s="92"/>
      <c r="K8" s="92"/>
    </row>
    <row r="9" spans="1:11">
      <c r="A9" s="2">
        <v>6</v>
      </c>
      <c r="B9" s="2" t="s">
        <v>1501</v>
      </c>
      <c r="E9" s="92"/>
      <c r="F9" s="92"/>
      <c r="G9" s="92"/>
      <c r="H9" s="92"/>
      <c r="I9" s="92"/>
      <c r="J9" s="92"/>
      <c r="K9" s="92"/>
    </row>
    <row r="10" spans="1:11">
      <c r="A10" s="2">
        <v>7</v>
      </c>
      <c r="B10" s="2" t="s">
        <v>1502</v>
      </c>
      <c r="E10" s="92"/>
      <c r="F10" s="92"/>
      <c r="G10" s="92"/>
      <c r="H10" s="92"/>
      <c r="I10" s="92"/>
      <c r="J10" s="92"/>
      <c r="K10" s="92"/>
    </row>
    <row r="11" spans="1:11">
      <c r="A11" s="2">
        <v>8</v>
      </c>
      <c r="B11" s="2" t="s">
        <v>1503</v>
      </c>
      <c r="E11" s="92"/>
      <c r="F11" s="92"/>
      <c r="G11" s="92"/>
      <c r="H11" s="92"/>
      <c r="I11" s="92"/>
      <c r="J11" s="92"/>
      <c r="K11" s="92"/>
    </row>
    <row r="12" spans="1:11">
      <c r="A12" s="2">
        <v>9</v>
      </c>
      <c r="B12" s="2" t="s">
        <v>1504</v>
      </c>
    </row>
    <row r="13" spans="1:11">
      <c r="A13" s="2">
        <v>10</v>
      </c>
      <c r="B13" s="2" t="s">
        <v>1505</v>
      </c>
    </row>
    <row r="14" spans="1:11">
      <c r="A14" s="2">
        <v>11</v>
      </c>
      <c r="B14" s="2" t="s">
        <v>1506</v>
      </c>
    </row>
    <row r="15" spans="1:11">
      <c r="A15" s="2">
        <v>12</v>
      </c>
      <c r="B15" s="2" t="s">
        <v>1507</v>
      </c>
    </row>
    <row r="16" spans="1:11">
      <c r="A16" s="2">
        <v>13</v>
      </c>
      <c r="B16" s="2" t="s">
        <v>1508</v>
      </c>
    </row>
    <row r="17" spans="1:2">
      <c r="A17" s="2">
        <v>14</v>
      </c>
      <c r="B17" s="2" t="s">
        <v>1509</v>
      </c>
    </row>
    <row r="18" spans="1:2">
      <c r="A18" s="2">
        <v>15</v>
      </c>
      <c r="B18" s="2" t="s">
        <v>1510</v>
      </c>
    </row>
    <row r="19" spans="1:2">
      <c r="A19" s="2">
        <v>16</v>
      </c>
      <c r="B19" s="2" t="s">
        <v>1511</v>
      </c>
    </row>
    <row r="20" spans="1:2">
      <c r="A20" s="2">
        <v>17</v>
      </c>
      <c r="B20" s="2" t="s">
        <v>1512</v>
      </c>
    </row>
    <row r="21" spans="1:2">
      <c r="A21" s="2">
        <v>18</v>
      </c>
      <c r="B21" s="2" t="s">
        <v>1513</v>
      </c>
    </row>
    <row r="22" spans="1:2">
      <c r="A22" s="2">
        <v>19</v>
      </c>
      <c r="B22" s="2" t="s">
        <v>1514</v>
      </c>
    </row>
    <row r="23" spans="1:2">
      <c r="A23" s="80">
        <f t="shared" ref="A23:A34" si="0">A22+1</f>
        <v>20</v>
      </c>
      <c r="B23" s="2" t="s">
        <v>1515</v>
      </c>
    </row>
    <row r="24" spans="1:2">
      <c r="A24" s="80">
        <f t="shared" si="0"/>
        <v>21</v>
      </c>
      <c r="B24" s="2" t="s">
        <v>1516</v>
      </c>
    </row>
    <row r="25" spans="1:2">
      <c r="A25" s="80">
        <f t="shared" si="0"/>
        <v>22</v>
      </c>
      <c r="B25" s="2" t="s">
        <v>1517</v>
      </c>
    </row>
    <row r="26" spans="1:2">
      <c r="A26" s="80">
        <f t="shared" si="0"/>
        <v>23</v>
      </c>
      <c r="B26" s="2" t="s">
        <v>1518</v>
      </c>
    </row>
    <row r="27" spans="1:2">
      <c r="A27" s="80">
        <f t="shared" si="0"/>
        <v>24</v>
      </c>
      <c r="B27" s="2" t="s">
        <v>1519</v>
      </c>
    </row>
    <row r="28" spans="1:2">
      <c r="A28" s="80">
        <f t="shared" si="0"/>
        <v>25</v>
      </c>
      <c r="B28" s="2" t="s">
        <v>1520</v>
      </c>
    </row>
    <row r="29" spans="1:2">
      <c r="A29" s="80">
        <f t="shared" si="0"/>
        <v>26</v>
      </c>
      <c r="B29" s="2" t="s">
        <v>1521</v>
      </c>
    </row>
    <row r="30" spans="1:2">
      <c r="A30" s="80">
        <f t="shared" si="0"/>
        <v>27</v>
      </c>
      <c r="B30" s="2" t="s">
        <v>1522</v>
      </c>
    </row>
    <row r="31" spans="1:2">
      <c r="A31" s="80">
        <f t="shared" si="0"/>
        <v>28</v>
      </c>
      <c r="B31" s="2" t="s">
        <v>1523</v>
      </c>
    </row>
    <row r="32" spans="1:2">
      <c r="A32" s="80">
        <f t="shared" si="0"/>
        <v>29</v>
      </c>
      <c r="B32" s="2" t="s">
        <v>1524</v>
      </c>
    </row>
    <row r="33" spans="1:2">
      <c r="A33" s="80">
        <f t="shared" si="0"/>
        <v>30</v>
      </c>
      <c r="B33" s="2" t="s">
        <v>1525</v>
      </c>
    </row>
    <row r="34" spans="1:2">
      <c r="A34" s="80">
        <f t="shared" si="0"/>
        <v>31</v>
      </c>
      <c r="B34" s="2" t="s">
        <v>1526</v>
      </c>
    </row>
  </sheetData>
  <mergeCells count="1">
    <mergeCell ref="E5:K11"/>
  </mergeCells>
  <hyperlinks>
    <hyperlink ref="A2" r:id="rId1" xr:uid="{00000000-0004-0000-06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2:A6"/>
  <sheetViews>
    <sheetView workbookViewId="0"/>
  </sheetViews>
  <sheetFormatPr baseColWidth="10" defaultColWidth="12.6640625" defaultRowHeight="15.75" customHeight="1"/>
  <sheetData>
    <row r="2" spans="1:1">
      <c r="A2" s="2" t="s">
        <v>1527</v>
      </c>
    </row>
    <row r="3" spans="1:1">
      <c r="A3" s="2" t="s">
        <v>1528</v>
      </c>
    </row>
    <row r="4" spans="1:1">
      <c r="A4" s="2" t="s">
        <v>1529</v>
      </c>
    </row>
    <row r="5" spans="1:1">
      <c r="A5" s="2" t="s">
        <v>450</v>
      </c>
    </row>
    <row r="6" spans="1:1">
      <c r="A6" s="2" t="s">
        <v>1530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12</vt:i4>
      </vt:variant>
    </vt:vector>
  </HeadingPairs>
  <TitlesOfParts>
    <vt:vector size="12" baseType="lpstr">
      <vt:lpstr>variables</vt:lpstr>
      <vt:lpstr>E01</vt:lpstr>
      <vt:lpstr>E02</vt:lpstr>
      <vt:lpstr>importancias</vt:lpstr>
      <vt:lpstr>Bibliografía</vt:lpstr>
      <vt:lpstr>DIF DT PEQ</vt:lpstr>
      <vt:lpstr>paper 1</vt:lpstr>
      <vt:lpstr>tesis 1</vt:lpstr>
      <vt:lpstr>Preguntas al profe</vt:lpstr>
      <vt:lpstr>experimentos</vt:lpstr>
      <vt:lpstr>indice_dummy</vt:lpstr>
      <vt:lpstr>rentabilidad negativa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Iván Javier Parra</cp:lastModifiedBy>
  <dcterms:modified xsi:type="dcterms:W3CDTF">2024-05-07T20:02:36Z</dcterms:modified>
</cp:coreProperties>
</file>