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05237460a63ceb/Documents/"/>
    </mc:Choice>
  </mc:AlternateContent>
  <xr:revisionPtr revIDLastSave="0" documentId="8_{8A2170CC-F386-48FE-821E-0BDDE2786621}" xr6:coauthVersionLast="47" xr6:coauthVersionMax="47" xr10:uidLastSave="{00000000-0000-0000-0000-000000000000}"/>
  <bookViews>
    <workbookView xWindow="-28920" yWindow="-5760" windowWidth="29040" windowHeight="15990" xr2:uid="{660FB760-EE43-4694-9293-F42B511A362D}"/>
  </bookViews>
  <sheets>
    <sheet name="Sheet1" sheetId="1" r:id="rId1"/>
  </sheets>
  <definedNames>
    <definedName name="K">Sheet1!$D$3</definedName>
    <definedName name="rate">Sheet1!$D$5</definedName>
    <definedName name="S">Sheet1!$D$2</definedName>
    <definedName name="sigma">Sheet1!$D$6</definedName>
    <definedName name="T">Sheet1!$D$4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5" i="1" s="1"/>
  <c r="J5" i="1" s="1"/>
  <c r="G3" i="1" l="1"/>
  <c r="G6" i="1" s="1"/>
  <c r="J6" i="1" s="1"/>
  <c r="D9" i="1" s="1"/>
  <c r="D8" i="1" l="1"/>
</calcChain>
</file>

<file path=xl/sharedStrings.xml><?xml version="1.0" encoding="utf-8"?>
<sst xmlns="http://schemas.openxmlformats.org/spreadsheetml/2006/main" count="18" uniqueCount="18">
  <si>
    <t>Strike Price</t>
  </si>
  <si>
    <t>S</t>
  </si>
  <si>
    <t>Underlying Price</t>
  </si>
  <si>
    <t>K</t>
  </si>
  <si>
    <t>Time to Maturity</t>
  </si>
  <si>
    <t>T</t>
  </si>
  <si>
    <t>Risk Free Rate</t>
  </si>
  <si>
    <t>Volitility</t>
  </si>
  <si>
    <t>sigma</t>
  </si>
  <si>
    <t>rate</t>
  </si>
  <si>
    <t>d1</t>
  </si>
  <si>
    <t>d2</t>
  </si>
  <si>
    <t>Call</t>
  </si>
  <si>
    <t>Put</t>
  </si>
  <si>
    <t>N_d1</t>
  </si>
  <si>
    <t>N_d2</t>
  </si>
  <si>
    <t>N_(-d2)</t>
  </si>
  <si>
    <t>N_(-d1)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</si>
</sst>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2" borderId="2" xfId="0" applyFill="1" applyBorder="1"/>
    <xf numFmtId="0" fontId="0" fillId="2" borderId="7" xfId="0" applyFill="1" applyBorder="1"/>
    <xf numFmtId="0" fontId="2" fillId="2" borderId="3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38100</xdr:rowOff>
    </xdr:from>
    <xdr:to>
      <xdr:col>11</xdr:col>
      <xdr:colOff>311564</xdr:colOff>
      <xdr:row>28</xdr:row>
      <xdr:rowOff>3408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14CA1C-B4A6-A8B2-481B-DCA77267E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885950"/>
          <a:ext cx="6845714" cy="322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9E58-EBE7-4319-A927-DCEC6C813640}">
  <dimension ref="B1:J9"/>
  <sheetViews>
    <sheetView tabSelected="1" workbookViewId="0">
      <selection activeCell="K9" sqref="K9"/>
    </sheetView>
  </sheetViews>
  <sheetFormatPr defaultRowHeight="14.4" x14ac:dyDescent="0.3"/>
  <cols>
    <col min="1" max="1" width="3.5546875" customWidth="1"/>
    <col min="2" max="2" width="15.21875" bestFit="1" customWidth="1"/>
  </cols>
  <sheetData>
    <row r="1" spans="2:10" ht="15" thickBot="1" x14ac:dyDescent="0.35"/>
    <row r="2" spans="2:10" x14ac:dyDescent="0.3">
      <c r="B2" s="2" t="s">
        <v>2</v>
      </c>
      <c r="C2" s="3" t="s">
        <v>1</v>
      </c>
      <c r="D2" s="4">
        <v>42</v>
      </c>
      <c r="F2" t="s">
        <v>10</v>
      </c>
      <c r="G2">
        <f>(LN(S/K) + (rate+sigma^2/2)*T)/ (sigma*SQRT(T))</f>
        <v>0.44395082084716025</v>
      </c>
    </row>
    <row r="3" spans="2:10" x14ac:dyDescent="0.3">
      <c r="B3" s="5" t="s">
        <v>0</v>
      </c>
      <c r="C3" s="6" t="s">
        <v>3</v>
      </c>
      <c r="D3" s="7">
        <v>40</v>
      </c>
      <c r="F3" t="s">
        <v>11</v>
      </c>
      <c r="G3">
        <f>G2-(sigma*SQRT(T))</f>
        <v>0.24395082084716024</v>
      </c>
    </row>
    <row r="4" spans="2:10" x14ac:dyDescent="0.3">
      <c r="B4" s="5" t="s">
        <v>4</v>
      </c>
      <c r="C4" s="6" t="s">
        <v>5</v>
      </c>
      <c r="D4" s="7">
        <v>1</v>
      </c>
    </row>
    <row r="5" spans="2:10" x14ac:dyDescent="0.3">
      <c r="B5" s="5" t="s">
        <v>6</v>
      </c>
      <c r="C5" s="6" t="s">
        <v>9</v>
      </c>
      <c r="D5" s="8">
        <v>0.02</v>
      </c>
      <c r="F5" t="s">
        <v>14</v>
      </c>
      <c r="G5">
        <f>_xlfn.NORM.DIST(G2,0,1,TRUE)</f>
        <v>0.67146092982264161</v>
      </c>
      <c r="I5" t="s">
        <v>17</v>
      </c>
      <c r="J5">
        <f>1-G5</f>
        <v>0.32853907017735839</v>
      </c>
    </row>
    <row r="6" spans="2:10" ht="15" thickBot="1" x14ac:dyDescent="0.35">
      <c r="B6" s="9" t="s">
        <v>7</v>
      </c>
      <c r="C6" s="10" t="s">
        <v>8</v>
      </c>
      <c r="D6" s="11">
        <v>0.2</v>
      </c>
      <c r="F6" t="s">
        <v>15</v>
      </c>
      <c r="G6">
        <f>_xlfn.NORM.DIST(G3,0,1,TRUE)</f>
        <v>0.59636554571360756</v>
      </c>
      <c r="I6" t="s">
        <v>16</v>
      </c>
      <c r="J6">
        <f>1-G6</f>
        <v>0.40363445428639244</v>
      </c>
    </row>
    <row r="7" spans="2:10" ht="15" thickBot="1" x14ac:dyDescent="0.35">
      <c r="D7" s="1"/>
    </row>
    <row r="8" spans="2:10" x14ac:dyDescent="0.3">
      <c r="B8" s="16" t="s">
        <v>12</v>
      </c>
      <c r="C8" s="12"/>
      <c r="D8" s="14">
        <f>S*G5-K*EXP(-rate*T)*G6</f>
        <v>4.819090383977457</v>
      </c>
    </row>
    <row r="9" spans="2:10" ht="15" thickBot="1" x14ac:dyDescent="0.35">
      <c r="B9" s="17" t="s">
        <v>13</v>
      </c>
      <c r="C9" s="13"/>
      <c r="D9" s="15">
        <f>K*EXP(-rate*T)*J6-S*J5</f>
        <v>2.027037316247668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K</vt:lpstr>
      <vt:lpstr>rate</vt:lpstr>
      <vt:lpstr>S</vt:lpstr>
      <vt:lpstr>sigma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Lee</dc:creator>
  <cp:lastModifiedBy>Ivan Lee</cp:lastModifiedBy>
  <dcterms:created xsi:type="dcterms:W3CDTF">2024-02-26T07:10:40Z</dcterms:created>
  <dcterms:modified xsi:type="dcterms:W3CDTF">2024-02-26T07:29:40Z</dcterms:modified>
</cp:coreProperties>
</file>