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van\Cursos\Udacity\Nanodegree_Data_Analist\P1\"/>
    </mc:Choice>
  </mc:AlternateContent>
  <bookViews>
    <workbookView xWindow="0" yWindow="0" windowWidth="17256" windowHeight="5664"/>
  </bookViews>
  <sheets>
    <sheet name="stroopdata" sheetId="1" r:id="rId1"/>
    <sheet name="Histograma" sheetId="2" r:id="rId2"/>
  </sheets>
  <calcPr calcId="162913"/>
</workbook>
</file>

<file path=xl/calcChain.xml><?xml version="1.0" encoding="utf-8"?>
<calcChain xmlns="http://schemas.openxmlformats.org/spreadsheetml/2006/main">
  <c r="H11" i="1" l="1"/>
  <c r="H8" i="1"/>
  <c r="H5" i="1"/>
  <c r="H7" i="1" s="1"/>
  <c r="G2" i="1"/>
  <c r="H2" i="1"/>
  <c r="F2" i="1"/>
  <c r="H3" i="1"/>
  <c r="H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B8" i="2" l="1"/>
  <c r="B9" i="2" s="1"/>
  <c r="B10" i="2" s="1"/>
  <c r="B11" i="2" s="1"/>
  <c r="B12" i="2" s="1"/>
  <c r="B13" i="2" s="1"/>
  <c r="B14" i="2" s="1"/>
  <c r="B4" i="2"/>
  <c r="B3" i="2"/>
  <c r="G4" i="1" l="1"/>
  <c r="F4" i="1"/>
  <c r="G3" i="1"/>
  <c r="F3" i="1"/>
</calcChain>
</file>

<file path=xl/sharedStrings.xml><?xml version="1.0" encoding="utf-8"?>
<sst xmlns="http://schemas.openxmlformats.org/spreadsheetml/2006/main" count="36" uniqueCount="24">
  <si>
    <t>Congruent</t>
  </si>
  <si>
    <t>Incongruent</t>
  </si>
  <si>
    <t>Média</t>
  </si>
  <si>
    <t>Desvio padrão (Amostra)</t>
  </si>
  <si>
    <t>Mínimo</t>
  </si>
  <si>
    <t>Máximo</t>
  </si>
  <si>
    <t>Intervalos histograma</t>
  </si>
  <si>
    <t>Mais</t>
  </si>
  <si>
    <t>Freqüência</t>
  </si>
  <si>
    <t>0-5</t>
  </si>
  <si>
    <t>5-10</t>
  </si>
  <si>
    <t>10-15</t>
  </si>
  <si>
    <t>15-20</t>
  </si>
  <si>
    <t>20-25</t>
  </si>
  <si>
    <t>25-30</t>
  </si>
  <si>
    <t>30-35</t>
  </si>
  <si>
    <t>35-40</t>
  </si>
  <si>
    <t>Diference</t>
  </si>
  <si>
    <t>t-statistic</t>
  </si>
  <si>
    <t>n</t>
  </si>
  <si>
    <t>df</t>
  </si>
  <si>
    <t>t-critical (alfa = 0.05)</t>
  </si>
  <si>
    <t>+/- 2.069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</si>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</sst>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164" fontId="0" fillId="0" borderId="10" xfId="0" applyNumberFormat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  <xf numFmtId="16" fontId="0" fillId="0" borderId="0" xfId="0" quotePrefix="1" applyNumberFormat="1" applyFill="1" applyBorder="1" applyAlignment="1"/>
    <xf numFmtId="0" fontId="0" fillId="0" borderId="0" xfId="0" quotePrefix="1" applyNumberFormat="1" applyFill="1" applyBorder="1" applyAlignment="1"/>
    <xf numFmtId="0" fontId="0" fillId="0" borderId="10" xfId="0" quotePrefix="1" applyBorder="1" applyAlignment="1">
      <alignment horizontal="righ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Histograma Congruent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Freqüência</c:v>
          </c:tx>
          <c:invertIfNegative val="0"/>
          <c:cat>
            <c:strRef>
              <c:f>Histograma!$D$3:$D$11</c:f>
              <c:strCache>
                <c:ptCount val="9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  <c:pt idx="8">
                  <c:v>Mais</c:v>
                </c:pt>
              </c:strCache>
            </c:strRef>
          </c:cat>
          <c:val>
            <c:numRef>
              <c:f>Histograma!$E$3:$E$11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8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9-4A20-A39C-29A94D912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8945056"/>
        <c:axId val="328943744"/>
      </c:barChart>
      <c:catAx>
        <c:axId val="32894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Intervalos histograma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943744"/>
        <c:crosses val="autoZero"/>
        <c:auto val="1"/>
        <c:lblAlgn val="ctr"/>
        <c:lblOffset val="100"/>
        <c:noMultiLvlLbl val="0"/>
      </c:catAx>
      <c:valAx>
        <c:axId val="328943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Freqüência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94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Histograma Incongruent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Freqüência</c:v>
          </c:tx>
          <c:invertIfNegative val="0"/>
          <c:cat>
            <c:strRef>
              <c:f>Histograma!$D$16:$D$24</c:f>
              <c:strCache>
                <c:ptCount val="9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  <c:pt idx="8">
                  <c:v>Mais</c:v>
                </c:pt>
              </c:strCache>
            </c:strRef>
          </c:cat>
          <c:val>
            <c:numRef>
              <c:f>Histograma!$E$16:$E$24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12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E-4C59-A891-928DB6535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143920"/>
        <c:axId val="532144248"/>
      </c:barChart>
      <c:catAx>
        <c:axId val="53214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Intervalos histograma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2144248"/>
        <c:crosses val="autoZero"/>
        <c:auto val="1"/>
        <c:lblAlgn val="ctr"/>
        <c:lblOffset val="100"/>
        <c:noMultiLvlLbl val="0"/>
      </c:catAx>
      <c:valAx>
        <c:axId val="532144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Freqüência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214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0</xdr:row>
      <xdr:rowOff>22860</xdr:rowOff>
    </xdr:from>
    <xdr:to>
      <xdr:col>13</xdr:col>
      <xdr:colOff>480060</xdr:colOff>
      <xdr:row>13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4E086C-FF10-4334-BE4D-D87EE1BCF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289560</xdr:colOff>
      <xdr:row>13</xdr:row>
      <xdr:rowOff>175260</xdr:rowOff>
    </xdr:from>
    <xdr:to>
      <xdr:col>13</xdr:col>
      <xdr:colOff>487680</xdr:colOff>
      <xdr:row>27</xdr:row>
      <xdr:rowOff>137160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0DDE9A2-A36E-4A43-B3E4-0FD3E2478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G11" sqref="G11:H11"/>
    </sheetView>
  </sheetViews>
  <sheetFormatPr defaultRowHeight="14.4" x14ac:dyDescent="0.3"/>
  <cols>
    <col min="1" max="1" width="9.44140625" bestFit="1" customWidth="1"/>
    <col min="2" max="2" width="10.77734375" bestFit="1" customWidth="1"/>
    <col min="5" max="5" width="21.44140625" bestFit="1" customWidth="1"/>
    <col min="6" max="6" width="18.88671875" bestFit="1" customWidth="1"/>
    <col min="7" max="7" width="18.109375" bestFit="1" customWidth="1"/>
    <col min="8" max="8" width="11.5546875" customWidth="1"/>
  </cols>
  <sheetData>
    <row r="1" spans="1:8" x14ac:dyDescent="0.3">
      <c r="A1" t="s">
        <v>0</v>
      </c>
      <c r="B1" t="s">
        <v>1</v>
      </c>
      <c r="C1" t="s">
        <v>17</v>
      </c>
    </row>
    <row r="2" spans="1:8" x14ac:dyDescent="0.3">
      <c r="A2">
        <v>12.079000000000001</v>
      </c>
      <c r="B2">
        <v>19.277999999999999</v>
      </c>
      <c r="C2">
        <f>B2-A2</f>
        <v>7.1989999999999981</v>
      </c>
      <c r="E2" s="1"/>
      <c r="F2" s="1" t="str">
        <f>A1</f>
        <v>Congruent</v>
      </c>
      <c r="G2" s="1" t="str">
        <f t="shared" ref="G2:H2" si="0">B1</f>
        <v>Incongruent</v>
      </c>
      <c r="H2" s="1" t="str">
        <f t="shared" si="0"/>
        <v>Diference</v>
      </c>
    </row>
    <row r="3" spans="1:8" x14ac:dyDescent="0.3">
      <c r="A3">
        <v>16.791</v>
      </c>
      <c r="B3">
        <v>18.741</v>
      </c>
      <c r="C3">
        <f t="shared" ref="C3:C25" si="1">B3-A3</f>
        <v>1.9499999999999993</v>
      </c>
      <c r="E3" s="1" t="s">
        <v>2</v>
      </c>
      <c r="F3" s="2">
        <f>AVERAGE(A2:A25)</f>
        <v>14.051125000000001</v>
      </c>
      <c r="G3" s="2">
        <f>AVERAGE(B2:B25)</f>
        <v>22.015916666666669</v>
      </c>
      <c r="H3" s="2">
        <f>AVERAGE(C2:C25)</f>
        <v>7.964791666666664</v>
      </c>
    </row>
    <row r="4" spans="1:8" x14ac:dyDescent="0.3">
      <c r="A4">
        <v>9.5640000000000001</v>
      </c>
      <c r="B4">
        <v>21.213999999999999</v>
      </c>
      <c r="C4">
        <f t="shared" si="1"/>
        <v>11.649999999999999</v>
      </c>
      <c r="E4" s="1" t="s">
        <v>3</v>
      </c>
      <c r="F4" s="2">
        <f>_xlfn.STDEV.S(A2:A25)</f>
        <v>3.559357957645187</v>
      </c>
      <c r="G4" s="2">
        <f>_xlfn.STDEV.S(B2:B25)</f>
        <v>4.7970571224691367</v>
      </c>
      <c r="H4" s="2">
        <f>_xlfn.STDEV.S(C2:C25)</f>
        <v>4.8648269103590565</v>
      </c>
    </row>
    <row r="5" spans="1:8" x14ac:dyDescent="0.3">
      <c r="A5">
        <v>8.6300000000000008</v>
      </c>
      <c r="B5">
        <v>15.686999999999999</v>
      </c>
      <c r="C5">
        <f t="shared" si="1"/>
        <v>7.0569999999999986</v>
      </c>
      <c r="G5" s="1" t="s">
        <v>19</v>
      </c>
      <c r="H5" s="1">
        <f>COUNT(C2:C25)</f>
        <v>24</v>
      </c>
    </row>
    <row r="6" spans="1:8" x14ac:dyDescent="0.3">
      <c r="A6">
        <v>14.669</v>
      </c>
      <c r="B6">
        <v>22.803000000000001</v>
      </c>
      <c r="C6">
        <f t="shared" si="1"/>
        <v>8.1340000000000003</v>
      </c>
    </row>
    <row r="7" spans="1:8" x14ac:dyDescent="0.3">
      <c r="A7">
        <v>12.238</v>
      </c>
      <c r="B7">
        <v>20.878</v>
      </c>
      <c r="C7">
        <f t="shared" si="1"/>
        <v>8.64</v>
      </c>
      <c r="G7" s="2" t="s">
        <v>18</v>
      </c>
      <c r="H7" s="2">
        <f>H3/(H4/H5^0.5)</f>
        <v>8.0207069441099534</v>
      </c>
    </row>
    <row r="8" spans="1:8" x14ac:dyDescent="0.3">
      <c r="A8">
        <v>14.692</v>
      </c>
      <c r="B8">
        <v>24.571999999999999</v>
      </c>
      <c r="C8">
        <f t="shared" si="1"/>
        <v>9.879999999999999</v>
      </c>
      <c r="G8" s="1" t="s">
        <v>20</v>
      </c>
      <c r="H8" s="1">
        <f>H5-1</f>
        <v>23</v>
      </c>
    </row>
    <row r="9" spans="1:8" x14ac:dyDescent="0.3">
      <c r="A9">
        <v>8.9870000000000001</v>
      </c>
      <c r="B9">
        <v>17.393999999999998</v>
      </c>
      <c r="C9">
        <f t="shared" si="1"/>
        <v>8.4069999999999983</v>
      </c>
      <c r="G9" s="1" t="s">
        <v>21</v>
      </c>
      <c r="H9" s="9" t="s">
        <v>22</v>
      </c>
    </row>
    <row r="10" spans="1:8" x14ac:dyDescent="0.3">
      <c r="A10">
        <v>9.4009999999999998</v>
      </c>
      <c r="B10">
        <v>20.762</v>
      </c>
      <c r="C10">
        <f t="shared" si="1"/>
        <v>11.361000000000001</v>
      </c>
    </row>
    <row r="11" spans="1:8" x14ac:dyDescent="0.3">
      <c r="A11">
        <v>14.48</v>
      </c>
      <c r="B11">
        <v>26.282</v>
      </c>
      <c r="C11">
        <f t="shared" si="1"/>
        <v>11.802</v>
      </c>
      <c r="G11" s="2" t="s">
        <v>23</v>
      </c>
      <c r="H11" s="2">
        <f>H7^2/(H7^2+H8)</f>
        <v>0.73663641614450592</v>
      </c>
    </row>
    <row r="12" spans="1:8" x14ac:dyDescent="0.3">
      <c r="A12">
        <v>22.327999999999999</v>
      </c>
      <c r="B12">
        <v>24.524000000000001</v>
      </c>
      <c r="C12">
        <f t="shared" si="1"/>
        <v>2.1960000000000015</v>
      </c>
    </row>
    <row r="13" spans="1:8" x14ac:dyDescent="0.3">
      <c r="A13">
        <v>15.298</v>
      </c>
      <c r="B13">
        <v>18.643999999999998</v>
      </c>
      <c r="C13">
        <f t="shared" si="1"/>
        <v>3.3459999999999983</v>
      </c>
    </row>
    <row r="14" spans="1:8" x14ac:dyDescent="0.3">
      <c r="A14">
        <v>15.073</v>
      </c>
      <c r="B14">
        <v>17.510000000000002</v>
      </c>
      <c r="C14">
        <f t="shared" si="1"/>
        <v>2.4370000000000012</v>
      </c>
    </row>
    <row r="15" spans="1:8" x14ac:dyDescent="0.3">
      <c r="A15">
        <v>16.928999999999998</v>
      </c>
      <c r="B15">
        <v>20.329999999999998</v>
      </c>
      <c r="C15">
        <f t="shared" si="1"/>
        <v>3.4009999999999998</v>
      </c>
    </row>
    <row r="16" spans="1:8" x14ac:dyDescent="0.3">
      <c r="A16">
        <v>18.2</v>
      </c>
      <c r="B16">
        <v>35.255000000000003</v>
      </c>
      <c r="C16">
        <f t="shared" si="1"/>
        <v>17.055000000000003</v>
      </c>
    </row>
    <row r="17" spans="1:3" x14ac:dyDescent="0.3">
      <c r="A17">
        <v>12.13</v>
      </c>
      <c r="B17">
        <v>22.158000000000001</v>
      </c>
      <c r="C17">
        <f t="shared" si="1"/>
        <v>10.028</v>
      </c>
    </row>
    <row r="18" spans="1:3" x14ac:dyDescent="0.3">
      <c r="A18">
        <v>18.495000000000001</v>
      </c>
      <c r="B18">
        <v>25.138999999999999</v>
      </c>
      <c r="C18">
        <f t="shared" si="1"/>
        <v>6.6439999999999984</v>
      </c>
    </row>
    <row r="19" spans="1:3" x14ac:dyDescent="0.3">
      <c r="A19">
        <v>10.638999999999999</v>
      </c>
      <c r="B19">
        <v>20.428999999999998</v>
      </c>
      <c r="C19">
        <f t="shared" si="1"/>
        <v>9.7899999999999991</v>
      </c>
    </row>
    <row r="20" spans="1:3" x14ac:dyDescent="0.3">
      <c r="A20">
        <v>11.343999999999999</v>
      </c>
      <c r="B20">
        <v>17.425000000000001</v>
      </c>
      <c r="C20">
        <f t="shared" si="1"/>
        <v>6.0810000000000013</v>
      </c>
    </row>
    <row r="21" spans="1:3" x14ac:dyDescent="0.3">
      <c r="A21">
        <v>12.369</v>
      </c>
      <c r="B21">
        <v>34.287999999999997</v>
      </c>
      <c r="C21">
        <f t="shared" si="1"/>
        <v>21.918999999999997</v>
      </c>
    </row>
    <row r="22" spans="1:3" x14ac:dyDescent="0.3">
      <c r="A22">
        <v>12.944000000000001</v>
      </c>
      <c r="B22">
        <v>23.893999999999998</v>
      </c>
      <c r="C22">
        <f t="shared" si="1"/>
        <v>10.949999999999998</v>
      </c>
    </row>
    <row r="23" spans="1:3" x14ac:dyDescent="0.3">
      <c r="A23">
        <v>14.233000000000001</v>
      </c>
      <c r="B23">
        <v>17.96</v>
      </c>
      <c r="C23">
        <f t="shared" si="1"/>
        <v>3.7270000000000003</v>
      </c>
    </row>
    <row r="24" spans="1:3" x14ac:dyDescent="0.3">
      <c r="A24">
        <v>19.71</v>
      </c>
      <c r="B24">
        <v>22.058</v>
      </c>
      <c r="C24">
        <f t="shared" si="1"/>
        <v>2.347999999999999</v>
      </c>
    </row>
    <row r="25" spans="1:3" x14ac:dyDescent="0.3">
      <c r="A25">
        <v>16.004000000000001</v>
      </c>
      <c r="B25">
        <v>21.157</v>
      </c>
      <c r="C25">
        <f t="shared" si="1"/>
        <v>5.1529999999999987</v>
      </c>
    </row>
  </sheetData>
  <sortState ref="I16:I23">
    <sortCondition ref="I16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C13" sqref="C13"/>
    </sheetView>
  </sheetViews>
  <sheetFormatPr defaultRowHeight="14.4" x14ac:dyDescent="0.3"/>
  <sheetData>
    <row r="1" spans="1:5" ht="15" thickBot="1" x14ac:dyDescent="0.35"/>
    <row r="2" spans="1:5" x14ac:dyDescent="0.3">
      <c r="D2" s="6" t="s">
        <v>6</v>
      </c>
      <c r="E2" s="6" t="s">
        <v>8</v>
      </c>
    </row>
    <row r="3" spans="1:5" x14ac:dyDescent="0.3">
      <c r="A3" t="s">
        <v>4</v>
      </c>
      <c r="B3">
        <f>MIN(stroopdata!A2:B25)</f>
        <v>8.6300000000000008</v>
      </c>
      <c r="D3" s="3" t="s">
        <v>9</v>
      </c>
      <c r="E3" s="4">
        <v>0</v>
      </c>
    </row>
    <row r="4" spans="1:5" x14ac:dyDescent="0.3">
      <c r="A4" t="s">
        <v>5</v>
      </c>
      <c r="B4">
        <f>MAX(stroopdata!A2:B25)</f>
        <v>35.255000000000003</v>
      </c>
      <c r="D4" s="7" t="s">
        <v>10</v>
      </c>
      <c r="E4" s="4">
        <v>4</v>
      </c>
    </row>
    <row r="5" spans="1:5" x14ac:dyDescent="0.3">
      <c r="D5" s="8" t="s">
        <v>11</v>
      </c>
      <c r="E5" s="4">
        <v>11</v>
      </c>
    </row>
    <row r="6" spans="1:5" x14ac:dyDescent="0.3">
      <c r="B6" t="s">
        <v>6</v>
      </c>
      <c r="D6" s="8" t="s">
        <v>12</v>
      </c>
      <c r="E6" s="4">
        <v>8</v>
      </c>
    </row>
    <row r="7" spans="1:5" x14ac:dyDescent="0.3">
      <c r="B7">
        <v>5</v>
      </c>
      <c r="D7" s="8" t="s">
        <v>13</v>
      </c>
      <c r="E7" s="4">
        <v>1</v>
      </c>
    </row>
    <row r="8" spans="1:5" x14ac:dyDescent="0.3">
      <c r="B8">
        <f t="shared" ref="B8:B14" si="0">B7+5</f>
        <v>10</v>
      </c>
      <c r="D8" s="8" t="s">
        <v>14</v>
      </c>
      <c r="E8" s="4">
        <v>0</v>
      </c>
    </row>
    <row r="9" spans="1:5" x14ac:dyDescent="0.3">
      <c r="B9">
        <f t="shared" si="0"/>
        <v>15</v>
      </c>
      <c r="D9" s="8" t="s">
        <v>15</v>
      </c>
      <c r="E9" s="4">
        <v>0</v>
      </c>
    </row>
    <row r="10" spans="1:5" x14ac:dyDescent="0.3">
      <c r="B10">
        <f t="shared" si="0"/>
        <v>20</v>
      </c>
      <c r="D10" s="8" t="s">
        <v>16</v>
      </c>
      <c r="E10" s="4">
        <v>0</v>
      </c>
    </row>
    <row r="11" spans="1:5" ht="15" thickBot="1" x14ac:dyDescent="0.35">
      <c r="B11">
        <f t="shared" si="0"/>
        <v>25</v>
      </c>
      <c r="D11" s="5" t="s">
        <v>7</v>
      </c>
      <c r="E11" s="5">
        <v>0</v>
      </c>
    </row>
    <row r="12" spans="1:5" x14ac:dyDescent="0.3">
      <c r="B12">
        <f t="shared" si="0"/>
        <v>30</v>
      </c>
    </row>
    <row r="13" spans="1:5" x14ac:dyDescent="0.3">
      <c r="B13">
        <f t="shared" si="0"/>
        <v>35</v>
      </c>
    </row>
    <row r="14" spans="1:5" ht="15" thickBot="1" x14ac:dyDescent="0.35">
      <c r="B14">
        <f t="shared" si="0"/>
        <v>40</v>
      </c>
    </row>
    <row r="15" spans="1:5" x14ac:dyDescent="0.3">
      <c r="D15" s="6" t="s">
        <v>6</v>
      </c>
      <c r="E15" s="6" t="s">
        <v>8</v>
      </c>
    </row>
    <row r="16" spans="1:5" x14ac:dyDescent="0.3">
      <c r="D16" s="3" t="s">
        <v>9</v>
      </c>
      <c r="E16" s="4">
        <v>0</v>
      </c>
    </row>
    <row r="17" spans="4:5" x14ac:dyDescent="0.3">
      <c r="D17" s="7" t="s">
        <v>10</v>
      </c>
      <c r="E17" s="4">
        <v>0</v>
      </c>
    </row>
    <row r="18" spans="4:5" x14ac:dyDescent="0.3">
      <c r="D18" s="8" t="s">
        <v>11</v>
      </c>
      <c r="E18" s="4">
        <v>0</v>
      </c>
    </row>
    <row r="19" spans="4:5" x14ac:dyDescent="0.3">
      <c r="D19" s="8" t="s">
        <v>12</v>
      </c>
      <c r="E19" s="4">
        <v>8</v>
      </c>
    </row>
    <row r="20" spans="4:5" x14ac:dyDescent="0.3">
      <c r="D20" s="8" t="s">
        <v>13</v>
      </c>
      <c r="E20" s="4">
        <v>12</v>
      </c>
    </row>
    <row r="21" spans="4:5" x14ac:dyDescent="0.3">
      <c r="D21" s="8" t="s">
        <v>14</v>
      </c>
      <c r="E21" s="4">
        <v>2</v>
      </c>
    </row>
    <row r="22" spans="4:5" x14ac:dyDescent="0.3">
      <c r="D22" s="8" t="s">
        <v>15</v>
      </c>
      <c r="E22" s="4">
        <v>1</v>
      </c>
    </row>
    <row r="23" spans="4:5" x14ac:dyDescent="0.3">
      <c r="D23" s="8" t="s">
        <v>16</v>
      </c>
      <c r="E23" s="4">
        <v>1</v>
      </c>
    </row>
    <row r="24" spans="4:5" ht="15" thickBot="1" x14ac:dyDescent="0.35">
      <c r="D24" s="5" t="s">
        <v>7</v>
      </c>
      <c r="E24" s="5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stroopdata</vt:lpstr>
      <vt:lpstr>Histograma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Landim</dc:creator>
  <cp:lastModifiedBy>Ivan Landim</cp:lastModifiedBy>
  <dcterms:created xsi:type="dcterms:W3CDTF">2016-10-26T08:02:41Z</dcterms:created>
  <dcterms:modified xsi:type="dcterms:W3CDTF">2016-10-27T08:44:26Z</dcterms:modified>
</cp:coreProperties>
</file>