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B20" i="1"/>
  <c r="J11" i="1"/>
  <c r="E11" i="1"/>
  <c r="F11" i="1" s="1"/>
  <c r="D11" i="1"/>
  <c r="D36" i="1" l="1"/>
  <c r="C13" i="1" l="1"/>
  <c r="C17" i="1"/>
  <c r="D17" i="1"/>
  <c r="F17" i="1"/>
  <c r="G17" i="1"/>
  <c r="B17" i="1"/>
  <c r="P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B3" i="1"/>
  <c r="B2" i="1"/>
  <c r="C2" i="1" s="1"/>
  <c r="D2" i="1" l="1"/>
  <c r="D3" i="1"/>
  <c r="C3" i="1"/>
  <c r="E2" i="1" l="1"/>
  <c r="E3" i="1"/>
  <c r="F2" i="1" l="1"/>
  <c r="F3" i="1"/>
  <c r="G2" i="1" l="1"/>
  <c r="G3" i="1"/>
  <c r="H2" i="1" l="1"/>
  <c r="I3" i="1" s="1"/>
  <c r="H3" i="1"/>
</calcChain>
</file>

<file path=xl/sharedStrings.xml><?xml version="1.0" encoding="utf-8"?>
<sst xmlns="http://schemas.openxmlformats.org/spreadsheetml/2006/main" count="85" uniqueCount="47">
  <si>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</si>
  <si>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</si>
  <si>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</si>
  <si>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</si>
  <si>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</si>
  <si>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</si>
  <si>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</si>
  <si>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</si>
  <si>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</si>
  <si>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</si>
  <si>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</si>
  <si>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</si>
  <si>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</si>
  <si>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</si>
  <si>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7 Days</t>
  </si>
  <si>
    <t>Remain</t>
  </si>
  <si>
    <t>Exhausion</t>
  </si>
  <si>
    <t>14 Days</t>
  </si>
  <si>
    <t>trival</t>
  </si>
  <si>
    <t>remain</t>
  </si>
  <si>
    <t>ex1</t>
  </si>
  <si>
    <t>ex2</t>
  </si>
  <si>
    <t>retrain1</t>
  </si>
  <si>
    <t>retrain2</t>
  </si>
  <si>
    <t>retrain3</t>
  </si>
  <si>
    <t>retrain4</t>
  </si>
  <si>
    <t>retrain5</t>
  </si>
  <si>
    <t>retrain6</t>
  </si>
  <si>
    <t>retrain7</t>
  </si>
  <si>
    <t>train1</t>
  </si>
  <si>
    <t>train2</t>
  </si>
  <si>
    <t>train3</t>
  </si>
  <si>
    <t>train4</t>
  </si>
  <si>
    <t>train5</t>
  </si>
  <si>
    <t>train6</t>
  </si>
  <si>
    <t>train7</t>
  </si>
  <si>
    <t>Constraint 1</t>
  </si>
  <si>
    <t>Constraint 2</t>
  </si>
  <si>
    <t>rate decrease</t>
  </si>
  <si>
    <t>sanction/total</t>
  </si>
  <si>
    <t>retr/tr</t>
  </si>
  <si>
    <t>Duration</t>
  </si>
  <si>
    <t>Rating</t>
  </si>
  <si>
    <t>Retrain</t>
  </si>
  <si>
    <t>Train</t>
  </si>
  <si>
    <t>Overwork</t>
  </si>
  <si>
    <t>&gt; 2848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</si>
</sst>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0" borderId="0" xfId="0" applyFont="1" applyAlignment="1">
      <alignment horizontal="left"/>
    </xf>
    <xf numFmtId="1" fontId="7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1" fontId="8" fillId="0" borderId="14" xfId="0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showGridLines="0" tabSelected="1" topLeftCell="A2" workbookViewId="0">
      <selection activeCell="B14" sqref="B14"/>
    </sheetView>
  </sheetViews>
  <sheetFormatPr defaultRowHeight="14.4" x14ac:dyDescent="0.3"/>
  <cols>
    <col min="1" max="1" width="9.109375" style="1"/>
    <col min="2" max="2" width="9.5546875" style="1" bestFit="1" customWidth="1"/>
    <col min="3" max="3" width="12" style="1" bestFit="1" customWidth="1"/>
    <col min="4" max="4" width="10.88671875" style="1" bestFit="1" customWidth="1"/>
    <col min="5" max="9" width="10.5546875" style="1" bestFit="1" customWidth="1"/>
    <col min="10" max="15" width="9.109375" style="1"/>
    <col min="16" max="16" width="10.5546875" bestFit="1" customWidth="1"/>
  </cols>
  <sheetData>
    <row r="1" spans="1:16" x14ac:dyDescent="0.3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6</v>
      </c>
    </row>
    <row r="2" spans="1:16" x14ac:dyDescent="0.3">
      <c r="A2" s="17">
        <v>1</v>
      </c>
      <c r="B2" s="6">
        <f t="shared" ref="B2:H2" si="0">A2*$B$11^$B$10</f>
        <v>1.2189944199947571</v>
      </c>
      <c r="C2" s="6">
        <f t="shared" si="0"/>
        <v>1.4859473959783542</v>
      </c>
      <c r="D2" s="6">
        <f t="shared" si="0"/>
        <v>1.8113615841033537</v>
      </c>
      <c r="E2" s="6">
        <f t="shared" si="0"/>
        <v>2.2080396636148523</v>
      </c>
      <c r="F2" s="6">
        <f t="shared" si="0"/>
        <v>2.6915880290736056</v>
      </c>
      <c r="G2" s="6">
        <f t="shared" si="0"/>
        <v>3.2810307883654115</v>
      </c>
      <c r="H2" s="7">
        <f t="shared" si="0"/>
        <v>3.9995582228484357</v>
      </c>
      <c r="I2" s="2"/>
    </row>
    <row r="3" spans="1:16" ht="15" thickBot="1" x14ac:dyDescent="0.35">
      <c r="A3" s="18">
        <v>60</v>
      </c>
      <c r="B3" s="24">
        <f t="shared" ref="B3:I3" si="1">$A$3*$B$10*A2</f>
        <v>600</v>
      </c>
      <c r="C3" s="9">
        <f t="shared" si="1"/>
        <v>731.3966519968543</v>
      </c>
      <c r="D3" s="9">
        <f t="shared" si="1"/>
        <v>891.56843758701257</v>
      </c>
      <c r="E3" s="9">
        <f t="shared" si="1"/>
        <v>1086.8169504620123</v>
      </c>
      <c r="F3" s="9">
        <f t="shared" si="1"/>
        <v>1324.8237981689113</v>
      </c>
      <c r="G3" s="9">
        <f t="shared" si="1"/>
        <v>1614.9528174441634</v>
      </c>
      <c r="H3" s="10">
        <f t="shared" si="1"/>
        <v>1968.6184730192469</v>
      </c>
      <c r="I3" s="27">
        <f t="shared" si="1"/>
        <v>2399.7349337090614</v>
      </c>
    </row>
    <row r="5" spans="1:16" ht="15" thickBot="1" x14ac:dyDescent="0.35"/>
    <row r="6" spans="1:16" x14ac:dyDescent="0.3">
      <c r="A6" s="14"/>
      <c r="B6" s="15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6" t="s">
        <v>13</v>
      </c>
    </row>
    <row r="7" spans="1:16" x14ac:dyDescent="0.3">
      <c r="A7" s="17">
        <v>0.25</v>
      </c>
      <c r="B7" s="6">
        <f t="shared" ref="B7:O7" si="2">A7*$B$11^$B$10</f>
        <v>0.30474860499868928</v>
      </c>
      <c r="C7" s="6">
        <f t="shared" si="2"/>
        <v>0.37148684899458856</v>
      </c>
      <c r="D7" s="6">
        <f t="shared" si="2"/>
        <v>0.45284039602583842</v>
      </c>
      <c r="E7" s="6">
        <f t="shared" si="2"/>
        <v>0.55200991590371307</v>
      </c>
      <c r="F7" s="6">
        <f t="shared" si="2"/>
        <v>0.6728970072684014</v>
      </c>
      <c r="G7" s="6">
        <f t="shared" si="2"/>
        <v>0.82025769709135288</v>
      </c>
      <c r="H7" s="6">
        <f t="shared" si="2"/>
        <v>0.99988955571210891</v>
      </c>
      <c r="I7" s="6">
        <f t="shared" si="2"/>
        <v>1.2188597890240975</v>
      </c>
      <c r="J7" s="6">
        <f t="shared" si="2"/>
        <v>1.4857832815763619</v>
      </c>
      <c r="K7" s="6">
        <f t="shared" si="2"/>
        <v>1.8111615295630841</v>
      </c>
      <c r="L7" s="6">
        <f t="shared" si="2"/>
        <v>2.2077957982465688</v>
      </c>
      <c r="M7" s="6">
        <f t="shared" si="2"/>
        <v>2.691290758550438</v>
      </c>
      <c r="N7" s="6">
        <f t="shared" si="2"/>
        <v>3.2806684172564409</v>
      </c>
      <c r="O7" s="7">
        <f t="shared" si="2"/>
        <v>3.999116494488633</v>
      </c>
    </row>
    <row r="8" spans="1:16" ht="15" thickBot="1" x14ac:dyDescent="0.35">
      <c r="A8" s="18">
        <v>60</v>
      </c>
      <c r="B8" s="23">
        <f>$A$3*$B$10*A7</f>
        <v>150</v>
      </c>
      <c r="C8" s="9">
        <f t="shared" ref="C8:P8" si="3">$A$3*$B$10*B7</f>
        <v>182.84916299921358</v>
      </c>
      <c r="D8" s="9">
        <f t="shared" si="3"/>
        <v>222.89210939675314</v>
      </c>
      <c r="E8" s="9">
        <f t="shared" si="3"/>
        <v>271.70423761550308</v>
      </c>
      <c r="F8" s="9">
        <f t="shared" si="3"/>
        <v>331.20594954222781</v>
      </c>
      <c r="G8" s="9">
        <f t="shared" si="3"/>
        <v>403.73820436104086</v>
      </c>
      <c r="H8" s="9">
        <f t="shared" si="3"/>
        <v>492.15461825481174</v>
      </c>
      <c r="I8" s="25">
        <f t="shared" si="3"/>
        <v>599.93373342726534</v>
      </c>
      <c r="J8" s="9">
        <f t="shared" si="3"/>
        <v>731.31587341445857</v>
      </c>
      <c r="K8" s="9">
        <f t="shared" si="3"/>
        <v>891.46996894581707</v>
      </c>
      <c r="L8" s="9">
        <f t="shared" si="3"/>
        <v>1086.6969177378505</v>
      </c>
      <c r="M8" s="9">
        <f t="shared" si="3"/>
        <v>1324.6774789479414</v>
      </c>
      <c r="N8" s="9">
        <f t="shared" si="3"/>
        <v>1614.7744551302628</v>
      </c>
      <c r="O8" s="10">
        <f t="shared" si="3"/>
        <v>1968.4010503538645</v>
      </c>
      <c r="P8" s="27">
        <f t="shared" si="3"/>
        <v>2399.4698966931796</v>
      </c>
    </row>
    <row r="9" spans="1:16" ht="15" thickBot="1" x14ac:dyDescent="0.35"/>
    <row r="10" spans="1:16" x14ac:dyDescent="0.3">
      <c r="B10" s="3">
        <v>10</v>
      </c>
      <c r="C10" s="5">
        <v>14</v>
      </c>
    </row>
    <row r="11" spans="1:16" ht="15" thickBot="1" x14ac:dyDescent="0.35">
      <c r="B11" s="8">
        <v>1.02</v>
      </c>
      <c r="C11" s="19">
        <v>0.9</v>
      </c>
      <c r="D11" s="1">
        <f>B11^B10</f>
        <v>1.2189944199947571</v>
      </c>
      <c r="E11" s="1">
        <f>C11^1.5</f>
        <v>0.85381496824546244</v>
      </c>
      <c r="F11" s="1">
        <f>E11*D11</f>
        <v>1.0407956819992195</v>
      </c>
      <c r="H11" s="1">
        <v>600</v>
      </c>
      <c r="I11" s="1">
        <v>90</v>
      </c>
      <c r="J11" s="1">
        <f>I11+H11</f>
        <v>690</v>
      </c>
    </row>
    <row r="12" spans="1:16" ht="15" thickBot="1" x14ac:dyDescent="0.35"/>
    <row r="13" spans="1:16" x14ac:dyDescent="0.3">
      <c r="A13" s="22">
        <v>4</v>
      </c>
      <c r="B13" s="4">
        <v>16</v>
      </c>
      <c r="C13" s="21">
        <f>A13*B11^B13*C11^B14</f>
        <v>1.25619734641981</v>
      </c>
      <c r="E13" s="32">
        <v>1440</v>
      </c>
      <c r="F13" s="32">
        <v>3120</v>
      </c>
    </row>
    <row r="14" spans="1:16" ht="15" thickBot="1" x14ac:dyDescent="0.35">
      <c r="A14" s="28">
        <v>2264</v>
      </c>
      <c r="B14" s="20">
        <v>14</v>
      </c>
      <c r="C14" s="19">
        <f>SUM(B13:B14)*60*A13</f>
        <v>7200</v>
      </c>
    </row>
    <row r="15" spans="1:16" ht="15" thickBot="1" x14ac:dyDescent="0.35">
      <c r="B15" s="57"/>
    </row>
    <row r="16" spans="1:16" x14ac:dyDescent="0.3">
      <c r="A16" s="11"/>
      <c r="B16" s="12">
        <v>2.5</v>
      </c>
      <c r="C16" s="12">
        <v>10</v>
      </c>
      <c r="D16" s="12">
        <v>40</v>
      </c>
      <c r="E16" s="12">
        <v>48</v>
      </c>
      <c r="F16" s="12">
        <v>96</v>
      </c>
      <c r="G16" s="13">
        <v>208</v>
      </c>
    </row>
    <row r="17" spans="1:19" ht="15" thickBot="1" x14ac:dyDescent="0.35">
      <c r="A17" s="8">
        <v>60</v>
      </c>
      <c r="B17" s="23">
        <f>B16*$A$17</f>
        <v>150</v>
      </c>
      <c r="C17" s="24">
        <f t="shared" ref="C17:G17" si="4">C16*$A$17</f>
        <v>600</v>
      </c>
      <c r="D17" s="26">
        <f t="shared" si="4"/>
        <v>2400</v>
      </c>
      <c r="E17" s="28">
        <v>2848</v>
      </c>
      <c r="F17" s="20">
        <f t="shared" si="4"/>
        <v>5760</v>
      </c>
      <c r="G17" s="19">
        <f t="shared" si="4"/>
        <v>12480</v>
      </c>
    </row>
    <row r="18" spans="1:19" ht="15" thickBot="1" x14ac:dyDescent="0.35"/>
    <row r="19" spans="1:19" x14ac:dyDescent="0.3">
      <c r="A19" s="52"/>
      <c r="B19" s="58" t="s">
        <v>43</v>
      </c>
      <c r="C19" s="58"/>
      <c r="D19" s="58"/>
      <c r="E19" s="58"/>
      <c r="F19" s="58"/>
      <c r="G19" s="58"/>
      <c r="H19" s="58"/>
      <c r="I19" s="59" t="s">
        <v>44</v>
      </c>
      <c r="J19" s="59"/>
      <c r="K19" s="59"/>
      <c r="L19" s="59"/>
      <c r="M19" s="59"/>
      <c r="N19" s="59"/>
      <c r="O19" s="59"/>
      <c r="P19" s="53" t="s">
        <v>45</v>
      </c>
    </row>
    <row r="20" spans="1:19" x14ac:dyDescent="0.3">
      <c r="A20" s="47" t="s">
        <v>41</v>
      </c>
      <c r="B20" s="50">
        <f>$J$11*B21</f>
        <v>172.5</v>
      </c>
      <c r="C20" s="50">
        <f t="shared" ref="C20:O20" si="5">$J$11*C21</f>
        <v>210.2765374490956</v>
      </c>
      <c r="D20" s="50">
        <f t="shared" si="5"/>
        <v>256.32592580626613</v>
      </c>
      <c r="E20" s="50">
        <f t="shared" si="5"/>
        <v>312.45987325782852</v>
      </c>
      <c r="F20" s="50">
        <f t="shared" si="5"/>
        <v>380.88684197356201</v>
      </c>
      <c r="G20" s="50">
        <f t="shared" si="5"/>
        <v>464.29893501519695</v>
      </c>
      <c r="H20" s="50">
        <f t="shared" si="5"/>
        <v>565.97781099303347</v>
      </c>
      <c r="I20" s="51">
        <f t="shared" si="5"/>
        <v>689.9237934413552</v>
      </c>
      <c r="J20" s="51">
        <f t="shared" si="5"/>
        <v>841.01325442662733</v>
      </c>
      <c r="K20" s="51">
        <f t="shared" si="5"/>
        <v>1025.1904642876898</v>
      </c>
      <c r="L20" s="51">
        <f t="shared" si="5"/>
        <v>1249.701455398528</v>
      </c>
      <c r="M20" s="51">
        <f t="shared" si="5"/>
        <v>1523.3791007901325</v>
      </c>
      <c r="N20" s="51">
        <f t="shared" si="5"/>
        <v>1856.9906233998022</v>
      </c>
      <c r="O20" s="51">
        <f t="shared" si="5"/>
        <v>2263.6612079069441</v>
      </c>
      <c r="P20" s="54" t="s">
        <v>46</v>
      </c>
      <c r="Q20" s="33">
        <v>2848</v>
      </c>
      <c r="R20" s="1">
        <v>5760</v>
      </c>
      <c r="S20" s="1">
        <v>12480</v>
      </c>
    </row>
    <row r="21" spans="1:19" ht="15" thickBot="1" x14ac:dyDescent="0.35">
      <c r="A21" s="48" t="s">
        <v>42</v>
      </c>
      <c r="B21" s="55">
        <v>0.25</v>
      </c>
      <c r="C21" s="55">
        <v>0.30474860499868928</v>
      </c>
      <c r="D21" s="55">
        <v>0.37148684899458856</v>
      </c>
      <c r="E21" s="55">
        <v>0.45284039602583842</v>
      </c>
      <c r="F21" s="55">
        <v>0.55200991590371307</v>
      </c>
      <c r="G21" s="55">
        <v>0.6728970072684014</v>
      </c>
      <c r="H21" s="55">
        <v>0.82025769709135288</v>
      </c>
      <c r="I21" s="55">
        <v>0.99988955571210891</v>
      </c>
      <c r="J21" s="55">
        <v>1.2188597890240975</v>
      </c>
      <c r="K21" s="55">
        <v>1.4857832815763619</v>
      </c>
      <c r="L21" s="55">
        <v>1.8111615295630841</v>
      </c>
      <c r="M21" s="55">
        <v>2.2077957982465688</v>
      </c>
      <c r="N21" s="55">
        <v>2.691290758550438</v>
      </c>
      <c r="O21" s="55">
        <v>3.2806684172564409</v>
      </c>
      <c r="P21" s="56">
        <v>3.999116494488633</v>
      </c>
    </row>
    <row r="22" spans="1:19" x14ac:dyDescent="0.3">
      <c r="A22" s="52"/>
      <c r="B22" s="58" t="s">
        <v>43</v>
      </c>
      <c r="C22" s="58"/>
      <c r="D22" s="58"/>
      <c r="E22" s="58"/>
      <c r="F22" s="58"/>
      <c r="G22" s="58"/>
      <c r="H22" s="58"/>
      <c r="I22" s="59" t="s">
        <v>44</v>
      </c>
      <c r="J22" s="59"/>
      <c r="K22" s="59"/>
      <c r="L22" s="59"/>
      <c r="M22" s="59"/>
      <c r="N22" s="59"/>
      <c r="O22" s="59"/>
      <c r="P22" s="53" t="s">
        <v>45</v>
      </c>
    </row>
    <row r="23" spans="1:19" x14ac:dyDescent="0.3">
      <c r="A23" s="47" t="s">
        <v>41</v>
      </c>
      <c r="B23" s="50">
        <v>150</v>
      </c>
      <c r="C23" s="50">
        <v>182.84916299921358</v>
      </c>
      <c r="D23" s="50">
        <v>222.89210939675314</v>
      </c>
      <c r="E23" s="50">
        <v>271.70423761550308</v>
      </c>
      <c r="F23" s="50">
        <v>331.20594954222781</v>
      </c>
      <c r="G23" s="50">
        <v>403.73820436104086</v>
      </c>
      <c r="H23" s="50">
        <v>492.15461825481174</v>
      </c>
      <c r="I23" s="51">
        <v>599.93373342726534</v>
      </c>
      <c r="J23" s="51">
        <v>731.31587341445857</v>
      </c>
      <c r="K23" s="51">
        <v>891.46996894581707</v>
      </c>
      <c r="L23" s="51">
        <v>1086.6969177378505</v>
      </c>
      <c r="M23" s="51">
        <v>1324.6774789479414</v>
      </c>
      <c r="N23" s="51">
        <v>1614.7744551302628</v>
      </c>
      <c r="O23" s="51">
        <v>1968.4010503538645</v>
      </c>
      <c r="P23" s="54" t="s">
        <v>46</v>
      </c>
      <c r="Q23" s="33">
        <v>2848</v>
      </c>
      <c r="R23" s="1">
        <v>5760</v>
      </c>
      <c r="S23" s="1">
        <v>12480</v>
      </c>
    </row>
    <row r="24" spans="1:19" ht="15" thickBot="1" x14ac:dyDescent="0.35">
      <c r="A24" s="48" t="s">
        <v>42</v>
      </c>
      <c r="B24" s="55">
        <v>0.25</v>
      </c>
      <c r="C24" s="55">
        <v>0.30474860499868928</v>
      </c>
      <c r="D24" s="55">
        <v>0.37148684899458856</v>
      </c>
      <c r="E24" s="55">
        <v>0.45284039602583842</v>
      </c>
      <c r="F24" s="55">
        <v>0.55200991590371307</v>
      </c>
      <c r="G24" s="55">
        <v>0.6728970072684014</v>
      </c>
      <c r="H24" s="55">
        <v>0.82025769709135288</v>
      </c>
      <c r="I24" s="55">
        <v>0.99988955571210891</v>
      </c>
      <c r="J24" s="55">
        <v>1.2188597890240975</v>
      </c>
      <c r="K24" s="55">
        <v>1.4857832815763619</v>
      </c>
      <c r="L24" s="55">
        <v>1.8111615295630841</v>
      </c>
      <c r="M24" s="55">
        <v>2.2077957982465688</v>
      </c>
      <c r="N24" s="55">
        <v>2.691290758550438</v>
      </c>
      <c r="O24" s="55">
        <v>3.2806684172564409</v>
      </c>
      <c r="P24" s="56">
        <v>3.999116494488633</v>
      </c>
    </row>
    <row r="26" spans="1:19" ht="15" thickBot="1" x14ac:dyDescent="0.35"/>
    <row r="27" spans="1:19" x14ac:dyDescent="0.3">
      <c r="A27" s="34"/>
      <c r="B27" s="35" t="s">
        <v>14</v>
      </c>
      <c r="C27" s="35" t="s">
        <v>15</v>
      </c>
      <c r="D27" s="35" t="s">
        <v>16</v>
      </c>
      <c r="E27" s="35" t="s">
        <v>17</v>
      </c>
      <c r="F27" s="35" t="s">
        <v>15</v>
      </c>
      <c r="G27" s="35" t="s">
        <v>16</v>
      </c>
      <c r="H27" s="35" t="s">
        <v>17</v>
      </c>
      <c r="I27" s="36" t="s">
        <v>16</v>
      </c>
    </row>
    <row r="28" spans="1:19" ht="15" thickBot="1" x14ac:dyDescent="0.35">
      <c r="A28" s="37">
        <v>1</v>
      </c>
      <c r="B28" s="38">
        <v>4</v>
      </c>
      <c r="C28" s="38">
        <v>4</v>
      </c>
      <c r="D28" s="38">
        <v>0.25</v>
      </c>
      <c r="E28" s="38">
        <v>4</v>
      </c>
      <c r="F28" s="38">
        <v>4</v>
      </c>
      <c r="G28" s="38">
        <v>0.25</v>
      </c>
      <c r="H28" s="38">
        <v>4</v>
      </c>
      <c r="I28" s="39">
        <v>0.25</v>
      </c>
    </row>
    <row r="29" spans="1:19" ht="15" thickBot="1" x14ac:dyDescent="0.35"/>
    <row r="30" spans="1:19" x14ac:dyDescent="0.3">
      <c r="A30" s="3">
        <v>0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5">
        <v>17</v>
      </c>
    </row>
    <row r="31" spans="1:19" ht="15" thickBot="1" x14ac:dyDescent="0.35">
      <c r="A31" s="8" t="s">
        <v>18</v>
      </c>
      <c r="B31" s="20" t="s">
        <v>19</v>
      </c>
      <c r="C31" s="20" t="s">
        <v>20</v>
      </c>
      <c r="D31" s="20" t="s">
        <v>21</v>
      </c>
      <c r="E31" s="20" t="s">
        <v>22</v>
      </c>
      <c r="F31" s="20" t="s">
        <v>23</v>
      </c>
      <c r="G31" s="20" t="s">
        <v>24</v>
      </c>
      <c r="H31" s="20" t="s">
        <v>25</v>
      </c>
      <c r="I31" s="20" t="s">
        <v>26</v>
      </c>
      <c r="J31" s="20" t="s">
        <v>27</v>
      </c>
      <c r="K31" s="20" t="s">
        <v>28</v>
      </c>
      <c r="L31" s="20" t="s">
        <v>29</v>
      </c>
      <c r="M31" s="20" t="s">
        <v>30</v>
      </c>
      <c r="N31" s="20" t="s">
        <v>31</v>
      </c>
      <c r="O31" s="20" t="s">
        <v>32</v>
      </c>
      <c r="P31" s="20" t="s">
        <v>33</v>
      </c>
      <c r="Q31" s="20" t="s">
        <v>34</v>
      </c>
      <c r="R31" s="19" t="s">
        <v>35</v>
      </c>
    </row>
    <row r="32" spans="1:19" ht="15" thickBot="1" x14ac:dyDescent="0.35">
      <c r="E32" s="29">
        <v>0.25</v>
      </c>
      <c r="F32" s="30">
        <v>0.30474860499868928</v>
      </c>
      <c r="G32" s="30">
        <v>0.37148684899458856</v>
      </c>
      <c r="H32" s="30">
        <v>0.45284039602583842</v>
      </c>
      <c r="I32" s="30">
        <v>0.55200991590371307</v>
      </c>
      <c r="J32" s="30">
        <v>0.6728970072684014</v>
      </c>
      <c r="K32" s="30">
        <v>0.82025769709135288</v>
      </c>
      <c r="L32" s="30">
        <v>0.99988955571210891</v>
      </c>
      <c r="M32" s="30">
        <v>1.2188597890240975</v>
      </c>
      <c r="N32" s="30">
        <v>1.4857832815763619</v>
      </c>
      <c r="O32" s="30">
        <v>1.8111615295630841</v>
      </c>
      <c r="P32" s="30">
        <v>2.2077957982465688</v>
      </c>
      <c r="Q32" s="30">
        <v>2.691290758550438</v>
      </c>
      <c r="R32" s="30">
        <v>3.2806684172564409</v>
      </c>
      <c r="S32" s="31">
        <v>3.999116494488633</v>
      </c>
    </row>
    <row r="33" spans="2:5" ht="15" thickBot="1" x14ac:dyDescent="0.35"/>
    <row r="34" spans="2:5" x14ac:dyDescent="0.3">
      <c r="B34" s="44"/>
      <c r="C34" s="45" t="s">
        <v>36</v>
      </c>
      <c r="D34" s="46" t="s">
        <v>37</v>
      </c>
    </row>
    <row r="35" spans="2:5" x14ac:dyDescent="0.3">
      <c r="B35" s="47" t="s">
        <v>18</v>
      </c>
      <c r="C35" s="40">
        <v>0</v>
      </c>
      <c r="D35" s="41">
        <v>1</v>
      </c>
      <c r="E35" s="49" t="s">
        <v>38</v>
      </c>
    </row>
    <row r="36" spans="2:5" x14ac:dyDescent="0.3">
      <c r="B36" s="47" t="s">
        <v>19</v>
      </c>
      <c r="C36" s="40">
        <v>0.05</v>
      </c>
      <c r="D36" s="41">
        <f>5/6</f>
        <v>0.83333333333333337</v>
      </c>
      <c r="E36" s="49" t="s">
        <v>39</v>
      </c>
    </row>
    <row r="37" spans="2:5" x14ac:dyDescent="0.3">
      <c r="B37" s="47" t="s">
        <v>20</v>
      </c>
      <c r="C37" s="40">
        <v>1</v>
      </c>
      <c r="D37" s="41">
        <v>0</v>
      </c>
    </row>
    <row r="38" spans="2:5" x14ac:dyDescent="0.3">
      <c r="B38" s="47" t="s">
        <v>21</v>
      </c>
      <c r="C38" s="40">
        <v>1</v>
      </c>
      <c r="D38" s="41">
        <v>0</v>
      </c>
    </row>
    <row r="39" spans="2:5" x14ac:dyDescent="0.3">
      <c r="B39" s="47" t="s">
        <v>22</v>
      </c>
      <c r="C39" s="40">
        <v>0</v>
      </c>
      <c r="D39" s="41">
        <v>1</v>
      </c>
    </row>
    <row r="40" spans="2:5" x14ac:dyDescent="0.3">
      <c r="B40" s="47" t="s">
        <v>23</v>
      </c>
      <c r="C40" s="40">
        <v>0</v>
      </c>
      <c r="D40" s="41">
        <v>1</v>
      </c>
    </row>
    <row r="41" spans="2:5" x14ac:dyDescent="0.3">
      <c r="B41" s="47" t="s">
        <v>24</v>
      </c>
      <c r="C41" s="40">
        <v>0</v>
      </c>
      <c r="D41" s="41">
        <v>1</v>
      </c>
    </row>
    <row r="42" spans="2:5" x14ac:dyDescent="0.3">
      <c r="B42" s="47" t="s">
        <v>25</v>
      </c>
      <c r="C42" s="40">
        <v>0</v>
      </c>
      <c r="D42" s="41">
        <v>1</v>
      </c>
    </row>
    <row r="43" spans="2:5" x14ac:dyDescent="0.3">
      <c r="B43" s="47" t="s">
        <v>26</v>
      </c>
      <c r="C43" s="40">
        <v>0</v>
      </c>
      <c r="D43" s="41">
        <v>1</v>
      </c>
    </row>
    <row r="44" spans="2:5" x14ac:dyDescent="0.3">
      <c r="B44" s="47" t="s">
        <v>27</v>
      </c>
      <c r="C44" s="40">
        <v>0</v>
      </c>
      <c r="D44" s="41">
        <v>1</v>
      </c>
    </row>
    <row r="45" spans="2:5" x14ac:dyDescent="0.3">
      <c r="B45" s="47" t="s">
        <v>28</v>
      </c>
      <c r="C45" s="40">
        <v>0</v>
      </c>
      <c r="D45" s="41">
        <v>1</v>
      </c>
    </row>
    <row r="46" spans="2:5" x14ac:dyDescent="0.3">
      <c r="B46" s="47" t="s">
        <v>29</v>
      </c>
      <c r="C46" s="40">
        <v>0</v>
      </c>
      <c r="D46" s="41">
        <v>1</v>
      </c>
    </row>
    <row r="47" spans="2:5" x14ac:dyDescent="0.3">
      <c r="B47" s="47" t="s">
        <v>30</v>
      </c>
      <c r="C47" s="40">
        <v>0</v>
      </c>
      <c r="D47" s="41">
        <v>1</v>
      </c>
    </row>
    <row r="48" spans="2:5" x14ac:dyDescent="0.3">
      <c r="B48" s="47" t="s">
        <v>31</v>
      </c>
      <c r="C48" s="40">
        <v>0</v>
      </c>
      <c r="D48" s="41">
        <v>1</v>
      </c>
    </row>
    <row r="49" spans="2:4" x14ac:dyDescent="0.3">
      <c r="B49" s="47" t="s">
        <v>32</v>
      </c>
      <c r="C49" s="40">
        <v>0</v>
      </c>
      <c r="D49" s="41">
        <v>1</v>
      </c>
    </row>
    <row r="50" spans="2:4" x14ac:dyDescent="0.3">
      <c r="B50" s="47" t="s">
        <v>33</v>
      </c>
      <c r="C50" s="40">
        <v>0</v>
      </c>
      <c r="D50" s="41">
        <v>1</v>
      </c>
    </row>
    <row r="51" spans="2:4" x14ac:dyDescent="0.3">
      <c r="B51" s="47" t="s">
        <v>34</v>
      </c>
      <c r="C51" s="40">
        <v>0</v>
      </c>
      <c r="D51" s="41">
        <v>1</v>
      </c>
    </row>
    <row r="52" spans="2:4" ht="15" thickBot="1" x14ac:dyDescent="0.35">
      <c r="B52" s="48" t="s">
        <v>35</v>
      </c>
      <c r="C52" s="42">
        <v>0</v>
      </c>
      <c r="D52" s="43">
        <v>1</v>
      </c>
    </row>
    <row r="54" spans="2:4" x14ac:dyDescent="0.3">
      <c r="B54" s="1" t="s">
        <v>40</v>
      </c>
      <c r="C54" s="1" t="s">
        <v>18</v>
      </c>
      <c r="D54" s="1" t="s">
        <v>18</v>
      </c>
    </row>
    <row r="55" spans="2:4" x14ac:dyDescent="0.3">
      <c r="B55" s="1" t="s">
        <v>19</v>
      </c>
    </row>
  </sheetData>
  <mergeCells count="4">
    <mergeCell ref="B22:H22"/>
    <mergeCell ref="I22:O22"/>
    <mergeCell ref="B19:H19"/>
    <mergeCell ref="I19:O1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2015-01-02T06:18:45Z</dcterms:modified>
</cp:coreProperties>
</file>