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2540" yWindow="0" windowWidth="39840" windowHeight="25360" tabRatio="838" firstSheet="3" activeTab="27"/>
  </bookViews>
  <sheets>
    <sheet name="Sheet1" sheetId="1" state="hidden" r:id="rId1"/>
    <sheet name="Plan" sheetId="2" r:id="rId2"/>
    <sheet name="cv_bmk" sheetId="3" r:id="rId3"/>
    <sheet name="cv_2" sheetId="4" r:id="rId4"/>
    <sheet name="cv_3" sheetId="5" r:id="rId5"/>
    <sheet name="cv_4" sheetId="6" r:id="rId6"/>
    <sheet name="cv_bmk_mc" sheetId="7" r:id="rId7"/>
    <sheet name="cv_2_mc" sheetId="8" r:id="rId8"/>
    <sheet name="cv_3_mc" sheetId="9" r:id="rId9"/>
    <sheet name="cv_4_mc" sheetId="10" r:id="rId10"/>
    <sheet name="cv_5_mc" sheetId="11" r:id="rId11"/>
    <sheet name="cv_6_mc" sheetId="12" r:id="rId12"/>
    <sheet name="optimal_cutoff" sheetId="13" r:id="rId13"/>
    <sheet name="cv_n_1" sheetId="14" r:id="rId14"/>
    <sheet name="cv_n_2" sheetId="15" r:id="rId15"/>
    <sheet name="cv_n_3" sheetId="16" r:id="rId16"/>
    <sheet name="cv_n_4" sheetId="17" r:id="rId17"/>
    <sheet name="cv_n_5" sheetId="18" r:id="rId18"/>
    <sheet name="cv_lf_1" sheetId="19" r:id="rId19"/>
    <sheet name="cv_meta_1" sheetId="20" r:id="rId20"/>
    <sheet name="cv_meta_2" sheetId="22" r:id="rId21"/>
    <sheet name="cv_meta_3" sheetId="24" r:id="rId22"/>
    <sheet name="cv_dist_1" sheetId="21" r:id="rId23"/>
    <sheet name="cv_dist_2" sheetId="23" r:id="rId24"/>
    <sheet name="cv_leaf_1" sheetId="25" r:id="rId25"/>
    <sheet name="cv_leaf_2" sheetId="26" r:id="rId26"/>
    <sheet name="cv_n_6" sheetId="27" r:id="rId27"/>
    <sheet name="cv_leaf_3" sheetId="28" r:id="rId2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28" l="1"/>
  <c r="C27" i="28"/>
  <c r="B27" i="28"/>
  <c r="K26" i="28"/>
  <c r="J26" i="28"/>
  <c r="I26" i="28"/>
  <c r="H26" i="28"/>
  <c r="G26" i="28"/>
  <c r="F26" i="28"/>
  <c r="E26" i="28"/>
  <c r="D26" i="28"/>
  <c r="C26" i="28"/>
  <c r="B26" i="28"/>
  <c r="L25" i="28"/>
  <c r="L24" i="28"/>
  <c r="L23" i="28"/>
  <c r="L22" i="28"/>
  <c r="L21" i="28"/>
  <c r="L20" i="28"/>
  <c r="L19" i="28"/>
  <c r="L18" i="28"/>
  <c r="L17" i="28"/>
  <c r="L16" i="28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L24" i="27"/>
  <c r="L23" i="27"/>
  <c r="L22" i="27"/>
  <c r="L21" i="27"/>
  <c r="L20" i="27"/>
  <c r="L19" i="27"/>
  <c r="L18" i="27"/>
  <c r="L17" i="27"/>
  <c r="L16" i="27"/>
  <c r="L15" i="27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<sst xmlns="http://schemas.openxmlformats.org/spreadsheetml/2006/main" count="1262" uniqueCount="109">
  <si>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</si>
  <si>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</si>
  <si>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</si>
  <si>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</si>
  <si>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</si>
  <si>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</si>
  <si>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</si>
  <si>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</si>
  <si>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</si>
  <si>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</si>
  <si>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</si>
  <si>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</si>
  <si>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</si>
  <si>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</si>
  <si>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</si>
  <si>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</si>
  <si>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</si>
  <si>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</si>
  <si>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</si>
  <si>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</si>
  <si>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</si>
  <si>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</si>
  <si>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</si>
  <si>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</si>
  <si>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</si>
  <si>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</si>
  <si>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</si>
  <si>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</si>
  <si>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</si>
  <si>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</si>
  <si>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</si>
  <si>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</si>
  <si>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</si>
  <si>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</si>
  <si>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</si>
  <si>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</si>
  <si>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</si>
  <si>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</si>
  <si>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</si>
  <si>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</si>
  <si>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</si>
  <si>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</si>
  <si>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</si>
  <si>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</si>
  <si>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</si>
  <si>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</si>
  <si>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</si>
  <si>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</si>
  <si>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</si>
  <si>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</si>
  <si>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</si>
  <si>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</si>
  <si>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</si>
  <si>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</si>
  <si>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</si>
  <si>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</si>
  <si>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</si>
  <si>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</si>
  <si>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</si>
  <si>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</si>
  <si>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</si>
  <si>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</si>
  <si>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</si>
  <si>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</si>
  <si>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</si>
  <si>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</si>
  <si>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</si>
  <si>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</si>
  <si>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</si>
  <si>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</si>
  <si>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</si>
  <si>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</si>
  <si>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</si>
  <si>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</si>
  <si>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</si>
  <si>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</si>
  <si>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</si>
  <si>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</si>
  <si>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</si>
  <si>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</si>
  <si>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</si>
  <si>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</si>
  <si>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</si>
  <si>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</si>
  <si>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</si>
  <si>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</si>
  <si>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</si>
  <si>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</si>
  <si>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</si>
  <si>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</si>
  <si>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</si>
  <si>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</si>
  <si>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</si>
  <si>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</si>
  <si>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</si>
  <si>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</si>
  <si>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</si>
  <si>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</si>
  <si>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</si>
  <si>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</si>
  <si>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</si>
  <si>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</si>
  <si>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</si>
  <si>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</si>
  <si>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</si>
  <si>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</si>
  <si>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</si>
  <si>
    <t>New Seed : 1989</t>
  </si>
  <si>
    <t>155-433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</si>
</sst>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88280"/>
        <c:axId val="-2117685320"/>
      </c:scatterChart>
      <c:valAx>
        <c:axId val="-2117688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685320"/>
        <c:crosses val="autoZero"/>
        <c:crossBetween val="midCat"/>
      </c:valAx>
      <c:valAx>
        <c:axId val="-21176853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688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37592"/>
        <c:axId val="-2117134632"/>
      </c:scatterChart>
      <c:valAx>
        <c:axId val="-21171375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134632"/>
        <c:crosses val="autoZero"/>
        <c:crossBetween val="midCat"/>
      </c:valAx>
      <c:valAx>
        <c:axId val="-2117134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137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54456"/>
        <c:axId val="-2118051496"/>
      </c:scatterChart>
      <c:valAx>
        <c:axId val="-21180544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8051496"/>
        <c:crosses val="autoZero"/>
        <c:crossBetween val="midCat"/>
      </c:valAx>
      <c:valAx>
        <c:axId val="-21180514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8054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23656"/>
        <c:axId val="-2118020696"/>
      </c:scatterChart>
      <c:valAx>
        <c:axId val="-21180236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8020696"/>
        <c:crosses val="autoZero"/>
        <c:crossBetween val="midCat"/>
      </c:valAx>
      <c:valAx>
        <c:axId val="-21180206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8023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90280"/>
        <c:axId val="-2143831672"/>
      </c:scatterChart>
      <c:valAx>
        <c:axId val="-2117190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831672"/>
        <c:crosses val="autoZero"/>
        <c:crossBetween val="midCat"/>
      </c:valAx>
      <c:valAx>
        <c:axId val="-21438316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190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58696"/>
        <c:axId val="-2117255736"/>
      </c:scatterChart>
      <c:valAx>
        <c:axId val="-21172586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255736"/>
        <c:crosses val="autoZero"/>
        <c:crossBetween val="midCat"/>
      </c:valAx>
      <c:valAx>
        <c:axId val="-21172557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258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787560"/>
        <c:axId val="-2117712104"/>
      </c:scatterChart>
      <c:valAx>
        <c:axId val="-21177875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712104"/>
        <c:crosses val="autoZero"/>
        <c:crossBetween val="midCat"/>
      </c:valAx>
      <c:valAx>
        <c:axId val="-21177121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787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70104"/>
        <c:axId val="-2117367144"/>
      </c:scatterChart>
      <c:valAx>
        <c:axId val="-21173701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17367144"/>
        <c:crosses val="autoZero"/>
        <c:crossBetween val="midCat"/>
      </c:valAx>
      <c:valAx>
        <c:axId val="-21173671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17370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87640"/>
        <c:axId val="-2143178904"/>
      </c:scatterChart>
      <c:valAx>
        <c:axId val="-21422876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178904"/>
        <c:crosses val="autoZero"/>
        <c:crossBetween val="midCat"/>
      </c:valAx>
      <c:valAx>
        <c:axId val="-21431789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287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265672"/>
        <c:axId val="-2142262712"/>
      </c:scatterChart>
      <c:valAx>
        <c:axId val="-21422656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262712"/>
        <c:crosses val="autoZero"/>
        <c:crossBetween val="midCat"/>
      </c:valAx>
      <c:valAx>
        <c:axId val="-2142262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265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27000"/>
        <c:axId val="-2142424040"/>
      </c:scatterChart>
      <c:valAx>
        <c:axId val="-21424270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424040"/>
        <c:crosses val="autoZero"/>
        <c:crossBetween val="midCat"/>
      </c:valAx>
      <c:valAx>
        <c:axId val="-21424240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427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34040"/>
        <c:axId val="-2133431080"/>
      </c:scatterChart>
      <c:valAx>
        <c:axId val="-21334340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431080"/>
        <c:crosses val="autoZero"/>
        <c:crossBetween val="midCat"/>
      </c:valAx>
      <c:valAx>
        <c:axId val="-21334310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434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52152"/>
        <c:axId val="-2142460248"/>
      </c:scatterChart>
      <c:valAx>
        <c:axId val="-21424521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460248"/>
        <c:crosses val="autoZero"/>
        <c:crossBetween val="midCat"/>
      </c:valAx>
      <c:valAx>
        <c:axId val="-21424602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452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13032"/>
        <c:axId val="-2142510072"/>
      </c:scatterChart>
      <c:valAx>
        <c:axId val="-21425130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510072"/>
        <c:crosses val="autoZero"/>
        <c:crossBetween val="midCat"/>
      </c:valAx>
      <c:valAx>
        <c:axId val="-2142510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513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51720"/>
        <c:axId val="-2142548760"/>
      </c:scatterChart>
      <c:valAx>
        <c:axId val="-21425517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548760"/>
        <c:crosses val="autoZero"/>
        <c:crossBetween val="midCat"/>
      </c:valAx>
      <c:valAx>
        <c:axId val="-21425487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551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94648"/>
        <c:axId val="-2142603432"/>
      </c:scatterChart>
      <c:valAx>
        <c:axId val="-2142594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603432"/>
        <c:crosses val="autoZero"/>
        <c:crossBetween val="midCat"/>
      </c:valAx>
      <c:valAx>
        <c:axId val="-2142603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594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30680"/>
        <c:axId val="-2142634712"/>
      </c:scatterChart>
      <c:valAx>
        <c:axId val="-21426306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634712"/>
        <c:crosses val="autoZero"/>
        <c:crossBetween val="midCat"/>
      </c:valAx>
      <c:valAx>
        <c:axId val="-2142634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6306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91736"/>
        <c:axId val="-2142696632"/>
      </c:scatterChart>
      <c:valAx>
        <c:axId val="-21426917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696632"/>
        <c:crosses val="autoZero"/>
        <c:crossBetween val="midCat"/>
      </c:valAx>
      <c:valAx>
        <c:axId val="-2142696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6917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27816"/>
        <c:axId val="-2142728968"/>
      </c:scatterChart>
      <c:valAx>
        <c:axId val="-21427278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728968"/>
        <c:crosses val="autoZero"/>
        <c:crossBetween val="midCat"/>
      </c:valAx>
      <c:valAx>
        <c:axId val="-21427289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727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92696"/>
        <c:axId val="-2135347848"/>
      </c:scatterChart>
      <c:valAx>
        <c:axId val="-21358926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5347848"/>
        <c:crosses val="autoZero"/>
        <c:crossBetween val="midCat"/>
      </c:valAx>
      <c:valAx>
        <c:axId val="-21353478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5892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18344"/>
        <c:axId val="-2123915384"/>
      </c:scatterChart>
      <c:valAx>
        <c:axId val="-21239183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3915384"/>
        <c:crosses val="autoZero"/>
        <c:crossBetween val="midCat"/>
      </c:valAx>
      <c:valAx>
        <c:axId val="-21239153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3918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76424"/>
        <c:axId val="-2142792168"/>
      </c:scatterChart>
      <c:valAx>
        <c:axId val="-21427764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792168"/>
        <c:crosses val="autoZero"/>
        <c:crossBetween val="midCat"/>
      </c:valAx>
      <c:valAx>
        <c:axId val="-21427921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776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57176"/>
        <c:axId val="-2133754216"/>
      </c:scatterChart>
      <c:valAx>
        <c:axId val="-21337571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754216"/>
        <c:crosses val="autoZero"/>
        <c:crossBetween val="midCat"/>
      </c:valAx>
      <c:valAx>
        <c:axId val="-21337542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757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40168"/>
        <c:axId val="-2142837208"/>
      </c:scatterChart>
      <c:valAx>
        <c:axId val="-21428401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837208"/>
        <c:crosses val="autoZero"/>
        <c:crossBetween val="midCat"/>
      </c:valAx>
      <c:valAx>
        <c:axId val="-21428372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840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59960"/>
        <c:axId val="-2142868184"/>
      </c:scatterChart>
      <c:valAx>
        <c:axId val="-21428599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868184"/>
        <c:crosses val="autoZero"/>
        <c:crossBetween val="midCat"/>
      </c:valAx>
      <c:valAx>
        <c:axId val="-214286818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859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904632"/>
        <c:axId val="-2142901672"/>
      </c:scatterChart>
      <c:valAx>
        <c:axId val="-21429046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2901672"/>
        <c:crosses val="autoZero"/>
        <c:crossBetween val="midCat"/>
      </c:valAx>
      <c:valAx>
        <c:axId val="-21429016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42904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  <c:pt idx="7">
                  <c:v>0.661024323936047</c:v>
                </c:pt>
                <c:pt idx="8">
                  <c:v>0.648192482433905</c:v>
                </c:pt>
                <c:pt idx="9">
                  <c:v>0.66472458754265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732120"/>
        <c:axId val="-2130729160"/>
      </c:scatterChart>
      <c:valAx>
        <c:axId val="-21307321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0729160"/>
        <c:crosses val="autoZero"/>
        <c:crossBetween val="midCat"/>
      </c:valAx>
      <c:valAx>
        <c:axId val="-21307291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0732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  <c:pt idx="7">
                  <c:v>0.652867978210499</c:v>
                </c:pt>
                <c:pt idx="8">
                  <c:v>0.645316145564746</c:v>
                </c:pt>
                <c:pt idx="9">
                  <c:v>0.663456007603674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31544"/>
        <c:axId val="2111867560"/>
      </c:scatterChart>
      <c:valAx>
        <c:axId val="21119315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867560"/>
        <c:crosses val="autoZero"/>
        <c:crossBetween val="midCat"/>
      </c:valAx>
      <c:valAx>
        <c:axId val="21118675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9315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  <c:pt idx="0">
                  <c:v>0.659559811675249</c:v>
                </c:pt>
                <c:pt idx="1">
                  <c:v>0.672742648561793</c:v>
                </c:pt>
                <c:pt idx="2">
                  <c:v>0.662089873617615</c:v>
                </c:pt>
                <c:pt idx="3">
                  <c:v>0.681142086362324</c:v>
                </c:pt>
                <c:pt idx="4">
                  <c:v>0.653991249561108</c:v>
                </c:pt>
                <c:pt idx="5">
                  <c:v>0.66432969485515</c:v>
                </c:pt>
                <c:pt idx="6">
                  <c:v>0.666696658544452</c:v>
                </c:pt>
                <c:pt idx="7">
                  <c:v>0.658417844779667</c:v>
                </c:pt>
                <c:pt idx="8">
                  <c:v>0.644596836122269</c:v>
                </c:pt>
                <c:pt idx="9">
                  <c:v>0.665861420639367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59976"/>
        <c:axId val="-2131217720"/>
      </c:scatterChart>
      <c:valAx>
        <c:axId val="-21312599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1217720"/>
        <c:crosses val="autoZero"/>
        <c:crossBetween val="midCat"/>
      </c:valAx>
      <c:valAx>
        <c:axId val="-21312177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1259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  <c:pt idx="0">
                  <c:v>0.65514141118606</c:v>
                </c:pt>
                <c:pt idx="1">
                  <c:v>0.669813306135937</c:v>
                </c:pt>
                <c:pt idx="2">
                  <c:v>0.662553722550361</c:v>
                </c:pt>
                <c:pt idx="3">
                  <c:v>0.67349774312457</c:v>
                </c:pt>
                <c:pt idx="4">
                  <c:v>0.654079709545091</c:v>
                </c:pt>
                <c:pt idx="5">
                  <c:v>0.663466687873398</c:v>
                </c:pt>
                <c:pt idx="6">
                  <c:v>0.658075302632841</c:v>
                </c:pt>
                <c:pt idx="7">
                  <c:v>0.654208148305736</c:v>
                </c:pt>
                <c:pt idx="8">
                  <c:v>0.646241802927721</c:v>
                </c:pt>
                <c:pt idx="9">
                  <c:v>0.664619518889491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73608"/>
        <c:axId val="-2128003048"/>
      </c:scatterChart>
      <c:valAx>
        <c:axId val="-21277736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003048"/>
        <c:crosses val="autoZero"/>
        <c:crossBetween val="midCat"/>
      </c:valAx>
      <c:valAx>
        <c:axId val="-21280030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773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cv_n_6!$C$15:$C$24</c:f>
              <c:numCache>
                <c:formatCode>0.0000</c:formatCode>
                <c:ptCount val="10"/>
                <c:pt idx="0">
                  <c:v>0.654507759762595</c:v>
                </c:pt>
                <c:pt idx="1">
                  <c:v>0.659215501871594</c:v>
                </c:pt>
                <c:pt idx="2">
                  <c:v>0.669211882214907</c:v>
                </c:pt>
                <c:pt idx="3">
                  <c:v>0.645647726959646</c:v>
                </c:pt>
                <c:pt idx="4">
                  <c:v>0.668393935923084</c:v>
                </c:pt>
                <c:pt idx="5">
                  <c:v>0.659251648488965</c:v>
                </c:pt>
                <c:pt idx="6">
                  <c:v>0.667441600279612</c:v>
                </c:pt>
                <c:pt idx="7">
                  <c:v>0.656193758400095</c:v>
                </c:pt>
                <c:pt idx="8">
                  <c:v>0.652011387158895</c:v>
                </c:pt>
                <c:pt idx="9">
                  <c:v>0.673247332627846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92552"/>
        <c:axId val="-2121934488"/>
      </c:scatterChart>
      <c:valAx>
        <c:axId val="-21218925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1934488"/>
        <c:crosses val="autoZero"/>
        <c:crossBetween val="midCat"/>
      </c:valAx>
      <c:valAx>
        <c:axId val="-21219344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1892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cv_n_6!$D$15:$D$24</c:f>
              <c:numCache>
                <c:formatCode>0.0000</c:formatCode>
                <c:ptCount val="10"/>
                <c:pt idx="0">
                  <c:v>0.654616218937262</c:v>
                </c:pt>
                <c:pt idx="1">
                  <c:v>0.662369141692166</c:v>
                </c:pt>
                <c:pt idx="2">
                  <c:v>0.663560963556884</c:v>
                </c:pt>
                <c:pt idx="3">
                  <c:v>0.647690435585725</c:v>
                </c:pt>
                <c:pt idx="4">
                  <c:v>0.662966824344746</c:v>
                </c:pt>
                <c:pt idx="5">
                  <c:v>0.656108535646329</c:v>
                </c:pt>
                <c:pt idx="6">
                  <c:v>0.664784242229509</c:v>
                </c:pt>
                <c:pt idx="7">
                  <c:v>0.654622752029455</c:v>
                </c:pt>
                <c:pt idx="8">
                  <c:v>0.648206134147299</c:v>
                </c:pt>
                <c:pt idx="9">
                  <c:v>0.666138813327656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70920"/>
        <c:axId val="-2121967960"/>
      </c:scatterChart>
      <c:valAx>
        <c:axId val="-21219709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1967960"/>
        <c:crosses val="autoZero"/>
        <c:crossBetween val="midCat"/>
      </c:valAx>
      <c:valAx>
        <c:axId val="-21219679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1970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cv_leaf_3!$C$16:$C$25</c:f>
              <c:numCache>
                <c:formatCode>0.0000</c:formatCode>
                <c:ptCount val="10"/>
                <c:pt idx="0">
                  <c:v>0.652562764748986</c:v>
                </c:pt>
                <c:pt idx="1">
                  <c:v>0.655794247820818</c:v>
                </c:pt>
                <c:pt idx="2">
                  <c:v>0.667146133806674</c:v>
                </c:pt>
                <c:pt idx="3">
                  <c:v>0.664496020139821</c:v>
                </c:pt>
                <c:pt idx="4">
                  <c:v>0.66380546707272</c:v>
                </c:pt>
                <c:pt idx="5">
                  <c:v>0.682686806230646</c:v>
                </c:pt>
                <c:pt idx="6">
                  <c:v>0.685024028370024</c:v>
                </c:pt>
                <c:pt idx="7">
                  <c:v>0.643564887740421</c:v>
                </c:pt>
                <c:pt idx="8">
                  <c:v>0.662105639330886</c:v>
                </c:pt>
                <c:pt idx="9">
                  <c:v>0.661402094600788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10168"/>
        <c:axId val="-2125843240"/>
      </c:scatterChart>
      <c:valAx>
        <c:axId val="-21259101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843240"/>
        <c:crosses val="autoZero"/>
        <c:crossBetween val="midCat"/>
      </c:valAx>
      <c:valAx>
        <c:axId val="-21258432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910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65688"/>
        <c:axId val="-2133167528"/>
      </c:scatterChart>
      <c:valAx>
        <c:axId val="-21331656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167528"/>
        <c:crosses val="autoZero"/>
        <c:crossBetween val="midCat"/>
      </c:valAx>
      <c:valAx>
        <c:axId val="-21331675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165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cv_leaf_3!$D$16:$D$25</c:f>
              <c:numCache>
                <c:formatCode>0.0000</c:formatCode>
                <c:ptCount val="10"/>
                <c:pt idx="0">
                  <c:v>0.64829893713983</c:v>
                </c:pt>
                <c:pt idx="1">
                  <c:v>0.651550820872423</c:v>
                </c:pt>
                <c:pt idx="2">
                  <c:v>0.662885821104551</c:v>
                </c:pt>
                <c:pt idx="3">
                  <c:v>0.667138328977898</c:v>
                </c:pt>
                <c:pt idx="4">
                  <c:v>0.661046074254026</c:v>
                </c:pt>
                <c:pt idx="5">
                  <c:v>0.679974706826071</c:v>
                </c:pt>
                <c:pt idx="6">
                  <c:v>0.681638707047013</c:v>
                </c:pt>
                <c:pt idx="7">
                  <c:v>0.645797217978512</c:v>
                </c:pt>
                <c:pt idx="8">
                  <c:v>0.659113013114161</c:v>
                </c:pt>
                <c:pt idx="9">
                  <c:v>0.656471824914953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950184"/>
        <c:axId val="-2122949544"/>
      </c:scatterChart>
      <c:valAx>
        <c:axId val="-2122950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2949544"/>
        <c:crosses val="autoZero"/>
        <c:crossBetween val="midCat"/>
      </c:valAx>
      <c:valAx>
        <c:axId val="-21229495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2950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83976"/>
        <c:axId val="-2133381016"/>
      </c:scatterChart>
      <c:valAx>
        <c:axId val="-21333839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381016"/>
        <c:crosses val="autoZero"/>
        <c:crossBetween val="midCat"/>
      </c:valAx>
      <c:valAx>
        <c:axId val="-21333810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383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41160"/>
        <c:axId val="-2133248520"/>
      </c:scatterChart>
      <c:valAx>
        <c:axId val="-21332411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248520"/>
        <c:crosses val="autoZero"/>
        <c:crossBetween val="midCat"/>
      </c:valAx>
      <c:valAx>
        <c:axId val="-21332485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241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40584"/>
        <c:axId val="-2133337624"/>
      </c:scatterChart>
      <c:valAx>
        <c:axId val="-21333405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337624"/>
        <c:crosses val="autoZero"/>
        <c:crossBetween val="midCat"/>
      </c:valAx>
      <c:valAx>
        <c:axId val="-21333376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340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40008"/>
        <c:axId val="-2133837048"/>
      </c:scatterChart>
      <c:valAx>
        <c:axId val="-21338400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837048"/>
        <c:crosses val="autoZero"/>
        <c:crossBetween val="midCat"/>
      </c:valAx>
      <c:valAx>
        <c:axId val="-21338370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840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93896"/>
        <c:axId val="-2133439736"/>
      </c:scatterChart>
      <c:valAx>
        <c:axId val="-21337938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439736"/>
        <c:crosses val="autoZero"/>
        <c:crossBetween val="midCat"/>
      </c:valAx>
      <c:valAx>
        <c:axId val="-21334397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793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7"/>
  <sheetViews>
    <sheetView showGridLines="0" zoomScale="130" zoomScaleNormal="130" zoomScalePageLayoutView="130" workbookViewId="0">
      <selection activeCell="F29" sqref="F29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B26" sqref="B26:D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0" t="s">
        <v>18</v>
      </c>
      <c r="D1" s="31"/>
      <c r="E1" s="32"/>
    </row>
    <row r="2" spans="1:5">
      <c r="A2" s="33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4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4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4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4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4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5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36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37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O27" sqref="O27:Q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O13" sqref="O13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B26" sqref="B26:D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P59" sqref="P59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I56" sqref="I5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9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 t="s">
        <v>91</v>
      </c>
      <c r="B23" s="9">
        <v>0.61529380751977403</v>
      </c>
      <c r="C23" s="9">
        <v>0.66102432393604704</v>
      </c>
      <c r="D23" s="9">
        <v>0.65286797821049902</v>
      </c>
      <c r="E23" s="9">
        <v>2.8300344305490199</v>
      </c>
      <c r="F23" s="9">
        <v>3.6429294321005101</v>
      </c>
      <c r="G23" s="9">
        <v>4.7864998548743998</v>
      </c>
      <c r="H23" s="9">
        <v>4.1081797668417996</v>
      </c>
      <c r="I23" s="9">
        <v>5.5436677109586698</v>
      </c>
      <c r="J23" s="9">
        <v>6.0650008820587002</v>
      </c>
      <c r="K23" s="9">
        <v>6.8377424449979101</v>
      </c>
      <c r="L23" s="12">
        <f t="shared" si="0"/>
        <v>8.1563457255480198E-3</v>
      </c>
    </row>
    <row r="24" spans="1:12" ht="12" thickBot="1">
      <c r="A24" s="3" t="s">
        <v>92</v>
      </c>
      <c r="B24" s="10">
        <v>0.60613126274917595</v>
      </c>
      <c r="C24" s="10">
        <v>0.64819248243390504</v>
      </c>
      <c r="D24" s="10">
        <v>0.64531614556474604</v>
      </c>
      <c r="E24" s="10">
        <v>2.4748848748521599</v>
      </c>
      <c r="F24" s="10">
        <v>3.2489602714780399</v>
      </c>
      <c r="G24" s="10">
        <v>4.1382694162372804</v>
      </c>
      <c r="H24" s="10">
        <v>4.9122735461888896</v>
      </c>
      <c r="I24" s="10">
        <v>5.5118106916923804</v>
      </c>
      <c r="J24" s="10">
        <v>6.2507529546801504</v>
      </c>
      <c r="K24" s="10">
        <v>6.9192422010575303</v>
      </c>
      <c r="L24" s="12">
        <f t="shared" si="0"/>
        <v>2.8763368691590019E-3</v>
      </c>
    </row>
    <row r="25" spans="1:12" ht="12" thickBot="1">
      <c r="A25" s="2" t="s">
        <v>93</v>
      </c>
      <c r="B25" s="9">
        <v>0.62497739004958897</v>
      </c>
      <c r="C25" s="9">
        <v>0.66472458754264996</v>
      </c>
      <c r="D25" s="9">
        <v>0.66345600760367396</v>
      </c>
      <c r="E25" s="9">
        <v>2.6486947703093402</v>
      </c>
      <c r="F25" s="9">
        <v>3.5816482484484302</v>
      </c>
      <c r="G25" s="9">
        <v>3.3442659802429202</v>
      </c>
      <c r="H25" s="9">
        <v>4.7342131269100598</v>
      </c>
      <c r="I25" s="9">
        <v>5.4939881612936396</v>
      </c>
      <c r="J25" s="9">
        <v>6.22944711077026</v>
      </c>
      <c r="K25" s="9">
        <v>6.8398643643217403</v>
      </c>
      <c r="L25" s="12">
        <f t="shared" si="0"/>
        <v>1.268579938976E-3</v>
      </c>
    </row>
    <row r="26" spans="1:12">
      <c r="B26" s="11">
        <f>AVERAGE(B16:B25)</f>
        <v>0.62027102815190882</v>
      </c>
      <c r="C26" s="11">
        <f t="shared" ref="C26:K26" si="1">AVERAGE(C16:C25)</f>
        <v>0.66317294862826803</v>
      </c>
      <c r="D26" s="11">
        <f t="shared" si="1"/>
        <v>0.65937989838123967</v>
      </c>
      <c r="E26" s="11">
        <f t="shared" si="1"/>
        <v>2.5432651041687842</v>
      </c>
      <c r="F26" s="11">
        <f t="shared" si="1"/>
        <v>3.4108764740927788</v>
      </c>
      <c r="G26" s="11">
        <f t="shared" si="1"/>
        <v>4.0864733510145586</v>
      </c>
      <c r="H26" s="11">
        <f t="shared" si="1"/>
        <v>4.8250742863155747</v>
      </c>
      <c r="I26" s="11">
        <f t="shared" si="1"/>
        <v>5.4780329065170195</v>
      </c>
      <c r="J26" s="11">
        <f t="shared" si="1"/>
        <v>6.1889840875072757</v>
      </c>
      <c r="K26" s="11">
        <f t="shared" si="1"/>
        <v>6.8623324352667607</v>
      </c>
    </row>
    <row r="27" spans="1:12">
      <c r="B27" s="29">
        <f>VAR(B16:B25)</f>
        <v>7.3730145271260571E-5</v>
      </c>
      <c r="C27" s="29">
        <f>VAR(C16:C25)</f>
        <v>8.2494688397624752E-5</v>
      </c>
      <c r="D27" s="29">
        <f>VAR(D16:D25)</f>
        <v>6.9870988226602811E-5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E3" sqref="E3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8" t="s">
        <v>108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0.61902954617857697</v>
      </c>
      <c r="C16" s="9">
        <v>0.65955981167524902</v>
      </c>
      <c r="D16" s="9">
        <v>0.65514141118605995</v>
      </c>
      <c r="E16" s="9">
        <v>2.5384590757712502</v>
      </c>
      <c r="F16" s="9">
        <v>3.2721513968907199</v>
      </c>
      <c r="G16" s="9">
        <v>4.0338468624186596</v>
      </c>
      <c r="H16" s="9">
        <v>5.1151688573144503</v>
      </c>
      <c r="I16" s="9">
        <v>5.6013890366622103</v>
      </c>
      <c r="J16" s="9">
        <v>6.1334812220017501</v>
      </c>
      <c r="K16" s="9">
        <v>6.9386103633280403</v>
      </c>
      <c r="L16" s="12">
        <f>C16-D16</f>
        <v>4.4184004891890671E-3</v>
      </c>
    </row>
    <row r="17" spans="1:12" ht="12" thickBot="1">
      <c r="A17" s="3" t="s">
        <v>75</v>
      </c>
      <c r="B17" s="10">
        <v>0.62459706213890598</v>
      </c>
      <c r="C17" s="10">
        <v>0.672742648561793</v>
      </c>
      <c r="D17" s="10">
        <v>0.66981330613593704</v>
      </c>
      <c r="E17" s="10">
        <v>2.4874784650041502</v>
      </c>
      <c r="F17" s="10">
        <v>3.5404364515062499</v>
      </c>
      <c r="G17" s="10">
        <v>4.0106560303273797</v>
      </c>
      <c r="H17" s="10">
        <v>4.9176170141244304</v>
      </c>
      <c r="I17" s="10">
        <v>5.5035642151771302</v>
      </c>
      <c r="J17" s="10">
        <v>6.1830769529839298</v>
      </c>
      <c r="K17" s="10">
        <v>6.8248542569428903</v>
      </c>
      <c r="L17" s="12">
        <f t="shared" ref="L17:L25" si="0">C17-D17</f>
        <v>2.9293424258559631E-3</v>
      </c>
    </row>
    <row r="18" spans="1:12" ht="12" thickBot="1">
      <c r="A18" s="2" t="s">
        <v>76</v>
      </c>
      <c r="B18" s="9">
        <v>0.624991725509072</v>
      </c>
      <c r="C18" s="9">
        <v>0.66208987361761495</v>
      </c>
      <c r="D18" s="9">
        <v>0.66255372255036105</v>
      </c>
      <c r="E18" s="9">
        <v>3.5038981012662398</v>
      </c>
      <c r="F18" s="9">
        <v>2.73521610823691</v>
      </c>
      <c r="G18" s="9">
        <v>3.8013576890327299</v>
      </c>
      <c r="H18" s="9">
        <v>4.7477321515988802</v>
      </c>
      <c r="I18" s="9">
        <v>5.3293087913113499</v>
      </c>
      <c r="J18" s="9">
        <v>6.1960323945901399</v>
      </c>
      <c r="K18" s="9">
        <v>6.7412052901437001</v>
      </c>
      <c r="L18" s="12">
        <f t="shared" si="0"/>
        <v>-4.6384893274609151E-4</v>
      </c>
    </row>
    <row r="19" spans="1:12" ht="12" thickBot="1">
      <c r="A19" s="3" t="s">
        <v>77</v>
      </c>
      <c r="B19" s="10">
        <v>0.63291365425240098</v>
      </c>
      <c r="C19" s="10">
        <v>0.68114208636232398</v>
      </c>
      <c r="D19" s="10">
        <v>0.67349774312457</v>
      </c>
      <c r="E19" s="10">
        <v>2.9039622330392598</v>
      </c>
      <c r="F19" s="10">
        <v>4.1825933012202299</v>
      </c>
      <c r="G19" s="10">
        <v>3.8912613397781799</v>
      </c>
      <c r="H19" s="10">
        <v>4.8173044235383999</v>
      </c>
      <c r="I19" s="10">
        <v>5.5944853079752104</v>
      </c>
      <c r="J19" s="10">
        <v>6.2279001509951497</v>
      </c>
      <c r="K19" s="10">
        <v>6.6794982881885003</v>
      </c>
      <c r="L19" s="12">
        <f t="shared" si="0"/>
        <v>7.6443432377539811E-3</v>
      </c>
    </row>
    <row r="20" spans="1:12" ht="12" thickBot="1">
      <c r="A20" s="2" t="s">
        <v>78</v>
      </c>
      <c r="B20" s="9">
        <v>0.60826375027509405</v>
      </c>
      <c r="C20" s="9">
        <v>0.65399124956110799</v>
      </c>
      <c r="D20" s="9">
        <v>0.65407970954509098</v>
      </c>
      <c r="E20" s="9">
        <v>2.1543706969946701</v>
      </c>
      <c r="F20" s="9">
        <v>3.3892877633205898</v>
      </c>
      <c r="G20" s="9">
        <v>4.1403323846240401</v>
      </c>
      <c r="H20" s="9">
        <v>4.9074013840180797</v>
      </c>
      <c r="I20" s="9">
        <v>5.1547209465167496</v>
      </c>
      <c r="J20" s="9">
        <v>6.3700537833802802</v>
      </c>
      <c r="K20" s="9">
        <v>6.7952876750370397</v>
      </c>
      <c r="L20" s="12">
        <f t="shared" si="0"/>
        <v>-8.8459983982991375E-5</v>
      </c>
    </row>
    <row r="21" spans="1:12" ht="12" thickBot="1">
      <c r="A21" s="2" t="s">
        <v>89</v>
      </c>
      <c r="B21" s="9">
        <v>0.61698451326700399</v>
      </c>
      <c r="C21" s="9">
        <v>0.66432969485515003</v>
      </c>
      <c r="D21" s="9">
        <v>0.66346668787339802</v>
      </c>
      <c r="E21" s="9">
        <v>2.1310776386300301</v>
      </c>
      <c r="F21" s="9">
        <v>3.22221601315182</v>
      </c>
      <c r="G21" s="9">
        <v>4.1648623558400297</v>
      </c>
      <c r="H21" s="9">
        <v>4.8979036825064401</v>
      </c>
      <c r="I21" s="9">
        <v>5.5768628624368803</v>
      </c>
      <c r="J21" s="9">
        <v>6.1844356376107497</v>
      </c>
      <c r="K21" s="9">
        <v>6.8475687575162096</v>
      </c>
      <c r="L21" s="12">
        <f t="shared" si="0"/>
        <v>8.6300698175201251E-4</v>
      </c>
    </row>
    <row r="22" spans="1:12" ht="12" thickBot="1">
      <c r="A22" s="3" t="s">
        <v>90</v>
      </c>
      <c r="B22" s="10">
        <v>0.623971855570436</v>
      </c>
      <c r="C22" s="10">
        <v>0.66669665854445204</v>
      </c>
      <c r="D22" s="10">
        <v>0.65807530263284097</v>
      </c>
      <c r="E22" s="10">
        <v>2.8269253004943402</v>
      </c>
      <c r="F22" s="10">
        <v>3.0850097219403301</v>
      </c>
      <c r="G22" s="10">
        <v>4.3304468485373304</v>
      </c>
      <c r="H22" s="10">
        <v>4.7826126055282296</v>
      </c>
      <c r="I22" s="10">
        <v>5.3729777720142398</v>
      </c>
      <c r="J22" s="10">
        <v>6.1227882868425496</v>
      </c>
      <c r="K22" s="10">
        <v>6.9952829435058401</v>
      </c>
      <c r="L22" s="12">
        <f t="shared" si="0"/>
        <v>8.6213559116110616E-3</v>
      </c>
    </row>
    <row r="23" spans="1:12" ht="12" thickBot="1">
      <c r="A23" s="2" t="s">
        <v>91</v>
      </c>
      <c r="B23" s="9">
        <v>0.61806799080251196</v>
      </c>
      <c r="C23" s="9">
        <v>0.65841784477966703</v>
      </c>
      <c r="D23" s="9">
        <v>0.65420814830573604</v>
      </c>
      <c r="E23" s="9">
        <v>2.3974113964994799</v>
      </c>
      <c r="F23" s="9">
        <v>3.3603586987894301</v>
      </c>
      <c r="G23" s="9">
        <v>4.08603204291098</v>
      </c>
      <c r="H23" s="9">
        <v>4.5710811620469496</v>
      </c>
      <c r="I23" s="9">
        <v>5.6244297705278496</v>
      </c>
      <c r="J23" s="9">
        <v>6.1836239672863504</v>
      </c>
      <c r="K23" s="9">
        <v>6.8269072382611196</v>
      </c>
      <c r="L23" s="12">
        <f t="shared" si="0"/>
        <v>4.2096964739309906E-3</v>
      </c>
    </row>
    <row r="24" spans="1:12" ht="12" thickBot="1">
      <c r="A24" s="3" t="s">
        <v>92</v>
      </c>
      <c r="B24" s="10">
        <v>0.608068981781546</v>
      </c>
      <c r="C24" s="10">
        <v>0.64459683612226903</v>
      </c>
      <c r="D24" s="10">
        <v>0.64624180292772104</v>
      </c>
      <c r="E24" s="10">
        <v>2.45009408696815</v>
      </c>
      <c r="F24" s="10">
        <v>3.2666699918512299</v>
      </c>
      <c r="G24" s="10">
        <v>4.0652237852801898</v>
      </c>
      <c r="H24" s="10">
        <v>4.5419891855614702</v>
      </c>
      <c r="I24" s="10">
        <v>5.5355502886744503</v>
      </c>
      <c r="J24" s="10">
        <v>6.2061089743773996</v>
      </c>
      <c r="K24" s="10">
        <v>6.6319922432994298</v>
      </c>
      <c r="L24" s="12">
        <f t="shared" si="0"/>
        <v>-1.6449668054520084E-3</v>
      </c>
    </row>
    <row r="25" spans="1:12" ht="12" thickBot="1">
      <c r="A25" s="2" t="s">
        <v>93</v>
      </c>
      <c r="B25" s="9">
        <v>0.62390664627831804</v>
      </c>
      <c r="C25" s="9">
        <v>0.66586142063936704</v>
      </c>
      <c r="D25" s="9">
        <v>0.664619518889491</v>
      </c>
      <c r="E25" s="9">
        <v>2.4377177689977301</v>
      </c>
      <c r="F25" s="9">
        <v>3.2827046710821701</v>
      </c>
      <c r="G25" s="9">
        <v>4.1003970811462498</v>
      </c>
      <c r="H25" s="9">
        <v>4.8936102777299801</v>
      </c>
      <c r="I25" s="9">
        <v>5.4726444684563997</v>
      </c>
      <c r="J25" s="9">
        <v>6.4119148331376996</v>
      </c>
      <c r="K25" s="9">
        <v>6.8748032828619996</v>
      </c>
      <c r="L25" s="12">
        <f t="shared" si="0"/>
        <v>1.2419017498760399E-3</v>
      </c>
    </row>
    <row r="26" spans="1:12">
      <c r="B26" s="11">
        <f>AVERAGE(B16:B25)</f>
        <v>0.6200795726053866</v>
      </c>
      <c r="C26" s="11">
        <f t="shared" ref="C26:K26" si="1">AVERAGE(C16:C25)</f>
        <v>0.66294281247189946</v>
      </c>
      <c r="D26" s="11">
        <f t="shared" si="1"/>
        <v>0.66016973531712053</v>
      </c>
      <c r="E26" s="11">
        <f t="shared" si="1"/>
        <v>2.5831394763665299</v>
      </c>
      <c r="F26" s="11">
        <f t="shared" si="1"/>
        <v>3.333664411798968</v>
      </c>
      <c r="G26" s="11">
        <f t="shared" si="1"/>
        <v>4.0624416419895768</v>
      </c>
      <c r="H26" s="11">
        <f t="shared" si="1"/>
        <v>4.8192420743967306</v>
      </c>
      <c r="I26" s="11">
        <f t="shared" si="1"/>
        <v>5.4765933459752469</v>
      </c>
      <c r="J26" s="11">
        <f t="shared" si="1"/>
        <v>6.2219416203206004</v>
      </c>
      <c r="K26" s="11">
        <f t="shared" si="1"/>
        <v>6.8156010339084769</v>
      </c>
    </row>
    <row r="27" spans="1:12">
      <c r="B27" s="29">
        <f>VAR(B16:B25)</f>
        <v>5.9738147507606725E-5</v>
      </c>
      <c r="C27" s="29">
        <f>VAR(C16:C25)</f>
        <v>1.001262547451283E-4</v>
      </c>
      <c r="D27" s="29">
        <f>VAR(D16:D25)</f>
        <v>6.7030560162051157E-5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O18" sqref="O18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0.60806337963114698</v>
      </c>
      <c r="C15" s="9">
        <v>0.65450775976259501</v>
      </c>
      <c r="D15" s="9">
        <v>0.65461621893726196</v>
      </c>
      <c r="E15" s="9">
        <v>1.61612401524977</v>
      </c>
      <c r="F15" s="9">
        <v>3.6352637749211598</v>
      </c>
      <c r="G15" s="9">
        <v>3.9959938509456499</v>
      </c>
      <c r="H15" s="9">
        <v>4.8018105635299397</v>
      </c>
      <c r="I15" s="9">
        <v>5.5535911243639102</v>
      </c>
      <c r="J15" s="9">
        <v>6.17496028746341</v>
      </c>
      <c r="K15" s="9">
        <v>6.8061989337306201</v>
      </c>
      <c r="L15" s="12">
        <f>C15-D15</f>
        <v>-1.0845917466695276E-4</v>
      </c>
    </row>
    <row r="16" spans="1:12" ht="12" thickBot="1">
      <c r="A16" s="3" t="s">
        <v>75</v>
      </c>
      <c r="B16" s="10">
        <v>0.61663971860239697</v>
      </c>
      <c r="C16" s="10">
        <v>0.65921550187159395</v>
      </c>
      <c r="D16" s="10">
        <v>0.66236914169216599</v>
      </c>
      <c r="E16" s="10">
        <v>1.8538412485357101</v>
      </c>
      <c r="F16" s="10">
        <v>3.4464606925249099</v>
      </c>
      <c r="G16" s="10">
        <v>3.7908483001612199</v>
      </c>
      <c r="H16" s="10">
        <v>4.8492660577225104</v>
      </c>
      <c r="I16" s="10">
        <v>5.6107263562857499</v>
      </c>
      <c r="J16" s="10">
        <v>6.2375138369360199</v>
      </c>
      <c r="K16" s="10">
        <v>6.6752579504338696</v>
      </c>
      <c r="L16" s="12">
        <f t="shared" ref="L16:L24" si="0">C16-D16</f>
        <v>-3.1536398205720406E-3</v>
      </c>
    </row>
    <row r="17" spans="1:12" ht="12" thickBot="1">
      <c r="A17" s="2" t="s">
        <v>76</v>
      </c>
      <c r="B17" s="9">
        <v>0.62088303843952097</v>
      </c>
      <c r="C17" s="9">
        <v>0.66921188221490702</v>
      </c>
      <c r="D17" s="9">
        <v>0.66356096355688399</v>
      </c>
      <c r="E17" s="9">
        <v>2.75777879740515</v>
      </c>
      <c r="F17" s="9">
        <v>3.4426039567476598</v>
      </c>
      <c r="G17" s="9">
        <v>4.1479071463711099</v>
      </c>
      <c r="H17" s="9">
        <v>4.8282745300073602</v>
      </c>
      <c r="I17" s="9">
        <v>5.59666352156081</v>
      </c>
      <c r="J17" s="9">
        <v>6.0942312015745497</v>
      </c>
      <c r="K17" s="9">
        <v>6.7909095597774396</v>
      </c>
      <c r="L17" s="12">
        <f t="shared" si="0"/>
        <v>5.6509186580230297E-3</v>
      </c>
    </row>
    <row r="18" spans="1:12" ht="12" thickBot="1">
      <c r="A18" s="3" t="s">
        <v>77</v>
      </c>
      <c r="B18" s="10">
        <v>0.60662488464373399</v>
      </c>
      <c r="C18" s="10">
        <v>0.64564772695964601</v>
      </c>
      <c r="D18" s="10">
        <v>0.64769043558572503</v>
      </c>
      <c r="E18" s="10">
        <v>1.54094575498283</v>
      </c>
      <c r="F18" s="10">
        <v>3.4962846423292602</v>
      </c>
      <c r="G18" s="10">
        <v>4.0832112984099602</v>
      </c>
      <c r="H18" s="10">
        <v>4.7128411241769701</v>
      </c>
      <c r="I18" s="10">
        <v>5.5860892321332898</v>
      </c>
      <c r="J18" s="10">
        <v>6.3221200933324004</v>
      </c>
      <c r="K18" s="10">
        <v>6.80474473353381</v>
      </c>
      <c r="L18" s="12">
        <f t="shared" si="0"/>
        <v>-2.0427086260790261E-3</v>
      </c>
    </row>
    <row r="19" spans="1:12" ht="12" thickBot="1">
      <c r="A19" s="2" t="s">
        <v>78</v>
      </c>
      <c r="B19" s="9">
        <v>0.62041438811952798</v>
      </c>
      <c r="C19" s="9">
        <v>0.66839393592308405</v>
      </c>
      <c r="D19" s="9">
        <v>0.66296682434474596</v>
      </c>
      <c r="E19" s="9">
        <v>2.9276378366581102</v>
      </c>
      <c r="F19" s="9">
        <v>3.60155617369271</v>
      </c>
      <c r="G19" s="9">
        <v>4.1187433596231902</v>
      </c>
      <c r="H19" s="9">
        <v>4.6976202221842103</v>
      </c>
      <c r="I19" s="9">
        <v>5.4404846722081697</v>
      </c>
      <c r="J19" s="9">
        <v>6.2644227373524597</v>
      </c>
      <c r="K19" s="9">
        <v>6.80673635699294</v>
      </c>
      <c r="L19" s="12">
        <f t="shared" si="0"/>
        <v>5.4271115783380841E-3</v>
      </c>
    </row>
    <row r="20" spans="1:12" ht="12" thickBot="1">
      <c r="A20" s="2" t="s">
        <v>89</v>
      </c>
      <c r="B20" s="9">
        <v>0.61381429395069598</v>
      </c>
      <c r="C20" s="9">
        <v>0.659251648488965</v>
      </c>
      <c r="D20" s="9">
        <v>0.65610853564632898</v>
      </c>
      <c r="E20" s="9">
        <v>2.93026791111672</v>
      </c>
      <c r="F20" s="9">
        <v>3.4611223926122698</v>
      </c>
      <c r="G20" s="9">
        <v>4.2685178191362603</v>
      </c>
      <c r="H20" s="9">
        <v>4.6824165613736604</v>
      </c>
      <c r="I20" s="9">
        <v>5.48703840513374</v>
      </c>
      <c r="J20" s="9">
        <v>6.1549702647914204</v>
      </c>
      <c r="K20" s="9">
        <v>6.7639781862795596</v>
      </c>
      <c r="L20" s="12">
        <f t="shared" si="0"/>
        <v>3.14311284263602E-3</v>
      </c>
    </row>
    <row r="21" spans="1:12" ht="12" thickBot="1">
      <c r="A21" s="3" t="s">
        <v>90</v>
      </c>
      <c r="B21" s="10">
        <v>0.61915800551076605</v>
      </c>
      <c r="C21" s="10">
        <v>0.66744160027961197</v>
      </c>
      <c r="D21" s="10">
        <v>0.66478424222950905</v>
      </c>
      <c r="E21" s="10">
        <v>2.8883488492307499</v>
      </c>
      <c r="F21" s="10">
        <v>3.4326616183905201</v>
      </c>
      <c r="G21" s="10">
        <v>4.2582255496520203</v>
      </c>
      <c r="H21" s="10">
        <v>5.0522178585635196</v>
      </c>
      <c r="I21" s="10">
        <v>5.5857390510821796</v>
      </c>
      <c r="J21" s="10">
        <v>6.3790289383326897</v>
      </c>
      <c r="K21" s="10">
        <v>6.5820390963324602</v>
      </c>
      <c r="L21" s="12">
        <f t="shared" si="0"/>
        <v>2.6573580501029204E-3</v>
      </c>
    </row>
    <row r="22" spans="1:12" ht="12" thickBot="1">
      <c r="A22" s="2" t="s">
        <v>91</v>
      </c>
      <c r="B22" s="9">
        <v>0.60725781486293895</v>
      </c>
      <c r="C22" s="9">
        <v>0.65619375840009497</v>
      </c>
      <c r="D22" s="9">
        <v>0.65462275202945497</v>
      </c>
      <c r="E22" s="9">
        <v>2.2374476089748798</v>
      </c>
      <c r="F22" s="9">
        <v>3.19450669993839</v>
      </c>
      <c r="G22" s="9">
        <v>4.3457270012113796</v>
      </c>
      <c r="H22" s="9">
        <v>4.9397661612429298</v>
      </c>
      <c r="I22" s="9">
        <v>5.3812681920677203</v>
      </c>
      <c r="J22" s="9">
        <v>6.2650463223327302</v>
      </c>
      <c r="K22" s="9">
        <v>6.7680000873348503</v>
      </c>
      <c r="L22" s="12">
        <f t="shared" si="0"/>
        <v>1.5710063706400046E-3</v>
      </c>
    </row>
    <row r="23" spans="1:12" ht="12" thickBot="1">
      <c r="A23" s="3" t="s">
        <v>92</v>
      </c>
      <c r="B23" s="10">
        <v>0.60395185313279398</v>
      </c>
      <c r="C23" s="10">
        <v>0.65201138715889495</v>
      </c>
      <c r="D23" s="10">
        <v>0.648206134147299</v>
      </c>
      <c r="E23" s="10">
        <v>2.2043523167622801</v>
      </c>
      <c r="F23" s="10">
        <v>3.3779418239056498</v>
      </c>
      <c r="G23" s="10">
        <v>4.0428324528511101</v>
      </c>
      <c r="H23" s="10">
        <v>4.91001663087017</v>
      </c>
      <c r="I23" s="10">
        <v>5.4283403693448404</v>
      </c>
      <c r="J23" s="10">
        <v>6.2157864360636399</v>
      </c>
      <c r="K23" s="10">
        <v>6.8129339729085796</v>
      </c>
      <c r="L23" s="12">
        <f t="shared" si="0"/>
        <v>3.8052530115959549E-3</v>
      </c>
    </row>
    <row r="24" spans="1:12" ht="12" thickBot="1">
      <c r="A24" s="2" t="s">
        <v>93</v>
      </c>
      <c r="B24" s="9">
        <v>0.62137209789347203</v>
      </c>
      <c r="C24" s="9">
        <v>0.67324733262784597</v>
      </c>
      <c r="D24" s="9">
        <v>0.66613881332765601</v>
      </c>
      <c r="E24" s="9">
        <v>2.84857781233007</v>
      </c>
      <c r="F24" s="9">
        <v>4.0703826479166496</v>
      </c>
      <c r="G24" s="9">
        <v>5.2558427061454003</v>
      </c>
      <c r="H24" s="9">
        <v>3.7938811898812999</v>
      </c>
      <c r="I24" s="9">
        <v>4.8277337219309899</v>
      </c>
      <c r="J24" s="9">
        <v>6.2157299908832897</v>
      </c>
      <c r="K24" s="9">
        <v>6.8092933593679899</v>
      </c>
      <c r="L24" s="12">
        <f t="shared" si="0"/>
        <v>7.1085193001899638E-3</v>
      </c>
    </row>
    <row r="25" spans="1:12">
      <c r="B25" s="11">
        <f>AVERAGE(B15:B24)</f>
        <v>0.61381794747869933</v>
      </c>
      <c r="C25" s="11">
        <f t="shared" ref="C25:K25" si="1">AVERAGE(C15:C24)</f>
        <v>0.66051225336872388</v>
      </c>
      <c r="D25" s="11">
        <f t="shared" si="1"/>
        <v>0.65810640614970306</v>
      </c>
      <c r="E25" s="11">
        <f t="shared" si="1"/>
        <v>2.3805322151246271</v>
      </c>
      <c r="F25" s="11">
        <f t="shared" si="1"/>
        <v>3.5158784422979181</v>
      </c>
      <c r="G25" s="11">
        <f t="shared" si="1"/>
        <v>4.2307849484507303</v>
      </c>
      <c r="H25" s="11">
        <f t="shared" si="1"/>
        <v>4.7268110899552571</v>
      </c>
      <c r="I25" s="11">
        <f t="shared" si="1"/>
        <v>5.4497674646111403</v>
      </c>
      <c r="J25" s="11">
        <f t="shared" si="1"/>
        <v>6.232381010906261</v>
      </c>
      <c r="K25" s="11">
        <f t="shared" si="1"/>
        <v>6.762009223669212</v>
      </c>
    </row>
    <row r="26" spans="1:12">
      <c r="B26" s="29">
        <f>VAR(B15:B24)</f>
        <v>4.5800301660980302E-5</v>
      </c>
      <c r="C26" s="29">
        <f>VAR(C15:C24)</f>
        <v>7.7688384149831593E-5</v>
      </c>
      <c r="D26" s="29">
        <f>VAR(D15:D24)</f>
        <v>4.6164044832445042E-5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{9F21D62A-C88D-3C49-A5D2-C7F12B3061CA}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1D62A-C88D-3C49-A5D2-C7F12B306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tabSelected="1" zoomScale="150" zoomScaleNormal="150" zoomScalePageLayoutView="150" workbookViewId="0">
      <selection activeCell="N49" sqref="N49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8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0.60954549070240305</v>
      </c>
      <c r="C16" s="9">
        <v>0.652562764748986</v>
      </c>
      <c r="D16" s="9">
        <v>0.64829893713983</v>
      </c>
      <c r="E16" s="9">
        <v>2.7100469631731801</v>
      </c>
      <c r="F16" s="9">
        <v>3.6070665828977302</v>
      </c>
      <c r="G16" s="9">
        <v>4.2492159342140603</v>
      </c>
      <c r="H16" s="9">
        <v>4.8357953851168496</v>
      </c>
      <c r="I16" s="9">
        <v>5.5438843651836001</v>
      </c>
      <c r="J16" s="9">
        <v>6.2723707430247497</v>
      </c>
      <c r="K16" s="9">
        <v>6.7710991439370698</v>
      </c>
      <c r="L16" s="12">
        <f>C16-D16</f>
        <v>4.2638276091560012E-3</v>
      </c>
    </row>
    <row r="17" spans="1:12" ht="12" thickBot="1">
      <c r="A17" s="3" t="s">
        <v>75</v>
      </c>
      <c r="B17" s="10">
        <v>0.61148653414361798</v>
      </c>
      <c r="C17" s="10">
        <v>0.65579424782081797</v>
      </c>
      <c r="D17" s="10">
        <v>0.651550820872423</v>
      </c>
      <c r="E17" s="10">
        <v>2.6231060641316799</v>
      </c>
      <c r="F17" s="10">
        <v>3.3769059877626302</v>
      </c>
      <c r="G17" s="10">
        <v>4.3922150390028998</v>
      </c>
      <c r="H17" s="10">
        <v>4.7765541988380198</v>
      </c>
      <c r="I17" s="10">
        <v>5.4265687334123101</v>
      </c>
      <c r="J17" s="10">
        <v>6.0843742139952699</v>
      </c>
      <c r="K17" s="10">
        <v>6.6050156202515904</v>
      </c>
      <c r="L17" s="12">
        <f t="shared" ref="L17:L25" si="0">C17-D17</f>
        <v>4.2434269483949683E-3</v>
      </c>
    </row>
    <row r="18" spans="1:12" ht="12" thickBot="1">
      <c r="A18" s="2" t="s">
        <v>76</v>
      </c>
      <c r="B18" s="9">
        <v>0.62028987962877802</v>
      </c>
      <c r="C18" s="9">
        <v>0.66714613380667398</v>
      </c>
      <c r="D18" s="9">
        <v>0.66288582110455097</v>
      </c>
      <c r="E18" s="9">
        <v>2.6357046767088099</v>
      </c>
      <c r="F18" s="9">
        <v>3.2642585908674402</v>
      </c>
      <c r="G18" s="9">
        <v>4.3120421540165204</v>
      </c>
      <c r="H18" s="9">
        <v>4.9410242478582296</v>
      </c>
      <c r="I18" s="9">
        <v>5.5254989440380999</v>
      </c>
      <c r="J18" s="9">
        <v>6.2339410259588401</v>
      </c>
      <c r="K18" s="9">
        <v>6.6757172742822997</v>
      </c>
      <c r="L18" s="12">
        <f t="shared" si="0"/>
        <v>4.2603127021230147E-3</v>
      </c>
    </row>
    <row r="19" spans="1:12" ht="12" thickBot="1">
      <c r="A19" s="3" t="s">
        <v>77</v>
      </c>
      <c r="B19" s="10">
        <v>0.62577283529959404</v>
      </c>
      <c r="C19" s="10">
        <v>0.66449602013982101</v>
      </c>
      <c r="D19" s="10">
        <v>0.66713832897789804</v>
      </c>
      <c r="E19" s="10">
        <v>2.20996124575412</v>
      </c>
      <c r="F19" s="10">
        <v>3.3117381120808802</v>
      </c>
      <c r="G19" s="10">
        <v>3.7301905448286701</v>
      </c>
      <c r="H19" s="10">
        <v>4.5695317986748201</v>
      </c>
      <c r="I19" s="10">
        <v>5.4066025968376996</v>
      </c>
      <c r="J19" s="10">
        <v>6.3571127566154599</v>
      </c>
      <c r="K19" s="10">
        <v>6.8705243587774198</v>
      </c>
      <c r="L19" s="12">
        <f t="shared" si="0"/>
        <v>-2.6423088380770343E-3</v>
      </c>
    </row>
    <row r="20" spans="1:12" ht="12" thickBot="1">
      <c r="A20" s="2" t="s">
        <v>78</v>
      </c>
      <c r="B20" s="9">
        <v>0.62443239383758897</v>
      </c>
      <c r="C20" s="9">
        <v>0.66380546707272003</v>
      </c>
      <c r="D20" s="9">
        <v>0.66104607425402595</v>
      </c>
      <c r="E20" s="9">
        <v>2.55456357851916</v>
      </c>
      <c r="F20" s="9">
        <v>3.2451236689344198</v>
      </c>
      <c r="G20" s="9">
        <v>4.2927990852711302</v>
      </c>
      <c r="H20" s="9">
        <v>4.8159078654004999</v>
      </c>
      <c r="I20" s="9">
        <v>5.4982353916915701</v>
      </c>
      <c r="J20" s="9">
        <v>6.4849426047102297</v>
      </c>
      <c r="K20" s="9">
        <v>6.5967453896682304</v>
      </c>
      <c r="L20" s="12">
        <f t="shared" si="0"/>
        <v>2.7593928186940841E-3</v>
      </c>
    </row>
    <row r="21" spans="1:12" ht="12" thickBot="1">
      <c r="A21" s="2" t="s">
        <v>89</v>
      </c>
      <c r="B21" s="9">
        <v>0.63691420010973399</v>
      </c>
      <c r="C21" s="9">
        <v>0.68268680623064604</v>
      </c>
      <c r="D21" s="9">
        <v>0.67997470682607097</v>
      </c>
      <c r="E21" s="9">
        <v>2.27704021308474</v>
      </c>
      <c r="F21" s="9">
        <v>3.3577199826375801</v>
      </c>
      <c r="G21" s="9">
        <v>3.9472224388813899</v>
      </c>
      <c r="H21" s="9">
        <v>4.79736232963345</v>
      </c>
      <c r="I21" s="9">
        <v>5.4178625861695302</v>
      </c>
      <c r="J21" s="9">
        <v>6.1879524828026096</v>
      </c>
      <c r="K21" s="9">
        <v>6.9558837385349301</v>
      </c>
      <c r="L21" s="12">
        <f t="shared" si="0"/>
        <v>2.7120994045750635E-3</v>
      </c>
    </row>
    <row r="22" spans="1:12" ht="12" thickBot="1">
      <c r="A22" s="3" t="s">
        <v>90</v>
      </c>
      <c r="B22" s="10">
        <v>0.63818006983559405</v>
      </c>
      <c r="C22" s="10">
        <v>0.68502402837002396</v>
      </c>
      <c r="D22" s="10">
        <v>0.68163870704701301</v>
      </c>
      <c r="E22" s="10">
        <v>2.6591928247048902</v>
      </c>
      <c r="F22" s="10">
        <v>3.3053331019131802</v>
      </c>
      <c r="G22" s="10">
        <v>4.1326034627788104</v>
      </c>
      <c r="H22" s="10">
        <v>5.0964414223607299</v>
      </c>
      <c r="I22" s="10">
        <v>5.4574404867685704</v>
      </c>
      <c r="J22" s="10">
        <v>6.20298473766921</v>
      </c>
      <c r="K22" s="10">
        <v>6.8507964942211999</v>
      </c>
      <c r="L22" s="12">
        <f t="shared" si="0"/>
        <v>3.385321323010948E-3</v>
      </c>
    </row>
    <row r="23" spans="1:12" ht="12" thickBot="1">
      <c r="A23" s="2" t="s">
        <v>91</v>
      </c>
      <c r="B23" s="9">
        <v>0.60276699065183403</v>
      </c>
      <c r="C23" s="9">
        <v>0.64356488774042098</v>
      </c>
      <c r="D23" s="9">
        <v>0.64579721797851197</v>
      </c>
      <c r="E23" s="9">
        <v>2.0856129857963701</v>
      </c>
      <c r="F23" s="9">
        <v>2.96629245152476</v>
      </c>
      <c r="G23" s="9">
        <v>3.9161664836802301</v>
      </c>
      <c r="H23" s="9">
        <v>4.96320787654094</v>
      </c>
      <c r="I23" s="9">
        <v>5.5497884998297504</v>
      </c>
      <c r="J23" s="9">
        <v>6.2953255709873703</v>
      </c>
      <c r="K23" s="9">
        <v>6.9539720372035196</v>
      </c>
      <c r="L23" s="12">
        <f t="shared" si="0"/>
        <v>-2.232330238090996E-3</v>
      </c>
    </row>
    <row r="24" spans="1:12" ht="12" thickBot="1">
      <c r="A24" s="3" t="s">
        <v>92</v>
      </c>
      <c r="B24" s="10">
        <v>0.61808122178958602</v>
      </c>
      <c r="C24" s="10">
        <v>0.66210563933088595</v>
      </c>
      <c r="D24" s="10">
        <v>0.65911301311416104</v>
      </c>
      <c r="E24" s="10">
        <v>2.05730807225132</v>
      </c>
      <c r="F24" s="10">
        <v>3.3743304373033101</v>
      </c>
      <c r="G24" s="10">
        <v>4.09647508167882</v>
      </c>
      <c r="H24" s="10">
        <v>4.6600758291340396</v>
      </c>
      <c r="I24" s="10">
        <v>5.5841703091878996</v>
      </c>
      <c r="J24" s="10">
        <v>6.1253237953020303</v>
      </c>
      <c r="K24" s="10">
        <v>6.8082557814338696</v>
      </c>
      <c r="L24" s="12">
        <f t="shared" si="0"/>
        <v>2.992626216724914E-3</v>
      </c>
    </row>
    <row r="25" spans="1:12" ht="12" thickBot="1">
      <c r="A25" s="2" t="s">
        <v>93</v>
      </c>
      <c r="B25" s="9">
        <v>0.61915317109706802</v>
      </c>
      <c r="C25" s="9">
        <v>0.66140209460078803</v>
      </c>
      <c r="D25" s="9">
        <v>0.65647182491495304</v>
      </c>
      <c r="E25" s="9">
        <v>2.8468091382791298</v>
      </c>
      <c r="F25" s="9">
        <v>3.5030125561774099</v>
      </c>
      <c r="G25" s="9">
        <v>4.0255093758435398</v>
      </c>
      <c r="H25" s="9">
        <v>4.7381446067322601</v>
      </c>
      <c r="I25" s="9">
        <v>5.56472022392383</v>
      </c>
      <c r="J25" s="9">
        <v>6.1962357393446803</v>
      </c>
      <c r="K25" s="9">
        <v>7.0028985362604699</v>
      </c>
      <c r="L25" s="12">
        <f t="shared" si="0"/>
        <v>4.930269685834987E-3</v>
      </c>
    </row>
    <row r="26" spans="1:12">
      <c r="B26" s="11">
        <f>AVERAGE(B16:B25)</f>
        <v>0.6206622787095798</v>
      </c>
      <c r="C26" s="11">
        <f t="shared" ref="C26:K26" si="1">AVERAGE(C16:C25)</f>
        <v>0.66385880898617844</v>
      </c>
      <c r="D26" s="11">
        <f t="shared" si="1"/>
        <v>0.66139154522294374</v>
      </c>
      <c r="E26" s="11">
        <f t="shared" si="1"/>
        <v>2.4659345762403402</v>
      </c>
      <c r="F26" s="11">
        <f t="shared" si="1"/>
        <v>3.331178147209934</v>
      </c>
      <c r="G26" s="11">
        <f t="shared" si="1"/>
        <v>4.1094439600196067</v>
      </c>
      <c r="H26" s="11">
        <f t="shared" si="1"/>
        <v>4.8194045560289842</v>
      </c>
      <c r="I26" s="11">
        <f t="shared" si="1"/>
        <v>5.4974772137042853</v>
      </c>
      <c r="J26" s="11">
        <f t="shared" si="1"/>
        <v>6.2440563670410452</v>
      </c>
      <c r="K26" s="11">
        <f t="shared" si="1"/>
        <v>6.8090908374570605</v>
      </c>
    </row>
    <row r="27" spans="1:12">
      <c r="B27" s="29">
        <f>VAR(B16:B25)</f>
        <v>1.2760289468459896E-4</v>
      </c>
      <c r="C27" s="29">
        <f>VAR(C16:C25)</f>
        <v>1.5858504787028568E-4</v>
      </c>
      <c r="D27" s="29">
        <f>VAR(D16:D25)</f>
        <v>1.4794375911909993E-4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{074F09EB-1575-D141-86BB-70E95A722D2E}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F09EB-1575-D141-86BB-70E95A722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  <vt:lpstr>cv_n_6</vt:lpstr>
      <vt:lpstr>cv_leaf_3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2016-02-07T01:01:53Z</dcterms:modified>
</cp:coreProperties>
</file>