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20490" windowHeight="7050" activeTab="2"/>
  </bookViews>
  <sheets>
    <sheet name="Лист1" sheetId="3" r:id="rId1"/>
    <sheet name="Лист2" sheetId="4" r:id="rId2"/>
    <sheet name="корреляция дата 14.11.2023год м" sheetId="1" r:id="rId3"/>
    <sheet name="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G11" i="1" l="1"/>
  <c r="F11" i="1"/>
  <c r="E11" i="1"/>
  <c r="D11" i="1"/>
  <c r="C11" i="1"/>
  <c r="B11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<sst xmlns="http://schemas.openxmlformats.org/spreadsheetml/2006/main" count="159" uniqueCount="71">
  <si>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</si>
  <si>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</si>
  <si>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</si>
  <si>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</si>
  <si>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</si>
  <si>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</si>
  <si>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</si>
  <si>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</si>
  <si>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</si>
  <si>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Среднее значение</t>
  </si>
  <si>
    <t>Автосумма</t>
  </si>
  <si>
    <t>Коэффициэнт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</si>
  <si>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</si>
  <si>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</si>
  <si>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</si>
  <si>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</si>
  <si>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</si>
  <si>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</si>
  <si>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</si>
  <si>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</si>
  <si>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</si>
  <si>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</si>
  <si>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</si>
  <si>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</si>
  <si>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</si>
  <si>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</si>
  <si>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</si>
  <si>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</si>
  <si>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</si>
  <si>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</si>
  <si>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</si>
  <si>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</si>
  <si>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</si>
  <si>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</si>
  <si>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</si>
  <si>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</si>
  <si>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</si>
  <si>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</si>
  <si>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</si>
  <si>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</si>
  <si>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</si>
  <si>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</si>
  <si>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</si>
  <si>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</si>
  <si>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</si>
  <si>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</si>
  <si>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</si>
  <si>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ВЫВОД ВЕРОЯТНОСТИ</t>
  </si>
  <si>
    <t>Персентиль</t>
  </si>
  <si>
    <t>Y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</si>
  <si>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</si>
  <si>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</si>
  <si>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</si>
  <si>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</si>
  <si>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</si>
  <si>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</si>
  <si>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Среднее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</si>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</sst>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2" xfId="0" applyNumberFormat="1" applyFont="1" applyBorder="1" applyAlignment="1">
      <alignment horizontal="center" shrinkToFit="1" readingOrder="1"/>
    </xf>
    <xf numFmtId="0" fontId="2" fillId="0" borderId="2" xfId="0" applyFont="1" applyBorder="1" applyAlignment="1">
      <alignment textRotation="255" shrinkToFit="1"/>
    </xf>
    <xf numFmtId="0" fontId="1" fillId="2" borderId="1" xfId="1"/>
    <xf numFmtId="0" fontId="1" fillId="2" borderId="1" xfId="1" applyAlignment="1">
      <alignment horizontal="left"/>
    </xf>
    <xf numFmtId="0" fontId="1" fillId="2" borderId="1" xfId="1" applyAlignment="1">
      <alignment horizontal="center"/>
    </xf>
    <xf numFmtId="0" fontId="1" fillId="2" borderId="1" xfId="1" applyAlignment="1">
      <alignment shrinkToFit="1"/>
    </xf>
    <xf numFmtId="0" fontId="1" fillId="2" borderId="1" xfId="1" applyAlignment="1">
      <alignment horizontal="center" shrinkToFit="1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0" fontId="4" fillId="2" borderId="1" xfId="1" applyFont="1" applyAlignment="1">
      <alignment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'корреляция дата 14.11.2023год м'!$C$1:$C$11</c:f>
              <c:numCache>
                <c:formatCode>General</c:formatCode>
                <c:ptCount val="11"/>
                <c:pt idx="0">
                  <c:v>7680.9</c:v>
                </c:pt>
                <c:pt idx="1">
                  <c:v>184.8</c:v>
                </c:pt>
                <c:pt idx="2">
                  <c:v>123</c:v>
                </c:pt>
                <c:pt idx="3">
                  <c:v>865.6</c:v>
                </c:pt>
                <c:pt idx="4">
                  <c:v>2655.6</c:v>
                </c:pt>
                <c:pt idx="5">
                  <c:v>462</c:v>
                </c:pt>
                <c:pt idx="6">
                  <c:v>1176.8</c:v>
                </c:pt>
                <c:pt idx="7">
                  <c:v>2002.9</c:v>
                </c:pt>
                <c:pt idx="8">
                  <c:v>210.2</c:v>
                </c:pt>
                <c:pt idx="9">
                  <c:v>1706.8666666666666</c:v>
                </c:pt>
                <c:pt idx="10">
                  <c:v>15361.8</c:v>
                </c:pt>
              </c:numCache>
            </c:numRef>
          </c:xVal>
          <c:yVal>
            <c:numRef>
              <c:f>Лист1!$C$25:$C$35</c:f>
              <c:numCache>
                <c:formatCode>General</c:formatCode>
                <c:ptCount val="11"/>
                <c:pt idx="0">
                  <c:v>1.0214951768757601</c:v>
                </c:pt>
                <c:pt idx="1">
                  <c:v>4.6263321494420211</c:v>
                </c:pt>
                <c:pt idx="2">
                  <c:v>3.8514770814606152</c:v>
                </c:pt>
                <c:pt idx="3">
                  <c:v>2.9862242251983844</c:v>
                </c:pt>
                <c:pt idx="4">
                  <c:v>-10.503248724854529</c:v>
                </c:pt>
                <c:pt idx="5">
                  <c:v>11.920342260193536</c:v>
                </c:pt>
                <c:pt idx="6">
                  <c:v>4.4207694866192924</c:v>
                </c:pt>
                <c:pt idx="7">
                  <c:v>-17.24787498491105</c:v>
                </c:pt>
                <c:pt idx="8">
                  <c:v>-3.4869151203520516</c:v>
                </c:pt>
                <c:pt idx="9">
                  <c:v>-0.26793316114753907</c:v>
                </c:pt>
                <c:pt idx="10">
                  <c:v>2.6793316114781192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F-40E6-A293-B4B7D1BC6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015839"/>
        <c:axId val="906019583"/>
      </c:scatterChart>
      <c:valAx>
        <c:axId val="906015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19583"/>
        <c:crosses val="autoZero"/>
        <c:crossBetween val="midCat"/>
      </c:valAx>
      <c:valAx>
        <c:axId val="906019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1583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'корреляция дата 14.11.2023год м'!$C$1:$C$11</c:f>
              <c:numCache>
                <c:formatCode>General</c:formatCode>
                <c:ptCount val="11"/>
                <c:pt idx="0">
                  <c:v>7680.9</c:v>
                </c:pt>
                <c:pt idx="1">
                  <c:v>184.8</c:v>
                </c:pt>
                <c:pt idx="2">
                  <c:v>123</c:v>
                </c:pt>
                <c:pt idx="3">
                  <c:v>865.6</c:v>
                </c:pt>
                <c:pt idx="4">
                  <c:v>2655.6</c:v>
                </c:pt>
                <c:pt idx="5">
                  <c:v>462</c:v>
                </c:pt>
                <c:pt idx="6">
                  <c:v>1176.8</c:v>
                </c:pt>
                <c:pt idx="7">
                  <c:v>2002.9</c:v>
                </c:pt>
                <c:pt idx="8">
                  <c:v>210.2</c:v>
                </c:pt>
                <c:pt idx="9">
                  <c:v>1706.8666666666666</c:v>
                </c:pt>
                <c:pt idx="10">
                  <c:v>15361.8</c:v>
                </c:pt>
              </c:numCache>
            </c:numRef>
          </c:xVal>
          <c:yVal>
            <c:numRef>
              <c:f>'корреляция дата 14.11.2023год м'!$B$1:$B$11</c:f>
              <c:numCache>
                <c:formatCode>General</c:formatCode>
                <c:ptCount val="11"/>
                <c:pt idx="0">
                  <c:v>8170.4</c:v>
                </c:pt>
                <c:pt idx="1">
                  <c:v>201.8</c:v>
                </c:pt>
                <c:pt idx="2">
                  <c:v>135.30000000000001</c:v>
                </c:pt>
                <c:pt idx="3">
                  <c:v>924.2</c:v>
                </c:pt>
                <c:pt idx="4">
                  <c:v>2814.4</c:v>
                </c:pt>
                <c:pt idx="5">
                  <c:v>503.9</c:v>
                </c:pt>
                <c:pt idx="6">
                  <c:v>1256.5999999999999</c:v>
                </c:pt>
                <c:pt idx="7">
                  <c:v>2113.5</c:v>
                </c:pt>
                <c:pt idx="8">
                  <c:v>220.7</c:v>
                </c:pt>
                <c:pt idx="9">
                  <c:v>1815.6444444444444</c:v>
                </c:pt>
                <c:pt idx="10">
                  <c:v>16340.8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07-4D72-8BED-62D9CE5BDA9E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'корреляция дата 14.11.2023год м'!$C$1:$C$11</c:f>
              <c:numCache>
                <c:formatCode>General</c:formatCode>
                <c:ptCount val="11"/>
                <c:pt idx="0">
                  <c:v>7680.9</c:v>
                </c:pt>
                <c:pt idx="1">
                  <c:v>184.8</c:v>
                </c:pt>
                <c:pt idx="2">
                  <c:v>123</c:v>
                </c:pt>
                <c:pt idx="3">
                  <c:v>865.6</c:v>
                </c:pt>
                <c:pt idx="4">
                  <c:v>2655.6</c:v>
                </c:pt>
                <c:pt idx="5">
                  <c:v>462</c:v>
                </c:pt>
                <c:pt idx="6">
                  <c:v>1176.8</c:v>
                </c:pt>
                <c:pt idx="7">
                  <c:v>2002.9</c:v>
                </c:pt>
                <c:pt idx="8">
                  <c:v>210.2</c:v>
                </c:pt>
                <c:pt idx="9">
                  <c:v>1706.8666666666666</c:v>
                </c:pt>
                <c:pt idx="10">
                  <c:v>15361.8</c:v>
                </c:pt>
              </c:numCache>
            </c:numRef>
          </c:xVal>
          <c:yVal>
            <c:numRef>
              <c:f>Лист1!$B$25:$B$35</c:f>
              <c:numCache>
                <c:formatCode>General</c:formatCode>
                <c:ptCount val="11"/>
                <c:pt idx="0">
                  <c:v>8169.3785048231239</c:v>
                </c:pt>
                <c:pt idx="1">
                  <c:v>197.17366785055799</c:v>
                </c:pt>
                <c:pt idx="2">
                  <c:v>131.4485229185394</c:v>
                </c:pt>
                <c:pt idx="3">
                  <c:v>921.21377577480166</c:v>
                </c:pt>
                <c:pt idx="4">
                  <c:v>2824.9032487248546</c:v>
                </c:pt>
                <c:pt idx="5">
                  <c:v>491.97965773980644</c:v>
                </c:pt>
                <c:pt idx="6">
                  <c:v>1252.1792305133806</c:v>
                </c:pt>
                <c:pt idx="7">
                  <c:v>2130.747874984911</c:v>
                </c:pt>
                <c:pt idx="8">
                  <c:v>224.18691512035204</c:v>
                </c:pt>
                <c:pt idx="9">
                  <c:v>1815.9123776055919</c:v>
                </c:pt>
                <c:pt idx="10">
                  <c:v>16338.120668388521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07-4D72-8BED-62D9CE5BD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021247"/>
        <c:axId val="906008767"/>
      </c:scatterChart>
      <c:valAx>
        <c:axId val="90602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08767"/>
        <c:crosses val="autoZero"/>
        <c:crossBetween val="midCat"/>
      </c:valAx>
      <c:valAx>
        <c:axId val="906008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21247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Лист1!$E$25:$E$35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Лист1!$F$25:$F$35</c:f>
              <c:numCache>
                <c:formatCode>General</c:formatCode>
                <c:ptCount val="11"/>
                <c:pt idx="0">
                  <c:v>135.30000000000001</c:v>
                </c:pt>
                <c:pt idx="1">
                  <c:v>201.8</c:v>
                </c:pt>
                <c:pt idx="2">
                  <c:v>220.7</c:v>
                </c:pt>
                <c:pt idx="3">
                  <c:v>503.9</c:v>
                </c:pt>
                <c:pt idx="4">
                  <c:v>924.2</c:v>
                </c:pt>
                <c:pt idx="5">
                  <c:v>1256.5999999999999</c:v>
                </c:pt>
                <c:pt idx="6">
                  <c:v>1815.6444444444444</c:v>
                </c:pt>
                <c:pt idx="7">
                  <c:v>2113.5</c:v>
                </c:pt>
                <c:pt idx="8">
                  <c:v>2814.4</c:v>
                </c:pt>
                <c:pt idx="9">
                  <c:v>8170.4</c:v>
                </c:pt>
                <c:pt idx="10">
                  <c:v>16340.8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65-45D0-81B0-BC12A8FA7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013759"/>
        <c:axId val="906010847"/>
      </c:scatterChart>
      <c:valAx>
        <c:axId val="906013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10847"/>
        <c:crosses val="autoZero"/>
        <c:crossBetween val="midCat"/>
      </c:valAx>
      <c:valAx>
        <c:axId val="906010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601375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rgbClr val="FF0000"/>
                </a:solidFill>
              </a:rPr>
              <a:t>Корреляционная</a:t>
            </a:r>
            <a:r>
              <a:rPr lang="ru-RU"/>
              <a:t> </a:t>
            </a:r>
            <a:r>
              <a:rPr lang="ru-RU">
                <a:solidFill>
                  <a:srgbClr val="FF0000"/>
                </a:solidFill>
              </a:rPr>
              <a:t>диаграмма</a:t>
            </a:r>
          </a:p>
        </c:rich>
      </c:tx>
      <c:layout>
        <c:manualLayout>
          <c:xMode val="edge"/>
          <c:yMode val="edge"/>
          <c:x val="0.24661789151356087"/>
          <c:y val="4.1666666666666664E-2"/>
        </c:manualLayout>
      </c:layout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685125424895654E-2"/>
          <c:y val="0.19096625621600524"/>
          <c:w val="0.89062088550406604"/>
          <c:h val="0.58645691599411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'корреляция дата 14.11.2023год м'!$B$2:$B$11</c:f>
              <c:numCache>
                <c:formatCode>General</c:formatCode>
                <c:ptCount val="10"/>
                <c:pt idx="0">
                  <c:v>201.8</c:v>
                </c:pt>
                <c:pt idx="1">
                  <c:v>135.30000000000001</c:v>
                </c:pt>
                <c:pt idx="2">
                  <c:v>924.2</c:v>
                </c:pt>
                <c:pt idx="3">
                  <c:v>2814.4</c:v>
                </c:pt>
                <c:pt idx="4">
                  <c:v>503.9</c:v>
                </c:pt>
                <c:pt idx="5">
                  <c:v>1256.5999999999999</c:v>
                </c:pt>
                <c:pt idx="6">
                  <c:v>2113.5</c:v>
                </c:pt>
                <c:pt idx="7">
                  <c:v>220.7</c:v>
                </c:pt>
                <c:pt idx="8">
                  <c:v>1815.6444444444444</c:v>
                </c:pt>
                <c:pt idx="9">
                  <c:v>16340.8</c:v>
                </c:pt>
              </c:numCache>
            </c:numRef>
          </c:xVal>
          <c:yVal>
            <c:numRef>
              <c:f>'корреляция дата 14.11.2023год м'!$C$2:$C$11</c:f>
              <c:numCache>
                <c:formatCode>General</c:formatCode>
                <c:ptCount val="10"/>
                <c:pt idx="0">
                  <c:v>184.8</c:v>
                </c:pt>
                <c:pt idx="1">
                  <c:v>123</c:v>
                </c:pt>
                <c:pt idx="2">
                  <c:v>865.6</c:v>
                </c:pt>
                <c:pt idx="3">
                  <c:v>2655.6</c:v>
                </c:pt>
                <c:pt idx="4">
                  <c:v>462</c:v>
                </c:pt>
                <c:pt idx="5">
                  <c:v>1176.8</c:v>
                </c:pt>
                <c:pt idx="6">
                  <c:v>2002.9</c:v>
                </c:pt>
                <c:pt idx="7">
                  <c:v>210.2</c:v>
                </c:pt>
                <c:pt idx="8">
                  <c:v>1706.8666666666666</c:v>
                </c:pt>
                <c:pt idx="9">
                  <c:v>15361.8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2-445B-9971-5819D5A89C5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'корреляция дата 14.11.2023год м'!$B$2:$B$11</c:f>
              <c:numCache>
                <c:formatCode>General</c:formatCode>
                <c:ptCount val="10"/>
                <c:pt idx="0">
                  <c:v>201.8</c:v>
                </c:pt>
                <c:pt idx="1">
                  <c:v>135.30000000000001</c:v>
                </c:pt>
                <c:pt idx="2">
                  <c:v>924.2</c:v>
                </c:pt>
                <c:pt idx="3">
                  <c:v>2814.4</c:v>
                </c:pt>
                <c:pt idx="4">
                  <c:v>503.9</c:v>
                </c:pt>
                <c:pt idx="5">
                  <c:v>1256.5999999999999</c:v>
                </c:pt>
                <c:pt idx="6">
                  <c:v>2113.5</c:v>
                </c:pt>
                <c:pt idx="7">
                  <c:v>220.7</c:v>
                </c:pt>
                <c:pt idx="8">
                  <c:v>1815.6444444444444</c:v>
                </c:pt>
                <c:pt idx="9">
                  <c:v>16340.8</c:v>
                </c:pt>
              </c:numCache>
            </c:numRef>
          </c:xVal>
          <c:yVal>
            <c:numRef>
              <c:f>'корреляция дата 14.11.2023год м'!$D$2:$D$11</c:f>
              <c:numCache>
                <c:formatCode>General</c:formatCode>
                <c:ptCount val="10"/>
                <c:pt idx="0">
                  <c:v>17.100000000000001</c:v>
                </c:pt>
                <c:pt idx="1">
                  <c:v>12.3</c:v>
                </c:pt>
                <c:pt idx="2">
                  <c:v>58.6</c:v>
                </c:pt>
                <c:pt idx="3">
                  <c:v>158.80000000000001</c:v>
                </c:pt>
                <c:pt idx="4">
                  <c:v>41.9</c:v>
                </c:pt>
                <c:pt idx="5">
                  <c:v>79.8</c:v>
                </c:pt>
                <c:pt idx="6">
                  <c:v>110.6</c:v>
                </c:pt>
                <c:pt idx="7">
                  <c:v>10.5</c:v>
                </c:pt>
                <c:pt idx="8">
                  <c:v>108.78888888888888</c:v>
                </c:pt>
                <c:pt idx="9">
                  <c:v>979.09999999999991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A-42F8-99F8-0874468F8B6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'корреляция дата 14.11.2023год м'!$B$2:$B$11</c:f>
              <c:numCache>
                <c:formatCode>General</c:formatCode>
                <c:ptCount val="10"/>
                <c:pt idx="0">
                  <c:v>201.8</c:v>
                </c:pt>
                <c:pt idx="1">
                  <c:v>135.30000000000001</c:v>
                </c:pt>
                <c:pt idx="2">
                  <c:v>924.2</c:v>
                </c:pt>
                <c:pt idx="3">
                  <c:v>2814.4</c:v>
                </c:pt>
                <c:pt idx="4">
                  <c:v>503.9</c:v>
                </c:pt>
                <c:pt idx="5">
                  <c:v>1256.5999999999999</c:v>
                </c:pt>
                <c:pt idx="6">
                  <c:v>2113.5</c:v>
                </c:pt>
                <c:pt idx="7">
                  <c:v>220.7</c:v>
                </c:pt>
                <c:pt idx="8">
                  <c:v>1815.6444444444444</c:v>
                </c:pt>
                <c:pt idx="9">
                  <c:v>16340.8</c:v>
                </c:pt>
              </c:numCache>
            </c:numRef>
          </c:xVal>
          <c:yVal>
            <c:numRef>
              <c:f>'корреляция дата 14.11.2023год м'!$E$2:$E$11</c:f>
              <c:numCache>
                <c:formatCode>General</c:formatCode>
                <c:ptCount val="10"/>
                <c:pt idx="0">
                  <c:v>54.2</c:v>
                </c:pt>
                <c:pt idx="1">
                  <c:v>62.6</c:v>
                </c:pt>
                <c:pt idx="3">
                  <c:v>60.5</c:v>
                </c:pt>
                <c:pt idx="4">
                  <c:v>61.8</c:v>
                </c:pt>
                <c:pt idx="5">
                  <c:v>60</c:v>
                </c:pt>
                <c:pt idx="6">
                  <c:v>59.9</c:v>
                </c:pt>
                <c:pt idx="7">
                  <c:v>59.3</c:v>
                </c:pt>
                <c:pt idx="8">
                  <c:v>59.787500000000001</c:v>
                </c:pt>
                <c:pt idx="9">
                  <c:v>478.3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A-42F8-99F8-0874468F8B6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'корреляция дата 14.11.2023год м'!$B$2:$B$11</c:f>
              <c:numCache>
                <c:formatCode>General</c:formatCode>
                <c:ptCount val="10"/>
                <c:pt idx="0">
                  <c:v>201.8</c:v>
                </c:pt>
                <c:pt idx="1">
                  <c:v>135.30000000000001</c:v>
                </c:pt>
                <c:pt idx="2">
                  <c:v>924.2</c:v>
                </c:pt>
                <c:pt idx="3">
                  <c:v>2814.4</c:v>
                </c:pt>
                <c:pt idx="4">
                  <c:v>503.9</c:v>
                </c:pt>
                <c:pt idx="5">
                  <c:v>1256.5999999999999</c:v>
                </c:pt>
                <c:pt idx="6">
                  <c:v>2113.5</c:v>
                </c:pt>
                <c:pt idx="7">
                  <c:v>220.7</c:v>
                </c:pt>
                <c:pt idx="8">
                  <c:v>1815.6444444444444</c:v>
                </c:pt>
                <c:pt idx="9">
                  <c:v>16340.8</c:v>
                </c:pt>
              </c:numCache>
            </c:numRef>
          </c:xVal>
          <c:yVal>
            <c:numRef>
              <c:f>'корреляция дата 14.11.2023год м'!$F$2:$F$11</c:f>
              <c:numCache>
                <c:formatCode>General</c:formatCode>
                <c:ptCount val="10"/>
                <c:pt idx="0">
                  <c:v>49.6</c:v>
                </c:pt>
                <c:pt idx="1">
                  <c:v>56.9</c:v>
                </c:pt>
                <c:pt idx="2">
                  <c:v>54.8</c:v>
                </c:pt>
                <c:pt idx="3">
                  <c:v>57.1</c:v>
                </c:pt>
                <c:pt idx="4">
                  <c:v>56.7</c:v>
                </c:pt>
                <c:pt idx="5">
                  <c:v>56.2</c:v>
                </c:pt>
                <c:pt idx="6">
                  <c:v>56.8</c:v>
                </c:pt>
                <c:pt idx="7">
                  <c:v>56.5</c:v>
                </c:pt>
                <c:pt idx="8">
                  <c:v>55.666666666666664</c:v>
                </c:pt>
                <c:pt idx="9">
                  <c:v>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0A-42F8-99F8-0874468F8B6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tint val="54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'корреляция дата 14.11.2023год м'!$B$2:$B$11</c:f>
              <c:numCache>
                <c:formatCode>General</c:formatCode>
                <c:ptCount val="10"/>
                <c:pt idx="0">
                  <c:v>201.8</c:v>
                </c:pt>
                <c:pt idx="1">
                  <c:v>135.30000000000001</c:v>
                </c:pt>
                <c:pt idx="2">
                  <c:v>924.2</c:v>
                </c:pt>
                <c:pt idx="3">
                  <c:v>2814.4</c:v>
                </c:pt>
                <c:pt idx="4">
                  <c:v>503.9</c:v>
                </c:pt>
                <c:pt idx="5">
                  <c:v>1256.5999999999999</c:v>
                </c:pt>
                <c:pt idx="6">
                  <c:v>2113.5</c:v>
                </c:pt>
                <c:pt idx="7">
                  <c:v>220.7</c:v>
                </c:pt>
                <c:pt idx="8">
                  <c:v>1815.6444444444444</c:v>
                </c:pt>
                <c:pt idx="9">
                  <c:v>16340.8</c:v>
                </c:pt>
              </c:numCache>
            </c:numRef>
          </c:xVal>
          <c:yVal>
            <c:numRef>
              <c:f>'корреляция дата 14.11.2023год м'!$G$2:$G$11</c:f>
              <c:numCache>
                <c:formatCode>General</c:formatCode>
                <c:ptCount val="10"/>
                <c:pt idx="0">
                  <c:v>8.5</c:v>
                </c:pt>
                <c:pt idx="1">
                  <c:v>9.1</c:v>
                </c:pt>
                <c:pt idx="2">
                  <c:v>6.3</c:v>
                </c:pt>
                <c:pt idx="3">
                  <c:v>5.6</c:v>
                </c:pt>
                <c:pt idx="4">
                  <c:v>8.3000000000000007</c:v>
                </c:pt>
                <c:pt idx="5">
                  <c:v>6.3</c:v>
                </c:pt>
                <c:pt idx="6">
                  <c:v>5.2</c:v>
                </c:pt>
                <c:pt idx="7">
                  <c:v>4.8</c:v>
                </c:pt>
                <c:pt idx="8">
                  <c:v>6.6777777777777771</c:v>
                </c:pt>
                <c:pt idx="9">
                  <c:v>60.099999999999994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0A-42F8-99F8-0874468F8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871967"/>
        <c:axId val="1438870303"/>
      </c:scatterChart>
      <c:valAx>
        <c:axId val="143887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8870303"/>
        <c:crosses val="autoZero"/>
        <c:crossBetween val="midCat"/>
      </c:valAx>
      <c:valAx>
        <c:axId val="14388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887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</xdr:row>
      <xdr:rowOff>38101</xdr:rowOff>
    </xdr:from>
    <xdr:to>
      <xdr:col>15</xdr:col>
      <xdr:colOff>238125</xdr:colOff>
      <xdr:row>10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</xdr:colOff>
      <xdr:row>1</xdr:row>
      <xdr:rowOff>76200</xdr:rowOff>
    </xdr:from>
    <xdr:to>
      <xdr:col>22</xdr:col>
      <xdr:colOff>57150</xdr:colOff>
      <xdr:row>11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13</xdr:row>
      <xdr:rowOff>190500</xdr:rowOff>
    </xdr:from>
    <xdr:to>
      <xdr:col>16</xdr:col>
      <xdr:colOff>228600</xdr:colOff>
      <xdr:row>23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18</xdr:row>
      <xdr:rowOff>133349</xdr:rowOff>
    </xdr:from>
    <xdr:to>
      <xdr:col>5</xdr:col>
      <xdr:colOff>1323976</xdr:colOff>
      <xdr:row>32</xdr:row>
      <xdr:rowOff>95248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M12" sqref="M12"/>
    </sheetView>
  </sheetViews>
  <sheetFormatPr defaultRowHeight="15" x14ac:dyDescent="0.25"/>
  <sheetData>
    <row r="1" spans="1:9" x14ac:dyDescent="0.25">
      <c r="A1" t="s">
        <v>18</v>
      </c>
    </row>
    <row r="2" spans="1:9" ht="15.75" thickBot="1" x14ac:dyDescent="0.3"/>
    <row r="3" spans="1:9" x14ac:dyDescent="0.25">
      <c r="A3" s="14" t="s">
        <v>19</v>
      </c>
      <c r="B3" s="14"/>
    </row>
    <row r="4" spans="1:9" x14ac:dyDescent="0.25">
      <c r="A4" s="11" t="s">
        <v>20</v>
      </c>
      <c r="B4" s="11">
        <v>0.99999869903090854</v>
      </c>
    </row>
    <row r="5" spans="1:9" x14ac:dyDescent="0.25">
      <c r="A5" s="11" t="s">
        <v>21</v>
      </c>
      <c r="B5" s="11">
        <v>0.99999739806350951</v>
      </c>
    </row>
    <row r="6" spans="1:9" x14ac:dyDescent="0.25">
      <c r="A6" s="11" t="s">
        <v>22</v>
      </c>
      <c r="B6" s="11">
        <v>0.99999710895945504</v>
      </c>
    </row>
    <row r="7" spans="1:9" x14ac:dyDescent="0.25">
      <c r="A7" s="11" t="s">
        <v>23</v>
      </c>
      <c r="B7" s="11">
        <v>8.4000805765344158</v>
      </c>
    </row>
    <row r="8" spans="1:9" ht="15.75" thickBot="1" x14ac:dyDescent="0.3">
      <c r="A8" s="12" t="s">
        <v>24</v>
      </c>
      <c r="B8" s="12">
        <v>11</v>
      </c>
    </row>
    <row r="10" spans="1:9" ht="15.75" thickBot="1" x14ac:dyDescent="0.3">
      <c r="A10" t="s">
        <v>25</v>
      </c>
    </row>
    <row r="11" spans="1:9" x14ac:dyDescent="0.25">
      <c r="A11" s="13"/>
      <c r="B11" s="13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</row>
    <row r="12" spans="1:9" x14ac:dyDescent="0.25">
      <c r="A12" s="11" t="s">
        <v>26</v>
      </c>
      <c r="B12" s="11">
        <v>1</v>
      </c>
      <c r="C12" s="11">
        <v>244068421.04011756</v>
      </c>
      <c r="D12" s="11">
        <v>244068421.04011756</v>
      </c>
      <c r="E12" s="11">
        <v>3458953.2126118019</v>
      </c>
      <c r="F12" s="11">
        <v>1.9125602019734336E-26</v>
      </c>
    </row>
    <row r="13" spans="1:9" x14ac:dyDescent="0.25">
      <c r="A13" s="11" t="s">
        <v>27</v>
      </c>
      <c r="B13" s="11">
        <v>9</v>
      </c>
      <c r="C13" s="11">
        <v>635.05218323043675</v>
      </c>
      <c r="D13" s="11">
        <v>70.561353692270757</v>
      </c>
      <c r="E13" s="11"/>
      <c r="F13" s="11"/>
    </row>
    <row r="14" spans="1:9" ht="15.75" thickBot="1" x14ac:dyDescent="0.3">
      <c r="A14" s="12" t="s">
        <v>28</v>
      </c>
      <c r="B14" s="12">
        <v>10</v>
      </c>
      <c r="C14" s="12">
        <v>244069056.0923008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35</v>
      </c>
      <c r="C16" s="13" t="s">
        <v>23</v>
      </c>
      <c r="D16" s="13" t="s">
        <v>36</v>
      </c>
      <c r="E16" s="13" t="s">
        <v>37</v>
      </c>
      <c r="F16" s="13" t="s">
        <v>38</v>
      </c>
      <c r="G16" s="13" t="s">
        <v>39</v>
      </c>
      <c r="H16" s="13" t="s">
        <v>40</v>
      </c>
      <c r="I16" s="13" t="s">
        <v>41</v>
      </c>
    </row>
    <row r="17" spans="1:9" x14ac:dyDescent="0.25">
      <c r="A17" s="11" t="s">
        <v>29</v>
      </c>
      <c r="B17" s="11">
        <v>0.6363412577256895</v>
      </c>
      <c r="C17" s="11">
        <v>3.042518684160946</v>
      </c>
      <c r="D17" s="11">
        <v>0.20914949874865837</v>
      </c>
      <c r="E17" s="11">
        <v>0.83898882980105072</v>
      </c>
      <c r="F17" s="11">
        <v>-6.246314176596365</v>
      </c>
      <c r="G17" s="11">
        <v>7.518996692047744</v>
      </c>
      <c r="H17" s="11">
        <v>-6.246314176596365</v>
      </c>
      <c r="I17" s="11">
        <v>7.518996692047744</v>
      </c>
    </row>
    <row r="18" spans="1:9" ht="15.75" thickBot="1" x14ac:dyDescent="0.3">
      <c r="A18" s="12" t="s">
        <v>42</v>
      </c>
      <c r="B18" s="12">
        <v>1.0635136720391358</v>
      </c>
      <c r="C18" s="12">
        <v>5.7183500013584709E-4</v>
      </c>
      <c r="D18" s="12">
        <v>1859.8261242954416</v>
      </c>
      <c r="E18" s="12">
        <v>1.9125602019734336E-26</v>
      </c>
      <c r="F18" s="12">
        <v>1.0622200913976398</v>
      </c>
      <c r="G18" s="12">
        <v>1.0648072526806318</v>
      </c>
      <c r="H18" s="12">
        <v>1.0622200913976398</v>
      </c>
      <c r="I18" s="12">
        <v>1.0648072526806318</v>
      </c>
    </row>
    <row r="22" spans="1:9" x14ac:dyDescent="0.25">
      <c r="A22" t="s">
        <v>43</v>
      </c>
      <c r="E22" t="s">
        <v>47</v>
      </c>
    </row>
    <row r="23" spans="1:9" ht="15.75" thickBot="1" x14ac:dyDescent="0.3"/>
    <row r="24" spans="1:9" x14ac:dyDescent="0.25">
      <c r="A24" s="13" t="s">
        <v>44</v>
      </c>
      <c r="B24" s="13" t="s">
        <v>45</v>
      </c>
      <c r="C24" s="13" t="s">
        <v>46</v>
      </c>
      <c r="E24" s="13" t="s">
        <v>48</v>
      </c>
      <c r="F24" s="13" t="s">
        <v>49</v>
      </c>
    </row>
    <row r="25" spans="1:9" x14ac:dyDescent="0.25">
      <c r="A25" s="11">
        <v>1</v>
      </c>
      <c r="B25" s="11">
        <v>8169.3785048231239</v>
      </c>
      <c r="C25" s="11">
        <v>1.0214951768757601</v>
      </c>
      <c r="E25" s="11">
        <v>4.5454545454545459</v>
      </c>
      <c r="F25" s="11">
        <v>135.30000000000001</v>
      </c>
    </row>
    <row r="26" spans="1:9" x14ac:dyDescent="0.25">
      <c r="A26" s="11">
        <v>2</v>
      </c>
      <c r="B26" s="11">
        <v>197.17366785055799</v>
      </c>
      <c r="C26" s="11">
        <v>4.6263321494420211</v>
      </c>
      <c r="E26" s="11">
        <v>13.636363636363637</v>
      </c>
      <c r="F26" s="11">
        <v>201.8</v>
      </c>
    </row>
    <row r="27" spans="1:9" x14ac:dyDescent="0.25">
      <c r="A27" s="11">
        <v>3</v>
      </c>
      <c r="B27" s="11">
        <v>131.4485229185394</v>
      </c>
      <c r="C27" s="11">
        <v>3.8514770814606152</v>
      </c>
      <c r="E27" s="11">
        <v>22.72727272727273</v>
      </c>
      <c r="F27" s="11">
        <v>220.7</v>
      </c>
    </row>
    <row r="28" spans="1:9" x14ac:dyDescent="0.25">
      <c r="A28" s="11">
        <v>4</v>
      </c>
      <c r="B28" s="11">
        <v>921.21377577480166</v>
      </c>
      <c r="C28" s="11">
        <v>2.9862242251983844</v>
      </c>
      <c r="E28" s="11">
        <v>31.81818181818182</v>
      </c>
      <c r="F28" s="11">
        <v>503.9</v>
      </c>
    </row>
    <row r="29" spans="1:9" x14ac:dyDescent="0.25">
      <c r="A29" s="11">
        <v>5</v>
      </c>
      <c r="B29" s="11">
        <v>2824.9032487248546</v>
      </c>
      <c r="C29" s="11">
        <v>-10.503248724854529</v>
      </c>
      <c r="E29" s="11">
        <v>40.909090909090914</v>
      </c>
      <c r="F29" s="11">
        <v>924.2</v>
      </c>
    </row>
    <row r="30" spans="1:9" x14ac:dyDescent="0.25">
      <c r="A30" s="11">
        <v>6</v>
      </c>
      <c r="B30" s="11">
        <v>491.97965773980644</v>
      </c>
      <c r="C30" s="11">
        <v>11.920342260193536</v>
      </c>
      <c r="E30" s="11">
        <v>50.000000000000007</v>
      </c>
      <c r="F30" s="11">
        <v>1256.5999999999999</v>
      </c>
    </row>
    <row r="31" spans="1:9" x14ac:dyDescent="0.25">
      <c r="A31" s="11">
        <v>7</v>
      </c>
      <c r="B31" s="11">
        <v>1252.1792305133806</v>
      </c>
      <c r="C31" s="11">
        <v>4.4207694866192924</v>
      </c>
      <c r="E31" s="11">
        <v>59.090909090909093</v>
      </c>
      <c r="F31" s="11">
        <v>1815.6444444444444</v>
      </c>
    </row>
    <row r="32" spans="1:9" x14ac:dyDescent="0.25">
      <c r="A32" s="11">
        <v>8</v>
      </c>
      <c r="B32" s="11">
        <v>2130.747874984911</v>
      </c>
      <c r="C32" s="11">
        <v>-17.24787498491105</v>
      </c>
      <c r="E32" s="11">
        <v>68.181818181818187</v>
      </c>
      <c r="F32" s="11">
        <v>2113.5</v>
      </c>
    </row>
    <row r="33" spans="1:6" x14ac:dyDescent="0.25">
      <c r="A33" s="11">
        <v>9</v>
      </c>
      <c r="B33" s="11">
        <v>224.18691512035204</v>
      </c>
      <c r="C33" s="11">
        <v>-3.4869151203520516</v>
      </c>
      <c r="E33" s="11">
        <v>77.27272727272728</v>
      </c>
      <c r="F33" s="11">
        <v>2814.4</v>
      </c>
    </row>
    <row r="34" spans="1:6" x14ac:dyDescent="0.25">
      <c r="A34" s="11">
        <v>10</v>
      </c>
      <c r="B34" s="11">
        <v>1815.9123776055919</v>
      </c>
      <c r="C34" s="11">
        <v>-0.26793316114753907</v>
      </c>
      <c r="E34" s="11">
        <v>86.363636363636374</v>
      </c>
      <c r="F34" s="11">
        <v>8170.4</v>
      </c>
    </row>
    <row r="35" spans="1:6" ht="15.75" thickBot="1" x14ac:dyDescent="0.3">
      <c r="A35" s="12">
        <v>11</v>
      </c>
      <c r="B35" s="12">
        <v>16338.120668388521</v>
      </c>
      <c r="C35" s="12">
        <v>2.6793316114781192</v>
      </c>
      <c r="E35" s="12">
        <v>95.454545454545467</v>
      </c>
      <c r="F35" s="12">
        <v>16340.8</v>
      </c>
    </row>
  </sheetData>
  <sortState ref="F25:F35">
    <sortCondition ref="F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11" sqref="E11"/>
    </sheetView>
  </sheetViews>
  <sheetFormatPr defaultRowHeight="15" x14ac:dyDescent="0.25"/>
  <sheetData>
    <row r="1" spans="1:12" x14ac:dyDescent="0.25">
      <c r="A1" s="13" t="s">
        <v>50</v>
      </c>
      <c r="B1" s="13"/>
      <c r="C1" s="13" t="s">
        <v>51</v>
      </c>
      <c r="D1" s="13"/>
      <c r="E1" s="13" t="s">
        <v>52</v>
      </c>
      <c r="F1" s="13"/>
      <c r="G1" s="13" t="s">
        <v>53</v>
      </c>
      <c r="H1" s="13"/>
      <c r="I1" s="13" t="s">
        <v>54</v>
      </c>
      <c r="J1" s="13"/>
      <c r="K1" s="13" t="s">
        <v>55</v>
      </c>
      <c r="L1" s="13"/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1" t="s">
        <v>56</v>
      </c>
      <c r="B3" s="11">
        <v>0.94064732065324463</v>
      </c>
      <c r="C3" s="11" t="s">
        <v>56</v>
      </c>
      <c r="D3" s="11">
        <v>0.92864371727829931</v>
      </c>
      <c r="E3" s="11" t="s">
        <v>56</v>
      </c>
      <c r="F3" s="11">
        <v>0.91330377580219535</v>
      </c>
      <c r="G3" s="11" t="s">
        <v>56</v>
      </c>
      <c r="H3" s="11">
        <v>0.99871744600926293</v>
      </c>
      <c r="I3" s="11" t="s">
        <v>56</v>
      </c>
      <c r="J3" s="11">
        <v>0.99780961476440588</v>
      </c>
      <c r="K3" s="11" t="s">
        <v>56</v>
      </c>
      <c r="L3" s="11">
        <v>1</v>
      </c>
    </row>
    <row r="4" spans="1:12" x14ac:dyDescent="0.25">
      <c r="A4" s="11" t="s">
        <v>23</v>
      </c>
      <c r="B4" s="11">
        <v>2.6642909459855313E-2</v>
      </c>
      <c r="C4" s="11" t="s">
        <v>23</v>
      </c>
      <c r="D4" s="11">
        <v>2.9260844723596351E-2</v>
      </c>
      <c r="E4" s="11" t="s">
        <v>23</v>
      </c>
      <c r="F4" s="11">
        <v>2.9182525968882139E-2</v>
      </c>
      <c r="G4" s="11" t="s">
        <v>23</v>
      </c>
      <c r="H4" s="11">
        <v>1.2728153426436323E-3</v>
      </c>
      <c r="I4" s="11" t="s">
        <v>23</v>
      </c>
      <c r="J4" s="11">
        <v>2.1903852355941163E-3</v>
      </c>
      <c r="K4" s="11" t="s">
        <v>23</v>
      </c>
      <c r="L4" s="11">
        <v>0</v>
      </c>
    </row>
    <row r="5" spans="1:12" x14ac:dyDescent="0.25">
      <c r="A5" s="11" t="s">
        <v>57</v>
      </c>
      <c r="B5" s="11">
        <v>0.94392195291757086</v>
      </c>
      <c r="C5" s="11" t="s">
        <v>57</v>
      </c>
      <c r="D5" s="11">
        <v>0.88799550649114234</v>
      </c>
      <c r="E5" s="11" t="s">
        <v>57</v>
      </c>
      <c r="F5" s="11">
        <v>0.89014075519581648</v>
      </c>
      <c r="G5" s="11" t="s">
        <v>57</v>
      </c>
      <c r="H5" s="11">
        <v>0.99998049780248111</v>
      </c>
      <c r="I5" s="11" t="s">
        <v>57</v>
      </c>
      <c r="J5" s="11">
        <v>0.99780961476440588</v>
      </c>
      <c r="K5" s="11" t="s">
        <v>57</v>
      </c>
      <c r="L5" s="11">
        <v>1</v>
      </c>
    </row>
    <row r="6" spans="1:12" x14ac:dyDescent="0.25">
      <c r="A6" s="11" t="s">
        <v>58</v>
      </c>
      <c r="B6" s="11" t="e">
        <v>#N/A</v>
      </c>
      <c r="C6" s="11" t="s">
        <v>58</v>
      </c>
      <c r="D6" s="11" t="e">
        <v>#N/A</v>
      </c>
      <c r="E6" s="11" t="s">
        <v>58</v>
      </c>
      <c r="F6" s="11" t="e">
        <v>#N/A</v>
      </c>
      <c r="G6" s="11" t="s">
        <v>58</v>
      </c>
      <c r="H6" s="11" t="e">
        <v>#N/A</v>
      </c>
      <c r="I6" s="11" t="s">
        <v>58</v>
      </c>
      <c r="J6" s="11" t="e">
        <v>#N/A</v>
      </c>
      <c r="K6" s="11" t="s">
        <v>58</v>
      </c>
      <c r="L6" s="11" t="e">
        <v>#N/A</v>
      </c>
    </row>
    <row r="7" spans="1:12" x14ac:dyDescent="0.25">
      <c r="A7" s="11" t="s">
        <v>59</v>
      </c>
      <c r="B7" s="11">
        <v>6.5261533439816485E-2</v>
      </c>
      <c r="C7" s="11" t="s">
        <v>59</v>
      </c>
      <c r="D7" s="11">
        <v>6.5429237881027488E-2</v>
      </c>
      <c r="E7" s="11" t="s">
        <v>59</v>
      </c>
      <c r="F7" s="11">
        <v>5.8365051937764277E-2</v>
      </c>
      <c r="G7" s="11" t="s">
        <v>59</v>
      </c>
      <c r="H7" s="11">
        <v>2.2045808421119603E-3</v>
      </c>
      <c r="I7" s="11" t="s">
        <v>59</v>
      </c>
      <c r="J7" s="11">
        <v>3.0976725069989867E-3</v>
      </c>
      <c r="K7" s="11" t="s">
        <v>59</v>
      </c>
      <c r="L7" s="11" t="e">
        <v>#DIV/0!</v>
      </c>
    </row>
    <row r="8" spans="1:12" x14ac:dyDescent="0.25">
      <c r="A8" s="11" t="s">
        <v>60</v>
      </c>
      <c r="B8" s="11">
        <v>4.2590677469162858E-3</v>
      </c>
      <c r="C8" s="11" t="s">
        <v>60</v>
      </c>
      <c r="D8" s="11">
        <v>4.2809851696920817E-3</v>
      </c>
      <c r="E8" s="11" t="s">
        <v>60</v>
      </c>
      <c r="F8" s="11">
        <v>3.4064792876979215E-3</v>
      </c>
      <c r="G8" s="11" t="s">
        <v>60</v>
      </c>
      <c r="H8" s="11">
        <v>4.8601766894070799E-6</v>
      </c>
      <c r="I8" s="11" t="s">
        <v>60</v>
      </c>
      <c r="J8" s="11">
        <v>9.5955749606173878E-6</v>
      </c>
      <c r="K8" s="11" t="s">
        <v>60</v>
      </c>
      <c r="L8" s="11" t="e">
        <v>#DIV/0!</v>
      </c>
    </row>
    <row r="9" spans="1:12" x14ac:dyDescent="0.25">
      <c r="A9" s="11" t="s">
        <v>61</v>
      </c>
      <c r="B9" s="11">
        <v>-3.1914633881371692</v>
      </c>
      <c r="C9" s="11" t="s">
        <v>61</v>
      </c>
      <c r="D9" s="11">
        <v>-3.221477966441352</v>
      </c>
      <c r="E9" s="11" t="s">
        <v>61</v>
      </c>
      <c r="F9" s="11">
        <v>3.656833688056615</v>
      </c>
      <c r="G9" s="11" t="s">
        <v>61</v>
      </c>
      <c r="H9" s="11" t="e">
        <v>#DIV/0!</v>
      </c>
      <c r="I9" s="11" t="s">
        <v>61</v>
      </c>
      <c r="J9" s="11" t="e">
        <v>#DIV/0!</v>
      </c>
      <c r="K9" s="11" t="s">
        <v>61</v>
      </c>
      <c r="L9" s="11" t="e">
        <v>#DIV/0!</v>
      </c>
    </row>
    <row r="10" spans="1:12" x14ac:dyDescent="0.25">
      <c r="A10" s="11" t="s">
        <v>62</v>
      </c>
      <c r="B10" s="11">
        <v>-4.6793241717662012E-2</v>
      </c>
      <c r="C10" s="11" t="s">
        <v>62</v>
      </c>
      <c r="D10" s="11">
        <v>0.5432753403291346</v>
      </c>
      <c r="E10" s="11" t="s">
        <v>62</v>
      </c>
      <c r="F10" s="11">
        <v>1.8809469814878867</v>
      </c>
      <c r="G10" s="11" t="s">
        <v>62</v>
      </c>
      <c r="H10" s="11">
        <v>-1.7318983234367189</v>
      </c>
      <c r="I10" s="11" t="s">
        <v>62</v>
      </c>
      <c r="J10" s="11" t="e">
        <v>#DIV/0!</v>
      </c>
      <c r="K10" s="11" t="s">
        <v>62</v>
      </c>
      <c r="L10" s="11" t="e">
        <v>#DIV/0!</v>
      </c>
    </row>
    <row r="11" spans="1:12" x14ac:dyDescent="0.25">
      <c r="A11" s="11" t="s">
        <v>63</v>
      </c>
      <c r="B11" s="11">
        <v>0.13112077796352717</v>
      </c>
      <c r="C11" s="11" t="s">
        <v>63</v>
      </c>
      <c r="D11" s="11">
        <v>0.1313952067919173</v>
      </c>
      <c r="E11" s="11" t="s">
        <v>63</v>
      </c>
      <c r="F11" s="11">
        <v>0.12706640718285134</v>
      </c>
      <c r="G11" s="11" t="s">
        <v>63</v>
      </c>
      <c r="H11" s="11">
        <v>3.828159774692419E-3</v>
      </c>
      <c r="I11" s="11" t="s">
        <v>63</v>
      </c>
      <c r="J11" s="11">
        <v>4.3807704711882334E-3</v>
      </c>
      <c r="K11" s="11" t="s">
        <v>63</v>
      </c>
      <c r="L11" s="11">
        <v>0</v>
      </c>
    </row>
    <row r="12" spans="1:12" x14ac:dyDescent="0.25">
      <c r="A12" s="11" t="s">
        <v>64</v>
      </c>
      <c r="B12" s="11">
        <v>0.86887922203647283</v>
      </c>
      <c r="C12" s="11" t="s">
        <v>64</v>
      </c>
      <c r="D12" s="11">
        <v>0.8686047932080827</v>
      </c>
      <c r="E12" s="11" t="s">
        <v>64</v>
      </c>
      <c r="F12" s="11">
        <v>0.87293359281714866</v>
      </c>
      <c r="G12" s="11" t="s">
        <v>64</v>
      </c>
      <c r="H12" s="11">
        <v>0.99617184022530758</v>
      </c>
      <c r="I12" s="11" t="s">
        <v>64</v>
      </c>
      <c r="J12" s="11">
        <v>0.99561922952881177</v>
      </c>
      <c r="K12" s="11" t="s">
        <v>64</v>
      </c>
      <c r="L12" s="11">
        <v>1</v>
      </c>
    </row>
    <row r="13" spans="1:12" x14ac:dyDescent="0.25">
      <c r="A13" s="11" t="s">
        <v>65</v>
      </c>
      <c r="B13" s="11">
        <v>1</v>
      </c>
      <c r="C13" s="11" t="s">
        <v>65</v>
      </c>
      <c r="D13" s="11">
        <v>1</v>
      </c>
      <c r="E13" s="11" t="s">
        <v>65</v>
      </c>
      <c r="F13" s="11">
        <v>1</v>
      </c>
      <c r="G13" s="11" t="s">
        <v>65</v>
      </c>
      <c r="H13" s="11">
        <v>1</v>
      </c>
      <c r="I13" s="11" t="s">
        <v>65</v>
      </c>
      <c r="J13" s="11">
        <v>1</v>
      </c>
      <c r="K13" s="11" t="s">
        <v>65</v>
      </c>
      <c r="L13" s="11">
        <v>1</v>
      </c>
    </row>
    <row r="14" spans="1:12" x14ac:dyDescent="0.25">
      <c r="A14" s="11" t="s">
        <v>66</v>
      </c>
      <c r="B14" s="11">
        <v>5.6438839239194678</v>
      </c>
      <c r="C14" s="11" t="s">
        <v>66</v>
      </c>
      <c r="D14" s="11">
        <v>4.6432185863914963</v>
      </c>
      <c r="E14" s="11" t="s">
        <v>66</v>
      </c>
      <c r="F14" s="11">
        <v>3.6532151032087814</v>
      </c>
      <c r="G14" s="11" t="s">
        <v>66</v>
      </c>
      <c r="H14" s="11">
        <v>2.9961523380277888</v>
      </c>
      <c r="I14" s="11" t="s">
        <v>66</v>
      </c>
      <c r="J14" s="11">
        <v>1.9956192295288118</v>
      </c>
      <c r="K14" s="11" t="s">
        <v>66</v>
      </c>
      <c r="L14" s="11">
        <v>1</v>
      </c>
    </row>
    <row r="15" spans="1:12" x14ac:dyDescent="0.25">
      <c r="A15" s="11" t="s">
        <v>67</v>
      </c>
      <c r="B15" s="11">
        <v>6</v>
      </c>
      <c r="C15" s="11" t="s">
        <v>67</v>
      </c>
      <c r="D15" s="11">
        <v>5</v>
      </c>
      <c r="E15" s="11" t="s">
        <v>67</v>
      </c>
      <c r="F15" s="11">
        <v>4</v>
      </c>
      <c r="G15" s="11" t="s">
        <v>67</v>
      </c>
      <c r="H15" s="11">
        <v>3</v>
      </c>
      <c r="I15" s="11" t="s">
        <v>67</v>
      </c>
      <c r="J15" s="11">
        <v>2</v>
      </c>
      <c r="K15" s="11" t="s">
        <v>67</v>
      </c>
      <c r="L15" s="11">
        <v>1</v>
      </c>
    </row>
    <row r="16" spans="1:12" x14ac:dyDescent="0.25">
      <c r="A16" s="11" t="s">
        <v>68</v>
      </c>
      <c r="B16" s="11">
        <v>1</v>
      </c>
      <c r="C16" s="11" t="s">
        <v>68</v>
      </c>
      <c r="D16" s="11">
        <v>1</v>
      </c>
      <c r="E16" s="11" t="s">
        <v>68</v>
      </c>
      <c r="F16" s="11">
        <v>1</v>
      </c>
      <c r="G16" s="11" t="s">
        <v>68</v>
      </c>
      <c r="H16" s="11">
        <v>1</v>
      </c>
      <c r="I16" s="11" t="s">
        <v>68</v>
      </c>
      <c r="J16" s="11">
        <v>1</v>
      </c>
      <c r="K16" s="11" t="s">
        <v>68</v>
      </c>
      <c r="L16" s="11">
        <v>1</v>
      </c>
    </row>
    <row r="17" spans="1:12" x14ac:dyDescent="0.25">
      <c r="A17" s="11" t="s">
        <v>69</v>
      </c>
      <c r="B17" s="11">
        <v>0.86887922203647283</v>
      </c>
      <c r="C17" s="11" t="s">
        <v>69</v>
      </c>
      <c r="D17" s="11">
        <v>0.8686047932080827</v>
      </c>
      <c r="E17" s="11" t="s">
        <v>69</v>
      </c>
      <c r="F17" s="11">
        <v>0.87293359281714866</v>
      </c>
      <c r="G17" s="11" t="s">
        <v>69</v>
      </c>
      <c r="H17" s="11">
        <v>0.99617184022530758</v>
      </c>
      <c r="I17" s="11" t="s">
        <v>69</v>
      </c>
      <c r="J17" s="11">
        <v>0.99561922952881177</v>
      </c>
      <c r="K17" s="11" t="s">
        <v>69</v>
      </c>
      <c r="L17" s="11">
        <v>1</v>
      </c>
    </row>
    <row r="18" spans="1:12" ht="15.75" thickBot="1" x14ac:dyDescent="0.3">
      <c r="A18" s="12" t="s">
        <v>70</v>
      </c>
      <c r="B18" s="12">
        <v>6.8487779106007007E-2</v>
      </c>
      <c r="C18" s="12" t="s">
        <v>70</v>
      </c>
      <c r="D18" s="12">
        <v>8.1241129106781759E-2</v>
      </c>
      <c r="E18" s="12" t="s">
        <v>70</v>
      </c>
      <c r="F18" s="12">
        <v>9.2871821948514816E-2</v>
      </c>
      <c r="G18" s="12" t="s">
        <v>70</v>
      </c>
      <c r="H18" s="12">
        <v>5.4764824084926212E-3</v>
      </c>
      <c r="I18" s="12" t="s">
        <v>70</v>
      </c>
      <c r="J18" s="12">
        <v>2.7831483254553084E-2</v>
      </c>
      <c r="K18" s="12" t="s">
        <v>70</v>
      </c>
      <c r="L18" s="12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0" zoomScaleNormal="80" workbookViewId="0">
      <selection activeCell="J17" sqref="J17"/>
    </sheetView>
  </sheetViews>
  <sheetFormatPr defaultRowHeight="15" x14ac:dyDescent="0.25"/>
  <cols>
    <col min="1" max="1" width="26.5703125" customWidth="1"/>
    <col min="2" max="2" width="43.7109375" customWidth="1"/>
    <col min="4" max="4" width="14.42578125" customWidth="1"/>
    <col min="5" max="5" width="18.140625" customWidth="1"/>
    <col min="6" max="6" width="20.140625" customWidth="1"/>
    <col min="7" max="7" width="27.85546875" customWidth="1"/>
  </cols>
  <sheetData>
    <row r="1" spans="1:14" ht="31.5" x14ac:dyDescent="0.25">
      <c r="A1" s="2" t="s">
        <v>0</v>
      </c>
      <c r="B1" s="4">
        <v>8170.4</v>
      </c>
      <c r="C1" s="4">
        <v>7680.9</v>
      </c>
      <c r="D1" s="4">
        <v>489.5</v>
      </c>
      <c r="E1" s="5">
        <v>60</v>
      </c>
      <c r="F1" s="2">
        <v>56.4</v>
      </c>
      <c r="G1" s="2">
        <v>6</v>
      </c>
      <c r="H1" s="2"/>
    </row>
    <row r="2" spans="1:14" x14ac:dyDescent="0.25">
      <c r="A2" s="6" t="s">
        <v>1</v>
      </c>
      <c r="B2" s="6">
        <v>201.8</v>
      </c>
      <c r="C2" s="9">
        <v>184.8</v>
      </c>
      <c r="D2" s="9">
        <v>17.100000000000001</v>
      </c>
      <c r="E2" s="9">
        <v>54.2</v>
      </c>
      <c r="F2" s="9">
        <v>49.6</v>
      </c>
      <c r="G2" s="9">
        <v>8.5</v>
      </c>
      <c r="H2" s="9"/>
    </row>
    <row r="3" spans="1:14" x14ac:dyDescent="0.25">
      <c r="A3" s="6" t="s">
        <v>2</v>
      </c>
      <c r="B3" s="6">
        <v>135.30000000000001</v>
      </c>
      <c r="C3" s="6">
        <v>123</v>
      </c>
      <c r="D3" s="9">
        <v>12.3</v>
      </c>
      <c r="E3" s="9">
        <v>62.6</v>
      </c>
      <c r="F3" s="9">
        <v>56.9</v>
      </c>
      <c r="G3" s="9">
        <v>9.1</v>
      </c>
      <c r="H3" s="9"/>
    </row>
    <row r="4" spans="1:14" x14ac:dyDescent="0.25">
      <c r="A4" s="6" t="s">
        <v>3</v>
      </c>
      <c r="B4" s="6">
        <v>924.2</v>
      </c>
      <c r="C4" s="6">
        <v>865.6</v>
      </c>
      <c r="D4" s="9">
        <v>58.6</v>
      </c>
      <c r="E4" s="15"/>
      <c r="F4" s="9">
        <v>54.8</v>
      </c>
      <c r="G4" s="9">
        <v>6.3</v>
      </c>
      <c r="H4" s="9"/>
    </row>
    <row r="5" spans="1:14" x14ac:dyDescent="0.25">
      <c r="A5" s="6" t="s">
        <v>4</v>
      </c>
      <c r="B5" s="6">
        <v>2814.4</v>
      </c>
      <c r="C5" s="6">
        <v>2655.6</v>
      </c>
      <c r="D5" s="9">
        <v>158.80000000000001</v>
      </c>
      <c r="E5" s="9">
        <v>60.5</v>
      </c>
      <c r="F5" s="9">
        <v>57.1</v>
      </c>
      <c r="G5" s="9">
        <v>5.6</v>
      </c>
      <c r="H5" s="9"/>
    </row>
    <row r="6" spans="1:14" x14ac:dyDescent="0.25">
      <c r="A6" s="7" t="s">
        <v>5</v>
      </c>
      <c r="B6" s="6">
        <v>503.9</v>
      </c>
      <c r="C6" s="6">
        <v>462</v>
      </c>
      <c r="D6" s="9">
        <v>41.9</v>
      </c>
      <c r="E6" s="9">
        <v>61.8</v>
      </c>
      <c r="F6" s="9">
        <v>56.7</v>
      </c>
      <c r="G6" s="9">
        <v>8.3000000000000007</v>
      </c>
      <c r="H6" s="9"/>
    </row>
    <row r="7" spans="1:14" x14ac:dyDescent="0.25">
      <c r="A7" s="6" t="s">
        <v>6</v>
      </c>
      <c r="B7" s="6">
        <v>1256.5999999999999</v>
      </c>
      <c r="C7" s="6">
        <v>1176.8</v>
      </c>
      <c r="D7" s="9">
        <v>79.8</v>
      </c>
      <c r="E7" s="9">
        <v>60</v>
      </c>
      <c r="F7" s="9">
        <v>56.2</v>
      </c>
      <c r="G7" s="9">
        <v>6.3</v>
      </c>
      <c r="H7" s="9"/>
    </row>
    <row r="8" spans="1:14" x14ac:dyDescent="0.25">
      <c r="A8" s="8" t="s">
        <v>7</v>
      </c>
      <c r="B8" s="6">
        <v>2113.5</v>
      </c>
      <c r="C8" s="6">
        <v>2002.9</v>
      </c>
      <c r="D8" s="9">
        <v>110.6</v>
      </c>
      <c r="E8" s="9">
        <v>59.9</v>
      </c>
      <c r="F8" s="9">
        <v>56.8</v>
      </c>
      <c r="G8" s="9">
        <v>5.2</v>
      </c>
      <c r="H8" s="9"/>
    </row>
    <row r="9" spans="1:14" x14ac:dyDescent="0.25">
      <c r="A9" s="6" t="s">
        <v>8</v>
      </c>
      <c r="B9" s="6">
        <v>220.7</v>
      </c>
      <c r="C9" s="6">
        <v>210.2</v>
      </c>
      <c r="D9" s="9">
        <v>10.5</v>
      </c>
      <c r="E9" s="9">
        <v>59.3</v>
      </c>
      <c r="F9" s="9">
        <v>56.5</v>
      </c>
      <c r="G9" s="9">
        <v>4.8</v>
      </c>
      <c r="H9" s="9"/>
    </row>
    <row r="10" spans="1:14" x14ac:dyDescent="0.25">
      <c r="A10" s="6" t="s">
        <v>9</v>
      </c>
      <c r="B10" s="6">
        <f t="shared" ref="B10:G10" si="0">AVERAGE(B1:B9)</f>
        <v>1815.6444444444444</v>
      </c>
      <c r="C10" s="6">
        <f t="shared" si="0"/>
        <v>1706.8666666666666</v>
      </c>
      <c r="D10" s="9">
        <f t="shared" si="0"/>
        <v>108.78888888888888</v>
      </c>
      <c r="E10" s="9">
        <f t="shared" si="0"/>
        <v>59.787500000000001</v>
      </c>
      <c r="F10" s="9">
        <f t="shared" si="0"/>
        <v>55.666666666666664</v>
      </c>
      <c r="G10" s="9">
        <f t="shared" si="0"/>
        <v>6.6777777777777771</v>
      </c>
      <c r="H10" s="9"/>
    </row>
    <row r="11" spans="1:14" ht="15.75" thickBot="1" x14ac:dyDescent="0.3">
      <c r="A11" s="6" t="s">
        <v>10</v>
      </c>
      <c r="B11" s="6">
        <f t="shared" ref="B11:G11" si="1">SUM(B1:B9)</f>
        <v>16340.8</v>
      </c>
      <c r="C11" s="6">
        <f t="shared" si="1"/>
        <v>15361.8</v>
      </c>
      <c r="D11" s="9">
        <f t="shared" si="1"/>
        <v>979.09999999999991</v>
      </c>
      <c r="E11" s="9">
        <f t="shared" si="1"/>
        <v>478.3</v>
      </c>
      <c r="F11" s="9">
        <f t="shared" si="1"/>
        <v>501</v>
      </c>
      <c r="G11" s="10">
        <f t="shared" si="1"/>
        <v>60.099999999999994</v>
      </c>
      <c r="H11" s="10"/>
    </row>
    <row r="12" spans="1:14" x14ac:dyDescent="0.25">
      <c r="A12" s="3" t="s">
        <v>11</v>
      </c>
      <c r="B12" s="13"/>
      <c r="C12" s="13" t="s">
        <v>12</v>
      </c>
      <c r="D12" s="13" t="s">
        <v>13</v>
      </c>
      <c r="E12" s="13" t="s">
        <v>14</v>
      </c>
      <c r="F12" s="13" t="s">
        <v>15</v>
      </c>
      <c r="G12" s="13" t="s">
        <v>16</v>
      </c>
      <c r="H12" s="13" t="s">
        <v>17</v>
      </c>
    </row>
    <row r="13" spans="1:14" x14ac:dyDescent="0.25">
      <c r="A13" s="1">
        <f>SUM(B2,C2)</f>
        <v>386.6</v>
      </c>
      <c r="B13" s="11" t="s">
        <v>12</v>
      </c>
      <c r="C13" s="11">
        <v>1</v>
      </c>
      <c r="D13" s="11"/>
      <c r="E13" s="11"/>
      <c r="F13" s="11"/>
      <c r="G13" s="11"/>
      <c r="H13" s="11"/>
      <c r="I13" s="1"/>
      <c r="J13" s="1"/>
      <c r="K13" s="1"/>
      <c r="L13" s="1"/>
      <c r="M13" s="1"/>
      <c r="N13" s="1"/>
    </row>
    <row r="14" spans="1:14" x14ac:dyDescent="0.25">
      <c r="A14" s="1"/>
      <c r="B14" s="11" t="s">
        <v>13</v>
      </c>
      <c r="C14" s="11">
        <v>0.99999869903090854</v>
      </c>
      <c r="D14" s="11">
        <v>1</v>
      </c>
      <c r="E14" s="11"/>
      <c r="F14" s="11"/>
      <c r="G14" s="11"/>
      <c r="H14" s="11"/>
      <c r="I14" s="1"/>
      <c r="J14" s="1"/>
      <c r="K14" s="1"/>
      <c r="L14" s="1"/>
      <c r="M14" s="1"/>
      <c r="N14" s="1"/>
    </row>
    <row r="15" spans="1:14" x14ac:dyDescent="0.25">
      <c r="A15" s="1"/>
      <c r="B15" s="11" t="s">
        <v>14</v>
      </c>
      <c r="C15" s="11">
        <v>0.99967693706333682</v>
      </c>
      <c r="D15" s="11">
        <v>0.99963463805190955</v>
      </c>
      <c r="E15" s="11">
        <v>1</v>
      </c>
      <c r="F15" s="11"/>
      <c r="G15" s="11"/>
      <c r="H15" s="11"/>
      <c r="I15" s="1"/>
      <c r="J15" s="1"/>
      <c r="K15" s="1"/>
      <c r="L15" s="1"/>
      <c r="M15" s="1"/>
      <c r="N15" s="1"/>
    </row>
    <row r="16" spans="1:14" x14ac:dyDescent="0.25">
      <c r="A16" s="1"/>
      <c r="B16" s="11" t="s">
        <v>15</v>
      </c>
      <c r="C16" s="11">
        <v>0.88716209701694504</v>
      </c>
      <c r="D16" s="11">
        <v>0.88698364864036183</v>
      </c>
      <c r="E16" s="11">
        <v>0.8896936246396363</v>
      </c>
      <c r="F16" s="11">
        <v>1</v>
      </c>
      <c r="G16" s="11"/>
      <c r="H16" s="11"/>
      <c r="I16" s="1"/>
      <c r="J16" s="1"/>
      <c r="K16" s="1"/>
      <c r="L16" s="1"/>
      <c r="M16" s="1"/>
      <c r="N16" s="1"/>
    </row>
    <row r="17" spans="1:14" x14ac:dyDescent="0.25">
      <c r="A17" s="1"/>
      <c r="B17" s="11" t="s">
        <v>16</v>
      </c>
      <c r="C17" s="11">
        <v>0.88816696877180479</v>
      </c>
      <c r="D17" s="11">
        <v>0.88799550649114234</v>
      </c>
      <c r="E17" s="11">
        <v>0.89058788575199666</v>
      </c>
      <c r="F17" s="11">
        <v>0.99998049780248111</v>
      </c>
      <c r="G17" s="11">
        <v>1</v>
      </c>
      <c r="H17" s="11"/>
      <c r="I17" s="1"/>
      <c r="J17" s="1"/>
      <c r="K17" s="1"/>
      <c r="L17" s="1"/>
      <c r="M17" s="1"/>
      <c r="N17" s="1"/>
    </row>
    <row r="18" spans="1:14" ht="15.75" thickBot="1" x14ac:dyDescent="0.3">
      <c r="A18" s="1"/>
      <c r="B18" s="12" t="s">
        <v>17</v>
      </c>
      <c r="C18" s="12">
        <v>0.86887922203647283</v>
      </c>
      <c r="D18" s="12">
        <v>0.8686047932080827</v>
      </c>
      <c r="E18" s="12">
        <v>0.87293359281714866</v>
      </c>
      <c r="F18" s="12">
        <v>0.99617184022530758</v>
      </c>
      <c r="G18" s="12">
        <v>0.99561922952881177</v>
      </c>
      <c r="H18" s="12">
        <v>1</v>
      </c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корреляция дата 14.11.2023год м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id566844132</dc:creator>
  <cp:keywords>vfn fyfkbp поlib,zrbyf .kbz cthuttdyf 631 uheggf 13 yjz,hz 2023ujl ivanik</cp:keywords>
  <cp:lastModifiedBy>id566844132</cp:lastModifiedBy>
  <dcterms:created xsi:type="dcterms:W3CDTF">2023-11-13T11:28:52Z</dcterms:created>
  <dcterms:modified xsi:type="dcterms:W3CDTF">2023-11-15T08:41:50Z</dcterms:modified>
</cp:coreProperties>
</file>