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нтоний\Documents\Laboratoty_work\First_sem\Lab_work_1.2.5\"/>
    </mc:Choice>
  </mc:AlternateContent>
  <xr:revisionPtr revIDLastSave="0" documentId="13_ncr:1_{BB39A341-718B-44B4-8E29-EADD6FA2FCEC}" xr6:coauthVersionLast="45" xr6:coauthVersionMax="45" xr10:uidLastSave="{00000000-0000-0000-0000-000000000000}"/>
  <bookViews>
    <workbookView xWindow="-120" yWindow="-120" windowWidth="20730" windowHeight="11160" activeTab="1" xr2:uid="{5B3ADF1E-A4A2-4E12-BAB2-BECEC6CD09EF}"/>
  </bookViews>
  <sheets>
    <sheet name="Moment_of_inertion" sheetId="1" r:id="rId1"/>
    <sheet name="Omeg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" l="1"/>
  <c r="G10" i="2" s="1"/>
  <c r="C6" i="2"/>
  <c r="G9" i="2" s="1"/>
  <c r="C7" i="2"/>
  <c r="G8" i="2" s="1"/>
  <c r="C8" i="2"/>
  <c r="G7" i="2" s="1"/>
  <c r="C9" i="2"/>
  <c r="G6" i="2" s="1"/>
  <c r="C10" i="2"/>
  <c r="G5" i="2" s="1"/>
  <c r="C11" i="2"/>
  <c r="G4" i="2" s="1"/>
  <c r="C4" i="2"/>
  <c r="G11" i="2" s="1"/>
  <c r="H5" i="1" l="1"/>
  <c r="I5" i="1"/>
  <c r="H4" i="1"/>
  <c r="I4" i="1"/>
  <c r="G5" i="1"/>
  <c r="G4" i="1"/>
  <c r="H3" i="1"/>
  <c r="I3" i="1" s="1"/>
  <c r="H2" i="1"/>
  <c r="I2" i="1" s="1"/>
  <c r="G3" i="1"/>
  <c r="G2" i="1"/>
</calcChain>
</file>

<file path=xl/sharedStrings.xml><?xml version="1.0" encoding="utf-8"?>
<sst xmlns="http://schemas.openxmlformats.org/spreadsheetml/2006/main" count="19" uniqueCount="17">
  <si>
    <t>30To</t>
  </si>
  <si>
    <t>30Tц</t>
  </si>
  <si>
    <t>Mц</t>
  </si>
  <si>
    <t>Rц</t>
  </si>
  <si>
    <t>величина</t>
  </si>
  <si>
    <t>значение</t>
  </si>
  <si>
    <t xml:space="preserve">погрешность </t>
  </si>
  <si>
    <t>Tс=</t>
  </si>
  <si>
    <t>T0=</t>
  </si>
  <si>
    <t>sigma</t>
  </si>
  <si>
    <t>epsilon</t>
  </si>
  <si>
    <t>I_0=</t>
  </si>
  <si>
    <t>I_ц</t>
  </si>
  <si>
    <t>omega=460</t>
  </si>
  <si>
    <t>omega=490</t>
  </si>
  <si>
    <t>груз</t>
  </si>
  <si>
    <t>Omega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</si>
</sst>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61B28-1105-45BB-BE02-7DE79BB46EF6}">
  <dimension ref="A1:I5"/>
  <sheetViews>
    <sheetView workbookViewId="0">
      <selection activeCell="G5" sqref="G5"/>
    </sheetView>
  </sheetViews>
  <sheetFormatPr defaultRowHeight="15" x14ac:dyDescent="0.25"/>
  <cols>
    <col min="1" max="1" width="9.7109375" bestFit="1" customWidth="1"/>
    <col min="2" max="2" width="9.5703125" bestFit="1" customWidth="1"/>
    <col min="3" max="3" width="13.42578125" bestFit="1" customWidth="1"/>
    <col min="7" max="7" width="9.5703125" bestFit="1" customWidth="1"/>
    <col min="8" max="8" width="11" bestFit="1" customWidth="1"/>
  </cols>
  <sheetData>
    <row r="1" spans="1:9" x14ac:dyDescent="0.25">
      <c r="A1" s="1" t="s">
        <v>4</v>
      </c>
      <c r="B1" s="1" t="s">
        <v>5</v>
      </c>
      <c r="C1" s="1" t="s">
        <v>6</v>
      </c>
      <c r="H1" t="s">
        <v>9</v>
      </c>
      <c r="I1" t="s">
        <v>10</v>
      </c>
    </row>
    <row r="2" spans="1:9" x14ac:dyDescent="0.25">
      <c r="A2" s="1" t="s">
        <v>0</v>
      </c>
      <c r="B2" s="1">
        <v>96.88</v>
      </c>
      <c r="C2" s="1">
        <v>0.1</v>
      </c>
      <c r="F2" t="s">
        <v>8</v>
      </c>
      <c r="G2" s="5">
        <f>B2/30</f>
        <v>3.2293333333333334</v>
      </c>
      <c r="H2" s="4">
        <f>C2/30</f>
        <v>3.3333333333333335E-3</v>
      </c>
      <c r="I2" s="4">
        <f>H2/G2</f>
        <v>1.0322047894302229E-3</v>
      </c>
    </row>
    <row r="3" spans="1:9" x14ac:dyDescent="0.25">
      <c r="A3" s="1" t="s">
        <v>1</v>
      </c>
      <c r="B3" s="1">
        <v>122.51</v>
      </c>
      <c r="C3" s="1">
        <v>0.1</v>
      </c>
      <c r="F3" t="s">
        <v>7</v>
      </c>
      <c r="G3" s="5">
        <f>B3/30</f>
        <v>4.0836666666666668</v>
      </c>
      <c r="H3" s="4">
        <f>C3/30</f>
        <v>3.3333333333333335E-3</v>
      </c>
      <c r="I3" s="4">
        <f>H3/G3</f>
        <v>8.1625989715125298E-4</v>
      </c>
    </row>
    <row r="4" spans="1:9" x14ac:dyDescent="0.25">
      <c r="A4" s="1" t="s">
        <v>2</v>
      </c>
      <c r="B4" s="1">
        <v>1617.8</v>
      </c>
      <c r="C4" s="1">
        <v>0.1</v>
      </c>
      <c r="F4" t="s">
        <v>12</v>
      </c>
      <c r="G4">
        <f>((((B4/1000)*(B5/1000)^2))/2)</f>
        <v>1.2303368999999999E-3</v>
      </c>
      <c r="H4" s="2">
        <f>I4*G4</f>
        <v>1.5849599999999998E-5</v>
      </c>
      <c r="I4">
        <f>2*(C5/B5)+(C4/B4)</f>
        <v>1.2882325158255433E-2</v>
      </c>
    </row>
    <row r="5" spans="1:9" x14ac:dyDescent="0.25">
      <c r="A5" s="1" t="s">
        <v>3</v>
      </c>
      <c r="B5" s="1">
        <v>39</v>
      </c>
      <c r="C5" s="1">
        <v>0.25</v>
      </c>
      <c r="F5" t="s">
        <v>11</v>
      </c>
      <c r="G5" s="2">
        <f>G4*(((G2)/(G3))^2)</f>
        <v>7.6939477029855244E-4</v>
      </c>
      <c r="H5" s="2">
        <f>I5*G5</f>
        <v>1.2755991731921881E-5</v>
      </c>
      <c r="I5">
        <f>I4+2*(I3+I2)</f>
        <v>1.6579254531418383E-2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5B156-4AE2-4F15-94D6-0C3BBB8763DA}">
  <dimension ref="A1:R11"/>
  <sheetViews>
    <sheetView tabSelected="1" workbookViewId="0">
      <selection activeCell="J1" sqref="J1:R6"/>
    </sheetView>
  </sheetViews>
  <sheetFormatPr defaultRowHeight="15" x14ac:dyDescent="0.25"/>
  <cols>
    <col min="1" max="1" width="12" bestFit="1" customWidth="1"/>
  </cols>
  <sheetData>
    <row r="1" spans="1:18" x14ac:dyDescent="0.25">
      <c r="A1">
        <v>7.6939477029855244E-4</v>
      </c>
      <c r="J1" s="6" t="s">
        <v>13</v>
      </c>
      <c r="K1" s="6"/>
      <c r="L1" s="6"/>
      <c r="M1" s="6"/>
      <c r="N1" s="6"/>
      <c r="O1" s="6"/>
      <c r="P1" s="6"/>
      <c r="Q1" s="6"/>
      <c r="R1" s="6"/>
    </row>
    <row r="2" spans="1:18" x14ac:dyDescent="0.25">
      <c r="J2" s="1" t="s">
        <v>15</v>
      </c>
      <c r="K2" s="1">
        <v>1</v>
      </c>
      <c r="L2" s="1">
        <v>2</v>
      </c>
      <c r="M2" s="1">
        <v>3</v>
      </c>
      <c r="N2" s="1">
        <v>4</v>
      </c>
      <c r="O2" s="1">
        <v>5</v>
      </c>
      <c r="P2" s="1">
        <v>6</v>
      </c>
      <c r="Q2" s="1">
        <v>7</v>
      </c>
      <c r="R2" s="1">
        <v>8</v>
      </c>
    </row>
    <row r="3" spans="1:18" x14ac:dyDescent="0.25">
      <c r="J3" s="1" t="s">
        <v>16</v>
      </c>
      <c r="K3" s="1">
        <v>0.1800624515489811</v>
      </c>
      <c r="L3" s="1">
        <v>0.14331501245735231</v>
      </c>
      <c r="M3" s="1">
        <v>0.11549195143083334</v>
      </c>
      <c r="N3" s="1">
        <v>9.2393561144666667E-2</v>
      </c>
      <c r="O3" s="1">
        <v>7.4544805014446977E-2</v>
      </c>
      <c r="P3" s="1">
        <v>6.0895756208984853E-2</v>
      </c>
      <c r="Q3" s="1">
        <v>4.8821597650306824E-2</v>
      </c>
      <c r="R3" s="1">
        <v>4.0422183000791673E-2</v>
      </c>
    </row>
    <row r="4" spans="1:18" x14ac:dyDescent="0.25">
      <c r="A4">
        <v>9.163000000000001E-3</v>
      </c>
      <c r="C4">
        <f>A4*9.81/(2*PI()*490*A$1)</f>
        <v>3.7947355470130964E-2</v>
      </c>
      <c r="G4">
        <f>C11</f>
        <v>0.16903821982149247</v>
      </c>
      <c r="H4" s="3"/>
      <c r="J4" s="6" t="s">
        <v>14</v>
      </c>
      <c r="K4" s="6"/>
      <c r="L4" s="6"/>
      <c r="M4" s="6"/>
      <c r="N4" s="6"/>
      <c r="O4" s="6"/>
      <c r="P4" s="6"/>
      <c r="Q4" s="6"/>
      <c r="R4" s="6"/>
    </row>
    <row r="5" spans="1:18" x14ac:dyDescent="0.25">
      <c r="A5">
        <v>1.1067E-2</v>
      </c>
      <c r="C5">
        <f t="shared" ref="C5:C11" si="0">A5*9.81/(2*PI()*490*A$1)</f>
        <v>4.5832520243145186E-2</v>
      </c>
      <c r="G5">
        <f>C10</f>
        <v>0.13454062393955524</v>
      </c>
      <c r="H5" s="3"/>
      <c r="J5" s="1" t="s">
        <v>15</v>
      </c>
      <c r="K5" s="1">
        <v>1</v>
      </c>
      <c r="L5" s="1">
        <v>2</v>
      </c>
      <c r="M5" s="1">
        <v>3</v>
      </c>
      <c r="N5" s="1">
        <v>4</v>
      </c>
      <c r="O5" s="1">
        <v>5</v>
      </c>
      <c r="P5" s="1">
        <v>6</v>
      </c>
      <c r="Q5" s="1">
        <v>7</v>
      </c>
      <c r="R5" s="1">
        <v>8</v>
      </c>
    </row>
    <row r="6" spans="1:18" x14ac:dyDescent="0.25">
      <c r="A6">
        <v>1.3803999999999999E-2</v>
      </c>
      <c r="C6">
        <f t="shared" si="0"/>
        <v>5.7167444604353128E-2</v>
      </c>
      <c r="G6">
        <f>C9</f>
        <v>0.10842101562894559</v>
      </c>
      <c r="H6" s="3"/>
      <c r="J6" s="1" t="s">
        <v>16</v>
      </c>
      <c r="K6" s="1">
        <v>0.16903821982149247</v>
      </c>
      <c r="L6" s="1">
        <v>0.13454062393955524</v>
      </c>
      <c r="M6" s="1">
        <v>0.10842101562894559</v>
      </c>
      <c r="N6" s="1">
        <v>8.6736812503156457E-2</v>
      </c>
      <c r="O6" s="1">
        <v>6.9980837360501244E-2</v>
      </c>
      <c r="P6" s="1">
        <v>5.7167444604353128E-2</v>
      </c>
      <c r="Q6" s="1">
        <v>4.5832520243145186E-2</v>
      </c>
      <c r="R6" s="1">
        <v>3.7947355470130964E-2</v>
      </c>
    </row>
    <row r="7" spans="1:18" x14ac:dyDescent="0.25">
      <c r="A7">
        <v>1.6898E-2</v>
      </c>
      <c r="C7">
        <f t="shared" si="0"/>
        <v>6.9980837360501244E-2</v>
      </c>
      <c r="G7">
        <f>C8</f>
        <v>8.6736812503156457E-2</v>
      </c>
      <c r="H7" s="3"/>
    </row>
    <row r="8" spans="1:18" x14ac:dyDescent="0.25">
      <c r="A8">
        <v>2.0943999999999997E-2</v>
      </c>
      <c r="C8">
        <f t="shared" si="0"/>
        <v>8.6736812503156457E-2</v>
      </c>
      <c r="G8">
        <f>C7</f>
        <v>6.9980837360501244E-2</v>
      </c>
      <c r="H8" s="3"/>
    </row>
    <row r="9" spans="1:18" x14ac:dyDescent="0.25">
      <c r="A9">
        <v>2.6179999999999998E-2</v>
      </c>
      <c r="C9">
        <f t="shared" si="0"/>
        <v>0.10842101562894559</v>
      </c>
      <c r="G9">
        <f>C6</f>
        <v>5.7167444604353128E-2</v>
      </c>
      <c r="H9" s="3"/>
    </row>
    <row r="10" spans="1:18" x14ac:dyDescent="0.25">
      <c r="A10">
        <v>3.2487000000000002E-2</v>
      </c>
      <c r="C10">
        <f t="shared" si="0"/>
        <v>0.13454062393955524</v>
      </c>
      <c r="G10">
        <f>C5</f>
        <v>4.5832520243145186E-2</v>
      </c>
      <c r="H10" s="3"/>
    </row>
    <row r="11" spans="1:18" x14ac:dyDescent="0.25">
      <c r="A11">
        <v>4.0816999999999999E-2</v>
      </c>
      <c r="C11">
        <f t="shared" si="0"/>
        <v>0.16903821982149247</v>
      </c>
      <c r="G11">
        <f>C4</f>
        <v>3.7947355470130964E-2</v>
      </c>
      <c r="H11" s="3"/>
    </row>
  </sheetData>
  <mergeCells count="2">
    <mergeCell ref="J4:R4"/>
    <mergeCell ref="J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Moment_of_inertion</vt:lpstr>
      <vt:lpstr>Omega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Антоний</dc:creator>
  <cp:lastModifiedBy>Антоний</cp:lastModifiedBy>
  <dcterms:created xsi:type="dcterms:W3CDTF">2019-11-14T20:39:01Z</dcterms:created>
  <dcterms:modified xsi:type="dcterms:W3CDTF">2019-11-14T23:45:01Z</dcterms:modified>
</cp:coreProperties>
</file>