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ий\Documents\Laboratoty_work\First_sem\Lab_work_1.2.5\"/>
    </mc:Choice>
  </mc:AlternateContent>
  <xr:revisionPtr revIDLastSave="0" documentId="13_ncr:1_{F4031E57-1B8E-46CA-BC70-50C8EC0F9193}" xr6:coauthVersionLast="45" xr6:coauthVersionMax="45" xr10:uidLastSave="{00000000-0000-0000-0000-000000000000}"/>
  <bookViews>
    <workbookView xWindow="-120" yWindow="-120" windowWidth="20730" windowHeight="11160" xr2:uid="{A1A4D443-6C17-4B9F-806D-645D4CE12ED0}"/>
  </bookViews>
  <sheets>
    <sheet name="Perio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3" i="1"/>
  <c r="F4" i="1"/>
  <c r="F5" i="1"/>
  <c r="F6" i="1"/>
  <c r="F7" i="1"/>
  <c r="F8" i="1"/>
  <c r="F2" i="1"/>
  <c r="E3" i="1"/>
  <c r="E4" i="1"/>
  <c r="E5" i="1"/>
  <c r="E6" i="1"/>
  <c r="E7" i="1"/>
  <c r="E8" i="1"/>
  <c r="E9" i="1"/>
  <c r="E2" i="1"/>
  <c r="P3" i="1"/>
  <c r="P4" i="1"/>
  <c r="P5" i="1"/>
  <c r="P6" i="1"/>
  <c r="P7" i="1"/>
  <c r="P8" i="1"/>
  <c r="P9" i="1"/>
  <c r="P2" i="1"/>
  <c r="O3" i="1"/>
  <c r="O4" i="1"/>
  <c r="O5" i="1"/>
  <c r="O6" i="1"/>
  <c r="O7" i="1"/>
  <c r="O8" i="1"/>
  <c r="O9" i="1"/>
  <c r="O2" i="1"/>
  <c r="B9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<sst xmlns="http://schemas.openxmlformats.org/spreadsheetml/2006/main" count="7" uniqueCount="7">
  <si>
    <t>№ груза</t>
  </si>
  <si>
    <t>Период</t>
  </si>
  <si>
    <t>сигма сист</t>
  </si>
  <si>
    <t>сигма случ</t>
  </si>
  <si>
    <t>сигма</t>
  </si>
  <si>
    <t>среднее</t>
  </si>
  <si>
    <t>эпсилон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</si>
</sst>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0" fontId="0" fillId="0" borderId="1" xfId="0" applyBorder="1"/>
    <xf numFmtId="166" fontId="0" fillId="0" borderId="1" xfId="0" applyNumberFormat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F1BA-9BDF-4895-978E-D63F129EE867}">
  <dimension ref="A1:P9"/>
  <sheetViews>
    <sheetView tabSelected="1" workbookViewId="0">
      <selection sqref="A1:F9"/>
    </sheetView>
  </sheetViews>
  <sheetFormatPr defaultRowHeight="15" x14ac:dyDescent="0.25"/>
  <cols>
    <col min="2" max="2" width="8" bestFit="1" customWidth="1"/>
    <col min="3" max="3" width="10.28515625" bestFit="1" customWidth="1"/>
    <col min="4" max="4" width="10.5703125" bestFit="1" customWidth="1"/>
    <col min="5" max="5" width="6.140625" bestFit="1" customWidth="1"/>
    <col min="9" max="9" width="10.5703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6</v>
      </c>
      <c r="O1" t="s">
        <v>5</v>
      </c>
    </row>
    <row r="2" spans="1:16" x14ac:dyDescent="0.25">
      <c r="A2" s="3">
        <v>1</v>
      </c>
      <c r="B2" s="1">
        <f>AVERAGE(I2:M2)</f>
        <v>35.374333333333333</v>
      </c>
      <c r="C2" s="3">
        <v>0.01</v>
      </c>
      <c r="D2" s="1">
        <v>2.4284196964738394E-2</v>
      </c>
      <c r="E2" s="1">
        <f>SQRT((C2)^2+(D2)^2)</f>
        <v>2.626256313123701E-2</v>
      </c>
      <c r="F2" s="4">
        <f>E2/B2</f>
        <v>7.4241860288260821E-4</v>
      </c>
      <c r="I2" s="1">
        <v>35.388333333333335</v>
      </c>
      <c r="J2" s="1">
        <v>35.353333333333332</v>
      </c>
      <c r="K2" s="1">
        <v>35.375</v>
      </c>
      <c r="L2" s="1">
        <v>35.348333333333336</v>
      </c>
      <c r="M2" s="1">
        <v>35.406666666666666</v>
      </c>
      <c r="O2" s="2">
        <f>AVERAGE(I2:M2)</f>
        <v>35.374333333333333</v>
      </c>
      <c r="P2" s="2">
        <f>SQRT(0.25*((I2-O2)^2+(J2-O2)^2+(K2-O2)^2+(L2-O2)^2+(M2-O2)^2))</f>
        <v>2.4284196964738394E-2</v>
      </c>
    </row>
    <row r="3" spans="1:16" x14ac:dyDescent="0.25">
      <c r="A3" s="3">
        <v>2</v>
      </c>
      <c r="B3" s="1">
        <f t="shared" ref="B3:B8" si="0">AVERAGE(I3:M3)</f>
        <v>44.498000000000005</v>
      </c>
      <c r="C3" s="3">
        <v>0.01</v>
      </c>
      <c r="D3" s="1">
        <v>6.302380502635517E-2</v>
      </c>
      <c r="E3" s="1">
        <f t="shared" ref="E3:E9" si="1">SQRT((C3)^2+(D3)^2)</f>
        <v>6.381222453417551E-2</v>
      </c>
      <c r="F3" s="4">
        <f t="shared" ref="F3:F9" si="2">E3/B3</f>
        <v>1.4340470253533979E-3</v>
      </c>
      <c r="I3" s="1">
        <v>44.451999999999998</v>
      </c>
      <c r="J3" s="1">
        <v>44.594000000000001</v>
      </c>
      <c r="K3" s="1">
        <v>44.5</v>
      </c>
      <c r="L3" s="1">
        <v>44.512</v>
      </c>
      <c r="M3" s="1">
        <v>44.432000000000002</v>
      </c>
      <c r="O3" s="2">
        <f t="shared" ref="O3:O9" si="3">AVERAGE(I3:M3)</f>
        <v>44.498000000000005</v>
      </c>
      <c r="P3" s="2">
        <f t="shared" ref="P3:P9" si="4">SQRT(0.25*((I3-O3)^2+(J3-O3)^2+(K3-O3)^2+(L3-O3)^2+(M3-O3)^2))</f>
        <v>6.302380502635517E-2</v>
      </c>
    </row>
    <row r="4" spans="1:16" x14ac:dyDescent="0.25">
      <c r="A4" s="3">
        <v>3</v>
      </c>
      <c r="B4" s="1">
        <f t="shared" si="0"/>
        <v>55.089999999999996</v>
      </c>
      <c r="C4" s="3">
        <v>0.01</v>
      </c>
      <c r="D4" s="1">
        <v>2.9633173977824116E-2</v>
      </c>
      <c r="E4" s="1">
        <f t="shared" si="1"/>
        <v>3.1274990007991887E-2</v>
      </c>
      <c r="F4" s="4">
        <f t="shared" si="2"/>
        <v>5.6770720653461404E-4</v>
      </c>
      <c r="I4" s="1">
        <v>55.08</v>
      </c>
      <c r="J4" s="1">
        <v>55.055</v>
      </c>
      <c r="K4" s="1">
        <v>55.1325</v>
      </c>
      <c r="L4" s="1">
        <v>55.077500000000001</v>
      </c>
      <c r="M4" s="1">
        <v>55.104999999999997</v>
      </c>
      <c r="O4" s="2">
        <f t="shared" si="3"/>
        <v>55.089999999999996</v>
      </c>
      <c r="P4" s="2">
        <f t="shared" si="4"/>
        <v>2.9633173977824116E-2</v>
      </c>
    </row>
    <row r="5" spans="1:16" x14ac:dyDescent="0.25">
      <c r="A5" s="3">
        <v>4</v>
      </c>
      <c r="B5" s="1">
        <f t="shared" si="0"/>
        <v>68.810500000000005</v>
      </c>
      <c r="C5" s="3">
        <v>0.01</v>
      </c>
      <c r="D5" s="1">
        <v>0.11250555541838789</v>
      </c>
      <c r="E5" s="1">
        <f t="shared" si="1"/>
        <v>0.11294910358209996</v>
      </c>
      <c r="F5" s="4">
        <f t="shared" si="2"/>
        <v>1.6414515747175207E-3</v>
      </c>
      <c r="I5" s="1">
        <v>68.739999999999995</v>
      </c>
      <c r="J5" s="1">
        <v>68.954999999999998</v>
      </c>
      <c r="K5" s="1">
        <v>68.905000000000001</v>
      </c>
      <c r="L5" s="1">
        <v>68.697500000000005</v>
      </c>
      <c r="M5" s="1">
        <v>68.754999999999995</v>
      </c>
      <c r="O5" s="2">
        <f t="shared" si="3"/>
        <v>68.810500000000005</v>
      </c>
      <c r="P5" s="2">
        <f t="shared" si="4"/>
        <v>0.11250555541838789</v>
      </c>
    </row>
    <row r="6" spans="1:16" x14ac:dyDescent="0.25">
      <c r="A6" s="3">
        <v>5</v>
      </c>
      <c r="B6" s="1">
        <f t="shared" si="0"/>
        <v>86.237499999999997</v>
      </c>
      <c r="C6" s="3">
        <v>0.01</v>
      </c>
      <c r="D6" s="1">
        <v>3.0720514318614844E-2</v>
      </c>
      <c r="E6" s="1">
        <f t="shared" si="1"/>
        <v>3.2307119958303612E-2</v>
      </c>
      <c r="F6" s="4">
        <f t="shared" si="2"/>
        <v>3.7462959800902871E-4</v>
      </c>
      <c r="I6" s="1">
        <v>86.224999999999994</v>
      </c>
      <c r="J6" s="1">
        <v>86.194999999999993</v>
      </c>
      <c r="K6" s="1">
        <v>86.234999999999999</v>
      </c>
      <c r="L6" s="1">
        <v>86.257499999999993</v>
      </c>
      <c r="M6" s="1">
        <v>86.275000000000006</v>
      </c>
      <c r="O6" s="2">
        <f t="shared" si="3"/>
        <v>86.237499999999997</v>
      </c>
      <c r="P6" s="2">
        <f t="shared" si="4"/>
        <v>3.0720514318614844E-2</v>
      </c>
    </row>
    <row r="7" spans="1:16" x14ac:dyDescent="0.25">
      <c r="A7" s="3">
        <v>6</v>
      </c>
      <c r="B7" s="1">
        <f t="shared" si="0"/>
        <v>104.84400000000001</v>
      </c>
      <c r="C7" s="3">
        <v>0.01</v>
      </c>
      <c r="D7" s="1">
        <v>8.4274683162987765E-2</v>
      </c>
      <c r="E7" s="1">
        <f t="shared" si="1"/>
        <v>8.486590730217862E-2</v>
      </c>
      <c r="F7" s="4">
        <f t="shared" si="2"/>
        <v>8.0944934666913335E-4</v>
      </c>
      <c r="I7" s="1">
        <v>104.83</v>
      </c>
      <c r="J7" s="1">
        <v>104.95666666666666</v>
      </c>
      <c r="K7" s="1">
        <v>104.81</v>
      </c>
      <c r="L7" s="1">
        <v>104.73333333333333</v>
      </c>
      <c r="M7" s="1">
        <v>104.89</v>
      </c>
      <c r="O7" s="2">
        <f t="shared" si="3"/>
        <v>104.84400000000001</v>
      </c>
      <c r="P7" s="2">
        <f t="shared" si="4"/>
        <v>8.4274683162987765E-2</v>
      </c>
    </row>
    <row r="8" spans="1:16" x14ac:dyDescent="0.25">
      <c r="A8" s="3">
        <v>7</v>
      </c>
      <c r="B8" s="1">
        <f t="shared" si="0"/>
        <v>131.05799999999999</v>
      </c>
      <c r="C8" s="3">
        <v>0.01</v>
      </c>
      <c r="D8" s="1">
        <v>6.3894444202922937E-2</v>
      </c>
      <c r="E8" s="1">
        <f t="shared" si="1"/>
        <v>6.4672250618023439E-2</v>
      </c>
      <c r="F8" s="4">
        <f t="shared" si="2"/>
        <v>4.9346282270463029E-4</v>
      </c>
      <c r="I8" s="1">
        <v>130.97999999999999</v>
      </c>
      <c r="J8" s="1">
        <v>131.065</v>
      </c>
      <c r="K8" s="1">
        <v>131.03</v>
      </c>
      <c r="L8" s="1">
        <v>131.155</v>
      </c>
      <c r="M8" s="1">
        <v>131.06</v>
      </c>
      <c r="O8" s="2">
        <f t="shared" si="3"/>
        <v>131.05799999999999</v>
      </c>
      <c r="P8" s="2">
        <f t="shared" si="4"/>
        <v>6.3894444202922937E-2</v>
      </c>
    </row>
    <row r="9" spans="1:16" x14ac:dyDescent="0.25">
      <c r="A9" s="3">
        <v>8</v>
      </c>
      <c r="B9" s="1">
        <f>AVERAGE(I9:M9)</f>
        <v>159.25700000000001</v>
      </c>
      <c r="C9" s="3">
        <v>0.01</v>
      </c>
      <c r="D9" s="1">
        <v>0.10586548068185657</v>
      </c>
      <c r="E9" s="1">
        <f t="shared" si="1"/>
        <v>0.10633672930836525</v>
      </c>
      <c r="F9" s="4">
        <f>E9/B9</f>
        <v>6.6770521426603069E-4</v>
      </c>
      <c r="I9" s="1">
        <v>159.255</v>
      </c>
      <c r="J9" s="1">
        <v>159.23500000000001</v>
      </c>
      <c r="K9" s="1">
        <v>159.435</v>
      </c>
      <c r="L9" s="1">
        <v>159.19999999999999</v>
      </c>
      <c r="M9" s="1">
        <v>159.16</v>
      </c>
      <c r="O9" s="2">
        <f t="shared" si="3"/>
        <v>159.25700000000001</v>
      </c>
      <c r="P9" s="2">
        <f t="shared" si="4"/>
        <v>0.10586548068185657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Антоний</dc:creator>
  <cp:lastModifiedBy>Антоний</cp:lastModifiedBy>
  <dcterms:created xsi:type="dcterms:W3CDTF">2019-11-13T20:50:50Z</dcterms:created>
  <dcterms:modified xsi:type="dcterms:W3CDTF">2019-11-13T22:25:54Z</dcterms:modified>
</cp:coreProperties>
</file>