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5DF8DFD-AE69-474E-90C5-44498BE8F499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0" i="1" l="1"/>
  <c r="AA9" i="1"/>
  <c r="U10" i="1"/>
  <c r="U9" i="1"/>
  <c r="O10" i="1"/>
  <c r="O9" i="1"/>
  <c r="I10" i="1"/>
  <c r="I9" i="1"/>
  <c r="C10" i="1"/>
  <c r="C9" i="1"/>
  <c r="B20" i="1" l="1"/>
  <c r="C17" i="1" s="1"/>
  <c r="AD8" i="1"/>
  <c r="C15" i="1" l="1"/>
  <c r="C16" i="1"/>
  <c r="AD9" i="1"/>
  <c r="X9" i="1"/>
  <c r="R9" i="1"/>
  <c r="L9" i="1"/>
  <c r="F9" i="1"/>
  <c r="D16" i="1" l="1"/>
  <c r="F8" i="1"/>
  <c r="H8" i="1"/>
  <c r="I8" i="1"/>
  <c r="J8" i="1"/>
  <c r="K8" i="1"/>
  <c r="L8" i="1"/>
  <c r="N8" i="1"/>
  <c r="O8" i="1"/>
  <c r="P8" i="1"/>
  <c r="Q8" i="1"/>
  <c r="R8" i="1"/>
  <c r="T8" i="1"/>
  <c r="U8" i="1"/>
  <c r="V8" i="1"/>
  <c r="W8" i="1"/>
  <c r="X8" i="1"/>
  <c r="Z8" i="1"/>
  <c r="AA8" i="1"/>
  <c r="AB8" i="1"/>
  <c r="AC8" i="1"/>
  <c r="E8" i="1"/>
  <c r="D8" i="1"/>
  <c r="C8" i="1"/>
  <c r="B8" i="1"/>
</calcChain>
</file>

<file path=xl/sharedStrings.xml><?xml version="1.0" encoding="utf-8"?>
<sst xmlns="http://schemas.openxmlformats.org/spreadsheetml/2006/main" count="30" uniqueCount="10">
  <si>
    <t>T1</t>
  </si>
  <si>
    <t>T2</t>
  </si>
  <si>
    <t>T1'</t>
  </si>
  <si>
    <t>T2'</t>
  </si>
  <si>
    <t>tau</t>
  </si>
  <si>
    <t xml:space="preserve">l </t>
  </si>
  <si>
    <t>a, см</t>
  </si>
  <si>
    <t>m1, г</t>
  </si>
  <si>
    <t>m2, г</t>
  </si>
  <si>
    <t>b,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</si>
</sst>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"/>
  <sheetViews>
    <sheetView tabSelected="1" workbookViewId="0">
      <selection activeCell="E9" sqref="E9"/>
    </sheetView>
  </sheetViews>
  <sheetFormatPr defaultRowHeight="15.6" x14ac:dyDescent="0.3"/>
  <cols>
    <col min="1" max="2" width="8.88671875" style="1"/>
    <col min="3" max="3" width="9.88671875" style="1" bestFit="1" customWidth="1"/>
    <col min="4" max="16384" width="8.88671875" style="1"/>
  </cols>
  <sheetData>
    <row r="1" spans="1:30" ht="16.8" thickTop="1" thickBot="1" x14ac:dyDescent="0.35">
      <c r="A1" s="9">
        <v>3.88</v>
      </c>
      <c r="B1" s="9"/>
      <c r="C1" s="9"/>
      <c r="D1" s="9"/>
      <c r="E1" s="9"/>
      <c r="F1" s="9"/>
      <c r="G1" s="9">
        <v>1.7849999999999999</v>
      </c>
      <c r="H1" s="9"/>
      <c r="I1" s="9"/>
      <c r="J1" s="9"/>
      <c r="K1" s="9"/>
      <c r="L1" s="9"/>
      <c r="M1" s="9">
        <v>2.2850000000000001</v>
      </c>
      <c r="N1" s="9"/>
      <c r="O1" s="9"/>
      <c r="P1" s="9"/>
      <c r="Q1" s="9"/>
      <c r="R1" s="9"/>
      <c r="S1" s="9">
        <v>2.7850000000000001</v>
      </c>
      <c r="T1" s="9"/>
      <c r="U1" s="9"/>
      <c r="V1" s="9"/>
      <c r="W1" s="9"/>
      <c r="X1" s="9"/>
      <c r="Y1" s="9">
        <v>3.2850000000000001</v>
      </c>
      <c r="Z1" s="9"/>
      <c r="AA1" s="9"/>
      <c r="AB1" s="9"/>
      <c r="AC1" s="9"/>
      <c r="AD1" s="9"/>
    </row>
    <row r="2" spans="1:30" ht="16.8" thickTop="1" thickBot="1" x14ac:dyDescent="0.35">
      <c r="A2" s="9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9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9"/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9"/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9"/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</row>
    <row r="3" spans="1:30" ht="16.8" thickTop="1" thickBot="1" x14ac:dyDescent="0.35">
      <c r="A3" s="2">
        <v>1</v>
      </c>
      <c r="B3" s="3">
        <v>1.3660000000000001</v>
      </c>
      <c r="C3" s="3">
        <v>1.3380000000000001</v>
      </c>
      <c r="D3" s="3">
        <v>1.37</v>
      </c>
      <c r="E3" s="3">
        <v>1.37</v>
      </c>
      <c r="F3" s="3">
        <v>120.7</v>
      </c>
      <c r="G3" s="2">
        <v>1</v>
      </c>
      <c r="H3" s="3">
        <v>1.3959999999999999</v>
      </c>
      <c r="I3" s="3">
        <v>1.3560000000000001</v>
      </c>
      <c r="J3" s="3">
        <v>1.37</v>
      </c>
      <c r="K3" s="3">
        <v>1.37</v>
      </c>
      <c r="L3" s="3">
        <v>61.5</v>
      </c>
      <c r="M3" s="2">
        <v>1</v>
      </c>
      <c r="N3" s="3">
        <v>1.37</v>
      </c>
      <c r="O3" s="3">
        <v>1.35</v>
      </c>
      <c r="P3" s="3">
        <v>1.37</v>
      </c>
      <c r="Q3" s="3">
        <v>1.37</v>
      </c>
      <c r="R3" s="3">
        <v>74.8</v>
      </c>
      <c r="S3" s="2">
        <v>1</v>
      </c>
      <c r="T3" s="3">
        <v>1.3360000000000001</v>
      </c>
      <c r="U3" s="3">
        <v>1.339</v>
      </c>
      <c r="V3" s="3">
        <v>1.37</v>
      </c>
      <c r="W3" s="3">
        <v>1.37</v>
      </c>
      <c r="X3" s="3">
        <v>92.2</v>
      </c>
      <c r="Y3" s="2">
        <v>1</v>
      </c>
      <c r="Z3" s="3">
        <v>1.3779999999999999</v>
      </c>
      <c r="AA3" s="3">
        <v>1.351</v>
      </c>
      <c r="AB3" s="3">
        <v>1.37</v>
      </c>
      <c r="AC3" s="3">
        <v>1.37</v>
      </c>
      <c r="AD3" s="3">
        <v>104.4</v>
      </c>
    </row>
    <row r="4" spans="1:30" ht="16.8" thickTop="1" thickBot="1" x14ac:dyDescent="0.35">
      <c r="A4" s="7">
        <v>2</v>
      </c>
      <c r="B4" s="8">
        <v>1.3759999999999999</v>
      </c>
      <c r="C4" s="8">
        <v>1.339</v>
      </c>
      <c r="D4" s="8">
        <v>1.37</v>
      </c>
      <c r="E4" s="8">
        <v>1.37</v>
      </c>
      <c r="F4" s="8">
        <v>121.81</v>
      </c>
      <c r="G4" s="7">
        <v>2</v>
      </c>
      <c r="H4" s="8">
        <v>1.3859999999999999</v>
      </c>
      <c r="I4" s="8">
        <v>1.365</v>
      </c>
      <c r="J4" s="8">
        <v>1.37</v>
      </c>
      <c r="K4" s="8">
        <v>1.37</v>
      </c>
      <c r="L4" s="8">
        <v>63.4</v>
      </c>
      <c r="M4" s="7">
        <v>2</v>
      </c>
      <c r="N4" s="8">
        <v>1.373</v>
      </c>
      <c r="O4" s="8">
        <v>1.3520000000000001</v>
      </c>
      <c r="P4" s="8">
        <v>1.37</v>
      </c>
      <c r="Q4" s="8">
        <v>1.37</v>
      </c>
      <c r="R4" s="8">
        <v>76.53</v>
      </c>
      <c r="S4" s="7">
        <v>2</v>
      </c>
      <c r="T4" s="8">
        <v>1.34</v>
      </c>
      <c r="U4" s="8">
        <v>1.363</v>
      </c>
      <c r="V4" s="8">
        <v>1.37</v>
      </c>
      <c r="W4" s="8">
        <v>1.37</v>
      </c>
      <c r="X4" s="8">
        <v>92.44</v>
      </c>
      <c r="Y4" s="7">
        <v>2</v>
      </c>
      <c r="Z4" s="8">
        <v>1.381</v>
      </c>
      <c r="AA4" s="8">
        <v>1.361</v>
      </c>
      <c r="AB4" s="8">
        <v>1.37</v>
      </c>
      <c r="AC4" s="8">
        <v>1.37</v>
      </c>
      <c r="AD4" s="8">
        <v>102.3</v>
      </c>
    </row>
    <row r="5" spans="1:30" ht="16.8" thickTop="1" thickBot="1" x14ac:dyDescent="0.35">
      <c r="A5" s="2">
        <v>3</v>
      </c>
      <c r="B5" s="3">
        <v>1.3680000000000001</v>
      </c>
      <c r="C5" s="3">
        <v>1.3460000000000001</v>
      </c>
      <c r="D5" s="3">
        <v>1.36</v>
      </c>
      <c r="E5" s="3">
        <v>1.36</v>
      </c>
      <c r="F5" s="3">
        <v>116.12</v>
      </c>
      <c r="G5" s="2">
        <v>3</v>
      </c>
      <c r="H5" s="3">
        <v>1.41</v>
      </c>
      <c r="I5" s="3">
        <v>1.34</v>
      </c>
      <c r="J5" s="3">
        <v>1.36</v>
      </c>
      <c r="K5" s="3">
        <v>1.36</v>
      </c>
      <c r="L5" s="3">
        <v>58.71</v>
      </c>
      <c r="M5" s="2">
        <v>3</v>
      </c>
      <c r="N5" s="3">
        <v>1.365</v>
      </c>
      <c r="O5" s="3">
        <v>1.3460000000000001</v>
      </c>
      <c r="P5" s="3">
        <v>1.36</v>
      </c>
      <c r="Q5" s="3">
        <v>1.36</v>
      </c>
      <c r="R5" s="3">
        <v>73.2</v>
      </c>
      <c r="S5" s="2">
        <v>3</v>
      </c>
      <c r="T5" s="3">
        <v>1.345</v>
      </c>
      <c r="U5" s="3">
        <v>1.3620000000000001</v>
      </c>
      <c r="V5" s="3">
        <v>1.36</v>
      </c>
      <c r="W5" s="3">
        <v>1.36</v>
      </c>
      <c r="X5" s="3">
        <v>91.91</v>
      </c>
      <c r="Y5" s="2">
        <v>3</v>
      </c>
      <c r="Z5" s="3">
        <v>1.38</v>
      </c>
      <c r="AA5" s="3">
        <v>1.345</v>
      </c>
      <c r="AB5" s="3">
        <v>1.36</v>
      </c>
      <c r="AC5" s="3">
        <v>1.36</v>
      </c>
      <c r="AD5" s="3">
        <v>98.24</v>
      </c>
    </row>
    <row r="6" spans="1:30" s="6" customFormat="1" ht="16.2" thickTop="1" x14ac:dyDescent="0.3"/>
    <row r="7" spans="1:30" s="6" customFormat="1" x14ac:dyDescent="0.3"/>
    <row r="8" spans="1:30" ht="16.2" thickBot="1" x14ac:dyDescent="0.35">
      <c r="B8" s="1">
        <f>AVERAGE(B3:B7)</f>
        <v>1.37</v>
      </c>
      <c r="C8" s="1">
        <f>AVERAGE(C3:C7)</f>
        <v>1.341</v>
      </c>
      <c r="D8" s="1">
        <f>AVERAGE(D3:D7)</f>
        <v>1.3666666666666669</v>
      </c>
      <c r="E8" s="1">
        <f>AVERAGE(E3:E7)</f>
        <v>1.3666666666666669</v>
      </c>
      <c r="F8" s="1">
        <f t="shared" ref="F8:AC8" si="0">AVERAGE(F3:F7)</f>
        <v>119.54333333333334</v>
      </c>
      <c r="H8" s="1">
        <f t="shared" si="0"/>
        <v>1.3973333333333333</v>
      </c>
      <c r="I8" s="1">
        <f t="shared" si="0"/>
        <v>1.3536666666666666</v>
      </c>
      <c r="J8" s="1">
        <f t="shared" si="0"/>
        <v>1.3666666666666669</v>
      </c>
      <c r="K8" s="1">
        <f t="shared" si="0"/>
        <v>1.3666666666666669</v>
      </c>
      <c r="L8" s="1">
        <f t="shared" si="0"/>
        <v>61.20333333333334</v>
      </c>
      <c r="N8" s="1">
        <f t="shared" si="0"/>
        <v>1.3693333333333335</v>
      </c>
      <c r="O8" s="1">
        <f t="shared" si="0"/>
        <v>1.3493333333333333</v>
      </c>
      <c r="P8" s="1">
        <f t="shared" si="0"/>
        <v>1.3666666666666669</v>
      </c>
      <c r="Q8" s="1">
        <f t="shared" si="0"/>
        <v>1.3666666666666669</v>
      </c>
      <c r="R8" s="1">
        <f t="shared" si="0"/>
        <v>74.84333333333332</v>
      </c>
      <c r="T8" s="1">
        <f t="shared" si="0"/>
        <v>1.3403333333333334</v>
      </c>
      <c r="U8" s="1">
        <f t="shared" si="0"/>
        <v>1.3546666666666667</v>
      </c>
      <c r="V8" s="1">
        <f t="shared" si="0"/>
        <v>1.3666666666666669</v>
      </c>
      <c r="W8" s="1">
        <f t="shared" si="0"/>
        <v>1.3666666666666669</v>
      </c>
      <c r="X8" s="1">
        <f t="shared" si="0"/>
        <v>92.183333333333323</v>
      </c>
      <c r="Z8" s="1">
        <f t="shared" si="0"/>
        <v>1.3796666666666664</v>
      </c>
      <c r="AA8" s="1">
        <f t="shared" si="0"/>
        <v>1.3523333333333332</v>
      </c>
      <c r="AB8" s="1">
        <f t="shared" si="0"/>
        <v>1.3666666666666669</v>
      </c>
      <c r="AC8" s="1">
        <f t="shared" si="0"/>
        <v>1.3666666666666669</v>
      </c>
      <c r="AD8" s="1">
        <f>AVERAGE(AD3:AD7)</f>
        <v>101.64666666666666</v>
      </c>
    </row>
    <row r="9" spans="1:30" ht="16.8" thickTop="1" thickBot="1" x14ac:dyDescent="0.35">
      <c r="A9" s="4" t="s">
        <v>5</v>
      </c>
      <c r="B9" s="5">
        <v>71</v>
      </c>
      <c r="C9" s="1">
        <f>1/B8-1/C8</f>
        <v>-1.5785147808858202E-2</v>
      </c>
      <c r="F9" s="1">
        <f>6*3.14*A1*$B$10*1000*SQRT($B$10/1000)/($B$11*$B$12)</f>
        <v>122.66801938506619</v>
      </c>
      <c r="I9" s="1">
        <f>1/H8-1/I8</f>
        <v>-2.308544693425274E-2</v>
      </c>
      <c r="L9" s="1">
        <f>6*3.14*G1*$B$10*1000*SQRT($B$10/1000)/($B$11*$B$12)</f>
        <v>56.433612010913173</v>
      </c>
      <c r="O9" s="1">
        <f>1/N8-1/O8</f>
        <v>-1.0824343515593027E-2</v>
      </c>
      <c r="R9" s="1">
        <f>6*3.14*M1*$B$10*1000*SQRT($B$10/1000)/($B$11*$B$12)</f>
        <v>72.241346467751626</v>
      </c>
      <c r="U9" s="1">
        <f>1/T8-1/U8</f>
        <v>7.8940875364963414E-3</v>
      </c>
      <c r="X9" s="1">
        <f>6*3.14*S1*$B$10*1000*SQRT($B$10/1000)/($B$11*$B$12)</f>
        <v>88.049080924590058</v>
      </c>
      <c r="AA9" s="1">
        <f>1/Z8-1/AA8</f>
        <v>-1.4649900431296548E-2</v>
      </c>
      <c r="AD9" s="1">
        <f>6*3.14*Y1*$B$10*1000*SQRT($B$10/1000)/($B$11*$B$12)</f>
        <v>103.85681538142849</v>
      </c>
    </row>
    <row r="10" spans="1:30" ht="16.8" thickTop="1" thickBot="1" x14ac:dyDescent="0.35">
      <c r="A10" s="4" t="s">
        <v>9</v>
      </c>
      <c r="B10" s="5">
        <v>43</v>
      </c>
      <c r="C10" s="1">
        <f>1/F8</f>
        <v>8.3651674427683131E-3</v>
      </c>
      <c r="I10" s="1">
        <f>1/L8</f>
        <v>1.6338979358422743E-2</v>
      </c>
      <c r="O10" s="1">
        <f>1/R8</f>
        <v>1.3361243486393802E-2</v>
      </c>
      <c r="U10" s="1">
        <f>1/X8</f>
        <v>1.0847947929849939E-2</v>
      </c>
      <c r="AA10" s="1">
        <f>1/AD8</f>
        <v>9.8380009182134198E-3</v>
      </c>
    </row>
    <row r="11" spans="1:30" ht="16.8" thickTop="1" thickBot="1" x14ac:dyDescent="0.35">
      <c r="A11" s="4" t="s">
        <v>6</v>
      </c>
      <c r="B11" s="5">
        <v>23.7</v>
      </c>
    </row>
    <row r="12" spans="1:30" ht="16.8" thickTop="1" thickBot="1" x14ac:dyDescent="0.35">
      <c r="A12" s="4" t="s">
        <v>7</v>
      </c>
      <c r="B12" s="5">
        <v>224.2</v>
      </c>
    </row>
    <row r="13" spans="1:30" ht="16.8" thickTop="1" thickBot="1" x14ac:dyDescent="0.35">
      <c r="A13" s="4" t="s">
        <v>8</v>
      </c>
      <c r="B13" s="5">
        <v>223.3</v>
      </c>
    </row>
    <row r="14" spans="1:30" ht="16.8" thickTop="1" thickBot="1" x14ac:dyDescent="0.35">
      <c r="A14" s="6"/>
      <c r="B14" s="6"/>
    </row>
    <row r="15" spans="1:30" ht="16.8" thickTop="1" thickBot="1" x14ac:dyDescent="0.35">
      <c r="B15" s="3">
        <v>104.4</v>
      </c>
      <c r="C15" s="1">
        <f>($B$20-B15)*($B$20-B15)</f>
        <v>7.580844444444506</v>
      </c>
    </row>
    <row r="16" spans="1:30" ht="16.8" thickTop="1" thickBot="1" x14ac:dyDescent="0.35">
      <c r="B16" s="8">
        <v>102.3</v>
      </c>
      <c r="C16" s="1">
        <f t="shared" ref="C16:C17" si="1">($B$20-B16)*($B$20-B16)</f>
        <v>0.42684444444444791</v>
      </c>
      <c r="D16" s="1">
        <f>SQRT(SUM(C15:C17))/3</f>
        <v>1.4762214026458349</v>
      </c>
    </row>
    <row r="17" spans="2:3" ht="16.8" thickTop="1" thickBot="1" x14ac:dyDescent="0.35">
      <c r="B17" s="3">
        <v>98.24</v>
      </c>
      <c r="C17" s="1">
        <f t="shared" si="1"/>
        <v>11.605377777777775</v>
      </c>
    </row>
    <row r="18" spans="2:3" ht="16.2" thickTop="1" x14ac:dyDescent="0.3">
      <c r="B18" s="6"/>
    </row>
    <row r="19" spans="2:3" x14ac:dyDescent="0.3">
      <c r="B19" s="6"/>
    </row>
    <row r="20" spans="2:3" x14ac:dyDescent="0.3">
      <c r="B20" s="1">
        <f>AVERAGE(B15:B19)</f>
        <v>101.64666666666666</v>
      </c>
    </row>
  </sheetData>
  <mergeCells count="10">
    <mergeCell ref="A1:A2"/>
    <mergeCell ref="G1:G2"/>
    <mergeCell ref="H1:L1"/>
    <mergeCell ref="M1:M2"/>
    <mergeCell ref="N1:R1"/>
    <mergeCell ref="Y1:Y2"/>
    <mergeCell ref="Z1:AD1"/>
    <mergeCell ref="S1:S2"/>
    <mergeCell ref="T1:X1"/>
    <mergeCell ref="B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2018-10-09T19:13:50Z</dcterms:modified>
</cp:coreProperties>
</file>