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3" i="1" l="1"/>
  <c r="E13" i="1"/>
  <c r="C13" i="1"/>
  <c r="J5" i="1"/>
  <c r="J6" i="1"/>
  <c r="J7" i="1"/>
  <c r="J8" i="1"/>
  <c r="G5" i="1"/>
  <c r="G6" i="1"/>
  <c r="G7" i="1"/>
  <c r="G8" i="1"/>
  <c r="J4" i="1"/>
  <c r="G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<sst xmlns="http://schemas.openxmlformats.org/spreadsheetml/2006/main" count="18" uniqueCount="8">
  <si>
    <t>U, мкВ</t>
  </si>
  <si>
    <t>t=</t>
  </si>
  <si>
    <t>Δp, атм</t>
  </si>
  <si>
    <t>ΔT</t>
  </si>
  <si>
    <t>r=</t>
  </si>
  <si>
    <r>
      <t>t, C</t>
    </r>
    <r>
      <rPr>
        <sz val="11"/>
        <color theme="1"/>
        <rFont val="Calibri"/>
        <family val="2"/>
        <charset val="204"/>
      </rPr>
      <t>°</t>
    </r>
  </si>
  <si>
    <t xml:space="preserve">1/Т,10¯³К¯¹
</t>
  </si>
  <si>
    <t>μ, К/атм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</si>
</sst>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2222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17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Зависимости </a:t>
            </a:r>
            <a:r>
              <a:rPr lang="el-GR" sz="1200" b="1" i="0" u="none" strike="noStrike" baseline="0">
                <a:effectLst/>
              </a:rPr>
              <a:t>Δ</a:t>
            </a:r>
            <a:r>
              <a:rPr lang="en-US" sz="1200" b="1" i="0" u="none" strike="noStrike" baseline="0">
                <a:effectLst/>
              </a:rPr>
              <a:t>T/</a:t>
            </a:r>
            <a:r>
              <a:rPr lang="el-GR" sz="1200" b="1" i="0" u="none" strike="noStrike" baseline="0">
                <a:effectLst/>
              </a:rPr>
              <a:t>Δ</a:t>
            </a:r>
            <a:r>
              <a:rPr lang="en-US" sz="1200" b="1" i="0" u="none" strike="noStrike" baseline="0">
                <a:effectLst/>
              </a:rPr>
              <a:t>p</a:t>
            </a:r>
            <a:r>
              <a:rPr lang="ru-RU" sz="1200" b="1" i="0" u="none" strike="noStrike" baseline="0">
                <a:effectLst/>
              </a:rPr>
              <a:t> для трех температур</a:t>
            </a:r>
            <a:r>
              <a:rPr lang="en-US" sz="1200" b="1" i="0" u="none" strike="noStrike" baseline="0">
                <a:effectLst/>
              </a:rPr>
              <a:t> </a:t>
            </a:r>
            <a:endParaRPr lang="ru-RU" sz="1200"/>
          </a:p>
        </c:rich>
      </c:tx>
      <c:layout>
        <c:manualLayout>
          <c:xMode val="edge"/>
          <c:yMode val="edge"/>
          <c:x val="0.22197222222222221"/>
          <c:y val="3.62537764350453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448862642169729"/>
          <c:y val="0.15210536749371587"/>
          <c:w val="0.53612248468941381"/>
          <c:h val="0.70318750941630781"/>
        </c:manualLayout>
      </c:layout>
      <c:scatterChart>
        <c:scatterStyle val="lineMarker"/>
        <c:varyColors val="0"/>
        <c:ser>
          <c:idx val="0"/>
          <c:order val="0"/>
          <c:tx>
            <c:v>Δp/Δt для t=22</c:v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22225"/>
            </c:spPr>
            <c:trendlineType val="linear"/>
            <c:dispRSqr val="0"/>
            <c:dispEq val="1"/>
            <c:trendlineLbl>
              <c:layout>
                <c:manualLayout>
                  <c:x val="0.41318241469816275"/>
                  <c:y val="0.504408915890589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</a:t>
                    </a:r>
                    <a:r>
                      <a:rPr lang="ru-RU" baseline="0"/>
                      <a:t>1</a:t>
                    </a:r>
                    <a:r>
                      <a:rPr lang="en-US" baseline="0"/>
                      <a:t> = 1,0948x - 0,742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Лист1!$B$4:$B$8</c:f>
              <c:numCache>
                <c:formatCode>General</c:formatCode>
                <c:ptCount val="5"/>
                <c:pt idx="0">
                  <c:v>1.88</c:v>
                </c:pt>
                <c:pt idx="1">
                  <c:v>2.4500000000000002</c:v>
                </c:pt>
                <c:pt idx="2">
                  <c:v>2.7</c:v>
                </c:pt>
                <c:pt idx="3">
                  <c:v>3.3</c:v>
                </c:pt>
                <c:pt idx="4">
                  <c:v>4.0999999999999996</c:v>
                </c:pt>
              </c:numCache>
            </c:numRef>
          </c:xVal>
          <c:yVal>
            <c:numRef>
              <c:f>Лист1!$D$4:$D$8</c:f>
              <c:numCache>
                <c:formatCode>0.000</c:formatCode>
                <c:ptCount val="5"/>
                <c:pt idx="0">
                  <c:v>1.2530712530712529</c:v>
                </c:pt>
                <c:pt idx="1">
                  <c:v>1.8918918918918917</c:v>
                </c:pt>
                <c:pt idx="2">
                  <c:v>2.3832923832923831</c:v>
                </c:pt>
                <c:pt idx="3">
                  <c:v>2.8501228501228497</c:v>
                </c:pt>
                <c:pt idx="4">
                  <c:v>3.71007371007371</c:v>
                </c:pt>
              </c:numCache>
            </c:numRef>
          </c:yVal>
          <c:smooth val="0"/>
        </c:ser>
        <c:ser>
          <c:idx val="1"/>
          <c:order val="1"/>
          <c:tx>
            <c:v>Δp/Δt для t=40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trendline>
            <c:spPr>
              <a:ln w="22225"/>
            </c:spPr>
            <c:trendlineType val="linear"/>
            <c:dispRSqr val="0"/>
            <c:dispEq val="1"/>
            <c:trendlineLbl>
              <c:layout>
                <c:manualLayout>
                  <c:x val="0.41854374453193349"/>
                  <c:y val="0.449879691434509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</a:t>
                    </a:r>
                    <a:r>
                      <a:rPr lang="ru-RU" baseline="0"/>
                      <a:t>2</a:t>
                    </a:r>
                    <a:r>
                      <a:rPr lang="en-US" baseline="0"/>
                      <a:t> = 0,931x - 0,6889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Лист1!$E$4:$E$8</c:f>
              <c:numCache>
                <c:formatCode>General</c:formatCode>
                <c:ptCount val="5"/>
                <c:pt idx="0">
                  <c:v>1.8</c:v>
                </c:pt>
                <c:pt idx="1">
                  <c:v>2.4300000000000002</c:v>
                </c:pt>
                <c:pt idx="2">
                  <c:v>2.78</c:v>
                </c:pt>
                <c:pt idx="3">
                  <c:v>3.33</c:v>
                </c:pt>
                <c:pt idx="4">
                  <c:v>4.05</c:v>
                </c:pt>
              </c:numCache>
            </c:numRef>
          </c:xVal>
          <c:yVal>
            <c:numRef>
              <c:f>Лист1!$G$4:$G$8</c:f>
              <c:numCache>
                <c:formatCode>0.000</c:formatCode>
                <c:ptCount val="5"/>
                <c:pt idx="0">
                  <c:v>0.98557692307692302</c:v>
                </c:pt>
                <c:pt idx="1">
                  <c:v>1.5865384615384615</c:v>
                </c:pt>
                <c:pt idx="2">
                  <c:v>1.875</c:v>
                </c:pt>
                <c:pt idx="3">
                  <c:v>2.4278846153846154</c:v>
                </c:pt>
                <c:pt idx="4">
                  <c:v>3.0769230769230766</c:v>
                </c:pt>
              </c:numCache>
            </c:numRef>
          </c:yVal>
          <c:smooth val="0"/>
        </c:ser>
        <c:ser>
          <c:idx val="2"/>
          <c:order val="2"/>
          <c:tx>
            <c:v>Δp/Δt для t=60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>
                  <a:alpha val="85000"/>
                </a:schemeClr>
              </a:solidFill>
            </c:spPr>
          </c:marker>
          <c:trendline>
            <c:spPr>
              <a:ln w="22225"/>
            </c:spPr>
            <c:trendlineType val="linear"/>
            <c:dispRSqr val="0"/>
            <c:dispEq val="1"/>
            <c:trendlineLbl>
              <c:layout>
                <c:manualLayout>
                  <c:x val="0.41854374453193349"/>
                  <c:y val="0.460669890882928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</a:t>
                    </a:r>
                    <a:r>
                      <a:rPr lang="ru-RU" baseline="0"/>
                      <a:t>3</a:t>
                    </a:r>
                    <a:r>
                      <a:rPr lang="en-US" baseline="0"/>
                      <a:t> = 0,8175x - 0,553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Лист1!$H$4:$H$8</c:f>
              <c:numCache>
                <c:formatCode>General</c:formatCode>
                <c:ptCount val="5"/>
                <c:pt idx="0">
                  <c:v>1.86</c:v>
                </c:pt>
                <c:pt idx="1">
                  <c:v>2.4</c:v>
                </c:pt>
                <c:pt idx="2">
                  <c:v>2.73</c:v>
                </c:pt>
                <c:pt idx="3">
                  <c:v>3.36</c:v>
                </c:pt>
                <c:pt idx="4">
                  <c:v>4.05</c:v>
                </c:pt>
              </c:numCache>
            </c:numRef>
          </c:xVal>
          <c:yVal>
            <c:numRef>
              <c:f>Лист1!$J$4:$J$8</c:f>
              <c:numCache>
                <c:formatCode>0.000</c:formatCode>
                <c:ptCount val="5"/>
                <c:pt idx="0">
                  <c:v>0.96997690531177838</c:v>
                </c:pt>
                <c:pt idx="1">
                  <c:v>1.4087759815242495</c:v>
                </c:pt>
                <c:pt idx="2">
                  <c:v>1.6628175519630486</c:v>
                </c:pt>
                <c:pt idx="3">
                  <c:v>2.2170900692840649</c:v>
                </c:pt>
                <c:pt idx="4">
                  <c:v>2.7482678983833719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7024"/>
        <c:axId val="261070848"/>
      </c:scatterChart>
      <c:valAx>
        <c:axId val="129377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p, </a:t>
                </a:r>
                <a:r>
                  <a:rPr lang="ru-RU"/>
                  <a:t>атм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070848"/>
        <c:crosses val="autoZero"/>
        <c:crossBetween val="midCat"/>
      </c:valAx>
      <c:valAx>
        <c:axId val="26107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T, K</a:t>
                </a:r>
                <a:endParaRPr lang="ru-RU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937702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5320822397200351"/>
          <c:y val="0.17090104853644564"/>
          <c:w val="0.33012510936132983"/>
          <c:h val="0.306252048443183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Зависимость коэффициента</a:t>
            </a:r>
          </a:p>
          <a:p>
            <a:pPr>
              <a:defRPr sz="1100"/>
            </a:pPr>
            <a:r>
              <a:rPr lang="ru-RU" sz="1100"/>
              <a:t> от обратной температуры</a:t>
            </a:r>
          </a:p>
        </c:rich>
      </c:tx>
      <c:layout>
        <c:manualLayout>
          <c:xMode val="edge"/>
          <c:yMode val="edge"/>
          <c:x val="0.30966666666666659"/>
          <c:y val="4.62962962962962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919072615923"/>
          <c:y val="0.22709499854184895"/>
          <c:w val="0.80353237095363084"/>
          <c:h val="0.60596987478476005"/>
        </c:manualLayout>
      </c:layout>
      <c:scatterChart>
        <c:scatterStyle val="lineMarker"/>
        <c:varyColors val="0"/>
        <c:ser>
          <c:idx val="0"/>
          <c:order val="0"/>
          <c:tx>
            <c:v>Зависимость коэффициента от обратной температуры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trendline>
            <c:trendlineType val="linear"/>
            <c:dispRSqr val="0"/>
            <c:dispEq val="0"/>
          </c:trendline>
          <c:trendline>
            <c:spPr>
              <a:ln w="22225"/>
            </c:spPr>
            <c:trendlineType val="linear"/>
            <c:dispRSqr val="0"/>
            <c:dispEq val="1"/>
            <c:trendlineLbl>
              <c:layout>
                <c:manualLayout>
                  <c:x val="2.7937226596675416E-2"/>
                  <c:y val="0.29095173612852532"/>
                </c:manualLayout>
              </c:layout>
              <c:numFmt formatCode="General" sourceLinked="0"/>
            </c:trendlineLbl>
          </c:trendline>
          <c:xVal>
            <c:numRef>
              <c:f>Лист1!$C$13:$E$13</c:f>
              <c:numCache>
                <c:formatCode>0.00</c:formatCode>
                <c:ptCount val="3"/>
                <c:pt idx="0">
                  <c:v>3.3898305084745761</c:v>
                </c:pt>
                <c:pt idx="1">
                  <c:v>3.1948881789137378</c:v>
                </c:pt>
                <c:pt idx="2">
                  <c:v>3.0030030030030028</c:v>
                </c:pt>
              </c:numCache>
            </c:numRef>
          </c:xVal>
          <c:yVal>
            <c:numRef>
              <c:f>Лист1!$C$14:$E$14</c:f>
              <c:numCache>
                <c:formatCode>General</c:formatCode>
                <c:ptCount val="3"/>
                <c:pt idx="0">
                  <c:v>1.095</c:v>
                </c:pt>
                <c:pt idx="1">
                  <c:v>0.93100000000000005</c:v>
                </c:pt>
                <c:pt idx="2">
                  <c:v>0.81799999999999995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94528"/>
        <c:axId val="262292992"/>
      </c:scatterChart>
      <c:valAx>
        <c:axId val="262294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400"/>
                </a:pPr>
                <a:r>
                  <a:rPr lang="ru-RU" sz="1000" b="1" i="0" baseline="0">
                    <a:effectLst/>
                  </a:rPr>
                  <a:t>1/Т,10¯³К¯¹</a:t>
                </a:r>
                <a:endParaRPr lang="ru-RU" sz="400">
                  <a:effectLst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62292992"/>
        <c:crosses val="autoZero"/>
        <c:crossBetween val="midCat"/>
      </c:valAx>
      <c:valAx>
        <c:axId val="26229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500"/>
                </a:pPr>
                <a:r>
                  <a:rPr lang="ru-RU" sz="1050" b="1" i="0" baseline="0">
                    <a:effectLst/>
                  </a:rPr>
                  <a:t>𝜇д-т,К/атм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388888888888889E-2"/>
              <c:y val="0.413402544427169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229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76200</xdr:rowOff>
    </xdr:from>
    <xdr:to>
      <xdr:col>19</xdr:col>
      <xdr:colOff>371475</xdr:colOff>
      <xdr:row>20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17</xdr:row>
      <xdr:rowOff>161925</xdr:rowOff>
    </xdr:from>
    <xdr:to>
      <xdr:col>11</xdr:col>
      <xdr:colOff>352425</xdr:colOff>
      <xdr:row>33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topLeftCell="A16" workbookViewId="0">
      <selection activeCell="B12" sqref="B12:E14"/>
    </sheetView>
  </sheetViews>
  <sheetFormatPr defaultRowHeight="15" x14ac:dyDescent="0.25"/>
  <cols>
    <col min="2" max="2" width="11.42578125" customWidth="1"/>
  </cols>
  <sheetData>
    <row r="1" spans="2:10" x14ac:dyDescent="0.25">
      <c r="B1" s="1" t="s">
        <v>1</v>
      </c>
      <c r="C1" s="1">
        <v>295</v>
      </c>
      <c r="D1" s="1">
        <v>295</v>
      </c>
      <c r="E1" s="1" t="s">
        <v>1</v>
      </c>
      <c r="F1" s="1">
        <v>313</v>
      </c>
      <c r="G1" s="1">
        <v>313</v>
      </c>
      <c r="H1" s="1" t="s">
        <v>1</v>
      </c>
      <c r="I1" s="1">
        <v>333</v>
      </c>
      <c r="J1" s="1">
        <v>333</v>
      </c>
    </row>
    <row r="2" spans="2:10" x14ac:dyDescent="0.25">
      <c r="B2" s="2" t="s">
        <v>2</v>
      </c>
      <c r="C2" s="2" t="s">
        <v>0</v>
      </c>
      <c r="D2" s="2" t="s">
        <v>3</v>
      </c>
      <c r="E2" s="2" t="s">
        <v>2</v>
      </c>
      <c r="F2" s="2" t="s">
        <v>0</v>
      </c>
      <c r="G2" s="2" t="s">
        <v>3</v>
      </c>
      <c r="H2" s="2" t="s">
        <v>2</v>
      </c>
      <c r="I2" s="2" t="s">
        <v>0</v>
      </c>
      <c r="J2" s="10" t="s">
        <v>3</v>
      </c>
    </row>
    <row r="3" spans="2:10" x14ac:dyDescent="0.25">
      <c r="B3" s="3">
        <v>0</v>
      </c>
      <c r="C3" s="3">
        <v>4</v>
      </c>
      <c r="D3" s="2"/>
      <c r="E3" s="3">
        <v>0</v>
      </c>
      <c r="F3" s="3">
        <v>3</v>
      </c>
      <c r="G3" s="2"/>
      <c r="H3" s="3">
        <v>0</v>
      </c>
      <c r="I3" s="3">
        <v>3</v>
      </c>
      <c r="J3" s="10"/>
    </row>
    <row r="4" spans="2:10" x14ac:dyDescent="0.25">
      <c r="B4" s="3">
        <v>1.88</v>
      </c>
      <c r="C4" s="3">
        <v>55</v>
      </c>
      <c r="D4" s="11">
        <f>(C4-$C$3)/D$9</f>
        <v>1.2530712530712529</v>
      </c>
      <c r="E4" s="3">
        <v>1.8</v>
      </c>
      <c r="F4" s="3">
        <v>45</v>
      </c>
      <c r="G4" s="11">
        <f>(F4-$C$3)/G$9</f>
        <v>0.98557692307692302</v>
      </c>
      <c r="H4" s="3">
        <v>1.86</v>
      </c>
      <c r="I4" s="3">
        <v>46</v>
      </c>
      <c r="J4" s="11">
        <f>(I4-$C$3)/J$9</f>
        <v>0.96997690531177838</v>
      </c>
    </row>
    <row r="5" spans="2:10" x14ac:dyDescent="0.25">
      <c r="B5" s="3">
        <v>2.4500000000000002</v>
      </c>
      <c r="C5" s="3">
        <v>81</v>
      </c>
      <c r="D5" s="11">
        <f t="shared" ref="D5:D8" si="0">(C5-$C$3)/D$9</f>
        <v>1.8918918918918917</v>
      </c>
      <c r="E5" s="3">
        <v>2.4300000000000002</v>
      </c>
      <c r="F5" s="3">
        <v>70</v>
      </c>
      <c r="G5" s="11">
        <f t="shared" ref="G5:G8" si="1">(F5-$C$3)/G$9</f>
        <v>1.5865384615384615</v>
      </c>
      <c r="H5" s="3">
        <v>2.4</v>
      </c>
      <c r="I5" s="3">
        <v>65</v>
      </c>
      <c r="J5" s="11">
        <f t="shared" ref="J5:J8" si="2">(I5-$C$3)/J$9</f>
        <v>1.4087759815242495</v>
      </c>
    </row>
    <row r="6" spans="2:10" x14ac:dyDescent="0.25">
      <c r="B6" s="3">
        <v>2.7</v>
      </c>
      <c r="C6" s="3">
        <v>101</v>
      </c>
      <c r="D6" s="11">
        <f t="shared" si="0"/>
        <v>2.3832923832923831</v>
      </c>
      <c r="E6" s="3">
        <v>2.78</v>
      </c>
      <c r="F6" s="3">
        <v>82</v>
      </c>
      <c r="G6" s="11">
        <f t="shared" si="1"/>
        <v>1.875</v>
      </c>
      <c r="H6" s="3">
        <v>2.73</v>
      </c>
      <c r="I6" s="3">
        <v>76</v>
      </c>
      <c r="J6" s="11">
        <f t="shared" si="2"/>
        <v>1.6628175519630486</v>
      </c>
    </row>
    <row r="7" spans="2:10" x14ac:dyDescent="0.25">
      <c r="B7" s="3">
        <v>3.3</v>
      </c>
      <c r="C7" s="3">
        <v>120</v>
      </c>
      <c r="D7" s="11">
        <f t="shared" si="0"/>
        <v>2.8501228501228497</v>
      </c>
      <c r="E7" s="3">
        <v>3.33</v>
      </c>
      <c r="F7" s="3">
        <v>105</v>
      </c>
      <c r="G7" s="11">
        <f t="shared" si="1"/>
        <v>2.4278846153846154</v>
      </c>
      <c r="H7" s="3">
        <v>3.36</v>
      </c>
      <c r="I7" s="3">
        <v>100</v>
      </c>
      <c r="J7" s="11">
        <f t="shared" si="2"/>
        <v>2.2170900692840649</v>
      </c>
    </row>
    <row r="8" spans="2:10" x14ac:dyDescent="0.25">
      <c r="B8" s="3">
        <v>4.0999999999999996</v>
      </c>
      <c r="C8" s="3">
        <v>155</v>
      </c>
      <c r="D8" s="11">
        <f t="shared" si="0"/>
        <v>3.71007371007371</v>
      </c>
      <c r="E8" s="3">
        <v>4.05</v>
      </c>
      <c r="F8" s="3">
        <v>132</v>
      </c>
      <c r="G8" s="11">
        <f t="shared" si="1"/>
        <v>3.0769230769230766</v>
      </c>
      <c r="H8" s="3">
        <v>4.05</v>
      </c>
      <c r="I8" s="3">
        <v>123</v>
      </c>
      <c r="J8" s="11">
        <f t="shared" si="2"/>
        <v>2.7482678983833719</v>
      </c>
    </row>
    <row r="9" spans="2:10" x14ac:dyDescent="0.25">
      <c r="C9" s="4" t="s">
        <v>4</v>
      </c>
      <c r="D9" s="5">
        <v>40.700000000000003</v>
      </c>
      <c r="F9" s="4" t="s">
        <v>4</v>
      </c>
      <c r="G9" s="5">
        <v>41.6</v>
      </c>
      <c r="I9" s="4" t="s">
        <v>4</v>
      </c>
      <c r="J9" s="5">
        <v>43.3</v>
      </c>
    </row>
    <row r="12" spans="2:10" ht="29.25" customHeight="1" x14ac:dyDescent="0.25">
      <c r="B12" s="6" t="s">
        <v>5</v>
      </c>
      <c r="C12" s="6">
        <v>22</v>
      </c>
      <c r="D12" s="6">
        <v>40</v>
      </c>
      <c r="E12" s="6">
        <v>60</v>
      </c>
      <c r="F12" s="1"/>
    </row>
    <row r="13" spans="2:10" ht="36" customHeight="1" x14ac:dyDescent="0.25">
      <c r="B13" s="7" t="s">
        <v>6</v>
      </c>
      <c r="C13" s="8">
        <f>1/(C12+273)*1000</f>
        <v>3.3898305084745761</v>
      </c>
      <c r="D13" s="8">
        <f t="shared" ref="D13:E13" si="3">1/(D12+273)*1000</f>
        <v>3.1948881789137378</v>
      </c>
      <c r="E13" s="8">
        <f t="shared" si="3"/>
        <v>3.0030030030030028</v>
      </c>
      <c r="F13" s="1"/>
    </row>
    <row r="14" spans="2:10" ht="27" customHeight="1" x14ac:dyDescent="0.25">
      <c r="B14" s="9" t="s">
        <v>7</v>
      </c>
      <c r="C14" s="6">
        <v>1.095</v>
      </c>
      <c r="D14" s="6">
        <v>0.93100000000000005</v>
      </c>
      <c r="E14" s="6">
        <v>0.81799999999999995</v>
      </c>
      <c r="F14" s="1"/>
    </row>
    <row r="15" spans="2:10" x14ac:dyDescent="0.25">
      <c r="B15" s="1"/>
      <c r="C15" s="1"/>
      <c r="D15" s="1"/>
      <c r="E15" s="1"/>
      <c r="F15" s="1"/>
    </row>
    <row r="16" spans="2:10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2019-03-28T18:35:41Z</dcterms:modified>
</cp:coreProperties>
</file>