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2.4.1\"/>
    </mc:Choice>
  </mc:AlternateContent>
  <xr:revisionPtr revIDLastSave="0" documentId="13_ncr:1_{20492C12-84BE-4C51-A593-5F8CAF00F0F7}" xr6:coauthVersionLast="43" xr6:coauthVersionMax="43" xr10:uidLastSave="{00000000-0000-0000-0000-000000000000}"/>
  <bookViews>
    <workbookView xWindow="-108" yWindow="-108" windowWidth="23256" windowHeight="12576" xr2:uid="{8E1E3C3D-D306-4ED6-9617-4DC6CF69F3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" i="1" l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E4" i="1"/>
  <c r="AD4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AC4" i="1"/>
  <c r="AB4" i="1"/>
  <c r="AA4" i="1"/>
  <c r="Z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J24" i="1"/>
  <c r="J25" i="1"/>
  <c r="J26" i="1"/>
  <c r="J27" i="1"/>
  <c r="J28" i="1"/>
  <c r="J29" i="1"/>
  <c r="J30" i="1"/>
  <c r="J31" i="1"/>
  <c r="J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3" i="1"/>
  <c r="M6" i="1" l="1"/>
  <c r="N6" i="1" s="1"/>
  <c r="O5" i="1"/>
  <c r="N5" i="1"/>
  <c r="I6" i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E19" i="1"/>
  <c r="I19" i="1" s="1"/>
  <c r="F19" i="1"/>
  <c r="E20" i="1"/>
  <c r="I20" i="1" s="1"/>
  <c r="F20" i="1"/>
  <c r="E21" i="1"/>
  <c r="I21" i="1" s="1"/>
  <c r="F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1"/>
  <c r="E7" i="1"/>
  <c r="E8" i="1"/>
  <c r="E9" i="1"/>
  <c r="E10" i="1"/>
  <c r="E11" i="1"/>
  <c r="E12" i="1"/>
  <c r="E13" i="1"/>
  <c r="E14" i="1"/>
  <c r="I14" i="1" s="1"/>
  <c r="E15" i="1"/>
  <c r="I15" i="1" s="1"/>
  <c r="E16" i="1"/>
  <c r="I16" i="1" s="1"/>
  <c r="E17" i="1"/>
  <c r="I17" i="1" s="1"/>
  <c r="E18" i="1"/>
  <c r="I18" i="1" s="1"/>
  <c r="E5" i="1"/>
  <c r="O6" i="1" l="1"/>
  <c r="M7" i="1" s="1"/>
  <c r="O7" i="1" l="1"/>
  <c r="M8" i="1" s="1"/>
  <c r="N7" i="1"/>
  <c r="N8" i="1" l="1"/>
  <c r="O8" i="1"/>
  <c r="M9" i="1" s="1"/>
  <c r="N9" i="1" l="1"/>
  <c r="O9" i="1"/>
  <c r="M10" i="1" s="1"/>
  <c r="O10" i="1" l="1"/>
  <c r="M11" i="1" s="1"/>
  <c r="N10" i="1"/>
  <c r="O11" i="1" l="1"/>
  <c r="M12" i="1" s="1"/>
  <c r="N11" i="1"/>
  <c r="N12" i="1" l="1"/>
  <c r="O12" i="1"/>
  <c r="M13" i="1" s="1"/>
  <c r="N13" i="1" l="1"/>
  <c r="O13" i="1"/>
  <c r="M14" i="1" s="1"/>
  <c r="N14" i="1" l="1"/>
  <c r="O14" i="1"/>
  <c r="M15" i="1" s="1"/>
  <c r="N15" i="1" l="1"/>
  <c r="O15" i="1"/>
  <c r="M16" i="1" s="1"/>
  <c r="O16" i="1" l="1"/>
  <c r="M17" i="1" s="1"/>
  <c r="N16" i="1"/>
  <c r="N17" i="1" l="1"/>
  <c r="O17" i="1"/>
  <c r="M18" i="1" s="1"/>
  <c r="N18" i="1" l="1"/>
  <c r="O18" i="1"/>
  <c r="M19" i="1" s="1"/>
  <c r="N19" i="1" l="1"/>
  <c r="O19" i="1"/>
  <c r="M20" i="1" s="1"/>
  <c r="N20" i="1" l="1"/>
  <c r="O20" i="1"/>
  <c r="M21" i="1" s="1"/>
  <c r="N21" i="1" l="1"/>
  <c r="O21" i="1"/>
</calcChain>
</file>

<file path=xl/sharedStrings.xml><?xml version="1.0" encoding="utf-8"?>
<sst xmlns="http://schemas.openxmlformats.org/spreadsheetml/2006/main" count="46" uniqueCount="27">
  <si>
    <t>см</t>
  </si>
  <si>
    <t>t, C</t>
  </si>
  <si>
    <t>sigma t, C</t>
  </si>
  <si>
    <t>h1</t>
  </si>
  <si>
    <t>h2</t>
  </si>
  <si>
    <t>delta h</t>
  </si>
  <si>
    <t>sum h</t>
  </si>
  <si>
    <t>sigma h</t>
  </si>
  <si>
    <t>Нагрев</t>
  </si>
  <si>
    <t>Охлаждение</t>
  </si>
  <si>
    <t>$T, K$</t>
  </si>
  <si>
    <t>$\sigma _T, K$</t>
  </si>
  <si>
    <t>$h_1, cm$</t>
  </si>
  <si>
    <t>$h_2, cm$</t>
  </si>
  <si>
    <t>$\Delta h, cm$</t>
  </si>
  <si>
    <t>$\sigma _h, cm$</t>
  </si>
  <si>
    <t>$p$, Па</t>
  </si>
  <si>
    <t>$\sigma_p$, Па</t>
  </si>
  <si>
    <t>$dfrac{d(\ln P)}{d(1/T)}, K$</t>
  </si>
  <si>
    <t xml:space="preserve">$L$, Дж/моль </t>
  </si>
  <si>
    <t>$\sigma_L$, Дж/моль</t>
  </si>
  <si>
    <t>$\sigma_{dfrac{d(\ln P)}{d(1/T)}}, K$</t>
  </si>
  <si>
    <t>$L$, Дж/г</t>
  </si>
  <si>
    <t>$\sigma_L$, Дж/г</t>
  </si>
  <si>
    <t>$dfrac{dP}{dT}, \text{Па}/K$</t>
  </si>
  <si>
    <t>$\sigma_{dP/dT},  \text{Па}/K$</t>
  </si>
  <si>
    <t>$v_2, m^3/ \text{моль}$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</si>
</sst>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E2B6-8712-4DB3-A4B9-E1D3F21F8356}">
  <dimension ref="A1:AL41"/>
  <sheetViews>
    <sheetView tabSelected="1" topLeftCell="T1" workbookViewId="0">
      <selection activeCell="AK7" sqref="AG6:AK7"/>
    </sheetView>
  </sheetViews>
  <sheetFormatPr defaultRowHeight="14.4" x14ac:dyDescent="0.3"/>
  <cols>
    <col min="18" max="22" width="13.21875" customWidth="1"/>
    <col min="23" max="23" width="15.88671875" customWidth="1"/>
    <col min="25" max="25" width="15.44140625" customWidth="1"/>
  </cols>
  <sheetData>
    <row r="1" spans="1:38" x14ac:dyDescent="0.3">
      <c r="A1">
        <v>4.5</v>
      </c>
      <c r="B1">
        <v>0.1</v>
      </c>
      <c r="C1" t="s">
        <v>0</v>
      </c>
    </row>
    <row r="2" spans="1:38" x14ac:dyDescent="0.3">
      <c r="A2">
        <v>8.1999999999999993</v>
      </c>
      <c r="B2">
        <v>0.1</v>
      </c>
      <c r="C2" t="s">
        <v>0</v>
      </c>
    </row>
    <row r="3" spans="1:38" x14ac:dyDescent="0.3">
      <c r="A3" s="11" t="s">
        <v>8</v>
      </c>
      <c r="B3" s="12"/>
      <c r="C3" s="12"/>
      <c r="D3" s="12"/>
      <c r="E3" s="12"/>
      <c r="F3" s="12"/>
      <c r="G3" s="12"/>
      <c r="H3" s="12"/>
      <c r="I3" s="13"/>
      <c r="J3" s="11" t="s">
        <v>9</v>
      </c>
      <c r="K3" s="12"/>
      <c r="L3" s="12"/>
      <c r="M3" s="12"/>
      <c r="N3" s="12"/>
      <c r="O3" s="12"/>
      <c r="P3" s="13"/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AG3" t="s">
        <v>18</v>
      </c>
      <c r="AH3" t="s">
        <v>21</v>
      </c>
      <c r="AI3" t="s">
        <v>19</v>
      </c>
      <c r="AJ3" t="s">
        <v>20</v>
      </c>
      <c r="AK3" t="s">
        <v>22</v>
      </c>
      <c r="AL3" t="s">
        <v>23</v>
      </c>
    </row>
    <row r="4" spans="1:38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14" t="s">
        <v>0</v>
      </c>
      <c r="I4" s="15"/>
      <c r="J4" s="3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  <c r="P4" s="5" t="s">
        <v>7</v>
      </c>
      <c r="R4" s="7">
        <v>294</v>
      </c>
      <c r="S4" s="6">
        <v>0.1</v>
      </c>
      <c r="T4" s="6">
        <v>4.4000000000000004</v>
      </c>
      <c r="U4" s="6">
        <v>8.4</v>
      </c>
      <c r="V4" s="6">
        <f>U4-T4</f>
        <v>4</v>
      </c>
      <c r="W4" s="6">
        <v>0.1</v>
      </c>
      <c r="X4" s="10">
        <v>5300</v>
      </c>
      <c r="Y4" s="10">
        <v>100</v>
      </c>
      <c r="Z4" s="6">
        <f>R4</f>
        <v>294</v>
      </c>
      <c r="AA4" s="6">
        <f>S4</f>
        <v>0.1</v>
      </c>
      <c r="AB4" s="6">
        <f>X4</f>
        <v>5300</v>
      </c>
      <c r="AC4" s="6">
        <f>Y4</f>
        <v>100</v>
      </c>
      <c r="AD4">
        <f>1/Z4</f>
        <v>3.4013605442176869E-3</v>
      </c>
      <c r="AE4">
        <f>LN(AB4)</f>
        <v>8.5754620995402124</v>
      </c>
      <c r="AG4">
        <v>-5300</v>
      </c>
      <c r="AH4">
        <v>100</v>
      </c>
      <c r="AI4">
        <v>44000</v>
      </c>
      <c r="AJ4">
        <v>1000</v>
      </c>
      <c r="AK4">
        <v>960</v>
      </c>
      <c r="AL4">
        <v>20</v>
      </c>
    </row>
    <row r="5" spans="1:38" x14ac:dyDescent="0.3">
      <c r="A5" s="1">
        <v>20.8</v>
      </c>
      <c r="B5">
        <v>0.1</v>
      </c>
      <c r="C5">
        <v>4.4000000000000004</v>
      </c>
      <c r="D5">
        <v>8.4</v>
      </c>
      <c r="E5">
        <f>D5-C5</f>
        <v>4</v>
      </c>
      <c r="F5">
        <f>D5+C5</f>
        <v>12.8</v>
      </c>
      <c r="G5">
        <v>0.1</v>
      </c>
      <c r="H5">
        <f>A5+273.2</f>
        <v>294</v>
      </c>
      <c r="I5" s="2">
        <f>E5</f>
        <v>4</v>
      </c>
      <c r="J5" s="1">
        <v>35.200000000000003</v>
      </c>
      <c r="K5">
        <v>0.1</v>
      </c>
      <c r="L5">
        <v>1.9</v>
      </c>
      <c r="M5">
        <v>10.9</v>
      </c>
      <c r="N5">
        <f>M5-L5</f>
        <v>9</v>
      </c>
      <c r="O5">
        <f>M5+L5</f>
        <v>12.8</v>
      </c>
      <c r="P5" s="2">
        <v>0.1</v>
      </c>
      <c r="R5" s="7">
        <v>295</v>
      </c>
      <c r="S5" s="6">
        <v>0.1</v>
      </c>
      <c r="T5" s="6">
        <v>4.3</v>
      </c>
      <c r="U5" s="6">
        <v>8.5</v>
      </c>
      <c r="V5" s="6">
        <f t="shared" ref="V5:V20" si="0">U5-T5</f>
        <v>4.2</v>
      </c>
      <c r="W5" s="6">
        <v>0.1</v>
      </c>
      <c r="X5" s="10">
        <v>5600</v>
      </c>
      <c r="Y5" s="10">
        <v>100</v>
      </c>
      <c r="Z5" s="6">
        <f t="shared" ref="Z5:Z20" si="1">R5</f>
        <v>295</v>
      </c>
      <c r="AA5" s="6">
        <f t="shared" ref="AA5:AA20" si="2">S5</f>
        <v>0.1</v>
      </c>
      <c r="AB5" s="6">
        <f t="shared" ref="AB5:AB20" si="3">X5</f>
        <v>5600</v>
      </c>
      <c r="AC5" s="6">
        <f t="shared" ref="AC5:AC20" si="4">Y5</f>
        <v>100</v>
      </c>
      <c r="AD5">
        <f t="shared" ref="AD5:AD30" si="5">1/Z5</f>
        <v>3.3898305084745762E-3</v>
      </c>
      <c r="AE5">
        <f t="shared" ref="AE5:AE30" si="6">LN(AB5)</f>
        <v>8.6305218767232414</v>
      </c>
    </row>
    <row r="6" spans="1:38" x14ac:dyDescent="0.3">
      <c r="A6" s="1">
        <v>21.8</v>
      </c>
      <c r="B6">
        <v>0.1</v>
      </c>
      <c r="C6">
        <v>4.3</v>
      </c>
      <c r="D6">
        <v>8.5</v>
      </c>
      <c r="E6">
        <f t="shared" ref="E6:E18" si="7">D6-C6</f>
        <v>4.2</v>
      </c>
      <c r="F6">
        <f t="shared" ref="F6:F18" si="8">D6+C6</f>
        <v>12.8</v>
      </c>
      <c r="G6">
        <v>0.1</v>
      </c>
      <c r="H6">
        <f t="shared" ref="H6:H21" si="9">A6+273.2</f>
        <v>295</v>
      </c>
      <c r="I6" s="2">
        <f t="shared" ref="I6:I21" si="10">E6</f>
        <v>4.2</v>
      </c>
      <c r="J6" s="1">
        <v>33.799999999999997</v>
      </c>
      <c r="K6">
        <v>0.1</v>
      </c>
      <c r="L6">
        <v>2.2000000000000002</v>
      </c>
      <c r="M6">
        <f>O5-L6</f>
        <v>10.600000000000001</v>
      </c>
      <c r="N6">
        <f t="shared" ref="N6:N21" si="11">M6-L6</f>
        <v>8.4000000000000021</v>
      </c>
      <c r="O6">
        <f t="shared" ref="O6:O21" si="12">M6+L6</f>
        <v>12.8</v>
      </c>
      <c r="P6" s="2">
        <v>0.1</v>
      </c>
      <c r="R6" s="7">
        <v>296.39999999999998</v>
      </c>
      <c r="S6" s="6">
        <v>0.1</v>
      </c>
      <c r="T6" s="6">
        <v>4.2</v>
      </c>
      <c r="U6" s="6">
        <v>8.6</v>
      </c>
      <c r="V6" s="6">
        <f t="shared" si="0"/>
        <v>4.3999999999999995</v>
      </c>
      <c r="W6" s="6">
        <v>0.1</v>
      </c>
      <c r="X6" s="10">
        <v>5800</v>
      </c>
      <c r="Y6" s="10">
        <v>100</v>
      </c>
      <c r="Z6" s="6">
        <f t="shared" si="1"/>
        <v>296.39999999999998</v>
      </c>
      <c r="AA6" s="6">
        <f t="shared" si="2"/>
        <v>0.1</v>
      </c>
      <c r="AB6" s="6">
        <f t="shared" si="3"/>
        <v>5800</v>
      </c>
      <c r="AC6" s="6">
        <f t="shared" si="4"/>
        <v>100</v>
      </c>
      <c r="AD6">
        <f t="shared" si="5"/>
        <v>3.3738191632928477E-3</v>
      </c>
      <c r="AE6">
        <f t="shared" si="6"/>
        <v>8.66561319653451</v>
      </c>
      <c r="AG6" t="s">
        <v>24</v>
      </c>
      <c r="AH6" t="s">
        <v>25</v>
      </c>
      <c r="AI6" t="s">
        <v>26</v>
      </c>
      <c r="AJ6" t="s">
        <v>22</v>
      </c>
      <c r="AK6" t="s">
        <v>23</v>
      </c>
    </row>
    <row r="7" spans="1:38" x14ac:dyDescent="0.3">
      <c r="A7" s="1">
        <v>23.2</v>
      </c>
      <c r="B7">
        <v>0.1</v>
      </c>
      <c r="C7">
        <v>4.2</v>
      </c>
      <c r="D7">
        <v>8.6</v>
      </c>
      <c r="E7">
        <f t="shared" si="7"/>
        <v>4.3999999999999995</v>
      </c>
      <c r="F7">
        <f t="shared" si="8"/>
        <v>12.8</v>
      </c>
      <c r="G7">
        <v>0.1</v>
      </c>
      <c r="H7">
        <f t="shared" si="9"/>
        <v>296.39999999999998</v>
      </c>
      <c r="I7" s="2">
        <f t="shared" si="10"/>
        <v>4.3999999999999995</v>
      </c>
      <c r="J7" s="1">
        <v>32.200000000000003</v>
      </c>
      <c r="K7">
        <v>0.1</v>
      </c>
      <c r="L7">
        <v>2.6</v>
      </c>
      <c r="M7">
        <f t="shared" ref="M7:M21" si="13">O6-L7</f>
        <v>10.200000000000001</v>
      </c>
      <c r="N7">
        <f t="shared" si="11"/>
        <v>7.6000000000000014</v>
      </c>
      <c r="O7">
        <f t="shared" si="12"/>
        <v>12.8</v>
      </c>
      <c r="P7" s="2">
        <v>0.1</v>
      </c>
      <c r="R7" s="7">
        <v>297</v>
      </c>
      <c r="S7" s="6">
        <v>0.1</v>
      </c>
      <c r="T7" s="6">
        <v>4.0999999999999996</v>
      </c>
      <c r="U7" s="6">
        <v>8.6999999999999993</v>
      </c>
      <c r="V7" s="6">
        <f t="shared" si="0"/>
        <v>4.5999999999999996</v>
      </c>
      <c r="W7" s="6">
        <v>0.1</v>
      </c>
      <c r="X7" s="10">
        <v>6100</v>
      </c>
      <c r="Y7" s="10">
        <v>100</v>
      </c>
      <c r="Z7" s="6">
        <f t="shared" si="1"/>
        <v>297</v>
      </c>
      <c r="AA7" s="6">
        <f t="shared" si="2"/>
        <v>0.1</v>
      </c>
      <c r="AB7" s="6">
        <f t="shared" si="3"/>
        <v>6100</v>
      </c>
      <c r="AC7" s="6">
        <f t="shared" si="4"/>
        <v>100</v>
      </c>
      <c r="AD7">
        <f t="shared" si="5"/>
        <v>3.3670033670033669E-3</v>
      </c>
      <c r="AE7">
        <f t="shared" si="6"/>
        <v>8.7160440501614023</v>
      </c>
      <c r="AG7">
        <v>480</v>
      </c>
      <c r="AH7">
        <v>30</v>
      </c>
      <c r="AI7">
        <v>2000</v>
      </c>
      <c r="AJ7">
        <v>960</v>
      </c>
      <c r="AK7">
        <v>60</v>
      </c>
    </row>
    <row r="8" spans="1:38" x14ac:dyDescent="0.3">
      <c r="A8" s="1">
        <v>23.8</v>
      </c>
      <c r="B8">
        <v>0.1</v>
      </c>
      <c r="C8">
        <v>4.0999999999999996</v>
      </c>
      <c r="D8">
        <v>8.6999999999999993</v>
      </c>
      <c r="E8">
        <f t="shared" si="7"/>
        <v>4.5999999999999996</v>
      </c>
      <c r="F8">
        <f t="shared" si="8"/>
        <v>12.799999999999999</v>
      </c>
      <c r="G8">
        <v>0.1</v>
      </c>
      <c r="H8">
        <f t="shared" si="9"/>
        <v>297</v>
      </c>
      <c r="I8" s="2">
        <f t="shared" si="10"/>
        <v>4.5999999999999996</v>
      </c>
      <c r="J8" s="1">
        <v>31.2</v>
      </c>
      <c r="K8">
        <v>0.1</v>
      </c>
      <c r="L8">
        <v>2.8</v>
      </c>
      <c r="M8">
        <f t="shared" si="13"/>
        <v>10</v>
      </c>
      <c r="N8">
        <f t="shared" si="11"/>
        <v>7.2</v>
      </c>
      <c r="O8">
        <f t="shared" si="12"/>
        <v>12.8</v>
      </c>
      <c r="P8" s="2">
        <v>0.1</v>
      </c>
      <c r="R8" s="7">
        <v>298</v>
      </c>
      <c r="S8" s="6">
        <v>0.1</v>
      </c>
      <c r="T8" s="6">
        <v>4</v>
      </c>
      <c r="U8" s="6">
        <v>8.8000000000000007</v>
      </c>
      <c r="V8" s="6">
        <f t="shared" si="0"/>
        <v>4.8000000000000007</v>
      </c>
      <c r="W8" s="6">
        <v>0.1</v>
      </c>
      <c r="X8" s="10">
        <v>6300</v>
      </c>
      <c r="Y8" s="10">
        <v>100</v>
      </c>
      <c r="Z8" s="6">
        <f t="shared" si="1"/>
        <v>298</v>
      </c>
      <c r="AA8" s="6">
        <f t="shared" si="2"/>
        <v>0.1</v>
      </c>
      <c r="AB8" s="6">
        <f t="shared" si="3"/>
        <v>6300</v>
      </c>
      <c r="AC8" s="6">
        <f t="shared" si="4"/>
        <v>100</v>
      </c>
      <c r="AD8">
        <f t="shared" si="5"/>
        <v>3.3557046979865771E-3</v>
      </c>
      <c r="AE8">
        <f t="shared" si="6"/>
        <v>8.7483049123796235</v>
      </c>
    </row>
    <row r="9" spans="1:38" x14ac:dyDescent="0.3">
      <c r="A9" s="1">
        <v>24.8</v>
      </c>
      <c r="B9">
        <v>0.1</v>
      </c>
      <c r="C9">
        <v>4</v>
      </c>
      <c r="D9">
        <v>8.8000000000000007</v>
      </c>
      <c r="E9">
        <f t="shared" si="7"/>
        <v>4.8000000000000007</v>
      </c>
      <c r="F9">
        <f t="shared" si="8"/>
        <v>12.8</v>
      </c>
      <c r="G9">
        <v>0.1</v>
      </c>
      <c r="H9">
        <f t="shared" si="9"/>
        <v>298</v>
      </c>
      <c r="I9" s="2">
        <f t="shared" si="10"/>
        <v>4.8000000000000007</v>
      </c>
      <c r="J9" s="1">
        <v>29.2</v>
      </c>
      <c r="K9">
        <v>0.1</v>
      </c>
      <c r="L9">
        <v>3.2</v>
      </c>
      <c r="M9">
        <f t="shared" si="13"/>
        <v>9.6000000000000014</v>
      </c>
      <c r="N9">
        <f t="shared" si="11"/>
        <v>6.4000000000000012</v>
      </c>
      <c r="O9">
        <f t="shared" si="12"/>
        <v>12.8</v>
      </c>
      <c r="P9" s="2">
        <v>0.1</v>
      </c>
      <c r="R9" s="7">
        <v>299</v>
      </c>
      <c r="S9" s="6">
        <v>0.1</v>
      </c>
      <c r="T9" s="6">
        <v>3.8</v>
      </c>
      <c r="U9" s="6">
        <v>9</v>
      </c>
      <c r="V9" s="6">
        <f t="shared" si="0"/>
        <v>5.2</v>
      </c>
      <c r="W9" s="6">
        <v>0.1</v>
      </c>
      <c r="X9" s="10">
        <v>6900</v>
      </c>
      <c r="Y9" s="10">
        <v>100</v>
      </c>
      <c r="Z9" s="6">
        <f t="shared" si="1"/>
        <v>299</v>
      </c>
      <c r="AA9" s="6">
        <f t="shared" si="2"/>
        <v>0.1</v>
      </c>
      <c r="AB9" s="6">
        <f t="shared" si="3"/>
        <v>6900</v>
      </c>
      <c r="AC9" s="6">
        <f t="shared" si="4"/>
        <v>100</v>
      </c>
      <c r="AD9">
        <f t="shared" si="5"/>
        <v>3.3444816053511705E-3</v>
      </c>
      <c r="AE9">
        <f t="shared" si="6"/>
        <v>8.8392766905853506</v>
      </c>
    </row>
    <row r="10" spans="1:38" x14ac:dyDescent="0.3">
      <c r="A10" s="1">
        <v>25.8</v>
      </c>
      <c r="B10">
        <v>0.1</v>
      </c>
      <c r="C10">
        <v>3.8</v>
      </c>
      <c r="D10">
        <v>9</v>
      </c>
      <c r="E10">
        <f t="shared" si="7"/>
        <v>5.2</v>
      </c>
      <c r="F10">
        <f t="shared" si="8"/>
        <v>12.8</v>
      </c>
      <c r="G10">
        <v>0.1</v>
      </c>
      <c r="H10">
        <f t="shared" si="9"/>
        <v>299</v>
      </c>
      <c r="I10" s="2">
        <f t="shared" si="10"/>
        <v>5.2</v>
      </c>
      <c r="J10" s="1">
        <v>27.6</v>
      </c>
      <c r="K10">
        <v>0.1</v>
      </c>
      <c r="L10">
        <v>3.5</v>
      </c>
      <c r="M10">
        <f t="shared" si="13"/>
        <v>9.3000000000000007</v>
      </c>
      <c r="N10">
        <f t="shared" si="11"/>
        <v>5.8000000000000007</v>
      </c>
      <c r="O10">
        <f t="shared" si="12"/>
        <v>12.8</v>
      </c>
      <c r="P10" s="2">
        <v>0.1</v>
      </c>
      <c r="R10" s="7">
        <v>300</v>
      </c>
      <c r="S10" s="6">
        <v>0.1</v>
      </c>
      <c r="T10" s="6">
        <v>3.6</v>
      </c>
      <c r="U10" s="6">
        <v>9.1999999999999993</v>
      </c>
      <c r="V10" s="6">
        <f t="shared" si="0"/>
        <v>5.6</v>
      </c>
      <c r="W10" s="6">
        <v>0.1</v>
      </c>
      <c r="X10" s="10">
        <v>7400</v>
      </c>
      <c r="Y10" s="10">
        <v>100</v>
      </c>
      <c r="Z10" s="6">
        <f t="shared" si="1"/>
        <v>300</v>
      </c>
      <c r="AA10" s="6">
        <f t="shared" si="2"/>
        <v>0.1</v>
      </c>
      <c r="AB10" s="6">
        <f t="shared" si="3"/>
        <v>7400</v>
      </c>
      <c r="AC10" s="6">
        <f t="shared" si="4"/>
        <v>100</v>
      </c>
      <c r="AD10">
        <f t="shared" si="5"/>
        <v>3.3333333333333335E-3</v>
      </c>
      <c r="AE10">
        <f t="shared" si="6"/>
        <v>8.9092352791922611</v>
      </c>
    </row>
    <row r="11" spans="1:38" x14ac:dyDescent="0.3">
      <c r="A11" s="1">
        <v>26.8</v>
      </c>
      <c r="B11">
        <v>0.1</v>
      </c>
      <c r="C11">
        <v>3.6</v>
      </c>
      <c r="D11">
        <v>9.1999999999999993</v>
      </c>
      <c r="E11">
        <f t="shared" si="7"/>
        <v>5.6</v>
      </c>
      <c r="F11">
        <f t="shared" si="8"/>
        <v>12.799999999999999</v>
      </c>
      <c r="G11">
        <v>0.1</v>
      </c>
      <c r="H11">
        <f t="shared" si="9"/>
        <v>300</v>
      </c>
      <c r="I11" s="2">
        <f t="shared" si="10"/>
        <v>5.6</v>
      </c>
      <c r="J11" s="1">
        <v>26.2</v>
      </c>
      <c r="K11">
        <v>0.1</v>
      </c>
      <c r="L11">
        <v>3.7</v>
      </c>
      <c r="M11">
        <f t="shared" si="13"/>
        <v>9.1000000000000014</v>
      </c>
      <c r="N11">
        <f t="shared" si="11"/>
        <v>5.4000000000000012</v>
      </c>
      <c r="O11">
        <f t="shared" si="12"/>
        <v>12.8</v>
      </c>
      <c r="P11" s="2">
        <v>0.1</v>
      </c>
      <c r="R11" s="7">
        <v>301</v>
      </c>
      <c r="S11" s="6">
        <v>0.1</v>
      </c>
      <c r="T11" s="6">
        <v>3.5</v>
      </c>
      <c r="U11" s="6">
        <v>9.3000000000000007</v>
      </c>
      <c r="V11" s="6">
        <f t="shared" si="0"/>
        <v>5.8000000000000007</v>
      </c>
      <c r="W11" s="6">
        <v>0.1</v>
      </c>
      <c r="X11" s="10">
        <v>7700</v>
      </c>
      <c r="Y11" s="10">
        <v>100</v>
      </c>
      <c r="Z11" s="6">
        <f t="shared" si="1"/>
        <v>301</v>
      </c>
      <c r="AA11" s="6">
        <f t="shared" si="2"/>
        <v>0.1</v>
      </c>
      <c r="AB11" s="6">
        <f t="shared" si="3"/>
        <v>7700</v>
      </c>
      <c r="AC11" s="6">
        <f t="shared" si="4"/>
        <v>100</v>
      </c>
      <c r="AD11">
        <f t="shared" si="5"/>
        <v>3.3222591362126247E-3</v>
      </c>
      <c r="AE11">
        <f t="shared" si="6"/>
        <v>8.9489756078417759</v>
      </c>
    </row>
    <row r="12" spans="1:38" x14ac:dyDescent="0.3">
      <c r="A12" s="1">
        <v>27.8</v>
      </c>
      <c r="B12">
        <v>0.1</v>
      </c>
      <c r="C12">
        <v>3.5</v>
      </c>
      <c r="D12">
        <v>9.3000000000000007</v>
      </c>
      <c r="E12">
        <f t="shared" si="7"/>
        <v>5.8000000000000007</v>
      </c>
      <c r="F12">
        <f t="shared" si="8"/>
        <v>12.8</v>
      </c>
      <c r="G12">
        <v>0.1</v>
      </c>
      <c r="H12">
        <f t="shared" si="9"/>
        <v>301</v>
      </c>
      <c r="I12" s="2">
        <f t="shared" si="10"/>
        <v>5.8000000000000007</v>
      </c>
      <c r="J12" s="1">
        <v>23.8</v>
      </c>
      <c r="K12">
        <v>0.1</v>
      </c>
      <c r="L12">
        <v>4.0999999999999996</v>
      </c>
      <c r="M12">
        <f t="shared" si="13"/>
        <v>8.7000000000000011</v>
      </c>
      <c r="N12">
        <f t="shared" si="11"/>
        <v>4.6000000000000014</v>
      </c>
      <c r="O12">
        <f t="shared" si="12"/>
        <v>12.8</v>
      </c>
      <c r="P12" s="2">
        <v>0.1</v>
      </c>
      <c r="R12" s="7">
        <v>302</v>
      </c>
      <c r="S12" s="6">
        <v>0.1</v>
      </c>
      <c r="T12" s="6">
        <v>3.3</v>
      </c>
      <c r="U12" s="6">
        <v>9.5</v>
      </c>
      <c r="V12" s="6">
        <f t="shared" si="0"/>
        <v>6.2</v>
      </c>
      <c r="W12" s="6">
        <v>0.1</v>
      </c>
      <c r="X12" s="10">
        <v>8200</v>
      </c>
      <c r="Y12" s="10">
        <v>100</v>
      </c>
      <c r="Z12" s="6">
        <f t="shared" si="1"/>
        <v>302</v>
      </c>
      <c r="AA12" s="6">
        <f t="shared" si="2"/>
        <v>0.1</v>
      </c>
      <c r="AB12" s="6">
        <f t="shared" si="3"/>
        <v>8200</v>
      </c>
      <c r="AC12" s="6">
        <f t="shared" si="4"/>
        <v>100</v>
      </c>
      <c r="AD12">
        <f t="shared" si="5"/>
        <v>3.3112582781456954E-3</v>
      </c>
      <c r="AE12">
        <f t="shared" si="6"/>
        <v>9.0118894332523443</v>
      </c>
    </row>
    <row r="13" spans="1:38" x14ac:dyDescent="0.3">
      <c r="A13" s="1">
        <v>28.8</v>
      </c>
      <c r="B13">
        <v>0.1</v>
      </c>
      <c r="C13">
        <v>3.3</v>
      </c>
      <c r="D13">
        <v>9.5</v>
      </c>
      <c r="E13">
        <f t="shared" si="7"/>
        <v>6.2</v>
      </c>
      <c r="F13">
        <f t="shared" si="8"/>
        <v>12.8</v>
      </c>
      <c r="G13">
        <v>0.1</v>
      </c>
      <c r="H13">
        <f t="shared" si="9"/>
        <v>302</v>
      </c>
      <c r="I13" s="2">
        <f t="shared" si="10"/>
        <v>6.2</v>
      </c>
      <c r="J13" s="1"/>
      <c r="K13">
        <v>0.1</v>
      </c>
      <c r="M13">
        <f t="shared" si="13"/>
        <v>12.8</v>
      </c>
      <c r="N13">
        <f t="shared" si="11"/>
        <v>12.8</v>
      </c>
      <c r="O13">
        <f t="shared" si="12"/>
        <v>12.8</v>
      </c>
      <c r="P13" s="2">
        <v>0.1</v>
      </c>
      <c r="R13" s="7">
        <v>303</v>
      </c>
      <c r="S13" s="6">
        <v>0.1</v>
      </c>
      <c r="T13" s="6">
        <v>3.1</v>
      </c>
      <c r="U13" s="6">
        <v>9.6999999999999993</v>
      </c>
      <c r="V13" s="6">
        <f t="shared" si="0"/>
        <v>6.6</v>
      </c>
      <c r="W13" s="6">
        <v>0.1</v>
      </c>
      <c r="X13" s="10">
        <v>8700</v>
      </c>
      <c r="Y13" s="10">
        <v>100</v>
      </c>
      <c r="Z13" s="6">
        <f t="shared" si="1"/>
        <v>303</v>
      </c>
      <c r="AA13" s="6">
        <f t="shared" si="2"/>
        <v>0.1</v>
      </c>
      <c r="AB13" s="6">
        <f t="shared" si="3"/>
        <v>8700</v>
      </c>
      <c r="AC13" s="6">
        <f t="shared" si="4"/>
        <v>100</v>
      </c>
      <c r="AD13">
        <f t="shared" si="5"/>
        <v>3.3003300330033004E-3</v>
      </c>
      <c r="AE13">
        <f t="shared" si="6"/>
        <v>9.0710783046426755</v>
      </c>
    </row>
    <row r="14" spans="1:38" x14ac:dyDescent="0.3">
      <c r="A14" s="1">
        <v>29.8</v>
      </c>
      <c r="B14">
        <v>0.1</v>
      </c>
      <c r="C14">
        <v>3.1</v>
      </c>
      <c r="D14">
        <v>9.6999999999999993</v>
      </c>
      <c r="E14">
        <f t="shared" si="7"/>
        <v>6.6</v>
      </c>
      <c r="F14">
        <f t="shared" si="8"/>
        <v>12.799999999999999</v>
      </c>
      <c r="G14">
        <v>0.1</v>
      </c>
      <c r="H14">
        <f t="shared" si="9"/>
        <v>303</v>
      </c>
      <c r="I14" s="2">
        <f t="shared" si="10"/>
        <v>6.6</v>
      </c>
      <c r="J14" s="1"/>
      <c r="K14">
        <v>0.1</v>
      </c>
      <c r="M14">
        <f t="shared" si="13"/>
        <v>12.8</v>
      </c>
      <c r="N14">
        <f t="shared" si="11"/>
        <v>12.8</v>
      </c>
      <c r="O14">
        <f t="shared" si="12"/>
        <v>12.8</v>
      </c>
      <c r="P14" s="2">
        <v>0.1</v>
      </c>
      <c r="R14" s="7">
        <v>304</v>
      </c>
      <c r="S14" s="6">
        <v>0.1</v>
      </c>
      <c r="T14" s="6">
        <v>2.9</v>
      </c>
      <c r="U14" s="6">
        <v>9.9</v>
      </c>
      <c r="V14" s="6">
        <f t="shared" si="0"/>
        <v>7</v>
      </c>
      <c r="W14" s="6">
        <v>0.1</v>
      </c>
      <c r="X14" s="10">
        <v>9300</v>
      </c>
      <c r="Y14" s="10">
        <v>100</v>
      </c>
      <c r="Z14" s="6">
        <f t="shared" si="1"/>
        <v>304</v>
      </c>
      <c r="AA14" s="6">
        <f t="shared" si="2"/>
        <v>0.1</v>
      </c>
      <c r="AB14" s="6">
        <f t="shared" si="3"/>
        <v>9300</v>
      </c>
      <c r="AC14" s="6">
        <f t="shared" si="4"/>
        <v>100</v>
      </c>
      <c r="AD14">
        <f t="shared" si="5"/>
        <v>3.2894736842105261E-3</v>
      </c>
      <c r="AE14">
        <f t="shared" si="6"/>
        <v>9.1377696791413481</v>
      </c>
    </row>
    <row r="15" spans="1:38" x14ac:dyDescent="0.3">
      <c r="A15" s="1">
        <v>30.8</v>
      </c>
      <c r="B15">
        <v>0.1</v>
      </c>
      <c r="C15">
        <v>2.9</v>
      </c>
      <c r="D15">
        <v>9.9</v>
      </c>
      <c r="E15">
        <f t="shared" si="7"/>
        <v>7</v>
      </c>
      <c r="F15">
        <f t="shared" si="8"/>
        <v>12.8</v>
      </c>
      <c r="G15">
        <v>0.1</v>
      </c>
      <c r="H15">
        <f t="shared" si="9"/>
        <v>304</v>
      </c>
      <c r="I15" s="2">
        <f t="shared" si="10"/>
        <v>7</v>
      </c>
      <c r="J15" s="1"/>
      <c r="K15">
        <v>0.1</v>
      </c>
      <c r="M15">
        <f t="shared" si="13"/>
        <v>12.8</v>
      </c>
      <c r="N15">
        <f t="shared" si="11"/>
        <v>12.8</v>
      </c>
      <c r="O15">
        <f t="shared" si="12"/>
        <v>12.8</v>
      </c>
      <c r="P15" s="2">
        <v>0.1</v>
      </c>
      <c r="R15" s="7">
        <v>305</v>
      </c>
      <c r="S15" s="6">
        <v>0.1</v>
      </c>
      <c r="T15" s="6">
        <v>2.7</v>
      </c>
      <c r="U15" s="6">
        <v>10.1</v>
      </c>
      <c r="V15" s="6">
        <f t="shared" si="0"/>
        <v>7.3999999999999995</v>
      </c>
      <c r="W15" s="6">
        <v>0.1</v>
      </c>
      <c r="X15" s="10">
        <v>9800</v>
      </c>
      <c r="Y15" s="10">
        <v>100</v>
      </c>
      <c r="Z15" s="6">
        <f t="shared" si="1"/>
        <v>305</v>
      </c>
      <c r="AA15" s="6">
        <f t="shared" si="2"/>
        <v>0.1</v>
      </c>
      <c r="AB15" s="6">
        <f t="shared" si="3"/>
        <v>9800</v>
      </c>
      <c r="AC15" s="6">
        <f t="shared" si="4"/>
        <v>100</v>
      </c>
      <c r="AD15">
        <f t="shared" si="5"/>
        <v>3.2786885245901639E-3</v>
      </c>
      <c r="AE15">
        <f t="shared" si="6"/>
        <v>9.1901376646586641</v>
      </c>
    </row>
    <row r="16" spans="1:38" x14ac:dyDescent="0.3">
      <c r="A16" s="1">
        <v>31.8</v>
      </c>
      <c r="B16">
        <v>0.1</v>
      </c>
      <c r="C16">
        <v>2.7</v>
      </c>
      <c r="D16">
        <v>10.1</v>
      </c>
      <c r="E16">
        <f t="shared" si="7"/>
        <v>7.3999999999999995</v>
      </c>
      <c r="F16">
        <f t="shared" si="8"/>
        <v>12.8</v>
      </c>
      <c r="G16">
        <v>0.1</v>
      </c>
      <c r="H16">
        <f t="shared" si="9"/>
        <v>305</v>
      </c>
      <c r="I16" s="2">
        <f t="shared" si="10"/>
        <v>7.3999999999999995</v>
      </c>
      <c r="J16" s="1"/>
      <c r="K16">
        <v>0.1</v>
      </c>
      <c r="M16">
        <f t="shared" si="13"/>
        <v>12.8</v>
      </c>
      <c r="N16">
        <f t="shared" si="11"/>
        <v>12.8</v>
      </c>
      <c r="O16">
        <f t="shared" si="12"/>
        <v>12.8</v>
      </c>
      <c r="P16" s="2">
        <v>0.1</v>
      </c>
      <c r="R16" s="7">
        <v>306</v>
      </c>
      <c r="S16" s="6">
        <v>0.1</v>
      </c>
      <c r="T16" s="6">
        <v>2.4</v>
      </c>
      <c r="U16" s="6">
        <v>10.4</v>
      </c>
      <c r="V16" s="6">
        <f t="shared" si="0"/>
        <v>8</v>
      </c>
      <c r="W16" s="6">
        <v>0.1</v>
      </c>
      <c r="X16" s="10">
        <v>10600</v>
      </c>
      <c r="Y16" s="10">
        <v>100</v>
      </c>
      <c r="Z16" s="6">
        <f t="shared" si="1"/>
        <v>306</v>
      </c>
      <c r="AA16" s="6">
        <f t="shared" si="2"/>
        <v>0.1</v>
      </c>
      <c r="AB16" s="6">
        <f t="shared" si="3"/>
        <v>10600</v>
      </c>
      <c r="AC16" s="6">
        <f t="shared" si="4"/>
        <v>100</v>
      </c>
      <c r="AD16">
        <f t="shared" si="5"/>
        <v>3.2679738562091504E-3</v>
      </c>
      <c r="AE16">
        <f t="shared" si="6"/>
        <v>9.2686092801001578</v>
      </c>
    </row>
    <row r="17" spans="1:31" x14ac:dyDescent="0.3">
      <c r="A17" s="1">
        <v>32.799999999999997</v>
      </c>
      <c r="B17">
        <v>0.1</v>
      </c>
      <c r="C17">
        <v>2.4</v>
      </c>
      <c r="D17">
        <v>10.4</v>
      </c>
      <c r="E17">
        <f t="shared" si="7"/>
        <v>8</v>
      </c>
      <c r="F17">
        <f t="shared" si="8"/>
        <v>12.8</v>
      </c>
      <c r="G17">
        <v>0.1</v>
      </c>
      <c r="H17">
        <f t="shared" si="9"/>
        <v>306</v>
      </c>
      <c r="I17" s="2">
        <f t="shared" si="10"/>
        <v>8</v>
      </c>
      <c r="J17" s="1"/>
      <c r="K17">
        <v>0.1</v>
      </c>
      <c r="M17">
        <f t="shared" si="13"/>
        <v>12.8</v>
      </c>
      <c r="N17">
        <f t="shared" si="11"/>
        <v>12.8</v>
      </c>
      <c r="O17">
        <f t="shared" si="12"/>
        <v>12.8</v>
      </c>
      <c r="P17" s="2">
        <v>12.1</v>
      </c>
      <c r="R17" s="7">
        <v>307</v>
      </c>
      <c r="S17" s="6">
        <v>0.1</v>
      </c>
      <c r="T17" s="6">
        <v>2.2000000000000002</v>
      </c>
      <c r="U17" s="6">
        <v>10.6</v>
      </c>
      <c r="V17" s="6">
        <f t="shared" si="0"/>
        <v>8.3999999999999986</v>
      </c>
      <c r="W17" s="6">
        <v>0.1</v>
      </c>
      <c r="X17" s="10">
        <v>11100</v>
      </c>
      <c r="Y17" s="10">
        <v>100</v>
      </c>
      <c r="Z17" s="6">
        <f t="shared" si="1"/>
        <v>307</v>
      </c>
      <c r="AA17" s="6">
        <f t="shared" si="2"/>
        <v>0.1</v>
      </c>
      <c r="AB17" s="6">
        <f t="shared" si="3"/>
        <v>11100</v>
      </c>
      <c r="AC17" s="6">
        <f t="shared" si="4"/>
        <v>100</v>
      </c>
      <c r="AD17">
        <f t="shared" si="5"/>
        <v>3.2573289902280132E-3</v>
      </c>
      <c r="AE17">
        <f t="shared" si="6"/>
        <v>9.3147003873004248</v>
      </c>
    </row>
    <row r="18" spans="1:31" x14ac:dyDescent="0.3">
      <c r="A18" s="1">
        <v>33.799999999999997</v>
      </c>
      <c r="B18">
        <v>0.1</v>
      </c>
      <c r="C18">
        <v>2.2000000000000002</v>
      </c>
      <c r="D18">
        <v>10.6</v>
      </c>
      <c r="E18">
        <f t="shared" si="7"/>
        <v>8.3999999999999986</v>
      </c>
      <c r="F18">
        <f t="shared" si="8"/>
        <v>12.8</v>
      </c>
      <c r="G18">
        <v>0.1</v>
      </c>
      <c r="H18">
        <f t="shared" si="9"/>
        <v>307</v>
      </c>
      <c r="I18" s="2">
        <f t="shared" si="10"/>
        <v>8.3999999999999986</v>
      </c>
      <c r="J18" s="1"/>
      <c r="K18">
        <v>0.1</v>
      </c>
      <c r="M18">
        <f t="shared" si="13"/>
        <v>12.8</v>
      </c>
      <c r="N18">
        <f t="shared" si="11"/>
        <v>12.8</v>
      </c>
      <c r="O18">
        <f t="shared" si="12"/>
        <v>12.8</v>
      </c>
      <c r="P18" s="2">
        <v>13.1</v>
      </c>
      <c r="R18" s="7">
        <v>308</v>
      </c>
      <c r="S18" s="6">
        <v>0.1</v>
      </c>
      <c r="T18" s="6">
        <v>2</v>
      </c>
      <c r="U18" s="6">
        <v>10.8</v>
      </c>
      <c r="V18" s="6">
        <f t="shared" si="0"/>
        <v>8.8000000000000007</v>
      </c>
      <c r="W18" s="6">
        <v>0.1</v>
      </c>
      <c r="X18" s="10">
        <v>11600</v>
      </c>
      <c r="Y18" s="10">
        <v>100</v>
      </c>
      <c r="Z18" s="6">
        <f t="shared" si="1"/>
        <v>308</v>
      </c>
      <c r="AA18" s="6">
        <f t="shared" si="2"/>
        <v>0.1</v>
      </c>
      <c r="AB18" s="6">
        <f t="shared" si="3"/>
        <v>11600</v>
      </c>
      <c r="AC18" s="6">
        <f t="shared" si="4"/>
        <v>100</v>
      </c>
      <c r="AD18">
        <f t="shared" si="5"/>
        <v>3.246753246753247E-3</v>
      </c>
      <c r="AE18">
        <f t="shared" si="6"/>
        <v>9.3587603770944554</v>
      </c>
    </row>
    <row r="19" spans="1:31" x14ac:dyDescent="0.3">
      <c r="A19" s="1">
        <v>34.799999999999997</v>
      </c>
      <c r="B19">
        <v>0.1</v>
      </c>
      <c r="C19">
        <v>2</v>
      </c>
      <c r="D19">
        <v>10.8</v>
      </c>
      <c r="E19">
        <f t="shared" ref="E19:E21" si="14">D19-C19</f>
        <v>8.8000000000000007</v>
      </c>
      <c r="F19">
        <f t="shared" ref="F19:F21" si="15">D19+C19</f>
        <v>12.8</v>
      </c>
      <c r="G19">
        <v>0.1</v>
      </c>
      <c r="H19">
        <f t="shared" si="9"/>
        <v>308</v>
      </c>
      <c r="I19" s="2">
        <f t="shared" si="10"/>
        <v>8.8000000000000007</v>
      </c>
      <c r="J19" s="1"/>
      <c r="K19">
        <v>0.1</v>
      </c>
      <c r="M19">
        <f t="shared" si="13"/>
        <v>12.8</v>
      </c>
      <c r="N19">
        <f t="shared" si="11"/>
        <v>12.8</v>
      </c>
      <c r="O19">
        <f t="shared" si="12"/>
        <v>12.8</v>
      </c>
      <c r="P19" s="2">
        <v>14.1</v>
      </c>
      <c r="R19" s="7">
        <v>309</v>
      </c>
      <c r="S19" s="6">
        <v>0.1</v>
      </c>
      <c r="T19" s="6">
        <v>1.7</v>
      </c>
      <c r="U19" s="6">
        <v>11.1</v>
      </c>
      <c r="V19" s="6">
        <f t="shared" si="0"/>
        <v>9.4</v>
      </c>
      <c r="W19" s="6">
        <v>0.1</v>
      </c>
      <c r="X19" s="10">
        <v>12500</v>
      </c>
      <c r="Y19" s="10">
        <v>100</v>
      </c>
      <c r="Z19" s="6">
        <f t="shared" si="1"/>
        <v>309</v>
      </c>
      <c r="AA19" s="6">
        <f t="shared" si="2"/>
        <v>0.1</v>
      </c>
      <c r="AB19" s="6">
        <f t="shared" si="3"/>
        <v>12500</v>
      </c>
      <c r="AC19" s="6">
        <f t="shared" si="4"/>
        <v>100</v>
      </c>
      <c r="AD19">
        <f t="shared" si="5"/>
        <v>3.2362459546925568E-3</v>
      </c>
      <c r="AE19">
        <f t="shared" si="6"/>
        <v>9.4334839232903924</v>
      </c>
    </row>
    <row r="20" spans="1:31" x14ac:dyDescent="0.3">
      <c r="A20" s="1">
        <v>35.799999999999997</v>
      </c>
      <c r="B20">
        <v>0.1</v>
      </c>
      <c r="C20">
        <v>1.7</v>
      </c>
      <c r="D20">
        <v>11.1</v>
      </c>
      <c r="E20">
        <f t="shared" si="14"/>
        <v>9.4</v>
      </c>
      <c r="F20">
        <f t="shared" si="15"/>
        <v>12.799999999999999</v>
      </c>
      <c r="G20">
        <v>0.1</v>
      </c>
      <c r="H20">
        <f t="shared" si="9"/>
        <v>309</v>
      </c>
      <c r="I20" s="2">
        <f t="shared" si="10"/>
        <v>9.4</v>
      </c>
      <c r="J20" s="1"/>
      <c r="K20">
        <v>0.1</v>
      </c>
      <c r="M20">
        <f t="shared" si="13"/>
        <v>12.8</v>
      </c>
      <c r="N20">
        <f t="shared" si="11"/>
        <v>12.8</v>
      </c>
      <c r="O20">
        <f t="shared" si="12"/>
        <v>12.8</v>
      </c>
      <c r="P20" s="2">
        <v>15.1</v>
      </c>
      <c r="R20" s="8">
        <v>310</v>
      </c>
      <c r="S20" s="9">
        <v>0.1</v>
      </c>
      <c r="T20" s="9">
        <v>1.4</v>
      </c>
      <c r="U20" s="9">
        <v>11.4</v>
      </c>
      <c r="V20" s="9">
        <f t="shared" si="0"/>
        <v>10</v>
      </c>
      <c r="W20" s="6">
        <v>0.1</v>
      </c>
      <c r="X20" s="10">
        <v>13200</v>
      </c>
      <c r="Y20" s="10">
        <v>100</v>
      </c>
      <c r="Z20" s="6">
        <f t="shared" si="1"/>
        <v>310</v>
      </c>
      <c r="AA20" s="6">
        <f t="shared" si="2"/>
        <v>0.1</v>
      </c>
      <c r="AB20" s="6">
        <f t="shared" si="3"/>
        <v>13200</v>
      </c>
      <c r="AC20" s="6">
        <f t="shared" si="4"/>
        <v>100</v>
      </c>
      <c r="AD20">
        <f t="shared" si="5"/>
        <v>3.2258064516129032E-3</v>
      </c>
      <c r="AE20">
        <f t="shared" si="6"/>
        <v>9.4879721085744624</v>
      </c>
    </row>
    <row r="21" spans="1:31" x14ac:dyDescent="0.3">
      <c r="A21" s="3">
        <v>36.799999999999997</v>
      </c>
      <c r="B21" s="4">
        <v>0.1</v>
      </c>
      <c r="C21" s="4">
        <v>1.4</v>
      </c>
      <c r="D21" s="4">
        <v>11.4</v>
      </c>
      <c r="E21" s="4">
        <f t="shared" si="14"/>
        <v>10</v>
      </c>
      <c r="F21" s="4">
        <f t="shared" si="15"/>
        <v>12.8</v>
      </c>
      <c r="G21" s="4">
        <v>0.1</v>
      </c>
      <c r="H21" s="4">
        <f t="shared" si="9"/>
        <v>310</v>
      </c>
      <c r="I21" s="5">
        <f t="shared" si="10"/>
        <v>10</v>
      </c>
      <c r="J21" s="3"/>
      <c r="K21" s="4">
        <v>0.1</v>
      </c>
      <c r="L21" s="4"/>
      <c r="M21" s="4">
        <f t="shared" si="13"/>
        <v>12.8</v>
      </c>
      <c r="N21" s="4">
        <f t="shared" si="11"/>
        <v>12.8</v>
      </c>
      <c r="O21" s="4">
        <f t="shared" si="12"/>
        <v>12.8</v>
      </c>
      <c r="P21" s="5">
        <v>16.100000000000001</v>
      </c>
      <c r="Z21" s="6"/>
      <c r="AA21" s="6"/>
      <c r="AB21" s="6"/>
      <c r="AC21" s="6"/>
    </row>
    <row r="22" spans="1:31" x14ac:dyDescent="0.3">
      <c r="R22" t="s">
        <v>10</v>
      </c>
      <c r="S22" t="s">
        <v>11</v>
      </c>
      <c r="T22" t="s">
        <v>12</v>
      </c>
      <c r="U22" t="s">
        <v>13</v>
      </c>
      <c r="V22" t="s">
        <v>14</v>
      </c>
      <c r="W22" t="s">
        <v>15</v>
      </c>
      <c r="X22" t="s">
        <v>16</v>
      </c>
      <c r="Y22" t="s">
        <v>17</v>
      </c>
      <c r="Z22" s="6"/>
      <c r="AA22" s="6"/>
      <c r="AB22" s="6"/>
      <c r="AC22" s="6"/>
    </row>
    <row r="23" spans="1:31" x14ac:dyDescent="0.3">
      <c r="A23" s="6">
        <f>A5+273.2</f>
        <v>294</v>
      </c>
      <c r="J23">
        <f>J5+273.2</f>
        <v>308.39999999999998</v>
      </c>
      <c r="R23" s="7">
        <v>308.39999999999998</v>
      </c>
      <c r="S23" s="6">
        <v>0.1</v>
      </c>
      <c r="T23" s="6">
        <v>1.9</v>
      </c>
      <c r="U23" s="6">
        <v>10.9</v>
      </c>
      <c r="V23" s="6">
        <v>9</v>
      </c>
      <c r="W23" s="6">
        <v>0.1</v>
      </c>
      <c r="X23" s="10">
        <v>11900</v>
      </c>
      <c r="Y23" s="10">
        <v>100</v>
      </c>
      <c r="Z23" s="6">
        <f t="shared" ref="Z23:Z30" si="16">R23</f>
        <v>308.39999999999998</v>
      </c>
      <c r="AA23" s="6">
        <f t="shared" ref="AA23:AA30" si="17">S23</f>
        <v>0.1</v>
      </c>
      <c r="AB23" s="6">
        <f t="shared" ref="AB23:AB30" si="18">X23</f>
        <v>11900</v>
      </c>
      <c r="AC23" s="6">
        <f t="shared" ref="AC23:AC30" si="19">Y23</f>
        <v>100</v>
      </c>
      <c r="AD23">
        <f t="shared" si="5"/>
        <v>3.2425421530479898E-3</v>
      </c>
      <c r="AE23">
        <f t="shared" si="6"/>
        <v>9.3842936790996205</v>
      </c>
    </row>
    <row r="24" spans="1:31" x14ac:dyDescent="0.3">
      <c r="A24" s="6">
        <f t="shared" ref="A24:A41" si="20">A6+273.2</f>
        <v>295</v>
      </c>
      <c r="J24">
        <f t="shared" ref="J24:J31" si="21">J6+273.2</f>
        <v>307</v>
      </c>
      <c r="R24" s="7">
        <v>307</v>
      </c>
      <c r="S24" s="6">
        <v>0.1</v>
      </c>
      <c r="T24" s="6">
        <v>2.2000000000000002</v>
      </c>
      <c r="U24" s="6">
        <v>10.600000000000001</v>
      </c>
      <c r="V24" s="6">
        <v>8.4000000000000021</v>
      </c>
      <c r="W24" s="6">
        <v>0.1</v>
      </c>
      <c r="X24" s="10">
        <v>11100</v>
      </c>
      <c r="Y24" s="10">
        <v>100</v>
      </c>
      <c r="Z24" s="6">
        <f t="shared" si="16"/>
        <v>307</v>
      </c>
      <c r="AA24" s="6">
        <f t="shared" si="17"/>
        <v>0.1</v>
      </c>
      <c r="AB24" s="6">
        <f t="shared" si="18"/>
        <v>11100</v>
      </c>
      <c r="AC24" s="6">
        <f t="shared" si="19"/>
        <v>100</v>
      </c>
      <c r="AD24">
        <f t="shared" si="5"/>
        <v>3.2573289902280132E-3</v>
      </c>
      <c r="AE24">
        <f t="shared" si="6"/>
        <v>9.3147003873004248</v>
      </c>
    </row>
    <row r="25" spans="1:31" x14ac:dyDescent="0.3">
      <c r="A25" s="6">
        <f t="shared" si="20"/>
        <v>296.39999999999998</v>
      </c>
      <c r="J25">
        <f t="shared" si="21"/>
        <v>305.39999999999998</v>
      </c>
      <c r="R25" s="7">
        <v>305.39999999999998</v>
      </c>
      <c r="S25" s="6">
        <v>0.1</v>
      </c>
      <c r="T25" s="6">
        <v>2.6</v>
      </c>
      <c r="U25" s="6">
        <v>10.200000000000001</v>
      </c>
      <c r="V25" s="6">
        <v>7.6000000000000014</v>
      </c>
      <c r="W25" s="6">
        <v>0.1</v>
      </c>
      <c r="X25" s="10">
        <v>10100</v>
      </c>
      <c r="Y25" s="10">
        <v>100</v>
      </c>
      <c r="Z25" s="6">
        <f t="shared" si="16"/>
        <v>305.39999999999998</v>
      </c>
      <c r="AA25" s="6">
        <f t="shared" si="17"/>
        <v>0.1</v>
      </c>
      <c r="AB25" s="6">
        <f t="shared" si="18"/>
        <v>10100</v>
      </c>
      <c r="AC25" s="6">
        <f t="shared" si="19"/>
        <v>100</v>
      </c>
      <c r="AD25">
        <f t="shared" si="5"/>
        <v>3.2743942370661431E-3</v>
      </c>
      <c r="AE25">
        <f t="shared" si="6"/>
        <v>9.2202907028293506</v>
      </c>
    </row>
    <row r="26" spans="1:31" x14ac:dyDescent="0.3">
      <c r="A26" s="6">
        <f t="shared" si="20"/>
        <v>297</v>
      </c>
      <c r="J26">
        <f t="shared" si="21"/>
        <v>304.39999999999998</v>
      </c>
      <c r="R26" s="7">
        <v>304.39999999999998</v>
      </c>
      <c r="S26" s="6">
        <v>0.1</v>
      </c>
      <c r="T26" s="6">
        <v>2.8</v>
      </c>
      <c r="U26" s="6">
        <v>10</v>
      </c>
      <c r="V26" s="6">
        <v>7.2</v>
      </c>
      <c r="W26" s="6">
        <v>0.1</v>
      </c>
      <c r="X26" s="10">
        <v>9500</v>
      </c>
      <c r="Y26" s="10">
        <v>100</v>
      </c>
      <c r="Z26" s="6">
        <f t="shared" si="16"/>
        <v>304.39999999999998</v>
      </c>
      <c r="AA26" s="6">
        <f t="shared" si="17"/>
        <v>0.1</v>
      </c>
      <c r="AB26" s="6">
        <f t="shared" si="18"/>
        <v>9500</v>
      </c>
      <c r="AC26" s="6">
        <f t="shared" si="19"/>
        <v>100</v>
      </c>
      <c r="AD26">
        <f t="shared" si="5"/>
        <v>3.28515111695138E-3</v>
      </c>
      <c r="AE26">
        <f t="shared" si="6"/>
        <v>9.1590470775886317</v>
      </c>
    </row>
    <row r="27" spans="1:31" x14ac:dyDescent="0.3">
      <c r="A27" s="6">
        <f t="shared" si="20"/>
        <v>298</v>
      </c>
      <c r="J27">
        <f t="shared" si="21"/>
        <v>302.39999999999998</v>
      </c>
      <c r="R27" s="7">
        <v>302.39999999999998</v>
      </c>
      <c r="S27" s="6">
        <v>0.1</v>
      </c>
      <c r="T27" s="6">
        <v>3.2</v>
      </c>
      <c r="U27" s="6">
        <v>9.6000000000000014</v>
      </c>
      <c r="V27" s="6">
        <v>6.4000000000000012</v>
      </c>
      <c r="W27" s="6">
        <v>0.1</v>
      </c>
      <c r="X27" s="10">
        <v>8500</v>
      </c>
      <c r="Y27" s="10">
        <v>100</v>
      </c>
      <c r="Z27" s="6">
        <f t="shared" si="16"/>
        <v>302.39999999999998</v>
      </c>
      <c r="AA27" s="6">
        <f t="shared" si="17"/>
        <v>0.1</v>
      </c>
      <c r="AB27" s="6">
        <f t="shared" si="18"/>
        <v>8500</v>
      </c>
      <c r="AC27" s="6">
        <f t="shared" si="19"/>
        <v>100</v>
      </c>
      <c r="AD27">
        <f t="shared" si="5"/>
        <v>3.3068783068783071E-3</v>
      </c>
      <c r="AE27">
        <f t="shared" si="6"/>
        <v>9.0478214424784085</v>
      </c>
    </row>
    <row r="28" spans="1:31" x14ac:dyDescent="0.3">
      <c r="A28" s="6">
        <f t="shared" si="20"/>
        <v>299</v>
      </c>
      <c r="J28">
        <f t="shared" si="21"/>
        <v>300.8</v>
      </c>
      <c r="R28" s="7">
        <v>300.8</v>
      </c>
      <c r="S28" s="6">
        <v>0.1</v>
      </c>
      <c r="T28" s="6">
        <v>3.5</v>
      </c>
      <c r="U28" s="6">
        <v>9.3000000000000007</v>
      </c>
      <c r="V28" s="6">
        <v>5.8000000000000007</v>
      </c>
      <c r="W28" s="6">
        <v>0.1</v>
      </c>
      <c r="X28" s="10">
        <v>7700</v>
      </c>
      <c r="Y28" s="10">
        <v>100</v>
      </c>
      <c r="Z28" s="6">
        <f t="shared" si="16"/>
        <v>300.8</v>
      </c>
      <c r="AA28" s="6">
        <f t="shared" si="17"/>
        <v>0.1</v>
      </c>
      <c r="AB28" s="6">
        <f t="shared" si="18"/>
        <v>7700</v>
      </c>
      <c r="AC28" s="6">
        <f t="shared" si="19"/>
        <v>100</v>
      </c>
      <c r="AD28">
        <f t="shared" si="5"/>
        <v>3.324468085106383E-3</v>
      </c>
      <c r="AE28">
        <f t="shared" si="6"/>
        <v>8.9489756078417759</v>
      </c>
    </row>
    <row r="29" spans="1:31" x14ac:dyDescent="0.3">
      <c r="A29" s="6">
        <f t="shared" si="20"/>
        <v>300</v>
      </c>
      <c r="J29">
        <f t="shared" si="21"/>
        <v>299.39999999999998</v>
      </c>
      <c r="R29" s="7">
        <v>299.39999999999998</v>
      </c>
      <c r="S29" s="6">
        <v>0.1</v>
      </c>
      <c r="T29" s="6">
        <v>3.7</v>
      </c>
      <c r="U29" s="6">
        <v>9.1000000000000014</v>
      </c>
      <c r="V29" s="6">
        <v>5.4000000000000012</v>
      </c>
      <c r="W29" s="6">
        <v>0.1</v>
      </c>
      <c r="X29" s="10">
        <v>7100</v>
      </c>
      <c r="Y29" s="10">
        <v>100</v>
      </c>
      <c r="Z29" s="6">
        <f t="shared" si="16"/>
        <v>299.39999999999998</v>
      </c>
      <c r="AA29" s="6">
        <f t="shared" si="17"/>
        <v>0.1</v>
      </c>
      <c r="AB29" s="6">
        <f t="shared" si="18"/>
        <v>7100</v>
      </c>
      <c r="AC29" s="6">
        <f t="shared" si="19"/>
        <v>100</v>
      </c>
      <c r="AD29">
        <f t="shared" si="5"/>
        <v>3.3400133600534404E-3</v>
      </c>
      <c r="AE29">
        <f t="shared" si="6"/>
        <v>8.8678500630294064</v>
      </c>
    </row>
    <row r="30" spans="1:31" x14ac:dyDescent="0.3">
      <c r="A30" s="6">
        <f t="shared" si="20"/>
        <v>301</v>
      </c>
      <c r="J30">
        <f t="shared" si="21"/>
        <v>297</v>
      </c>
      <c r="R30" s="7">
        <v>297</v>
      </c>
      <c r="S30" s="6">
        <v>0.1</v>
      </c>
      <c r="T30" s="6">
        <v>4.0999999999999996</v>
      </c>
      <c r="U30" s="6">
        <v>8.7000000000000011</v>
      </c>
      <c r="V30" s="6">
        <v>4.6000000000000014</v>
      </c>
      <c r="W30" s="6">
        <v>0.1</v>
      </c>
      <c r="X30" s="10">
        <v>6100</v>
      </c>
      <c r="Y30" s="10">
        <v>100</v>
      </c>
      <c r="Z30" s="6">
        <f t="shared" si="16"/>
        <v>297</v>
      </c>
      <c r="AA30" s="6">
        <f t="shared" si="17"/>
        <v>0.1</v>
      </c>
      <c r="AB30" s="6">
        <f t="shared" si="18"/>
        <v>6100</v>
      </c>
      <c r="AC30" s="6">
        <f t="shared" si="19"/>
        <v>100</v>
      </c>
      <c r="AD30">
        <f t="shared" si="5"/>
        <v>3.3670033670033669E-3</v>
      </c>
      <c r="AE30">
        <f t="shared" si="6"/>
        <v>8.7160440501614023</v>
      </c>
    </row>
    <row r="31" spans="1:31" x14ac:dyDescent="0.3">
      <c r="A31" s="6">
        <f t="shared" si="20"/>
        <v>302</v>
      </c>
      <c r="J31">
        <f t="shared" si="21"/>
        <v>273.2</v>
      </c>
      <c r="R31" s="7"/>
      <c r="S31" s="6"/>
      <c r="T31" s="6"/>
      <c r="U31" s="6"/>
      <c r="V31" s="6"/>
      <c r="W31" s="6"/>
      <c r="X31" s="6"/>
      <c r="Y31" s="6"/>
    </row>
    <row r="32" spans="1:31" x14ac:dyDescent="0.3">
      <c r="A32" s="6">
        <f t="shared" si="20"/>
        <v>303</v>
      </c>
      <c r="R32" s="7"/>
      <c r="S32" s="6"/>
      <c r="T32" s="6"/>
      <c r="U32" s="6"/>
      <c r="V32" s="6"/>
      <c r="W32" s="6"/>
      <c r="X32" s="6"/>
      <c r="Y32" s="6"/>
    </row>
    <row r="33" spans="1:25" x14ac:dyDescent="0.3">
      <c r="A33" s="6">
        <f t="shared" si="20"/>
        <v>304</v>
      </c>
      <c r="R33" s="7"/>
      <c r="S33" s="6"/>
      <c r="T33" s="6"/>
      <c r="U33" s="6"/>
      <c r="V33" s="6"/>
      <c r="W33" s="6"/>
      <c r="X33" s="6"/>
      <c r="Y33" s="6"/>
    </row>
    <row r="34" spans="1:25" x14ac:dyDescent="0.3">
      <c r="A34" s="6">
        <f t="shared" si="20"/>
        <v>305</v>
      </c>
      <c r="R34" s="7"/>
      <c r="S34" s="6"/>
      <c r="T34" s="6"/>
      <c r="U34" s="6"/>
      <c r="V34" s="6"/>
      <c r="W34" s="6"/>
      <c r="X34" s="6"/>
      <c r="Y34" s="6"/>
    </row>
    <row r="35" spans="1:25" x14ac:dyDescent="0.3">
      <c r="A35" s="6">
        <f t="shared" si="20"/>
        <v>306</v>
      </c>
      <c r="R35" s="7"/>
      <c r="S35" s="6"/>
      <c r="T35" s="6"/>
      <c r="U35" s="6"/>
      <c r="V35" s="6"/>
      <c r="W35" s="6"/>
      <c r="X35" s="6"/>
      <c r="Y35" s="6"/>
    </row>
    <row r="36" spans="1:25" x14ac:dyDescent="0.3">
      <c r="A36" s="6">
        <f t="shared" si="20"/>
        <v>307</v>
      </c>
      <c r="R36" s="7"/>
      <c r="S36" s="6"/>
      <c r="T36" s="6"/>
      <c r="U36" s="6"/>
      <c r="V36" s="6"/>
      <c r="W36" s="6"/>
      <c r="X36" s="6"/>
      <c r="Y36" s="6"/>
    </row>
    <row r="37" spans="1:25" x14ac:dyDescent="0.3">
      <c r="A37" s="6">
        <f t="shared" si="20"/>
        <v>308</v>
      </c>
      <c r="R37" s="7"/>
      <c r="S37" s="6"/>
      <c r="T37" s="6"/>
      <c r="U37" s="6"/>
      <c r="V37" s="6"/>
      <c r="W37" s="6"/>
      <c r="X37" s="6"/>
      <c r="Y37" s="6"/>
    </row>
    <row r="38" spans="1:25" x14ac:dyDescent="0.3">
      <c r="A38" s="6">
        <f t="shared" si="20"/>
        <v>309</v>
      </c>
      <c r="R38" s="7"/>
      <c r="S38" s="6"/>
      <c r="T38" s="6"/>
      <c r="U38" s="6"/>
      <c r="V38" s="6"/>
      <c r="W38" s="6"/>
      <c r="X38" s="6"/>
      <c r="Y38" s="6"/>
    </row>
    <row r="39" spans="1:25" x14ac:dyDescent="0.3">
      <c r="A39" s="6">
        <f t="shared" si="20"/>
        <v>310</v>
      </c>
      <c r="R39" s="8"/>
      <c r="S39" s="9"/>
      <c r="T39" s="9"/>
      <c r="U39" s="9"/>
      <c r="V39" s="9"/>
      <c r="W39" s="6"/>
      <c r="X39" s="6"/>
      <c r="Y39" s="6"/>
    </row>
    <row r="40" spans="1:25" x14ac:dyDescent="0.3">
      <c r="A40">
        <f t="shared" si="20"/>
        <v>273.2</v>
      </c>
    </row>
    <row r="41" spans="1:25" x14ac:dyDescent="0.3">
      <c r="A41">
        <f t="shared" si="20"/>
        <v>567.20000000000005</v>
      </c>
    </row>
  </sheetData>
  <mergeCells count="3">
    <mergeCell ref="A3:I3"/>
    <mergeCell ref="H4:I4"/>
    <mergeCell ref="J3:P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2019-04-08T10:57:24Z</dcterms:created>
  <dcterms:modified xsi:type="dcterms:W3CDTF">2019-04-09T22:05:58Z</dcterms:modified>
</cp:coreProperties>
</file>