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58C811F-C9E3-40AC-9068-60550F1D0F91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18" i="1"/>
  <c r="D19" i="1"/>
  <c r="D20" i="1"/>
  <c r="D21" i="1"/>
  <c r="D22" i="1"/>
  <c r="D23" i="1"/>
  <c r="D24" i="1"/>
  <c r="D25" i="1"/>
  <c r="D26" i="1"/>
  <c r="D27" i="1"/>
  <c r="D28" i="1"/>
  <c r="D18" i="1"/>
  <c r="E19" i="1"/>
  <c r="E20" i="1"/>
  <c r="E21" i="1"/>
  <c r="E22" i="1"/>
  <c r="E23" i="1"/>
  <c r="E24" i="1"/>
  <c r="E25" i="1"/>
  <c r="E26" i="1"/>
  <c r="E27" i="1"/>
  <c r="E28" i="1"/>
  <c r="E18" i="1"/>
  <c r="E15" i="1" l="1"/>
  <c r="D15" i="1"/>
  <c r="A15" i="1"/>
  <c r="B15" i="1"/>
  <c r="C12" i="1"/>
  <c r="C11" i="1"/>
  <c r="C10" i="1"/>
  <c r="C9" i="1"/>
  <c r="B12" i="1"/>
  <c r="B11" i="1"/>
  <c r="B10" i="1"/>
  <c r="B9" i="1"/>
  <c r="F6" i="1"/>
  <c r="G6" i="1"/>
  <c r="H6" i="1"/>
  <c r="E6" i="1"/>
  <c r="F2" i="1"/>
  <c r="G2" i="1"/>
  <c r="H2" i="1"/>
  <c r="F3" i="1"/>
  <c r="G3" i="1"/>
  <c r="H3" i="1"/>
  <c r="F4" i="1"/>
  <c r="G4" i="1"/>
  <c r="H4" i="1"/>
  <c r="F5" i="1"/>
  <c r="G5" i="1"/>
  <c r="H5" i="1"/>
  <c r="E3" i="1"/>
  <c r="E4" i="1"/>
  <c r="E5" i="1"/>
  <c r="E2" i="1"/>
  <c r="B6" i="1"/>
  <c r="C6" i="1"/>
  <c r="D6" i="1"/>
  <c r="A6" i="1"/>
</calcChain>
</file>

<file path=xl/sharedStrings.xml><?xml version="1.0" encoding="utf-8"?>
<sst xmlns="http://schemas.openxmlformats.org/spreadsheetml/2006/main" count="19" uniqueCount="19">
  <si>
    <t>P1, Па</t>
  </si>
  <si>
    <t>h1, см</t>
  </si>
  <si>
    <t>P2, Па</t>
  </si>
  <si>
    <t>h2, см</t>
  </si>
  <si>
    <t>&lt;&gt;</t>
  </si>
  <si>
    <t>sigma</t>
  </si>
  <si>
    <t>P1</t>
  </si>
  <si>
    <t>h1</t>
  </si>
  <si>
    <t>P2</t>
  </si>
  <si>
    <t>h2</t>
  </si>
  <si>
    <t>h1-h2</t>
  </si>
  <si>
    <t>(P1-P2)/rho*g</t>
  </si>
  <si>
    <t>Delta P</t>
  </si>
  <si>
    <t>Пов нат</t>
  </si>
  <si>
    <t>T</t>
  </si>
  <si>
    <t>d</t>
  </si>
  <si>
    <t>sigma P</t>
  </si>
  <si>
    <t>sigma пн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</si>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</sst>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4" workbookViewId="0">
      <selection activeCell="D18" sqref="D18:D2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274</v>
      </c>
      <c r="B2">
        <v>1.8</v>
      </c>
      <c r="C2">
        <v>363</v>
      </c>
      <c r="D2">
        <v>0.8</v>
      </c>
      <c r="E2">
        <f>(A2-A$6)*(A2-A$6)</f>
        <v>5.0625</v>
      </c>
      <c r="F2">
        <f t="shared" ref="F2:H5" si="0">(B2-B$6)*(B2-B$6)</f>
        <v>0</v>
      </c>
      <c r="G2">
        <f t="shared" si="0"/>
        <v>6.25E-2</v>
      </c>
      <c r="H2">
        <f t="shared" si="0"/>
        <v>0</v>
      </c>
    </row>
    <row r="3" spans="1:8" x14ac:dyDescent="0.3">
      <c r="A3">
        <v>274.7</v>
      </c>
      <c r="B3">
        <v>1.8</v>
      </c>
      <c r="C3">
        <v>360</v>
      </c>
      <c r="D3">
        <v>0.8</v>
      </c>
      <c r="E3">
        <f t="shared" ref="E3:E5" si="1">(A3-A$6)*(A3-A$6)</f>
        <v>8.7024999999999331</v>
      </c>
      <c r="F3">
        <f t="shared" si="0"/>
        <v>0</v>
      </c>
      <c r="G3">
        <f t="shared" si="0"/>
        <v>7.5625</v>
      </c>
      <c r="H3">
        <f t="shared" si="0"/>
        <v>0</v>
      </c>
    </row>
    <row r="4" spans="1:8" x14ac:dyDescent="0.3">
      <c r="A4">
        <v>273.3</v>
      </c>
      <c r="B4">
        <v>1.8</v>
      </c>
      <c r="C4">
        <v>365</v>
      </c>
      <c r="D4">
        <v>0.8</v>
      </c>
      <c r="E4">
        <f t="shared" si="1"/>
        <v>2.4025000000000354</v>
      </c>
      <c r="F4">
        <f t="shared" si="0"/>
        <v>0</v>
      </c>
      <c r="G4">
        <f t="shared" si="0"/>
        <v>5.0625</v>
      </c>
      <c r="H4">
        <f t="shared" si="0"/>
        <v>0</v>
      </c>
    </row>
    <row r="5" spans="1:8" x14ac:dyDescent="0.3">
      <c r="A5">
        <v>265</v>
      </c>
      <c r="B5">
        <v>1.8</v>
      </c>
      <c r="C5">
        <v>363</v>
      </c>
      <c r="D5">
        <v>0.8</v>
      </c>
      <c r="E5">
        <f t="shared" si="1"/>
        <v>45.5625</v>
      </c>
      <c r="F5">
        <f t="shared" si="0"/>
        <v>0</v>
      </c>
      <c r="G5">
        <f t="shared" si="0"/>
        <v>6.25E-2</v>
      </c>
      <c r="H5">
        <f t="shared" si="0"/>
        <v>0</v>
      </c>
    </row>
    <row r="6" spans="1:8" x14ac:dyDescent="0.3">
      <c r="A6">
        <f>AVERAGE(A2:A5)</f>
        <v>271.75</v>
      </c>
      <c r="B6">
        <f t="shared" ref="B6:D6" si="2">AVERAGE(B2:B5)</f>
        <v>1.8</v>
      </c>
      <c r="C6">
        <f t="shared" si="2"/>
        <v>362.75</v>
      </c>
      <c r="D6">
        <f t="shared" si="2"/>
        <v>0.8</v>
      </c>
      <c r="E6">
        <f>SQRT(SUM(E2:E5)/20)</f>
        <v>1.7568437608393064</v>
      </c>
      <c r="F6">
        <f t="shared" ref="F6:H6" si="3">SQRT(SUM(F2:F5)/20)</f>
        <v>0</v>
      </c>
      <c r="G6">
        <f t="shared" si="3"/>
        <v>0.79843597113356557</v>
      </c>
      <c r="H6">
        <f t="shared" si="3"/>
        <v>0</v>
      </c>
    </row>
    <row r="8" spans="1:8" x14ac:dyDescent="0.3">
      <c r="B8" t="s">
        <v>4</v>
      </c>
      <c r="C8" t="s">
        <v>5</v>
      </c>
      <c r="F8">
        <v>1</v>
      </c>
      <c r="G8">
        <v>2</v>
      </c>
    </row>
    <row r="9" spans="1:8" x14ac:dyDescent="0.3">
      <c r="A9" t="s">
        <v>6</v>
      </c>
      <c r="B9">
        <f>A6</f>
        <v>271.75</v>
      </c>
      <c r="C9">
        <f>E6</f>
        <v>1.7568437608393064</v>
      </c>
      <c r="E9" t="s">
        <v>15</v>
      </c>
      <c r="F9">
        <v>1.1000000000000001</v>
      </c>
      <c r="G9">
        <v>1.1000000000000001</v>
      </c>
    </row>
    <row r="10" spans="1:8" x14ac:dyDescent="0.3">
      <c r="A10" t="s">
        <v>7</v>
      </c>
      <c r="B10">
        <f>B6</f>
        <v>1.8</v>
      </c>
      <c r="C10">
        <f>F6</f>
        <v>0</v>
      </c>
    </row>
    <row r="11" spans="1:8" x14ac:dyDescent="0.3">
      <c r="A11" t="s">
        <v>8</v>
      </c>
      <c r="B11">
        <f>C6</f>
        <v>362.75</v>
      </c>
      <c r="C11">
        <f>G6</f>
        <v>0.79843597113356557</v>
      </c>
    </row>
    <row r="12" spans="1:8" x14ac:dyDescent="0.3">
      <c r="A12" t="s">
        <v>9</v>
      </c>
      <c r="B12">
        <f>D6</f>
        <v>0.8</v>
      </c>
      <c r="C12">
        <f>H6</f>
        <v>0</v>
      </c>
    </row>
    <row r="14" spans="1:8" x14ac:dyDescent="0.3">
      <c r="A14" t="s">
        <v>10</v>
      </c>
      <c r="B14" s="2" t="s">
        <v>11</v>
      </c>
      <c r="C14" s="2"/>
    </row>
    <row r="15" spans="1:8" x14ac:dyDescent="0.3">
      <c r="A15">
        <f>(B10-B12)/100</f>
        <v>0.01</v>
      </c>
      <c r="B15" s="2">
        <f>(B11-B9)/997/9.8</f>
        <v>9.3136552514686919E-3</v>
      </c>
      <c r="C15" s="2"/>
      <c r="D15">
        <f>B15/A15</f>
        <v>0.93136552514686921</v>
      </c>
      <c r="E15">
        <f>A15/B15</f>
        <v>1.0736923076923077</v>
      </c>
    </row>
    <row r="17" spans="1:6" x14ac:dyDescent="0.3">
      <c r="A17" t="s">
        <v>14</v>
      </c>
      <c r="B17" t="s">
        <v>18</v>
      </c>
      <c r="C17" t="s">
        <v>16</v>
      </c>
      <c r="D17" t="s">
        <v>17</v>
      </c>
      <c r="E17" t="s">
        <v>12</v>
      </c>
      <c r="F17" t="s">
        <v>13</v>
      </c>
    </row>
    <row r="18" spans="1:6" x14ac:dyDescent="0.3">
      <c r="A18" s="1">
        <v>25</v>
      </c>
      <c r="B18" s="1">
        <v>364</v>
      </c>
      <c r="C18" s="1">
        <v>2</v>
      </c>
      <c r="D18" s="1">
        <f>$C$18/4*$F$9*5</f>
        <v>2.75</v>
      </c>
      <c r="E18" s="1">
        <f>B18-($B$11-$B$9)</f>
        <v>273</v>
      </c>
      <c r="F18" s="1">
        <f>E18/4*$F$9</f>
        <v>75.075000000000003</v>
      </c>
    </row>
    <row r="19" spans="1:6" x14ac:dyDescent="0.3">
      <c r="A19" s="1">
        <v>30</v>
      </c>
      <c r="B19" s="1">
        <v>362</v>
      </c>
      <c r="C19" s="1">
        <v>2</v>
      </c>
      <c r="D19" s="1">
        <f>$C$18/4*$F$9*5</f>
        <v>2.75</v>
      </c>
      <c r="E19" s="1">
        <f>B19-($B$11-$B$9)</f>
        <v>271</v>
      </c>
      <c r="F19" s="1">
        <f>E19/4*$F$9</f>
        <v>74.525000000000006</v>
      </c>
    </row>
    <row r="20" spans="1:6" x14ac:dyDescent="0.3">
      <c r="A20" s="1">
        <v>35</v>
      </c>
      <c r="B20" s="1">
        <v>359</v>
      </c>
      <c r="C20" s="1">
        <v>2</v>
      </c>
      <c r="D20" s="1">
        <f>$C$18/4*$F$9*5</f>
        <v>2.75</v>
      </c>
      <c r="E20" s="1">
        <f>B20-($B$11-$B$9)</f>
        <v>268</v>
      </c>
      <c r="F20" s="1">
        <f>E20/4*$F$9</f>
        <v>73.7</v>
      </c>
    </row>
    <row r="21" spans="1:6" x14ac:dyDescent="0.3">
      <c r="A21" s="1">
        <v>40</v>
      </c>
      <c r="B21" s="1">
        <v>357</v>
      </c>
      <c r="C21" s="1">
        <v>2</v>
      </c>
      <c r="D21" s="1">
        <f>$C$18/4*$F$9*5</f>
        <v>2.75</v>
      </c>
      <c r="E21" s="1">
        <f>B21-($B$11-$B$9)</f>
        <v>266</v>
      </c>
      <c r="F21" s="1">
        <f>E21/4*$F$9</f>
        <v>73.150000000000006</v>
      </c>
    </row>
    <row r="22" spans="1:6" x14ac:dyDescent="0.3">
      <c r="A22" s="1">
        <v>45</v>
      </c>
      <c r="B22" s="1">
        <v>353</v>
      </c>
      <c r="C22" s="1">
        <v>2</v>
      </c>
      <c r="D22" s="1">
        <f>$C$18/4*$F$9*5</f>
        <v>2.75</v>
      </c>
      <c r="E22" s="1">
        <f>B22-($B$11-$B$9)</f>
        <v>262</v>
      </c>
      <c r="F22" s="1">
        <f>E22/4*$F$9</f>
        <v>72.050000000000011</v>
      </c>
    </row>
    <row r="23" spans="1:6" x14ac:dyDescent="0.3">
      <c r="A23" s="1">
        <v>50</v>
      </c>
      <c r="B23" s="1">
        <v>350</v>
      </c>
      <c r="C23" s="1">
        <v>2</v>
      </c>
      <c r="D23" s="1">
        <f>$C$18/4*$F$9*5</f>
        <v>2.75</v>
      </c>
      <c r="E23" s="1">
        <f>B23-($B$11-$B$9)</f>
        <v>259</v>
      </c>
      <c r="F23" s="1">
        <f>E23/4*$F$9</f>
        <v>71.225000000000009</v>
      </c>
    </row>
    <row r="24" spans="1:6" x14ac:dyDescent="0.3">
      <c r="A24" s="1">
        <v>55</v>
      </c>
      <c r="B24" s="1">
        <v>347</v>
      </c>
      <c r="C24" s="1">
        <v>2</v>
      </c>
      <c r="D24" s="1">
        <f>$C$18/4*$F$9*5</f>
        <v>2.75</v>
      </c>
      <c r="E24" s="1">
        <f>B24-($B$11-$B$9)</f>
        <v>256</v>
      </c>
      <c r="F24" s="1">
        <f>E24/4*$F$9</f>
        <v>70.400000000000006</v>
      </c>
    </row>
    <row r="25" spans="1:6" x14ac:dyDescent="0.3">
      <c r="A25" s="1">
        <v>60</v>
      </c>
      <c r="B25" s="1">
        <v>343</v>
      </c>
      <c r="C25" s="1">
        <v>2</v>
      </c>
      <c r="D25" s="1">
        <f>$C$18/4*$F$9*5</f>
        <v>2.75</v>
      </c>
      <c r="E25" s="1">
        <f>B25-($B$11-$B$9)</f>
        <v>252</v>
      </c>
      <c r="F25" s="1">
        <f>E25/4*$F$9</f>
        <v>69.300000000000011</v>
      </c>
    </row>
    <row r="26" spans="1:6" x14ac:dyDescent="0.3">
      <c r="A26" s="1">
        <v>50</v>
      </c>
      <c r="B26" s="1">
        <v>345</v>
      </c>
      <c r="C26" s="1">
        <v>2</v>
      </c>
      <c r="D26" s="1">
        <f>$C$18/4*$F$9*5</f>
        <v>2.75</v>
      </c>
      <c r="E26" s="1">
        <f>B26-($B$11-$B$9)</f>
        <v>254</v>
      </c>
      <c r="F26" s="1">
        <f>E26/4*$F$9</f>
        <v>69.850000000000009</v>
      </c>
    </row>
    <row r="27" spans="1:6" x14ac:dyDescent="0.3">
      <c r="A27" s="1">
        <v>45</v>
      </c>
      <c r="B27" s="1">
        <v>347</v>
      </c>
      <c r="C27" s="1">
        <v>2</v>
      </c>
      <c r="D27" s="1">
        <f>$C$18/4*$F$9*5</f>
        <v>2.75</v>
      </c>
      <c r="E27" s="1">
        <f>B27-($B$11-$B$9)</f>
        <v>256</v>
      </c>
      <c r="F27" s="1">
        <f>E27/4*$F$9</f>
        <v>70.400000000000006</v>
      </c>
    </row>
    <row r="28" spans="1:6" x14ac:dyDescent="0.3">
      <c r="A28" s="1">
        <v>30</v>
      </c>
      <c r="B28" s="1">
        <v>350</v>
      </c>
      <c r="C28" s="1">
        <v>2</v>
      </c>
      <c r="D28" s="1">
        <f>$C$18/4*$F$9*5</f>
        <v>2.75</v>
      </c>
      <c r="E28" s="1">
        <f>B28-($B$11-$B$9)</f>
        <v>259</v>
      </c>
      <c r="F28" s="1">
        <f>E28/4*$F$9</f>
        <v>71.225000000000009</v>
      </c>
    </row>
  </sheetData>
  <mergeCells count="2"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2019-02-11T19:13:18Z</dcterms:modified>
</cp:coreProperties>
</file>