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1"/>
  </bookViews>
  <sheets>
    <sheet name="Лист1" sheetId="1" r:id="rId1"/>
    <sheet name="Лист2" sheetId="2" r:id="rId2"/>
    <sheet name="Лист3" sheetId="3" r:id="rId3"/>
  </sheets>
  <calcPr calcId="144525"/>
  <fileRecoveryPr repairLoad="1"/>
</workbook>
</file>

<file path=xl/calcChain.xml><?xml version="1.0" encoding="utf-8"?>
<calcChain xmlns="http://schemas.openxmlformats.org/spreadsheetml/2006/main">
  <c r="B3" i="2" l="1"/>
  <c r="B7" i="2" l="1"/>
  <c r="B6" i="2"/>
  <c r="B4" i="2"/>
  <c r="B1" i="2"/>
  <c r="E2" i="1" l="1"/>
  <c r="E4" i="1" s="1"/>
  <c r="F2" i="1"/>
  <c r="F5" i="1" s="1"/>
  <c r="G2" i="1"/>
  <c r="G4" i="1" s="1"/>
  <c r="H2" i="1"/>
  <c r="I2" i="1"/>
  <c r="J2" i="1"/>
  <c r="J5" i="1" s="1"/>
  <c r="K2" i="1"/>
  <c r="K4" i="1" s="1"/>
  <c r="L2" i="1"/>
  <c r="M2" i="1"/>
  <c r="M5" i="1" s="1"/>
  <c r="N2" i="1"/>
  <c r="N5" i="1" s="1"/>
  <c r="O2" i="1"/>
  <c r="O4" i="1" s="1"/>
  <c r="D2" i="1"/>
  <c r="M4" i="1"/>
  <c r="L4" i="1"/>
  <c r="I4" i="1"/>
  <c r="H4" i="1"/>
  <c r="F4" i="1"/>
  <c r="D4" i="1"/>
  <c r="C4" i="1"/>
  <c r="O5" i="1"/>
  <c r="L5" i="1"/>
  <c r="I5" i="1"/>
  <c r="H5" i="1"/>
  <c r="E5" i="1"/>
  <c r="D5" i="1"/>
  <c r="C5" i="1"/>
  <c r="K5" i="1" l="1"/>
  <c r="G5" i="1"/>
  <c r="N4" i="1"/>
  <c r="J4" i="1"/>
  <c r="B7" i="1"/>
  <c r="B3" i="1"/>
  <c r="F3" i="1"/>
  <c r="J3" i="1"/>
  <c r="N3" i="1"/>
  <c r="B5" i="1"/>
  <c r="B10" i="1" s="1"/>
  <c r="C3" i="1"/>
  <c r="G3" i="1"/>
  <c r="K3" i="1"/>
  <c r="O3" i="1"/>
  <c r="D3" i="1"/>
  <c r="H3" i="1"/>
  <c r="L3" i="1"/>
  <c r="B4" i="1"/>
  <c r="B6" i="1"/>
  <c r="E3" i="1"/>
  <c r="I3" i="1"/>
  <c r="M3" i="1"/>
  <c r="B9" i="1" l="1"/>
  <c r="B8" i="1"/>
  <c r="F11" i="1" s="1"/>
  <c r="F12" i="1" s="1"/>
  <c r="B11" i="1"/>
  <c r="D11" i="1" s="1"/>
  <c r="B12" i="1" l="1"/>
  <c r="D12" i="1" l="1"/>
</calcChain>
</file>

<file path=xl/sharedStrings.xml><?xml version="1.0" encoding="utf-8"?>
<sst xmlns="http://schemas.openxmlformats.org/spreadsheetml/2006/main" count="26" uniqueCount="24">
  <si>
    <t>x</t>
  </si>
  <si>
    <t>y</t>
  </si>
  <si>
    <t>x2</t>
  </si>
  <si>
    <t>y2</t>
  </si>
  <si>
    <t>xy</t>
  </si>
  <si>
    <t>&lt;x&gt;</t>
  </si>
  <si>
    <t>&lt;y&gt;</t>
  </si>
  <si>
    <t>&lt;x2&gt;</t>
  </si>
  <si>
    <t>&lt;y2&gt;</t>
  </si>
  <si>
    <t>&lt;xy&gt;</t>
  </si>
  <si>
    <t>b</t>
  </si>
  <si>
    <t>a</t>
  </si>
  <si>
    <t>k</t>
  </si>
  <si>
    <t>sigma</t>
  </si>
  <si>
    <t>eta</t>
  </si>
  <si>
    <t>rho</t>
  </si>
  <si>
    <t>па с</t>
  </si>
  <si>
    <t>кг  \ м3</t>
  </si>
  <si>
    <t>l</t>
  </si>
  <si>
    <t>м</t>
  </si>
  <si>
    <t>e</t>
  </si>
  <si>
    <t>t</t>
  </si>
  <si>
    <t>Vтеор 1</t>
  </si>
  <si>
    <t>Vтеор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</si>
</sst>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K12" sqref="K12"/>
    </sheetView>
  </sheetViews>
  <sheetFormatPr defaultRowHeight="14.4" x14ac:dyDescent="0.3"/>
  <sheetData>
    <row r="1" spans="1:15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</row>
    <row r="2" spans="1:15" x14ac:dyDescent="0.3">
      <c r="A2" t="s">
        <v>1</v>
      </c>
      <c r="B2">
        <v>1</v>
      </c>
      <c r="C2">
        <v>4</v>
      </c>
      <c r="D2">
        <f>D1*D1</f>
        <v>9</v>
      </c>
      <c r="E2">
        <f t="shared" ref="E2:O2" si="0">E1*E1</f>
        <v>16</v>
      </c>
      <c r="F2">
        <f t="shared" si="0"/>
        <v>25</v>
      </c>
      <c r="G2">
        <f t="shared" si="0"/>
        <v>36</v>
      </c>
      <c r="H2">
        <f t="shared" si="0"/>
        <v>49</v>
      </c>
      <c r="I2">
        <f t="shared" si="0"/>
        <v>64</v>
      </c>
      <c r="J2">
        <f t="shared" si="0"/>
        <v>81</v>
      </c>
      <c r="K2">
        <f t="shared" si="0"/>
        <v>100</v>
      </c>
      <c r="L2">
        <f t="shared" si="0"/>
        <v>121</v>
      </c>
      <c r="M2">
        <f t="shared" si="0"/>
        <v>144</v>
      </c>
      <c r="N2">
        <f t="shared" si="0"/>
        <v>169</v>
      </c>
      <c r="O2">
        <f t="shared" si="0"/>
        <v>196</v>
      </c>
    </row>
    <row r="3" spans="1:15" x14ac:dyDescent="0.3">
      <c r="A3" t="s">
        <v>2</v>
      </c>
      <c r="B3">
        <f>B1*B1</f>
        <v>1</v>
      </c>
      <c r="C3">
        <f t="shared" ref="C3:O4" si="1">C1*C1</f>
        <v>4</v>
      </c>
      <c r="D3">
        <f t="shared" si="1"/>
        <v>9</v>
      </c>
      <c r="E3">
        <f t="shared" si="1"/>
        <v>16</v>
      </c>
      <c r="F3">
        <f t="shared" si="1"/>
        <v>25</v>
      </c>
      <c r="G3">
        <f t="shared" si="1"/>
        <v>36</v>
      </c>
      <c r="H3">
        <f t="shared" si="1"/>
        <v>49</v>
      </c>
      <c r="I3">
        <f t="shared" si="1"/>
        <v>64</v>
      </c>
      <c r="J3">
        <f t="shared" si="1"/>
        <v>81</v>
      </c>
      <c r="K3">
        <f t="shared" si="1"/>
        <v>100</v>
      </c>
      <c r="L3">
        <f t="shared" si="1"/>
        <v>121</v>
      </c>
      <c r="M3">
        <f t="shared" si="1"/>
        <v>144</v>
      </c>
      <c r="N3">
        <f t="shared" si="1"/>
        <v>169</v>
      </c>
      <c r="O3">
        <f t="shared" si="1"/>
        <v>196</v>
      </c>
    </row>
    <row r="4" spans="1:15" x14ac:dyDescent="0.3">
      <c r="A4" t="s">
        <v>3</v>
      </c>
      <c r="B4">
        <f>B2*B2</f>
        <v>1</v>
      </c>
      <c r="C4">
        <f t="shared" si="1"/>
        <v>16</v>
      </c>
      <c r="D4">
        <f t="shared" si="1"/>
        <v>81</v>
      </c>
      <c r="E4">
        <f t="shared" si="1"/>
        <v>256</v>
      </c>
      <c r="F4">
        <f t="shared" si="1"/>
        <v>625</v>
      </c>
      <c r="G4">
        <f t="shared" si="1"/>
        <v>1296</v>
      </c>
      <c r="H4">
        <f t="shared" si="1"/>
        <v>2401</v>
      </c>
      <c r="I4">
        <f t="shared" si="1"/>
        <v>4096</v>
      </c>
      <c r="J4">
        <f t="shared" si="1"/>
        <v>6561</v>
      </c>
      <c r="K4">
        <f t="shared" si="1"/>
        <v>10000</v>
      </c>
      <c r="L4">
        <f t="shared" si="1"/>
        <v>14641</v>
      </c>
      <c r="M4">
        <f t="shared" si="1"/>
        <v>20736</v>
      </c>
      <c r="N4">
        <f t="shared" si="1"/>
        <v>28561</v>
      </c>
      <c r="O4">
        <f t="shared" si="1"/>
        <v>38416</v>
      </c>
    </row>
    <row r="5" spans="1:15" x14ac:dyDescent="0.3">
      <c r="A5" t="s">
        <v>4</v>
      </c>
      <c r="B5">
        <f>B1*B2</f>
        <v>1</v>
      </c>
      <c r="C5">
        <f t="shared" ref="C5:O5" si="2">C1*C2</f>
        <v>8</v>
      </c>
      <c r="D5">
        <f t="shared" si="2"/>
        <v>27</v>
      </c>
      <c r="E5">
        <f t="shared" si="2"/>
        <v>64</v>
      </c>
      <c r="F5">
        <f t="shared" si="2"/>
        <v>125</v>
      </c>
      <c r="G5">
        <f t="shared" si="2"/>
        <v>216</v>
      </c>
      <c r="H5">
        <f t="shared" si="2"/>
        <v>343</v>
      </c>
      <c r="I5">
        <f t="shared" si="2"/>
        <v>512</v>
      </c>
      <c r="J5">
        <f t="shared" si="2"/>
        <v>729</v>
      </c>
      <c r="K5">
        <f t="shared" si="2"/>
        <v>1000</v>
      </c>
      <c r="L5">
        <f t="shared" si="2"/>
        <v>1331</v>
      </c>
      <c r="M5">
        <f t="shared" si="2"/>
        <v>1728</v>
      </c>
      <c r="N5">
        <f t="shared" si="2"/>
        <v>2197</v>
      </c>
      <c r="O5">
        <f t="shared" si="2"/>
        <v>2744</v>
      </c>
    </row>
    <row r="6" spans="1:15" x14ac:dyDescent="0.3">
      <c r="A6" t="s">
        <v>5</v>
      </c>
      <c r="B6">
        <f>SUM(B1:O1)/14</f>
        <v>7.5</v>
      </c>
    </row>
    <row r="7" spans="1:15" x14ac:dyDescent="0.3">
      <c r="A7" t="s">
        <v>6</v>
      </c>
      <c r="B7">
        <f>SUM(B2:O2)/14</f>
        <v>72.5</v>
      </c>
    </row>
    <row r="8" spans="1:15" x14ac:dyDescent="0.3">
      <c r="A8" t="s">
        <v>7</v>
      </c>
      <c r="B8">
        <f>SUM(B3:O3)/14</f>
        <v>72.5</v>
      </c>
    </row>
    <row r="9" spans="1:15" x14ac:dyDescent="0.3">
      <c r="A9" t="s">
        <v>8</v>
      </c>
      <c r="B9">
        <f>SUM(B4:O4)/14</f>
        <v>9120.5</v>
      </c>
    </row>
    <row r="10" spans="1:15" x14ac:dyDescent="0.3">
      <c r="A10" t="s">
        <v>9</v>
      </c>
      <c r="B10">
        <f>SUM(B5:O5)/14</f>
        <v>787.5</v>
      </c>
    </row>
    <row r="11" spans="1:15" x14ac:dyDescent="0.3">
      <c r="A11" t="s">
        <v>10</v>
      </c>
      <c r="B11">
        <f>(B10-B6*B7)/(B8-B6*B6)</f>
        <v>15</v>
      </c>
      <c r="C11" t="s">
        <v>11</v>
      </c>
      <c r="D11">
        <f>B7-B11*B6</f>
        <v>-40</v>
      </c>
      <c r="E11" t="s">
        <v>12</v>
      </c>
      <c r="F11">
        <f>B10/B8</f>
        <v>10.862068965517242</v>
      </c>
    </row>
    <row r="12" spans="1:15" x14ac:dyDescent="0.3">
      <c r="A12" t="s">
        <v>13</v>
      </c>
      <c r="B12">
        <f>SQRT(((B9-B7*B7)/(B8-B6*B6) - B11*B11)/14)</f>
        <v>0.95618288746751534</v>
      </c>
      <c r="C12" t="s">
        <v>13</v>
      </c>
      <c r="D12">
        <f>B12*SQRT(B8)</f>
        <v>8.1416039135857226</v>
      </c>
      <c r="E12" t="s">
        <v>13</v>
      </c>
      <c r="F12">
        <f>SQRT((B9/B8) - F11*F11)/SQRT(15)</f>
        <v>0.72182443795090911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4" sqref="B4"/>
    </sheetView>
  </sheetViews>
  <sheetFormatPr defaultRowHeight="14.4" x14ac:dyDescent="0.3"/>
  <cols>
    <col min="2" max="2" width="12" bestFit="1" customWidth="1"/>
  </cols>
  <sheetData>
    <row r="1" spans="1:3" x14ac:dyDescent="0.3">
      <c r="A1" t="s">
        <v>14</v>
      </c>
      <c r="B1">
        <f>1.83*10^(-5)</f>
        <v>1.8300000000000001E-5</v>
      </c>
      <c r="C1" t="s">
        <v>16</v>
      </c>
    </row>
    <row r="2" spans="1:3" x14ac:dyDescent="0.3">
      <c r="A2" t="s">
        <v>15</v>
      </c>
      <c r="B2">
        <v>898</v>
      </c>
      <c r="C2" t="s">
        <v>17</v>
      </c>
    </row>
    <row r="3" spans="1:3" x14ac:dyDescent="0.3">
      <c r="A3" t="s">
        <v>18</v>
      </c>
      <c r="B3">
        <f>0.725*0.01</f>
        <v>7.2499999999999995E-3</v>
      </c>
      <c r="C3" t="s">
        <v>19</v>
      </c>
    </row>
    <row r="4" spans="1:3" x14ac:dyDescent="0.3">
      <c r="A4" t="s">
        <v>20</v>
      </c>
      <c r="B4">
        <f>1.6*10^(-19)</f>
        <v>1.6000000000000002E-19</v>
      </c>
    </row>
    <row r="5" spans="1:3" x14ac:dyDescent="0.3">
      <c r="A5" t="s">
        <v>21</v>
      </c>
    </row>
    <row r="6" spans="1:3" x14ac:dyDescent="0.3">
      <c r="A6" t="s">
        <v>22</v>
      </c>
      <c r="B6">
        <f>9*PI()*SQRT((2*0.001*B1/20)^3/(9.8*B2))*(B3)/(B4)</f>
        <v>1069.143092614697</v>
      </c>
    </row>
    <row r="7" spans="1:3" x14ac:dyDescent="0.3">
      <c r="A7" t="s">
        <v>23</v>
      </c>
      <c r="B7">
        <f>9*PI()*SQRT((2*0.001*B1/20)^3/(9.8*B2))*(B3)/(5*B4)</f>
        <v>213.82861852293942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2019-09-26T11:15:26Z</dcterms:modified>
</cp:coreProperties>
</file>