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Рауф\МФТИ\2 курс\лабораторные работы\3.5.3(2)\"/>
    </mc:Choice>
  </mc:AlternateContent>
  <xr:revisionPtr revIDLastSave="0" documentId="13_ncr:1_{9B5E8B77-A134-4C45-A1CA-F662752CC8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1" l="1"/>
  <c r="L28" i="1"/>
  <c r="L29" i="1"/>
  <c r="L30" i="1"/>
  <c r="L31" i="1"/>
  <c r="L26" i="1"/>
  <c r="K27" i="1"/>
  <c r="K28" i="1"/>
  <c r="K29" i="1"/>
  <c r="K30" i="1"/>
  <c r="K31" i="1"/>
  <c r="K26" i="1"/>
  <c r="U32" i="1"/>
  <c r="U33" i="1"/>
  <c r="U34" i="1"/>
  <c r="U35" i="1"/>
  <c r="U36" i="1"/>
  <c r="U31" i="1"/>
  <c r="H6" i="1"/>
  <c r="H15" i="1"/>
  <c r="H14" i="1"/>
  <c r="H13" i="1"/>
  <c r="H12" i="1"/>
  <c r="H11" i="1"/>
  <c r="H10" i="1"/>
  <c r="H9" i="1"/>
  <c r="H8" i="1"/>
  <c r="H7" i="1"/>
  <c r="E7" i="1"/>
  <c r="E9" i="1"/>
  <c r="E10" i="1"/>
  <c r="E8" i="1"/>
  <c r="E11" i="1"/>
  <c r="E12" i="1"/>
  <c r="E13" i="1"/>
  <c r="E14" i="1"/>
  <c r="E15" i="1"/>
  <c r="E16" i="1"/>
  <c r="E17" i="1"/>
  <c r="E18" i="1"/>
  <c r="E19" i="1"/>
  <c r="E6" i="1"/>
  <c r="Q14" i="1" l="1"/>
  <c r="S13" i="1"/>
</calcChain>
</file>

<file path=xl/sharedStrings.xml><?xml version="1.0" encoding="utf-8"?>
<sst xmlns="http://schemas.openxmlformats.org/spreadsheetml/2006/main" count="35" uniqueCount="28">
  <si>
    <t>возрастание</t>
  </si>
  <si>
    <t>убывание</t>
  </si>
  <si>
    <t>V1, В</t>
  </si>
  <si>
    <t>I1, A</t>
  </si>
  <si>
    <t>V2, B</t>
  </si>
  <si>
    <t>I2, A</t>
  </si>
  <si>
    <t>\tau_p, мc</t>
  </si>
  <si>
    <t>\tau_3, мc</t>
  </si>
  <si>
    <t>\tau_3, мс</t>
  </si>
  <si>
    <t>T, мс</t>
  </si>
  <si>
    <t>\nu, кГц</t>
  </si>
  <si>
    <t>R_кр, кОм</t>
  </si>
  <si>
    <t>R, кОм</t>
  </si>
  <si>
    <t>С, нФ</t>
  </si>
  <si>
    <t>T, ед</t>
  </si>
  <si>
    <t>1 ед</t>
  </si>
  <si>
    <t>5 мс</t>
  </si>
  <si>
    <t>r, кОм</t>
  </si>
  <si>
    <t>$V$, В</t>
  </si>
  <si>
    <t>$I$, мА</t>
  </si>
  <si>
    <t>$V - r \cdot I$, В</t>
  </si>
  <si>
    <t>$T$, ед</t>
  </si>
  <si>
    <t>$T$, мс</t>
  </si>
  <si>
    <t>$R$, кОм</t>
  </si>
  <si>
    <t>$T_{exp}$, мс</t>
  </si>
  <si>
    <t>$T_{prac}$, мс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</si>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</sst>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36"/>
  <sheetViews>
    <sheetView tabSelected="1" topLeftCell="E6" workbookViewId="0">
      <selection activeCell="I25" sqref="I25:L31"/>
    </sheetView>
  </sheetViews>
  <sheetFormatPr defaultRowHeight="14.4" x14ac:dyDescent="0.3"/>
  <cols>
    <col min="8" max="8" width="11.21875" customWidth="1"/>
  </cols>
  <sheetData>
    <row r="3" spans="2:21" x14ac:dyDescent="0.3">
      <c r="B3" s="1"/>
      <c r="C3" s="1"/>
      <c r="D3" s="1"/>
      <c r="E3" s="1" t="s">
        <v>17</v>
      </c>
      <c r="F3" s="1">
        <v>5.0999999999999996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3">
      <c r="B4" s="1"/>
      <c r="C4" s="2" t="s">
        <v>0</v>
      </c>
      <c r="D4" s="2"/>
      <c r="E4" s="2"/>
      <c r="F4" s="2" t="s">
        <v>1</v>
      </c>
      <c r="G4" s="2"/>
      <c r="H4" s="2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3">
      <c r="B5" s="1"/>
      <c r="C5" s="1" t="s">
        <v>18</v>
      </c>
      <c r="D5" s="1" t="s">
        <v>19</v>
      </c>
      <c r="E5" s="1" t="s">
        <v>20</v>
      </c>
      <c r="F5" s="1" t="s">
        <v>18</v>
      </c>
      <c r="G5" s="1" t="s">
        <v>19</v>
      </c>
      <c r="H5" s="1" t="s">
        <v>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3">
      <c r="B6" s="1"/>
      <c r="C6" s="3">
        <v>10</v>
      </c>
      <c r="D6" s="5">
        <v>1E-3</v>
      </c>
      <c r="E6" s="3">
        <f>C6-D6*$F$3</f>
        <v>9.9948999999999995</v>
      </c>
      <c r="F6" s="3">
        <v>180</v>
      </c>
      <c r="G6" s="5">
        <v>19.7</v>
      </c>
      <c r="H6" s="3">
        <f>F6-G6*$F$3</f>
        <v>79.530000000000015</v>
      </c>
      <c r="K6" s="1"/>
      <c r="L6" s="1"/>
      <c r="M6" s="1"/>
      <c r="N6" s="1"/>
      <c r="O6" s="1"/>
      <c r="P6" s="1" t="s">
        <v>2</v>
      </c>
      <c r="Q6" s="1">
        <v>96</v>
      </c>
      <c r="R6" s="1"/>
      <c r="S6" s="1"/>
      <c r="T6" s="1"/>
      <c r="U6" s="1"/>
    </row>
    <row r="7" spans="2:21" x14ac:dyDescent="0.3">
      <c r="B7" s="1"/>
      <c r="C7" s="3">
        <v>80</v>
      </c>
      <c r="D7" s="5">
        <v>1E-3</v>
      </c>
      <c r="E7" s="3">
        <f>C7-D7*$F$3</f>
        <v>79.994900000000001</v>
      </c>
      <c r="F7" s="3">
        <v>171.1</v>
      </c>
      <c r="G7" s="5">
        <v>18.05</v>
      </c>
      <c r="H7" s="3">
        <f>F7-G7*$F$3</f>
        <v>79.045000000000002</v>
      </c>
      <c r="K7" s="1"/>
      <c r="L7" s="1"/>
      <c r="M7" s="1"/>
      <c r="N7" s="1"/>
      <c r="O7" s="1"/>
      <c r="P7" s="1" t="s">
        <v>3</v>
      </c>
      <c r="Q7" s="1">
        <v>1E-3</v>
      </c>
      <c r="R7" s="1"/>
      <c r="S7" s="1"/>
      <c r="T7" s="1"/>
      <c r="U7" s="1"/>
    </row>
    <row r="8" spans="2:21" x14ac:dyDescent="0.3">
      <c r="B8" s="1"/>
      <c r="C8" s="4">
        <v>96</v>
      </c>
      <c r="D8" s="6">
        <v>1E-3</v>
      </c>
      <c r="E8" s="3">
        <f>C8-D8*$F$3</f>
        <v>95.994900000000001</v>
      </c>
      <c r="F8" s="3">
        <v>160.19999999999999</v>
      </c>
      <c r="G8" s="5">
        <v>16.190000000000001</v>
      </c>
      <c r="H8" s="3">
        <f>F8-G8*$F$3</f>
        <v>77.630999999999986</v>
      </c>
      <c r="K8" s="1"/>
      <c r="L8" s="1"/>
      <c r="M8" s="1"/>
      <c r="N8" s="1"/>
      <c r="O8" s="1"/>
      <c r="P8" s="1" t="s">
        <v>4</v>
      </c>
      <c r="Q8" s="1">
        <v>90</v>
      </c>
      <c r="R8" s="1"/>
      <c r="S8" s="1"/>
      <c r="T8" s="1"/>
      <c r="U8" s="1"/>
    </row>
    <row r="9" spans="2:21" x14ac:dyDescent="0.3">
      <c r="B9" s="1"/>
      <c r="C9" s="3">
        <v>89.1</v>
      </c>
      <c r="D9" s="5">
        <v>3.16</v>
      </c>
      <c r="E9" s="3">
        <f>C9-D9*$F$3</f>
        <v>72.983999999999995</v>
      </c>
      <c r="F9" s="4">
        <v>141.69999999999999</v>
      </c>
      <c r="G9" s="5">
        <v>12.89</v>
      </c>
      <c r="H9" s="3">
        <f>F9-G9*$F$3</f>
        <v>75.960999999999984</v>
      </c>
      <c r="K9" s="1"/>
      <c r="L9" s="1"/>
      <c r="M9" s="1"/>
      <c r="N9" s="1"/>
      <c r="O9" s="1"/>
      <c r="P9" s="1" t="s">
        <v>5</v>
      </c>
      <c r="Q9" s="1">
        <v>3.5</v>
      </c>
      <c r="R9" s="1"/>
      <c r="S9" s="1"/>
      <c r="T9" s="1"/>
      <c r="U9" s="1"/>
    </row>
    <row r="10" spans="2:21" x14ac:dyDescent="0.3">
      <c r="B10" s="1"/>
      <c r="C10" s="3">
        <v>94.6</v>
      </c>
      <c r="D10" s="6">
        <v>4.2300000000000004</v>
      </c>
      <c r="E10" s="3">
        <f>C10-D10*$F$3</f>
        <v>73.026999999999987</v>
      </c>
      <c r="F10" s="4">
        <v>133.1</v>
      </c>
      <c r="G10" s="5">
        <v>11.28</v>
      </c>
      <c r="H10" s="3">
        <f>F10-G10*$F$3</f>
        <v>75.572000000000003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3">
      <c r="B11" s="1"/>
      <c r="C11" s="3">
        <v>100</v>
      </c>
      <c r="D11" s="6">
        <v>5.22</v>
      </c>
      <c r="E11" s="3">
        <f>C11-D11*$F$3</f>
        <v>73.378</v>
      </c>
      <c r="F11" s="4">
        <v>122.5</v>
      </c>
      <c r="G11" s="5">
        <v>9.48</v>
      </c>
      <c r="H11" s="3">
        <f>F11-G11*$F$3</f>
        <v>74.152000000000001</v>
      </c>
      <c r="K11" s="1"/>
      <c r="L11" s="1"/>
      <c r="M11" s="1"/>
      <c r="N11" s="1"/>
      <c r="O11" s="1"/>
      <c r="P11" s="1" t="s">
        <v>6</v>
      </c>
      <c r="Q11" s="1">
        <v>0.1</v>
      </c>
      <c r="R11" s="1">
        <v>0.05</v>
      </c>
      <c r="S11" s="1"/>
      <c r="T11" s="1"/>
      <c r="U11" s="1"/>
    </row>
    <row r="12" spans="2:21" x14ac:dyDescent="0.3">
      <c r="B12" s="1"/>
      <c r="C12" s="3">
        <v>110</v>
      </c>
      <c r="D12" s="6">
        <v>7</v>
      </c>
      <c r="E12" s="3">
        <f>C12-D12*$F$3</f>
        <v>74.300000000000011</v>
      </c>
      <c r="F12" s="4">
        <v>102</v>
      </c>
      <c r="G12" s="5">
        <v>5.7560000000000002</v>
      </c>
      <c r="H12" s="3">
        <f>F12-G12*$F$3</f>
        <v>72.644400000000005</v>
      </c>
      <c r="K12" s="1"/>
      <c r="L12" s="1"/>
      <c r="M12" s="1"/>
      <c r="N12" s="1"/>
      <c r="O12" s="1"/>
      <c r="P12" s="1" t="s">
        <v>7</v>
      </c>
      <c r="Q12" s="1">
        <v>2.9</v>
      </c>
      <c r="R12" s="1">
        <v>0.05</v>
      </c>
      <c r="S12" s="1"/>
      <c r="T12" s="1"/>
      <c r="U12" s="1"/>
    </row>
    <row r="13" spans="2:21" x14ac:dyDescent="0.3">
      <c r="B13" s="1"/>
      <c r="C13" s="3">
        <v>120.5</v>
      </c>
      <c r="D13" s="6">
        <v>8.84</v>
      </c>
      <c r="E13" s="3">
        <f>C13-D13*$F$3</f>
        <v>75.415999999999997</v>
      </c>
      <c r="F13" s="3">
        <v>90</v>
      </c>
      <c r="G13" s="5">
        <v>3.5</v>
      </c>
      <c r="H13" s="3">
        <f>F13-G13*$F$3</f>
        <v>72.150000000000006</v>
      </c>
      <c r="K13" s="1"/>
      <c r="L13" s="1"/>
      <c r="M13" s="1"/>
      <c r="N13" s="1"/>
      <c r="O13" s="1"/>
      <c r="P13" s="1" t="s">
        <v>9</v>
      </c>
      <c r="Q13" s="1">
        <v>3</v>
      </c>
      <c r="R13" s="1" t="s">
        <v>10</v>
      </c>
      <c r="S13" s="1">
        <f>1/Q13</f>
        <v>0.33333333333333331</v>
      </c>
      <c r="T13" s="1"/>
      <c r="U13" s="1"/>
    </row>
    <row r="14" spans="2:21" x14ac:dyDescent="0.3">
      <c r="B14" s="1"/>
      <c r="C14" s="3">
        <v>130.6</v>
      </c>
      <c r="D14" s="5">
        <v>10.66</v>
      </c>
      <c r="E14" s="3">
        <f>C14-D14*$F$3</f>
        <v>76.233999999999995</v>
      </c>
      <c r="F14" s="4">
        <v>79.099999999999994</v>
      </c>
      <c r="G14" s="6">
        <v>0.01</v>
      </c>
      <c r="H14" s="3">
        <f>F14-G14*$F$3</f>
        <v>79.048999999999992</v>
      </c>
      <c r="K14" s="1"/>
      <c r="L14" s="1"/>
      <c r="M14" s="1"/>
      <c r="N14" s="1"/>
      <c r="O14" s="1"/>
      <c r="P14" s="1" t="s">
        <v>8</v>
      </c>
      <c r="Q14" s="1">
        <f>900000*50/1000000000*LOG((126-90)/(126-95))*1000</f>
        <v>2.9223363119856574</v>
      </c>
      <c r="R14" s="1"/>
      <c r="S14" s="1"/>
      <c r="T14" s="1"/>
      <c r="U14" s="1"/>
    </row>
    <row r="15" spans="2:21" x14ac:dyDescent="0.3">
      <c r="B15" s="1"/>
      <c r="C15" s="4">
        <v>139.80000000000001</v>
      </c>
      <c r="D15" s="6">
        <v>12.28</v>
      </c>
      <c r="E15" s="3">
        <f>C15-D15*$F$3</f>
        <v>77.172000000000025</v>
      </c>
      <c r="F15" s="4">
        <v>10</v>
      </c>
      <c r="G15" s="6">
        <v>0.01</v>
      </c>
      <c r="H15" s="3">
        <f>F15-G15*$F$3</f>
        <v>9.9489999999999998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3">
      <c r="B16" s="1"/>
      <c r="C16" s="4">
        <v>151.30000000000001</v>
      </c>
      <c r="D16" s="6">
        <v>14.35</v>
      </c>
      <c r="E16" s="3">
        <f>C16-D16*$F$3</f>
        <v>78.115000000000023</v>
      </c>
      <c r="H16" s="1"/>
      <c r="I16" s="1"/>
      <c r="J16" s="1"/>
      <c r="K16" s="1"/>
      <c r="L16" s="1"/>
      <c r="M16" s="1"/>
      <c r="N16" s="1"/>
      <c r="O16" s="1"/>
      <c r="P16" s="1" t="s">
        <v>11</v>
      </c>
      <c r="Q16" s="1">
        <v>137</v>
      </c>
      <c r="R16" s="1">
        <v>2</v>
      </c>
      <c r="S16" s="1"/>
      <c r="T16" s="1"/>
      <c r="U16" s="1"/>
    </row>
    <row r="17" spans="2:22" x14ac:dyDescent="0.3">
      <c r="B17" s="1"/>
      <c r="C17" s="4">
        <v>161.30000000000001</v>
      </c>
      <c r="D17" s="6">
        <v>16.149999999999999</v>
      </c>
      <c r="E17" s="3">
        <f>C17-D17*$F$3</f>
        <v>78.935000000000031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2" x14ac:dyDescent="0.3">
      <c r="B18" s="1"/>
      <c r="C18" s="4">
        <v>170.2</v>
      </c>
      <c r="D18" s="6">
        <v>17.86</v>
      </c>
      <c r="E18" s="3">
        <f>C18-D18*$F$3</f>
        <v>79.114000000000004</v>
      </c>
      <c r="H18" s="1"/>
      <c r="I18" s="1"/>
      <c r="J18" s="1"/>
      <c r="K18" s="1"/>
      <c r="L18" s="1"/>
      <c r="M18" s="1"/>
      <c r="N18" s="1"/>
      <c r="O18" s="1"/>
      <c r="P18" s="1" t="s">
        <v>12</v>
      </c>
      <c r="Q18" s="1" t="s">
        <v>14</v>
      </c>
      <c r="R18" s="1" t="s">
        <v>13</v>
      </c>
      <c r="S18" s="1" t="s">
        <v>15</v>
      </c>
      <c r="T18" s="1" t="s">
        <v>16</v>
      </c>
      <c r="U18" s="1" t="s">
        <v>12</v>
      </c>
      <c r="V18" t="s">
        <v>14</v>
      </c>
    </row>
    <row r="19" spans="2:22" x14ac:dyDescent="0.3">
      <c r="B19" s="1"/>
      <c r="C19" s="4">
        <v>180.2</v>
      </c>
      <c r="D19" s="6">
        <v>19.670000000000002</v>
      </c>
      <c r="E19" s="3">
        <f>C19-D19*$F$3</f>
        <v>79.882999999999981</v>
      </c>
      <c r="H19" s="1"/>
      <c r="I19" s="1"/>
      <c r="J19" s="1"/>
      <c r="K19" s="1"/>
      <c r="L19" s="1"/>
      <c r="M19" s="1"/>
      <c r="N19" s="1"/>
      <c r="O19" s="1"/>
      <c r="P19" s="1">
        <v>900</v>
      </c>
      <c r="Q19" s="1">
        <v>6</v>
      </c>
      <c r="R19" s="1">
        <v>50</v>
      </c>
      <c r="S19" s="1"/>
      <c r="T19" s="1"/>
      <c r="U19" s="1">
        <v>900</v>
      </c>
      <c r="V19">
        <v>5.8</v>
      </c>
    </row>
    <row r="20" spans="2:2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5.4</v>
      </c>
      <c r="R20" s="1">
        <v>45</v>
      </c>
      <c r="S20" s="1"/>
      <c r="T20" s="1"/>
      <c r="U20" s="1">
        <v>800</v>
      </c>
      <c r="V20">
        <v>5.2</v>
      </c>
    </row>
    <row r="21" spans="2:2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4.8</v>
      </c>
      <c r="R21" s="1">
        <v>40</v>
      </c>
      <c r="S21" s="1"/>
      <c r="T21" s="1"/>
      <c r="U21" s="1">
        <v>700</v>
      </c>
      <c r="V21">
        <v>4.5999999999999996</v>
      </c>
    </row>
    <row r="22" spans="2:2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4.2</v>
      </c>
      <c r="R22" s="1">
        <v>35</v>
      </c>
      <c r="S22" s="1"/>
      <c r="T22" s="1"/>
      <c r="U22" s="1">
        <v>600</v>
      </c>
      <c r="V22">
        <v>4</v>
      </c>
    </row>
    <row r="23" spans="2:22" x14ac:dyDescent="0.3">
      <c r="B23" s="1"/>
      <c r="C23" s="1"/>
      <c r="D23" s="1"/>
      <c r="E23" s="1"/>
      <c r="F23" s="1"/>
      <c r="G23" s="1"/>
      <c r="H23" s="1"/>
      <c r="I23" s="1"/>
      <c r="J23" s="1"/>
      <c r="K23" s="1" t="s">
        <v>26</v>
      </c>
      <c r="L23" s="1">
        <v>132</v>
      </c>
      <c r="M23" s="1"/>
      <c r="N23" s="1"/>
      <c r="O23" s="1"/>
      <c r="P23" s="1"/>
      <c r="Q23" s="1">
        <v>3.6</v>
      </c>
      <c r="R23" s="1">
        <v>30</v>
      </c>
      <c r="S23" s="1"/>
      <c r="T23" s="1"/>
      <c r="U23" s="1">
        <v>500</v>
      </c>
      <c r="V23">
        <v>3.4</v>
      </c>
    </row>
    <row r="24" spans="2:22" x14ac:dyDescent="0.3">
      <c r="B24" s="1"/>
      <c r="C24" s="1"/>
      <c r="D24" s="1"/>
      <c r="E24" s="1"/>
      <c r="F24" s="1"/>
      <c r="G24" s="1"/>
      <c r="H24" s="1"/>
      <c r="I24" s="1"/>
      <c r="J24" s="1"/>
      <c r="K24" s="1" t="s">
        <v>27</v>
      </c>
      <c r="L24" s="1">
        <v>50</v>
      </c>
      <c r="M24" s="1"/>
      <c r="N24" s="1"/>
      <c r="O24" s="1"/>
      <c r="P24" s="1"/>
      <c r="Q24" s="1">
        <v>3</v>
      </c>
      <c r="R24" s="1">
        <v>25</v>
      </c>
      <c r="S24" s="1"/>
      <c r="T24" s="1"/>
      <c r="U24" s="1">
        <v>400</v>
      </c>
      <c r="V24">
        <v>2.8</v>
      </c>
    </row>
    <row r="25" spans="2:22" x14ac:dyDescent="0.3">
      <c r="B25" s="1"/>
      <c r="C25" s="1"/>
      <c r="D25" s="1"/>
      <c r="E25" s="1"/>
      <c r="F25" s="1"/>
      <c r="G25" s="1"/>
      <c r="H25" s="1"/>
      <c r="I25" t="s">
        <v>23</v>
      </c>
      <c r="J25" t="s">
        <v>21</v>
      </c>
      <c r="K25" t="s">
        <v>24</v>
      </c>
      <c r="L25" s="1" t="s">
        <v>25</v>
      </c>
      <c r="M25" s="1"/>
      <c r="N25" s="1"/>
      <c r="O25" s="1"/>
      <c r="P25" s="1"/>
      <c r="Q25" s="1">
        <v>2.4</v>
      </c>
      <c r="R25" s="1">
        <v>20</v>
      </c>
      <c r="S25" s="1"/>
      <c r="T25" s="1"/>
      <c r="U25" s="1"/>
    </row>
    <row r="26" spans="2:22" x14ac:dyDescent="0.3">
      <c r="B26" s="1"/>
      <c r="C26" s="1"/>
      <c r="D26" s="1"/>
      <c r="E26" s="1"/>
      <c r="F26" s="1"/>
      <c r="G26" s="1"/>
      <c r="H26" s="1"/>
      <c r="I26" s="1">
        <v>900</v>
      </c>
      <c r="J26">
        <v>5.8</v>
      </c>
      <c r="K26" s="7">
        <f>J26/2</f>
        <v>2.9</v>
      </c>
      <c r="L26" s="3">
        <f>$L$24*I26*1000/1000000000*LOG(($L$23-$Q$8)/($L$23-$Q$6))*1000</f>
        <v>3.0126055333775947</v>
      </c>
      <c r="M26" s="1"/>
      <c r="N26" s="1"/>
      <c r="O26" s="1"/>
      <c r="P26" s="1"/>
      <c r="Q26" s="1"/>
      <c r="R26" s="1"/>
      <c r="S26" s="1"/>
      <c r="T26" s="1"/>
      <c r="U26" s="1"/>
    </row>
    <row r="27" spans="2:22" x14ac:dyDescent="0.3">
      <c r="I27" s="1">
        <v>800</v>
      </c>
      <c r="J27">
        <v>5.2</v>
      </c>
      <c r="K27" s="7">
        <f t="shared" ref="K27:K32" si="0">J27/2</f>
        <v>2.6</v>
      </c>
      <c r="L27" s="3">
        <f t="shared" ref="L27:L32" si="1">$L$24*I27*1000/1000000000*LOG(($L$23-$Q$8)/($L$23-$Q$6))*1000</f>
        <v>2.6778715852245289</v>
      </c>
    </row>
    <row r="28" spans="2:22" x14ac:dyDescent="0.3">
      <c r="I28" s="1">
        <v>700</v>
      </c>
      <c r="J28">
        <v>4.5999999999999996</v>
      </c>
      <c r="K28" s="7">
        <f t="shared" si="0"/>
        <v>2.2999999999999998</v>
      </c>
      <c r="L28" s="3">
        <f t="shared" si="1"/>
        <v>2.3431376370714627</v>
      </c>
    </row>
    <row r="29" spans="2:22" x14ac:dyDescent="0.3">
      <c r="I29" s="1">
        <v>600</v>
      </c>
      <c r="J29">
        <v>4</v>
      </c>
      <c r="K29" s="7">
        <f t="shared" si="0"/>
        <v>2</v>
      </c>
      <c r="L29" s="3">
        <f t="shared" si="1"/>
        <v>2.0084036889183965</v>
      </c>
    </row>
    <row r="30" spans="2:22" x14ac:dyDescent="0.3">
      <c r="I30" s="1">
        <v>500</v>
      </c>
      <c r="J30">
        <v>3.4</v>
      </c>
      <c r="K30" s="7">
        <f t="shared" si="0"/>
        <v>1.7</v>
      </c>
      <c r="L30" s="3">
        <f t="shared" si="1"/>
        <v>1.6736697407653307</v>
      </c>
      <c r="S30" t="s">
        <v>23</v>
      </c>
      <c r="T30" t="s">
        <v>21</v>
      </c>
      <c r="U30" t="s">
        <v>22</v>
      </c>
    </row>
    <row r="31" spans="2:22" x14ac:dyDescent="0.3">
      <c r="I31" s="1">
        <v>400</v>
      </c>
      <c r="J31">
        <v>2.8</v>
      </c>
      <c r="K31" s="7">
        <f t="shared" si="0"/>
        <v>1.4</v>
      </c>
      <c r="L31" s="3">
        <f t="shared" si="1"/>
        <v>1.3389357926122645</v>
      </c>
      <c r="S31" s="1">
        <v>900</v>
      </c>
      <c r="T31">
        <v>5.8</v>
      </c>
      <c r="U31">
        <f>T31*5</f>
        <v>29</v>
      </c>
    </row>
    <row r="32" spans="2:22" x14ac:dyDescent="0.3">
      <c r="I32" s="1"/>
      <c r="J32" s="1"/>
      <c r="K32" s="7"/>
      <c r="L32" s="3"/>
      <c r="S32" s="1">
        <v>800</v>
      </c>
      <c r="T32">
        <v>5.2</v>
      </c>
      <c r="U32">
        <f t="shared" ref="U32:U36" si="2">T32*5</f>
        <v>26</v>
      </c>
    </row>
    <row r="33" spans="19:21" x14ac:dyDescent="0.3">
      <c r="S33" s="1">
        <v>700</v>
      </c>
      <c r="T33">
        <v>4.5999999999999996</v>
      </c>
      <c r="U33">
        <f t="shared" si="2"/>
        <v>23</v>
      </c>
    </row>
    <row r="34" spans="19:21" x14ac:dyDescent="0.3">
      <c r="S34" s="1">
        <v>600</v>
      </c>
      <c r="T34">
        <v>4</v>
      </c>
      <c r="U34">
        <f t="shared" si="2"/>
        <v>20</v>
      </c>
    </row>
    <row r="35" spans="19:21" x14ac:dyDescent="0.3">
      <c r="S35" s="1">
        <v>500</v>
      </c>
      <c r="T35">
        <v>3.4</v>
      </c>
      <c r="U35">
        <f t="shared" si="2"/>
        <v>17</v>
      </c>
    </row>
    <row r="36" spans="19:21" x14ac:dyDescent="0.3">
      <c r="S36" s="1">
        <v>400</v>
      </c>
      <c r="T36">
        <v>2.8</v>
      </c>
      <c r="U36">
        <f t="shared" si="2"/>
        <v>14</v>
      </c>
    </row>
  </sheetData>
  <mergeCells count="2">
    <mergeCell ref="C4:E4"/>
    <mergeCell ref="F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Valeev</dc:creator>
  <cp:lastModifiedBy>pc</cp:lastModifiedBy>
  <dcterms:created xsi:type="dcterms:W3CDTF">2015-06-05T18:19:34Z</dcterms:created>
  <dcterms:modified xsi:type="dcterms:W3CDTF">2019-11-20T20:50:15Z</dcterms:modified>
</cp:coreProperties>
</file>