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0" documentId="8_{B186B2E2-29DA-4EF7-BEC8-8DABD52BE0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7" i="1"/>
  <c r="N3" i="1"/>
  <c r="N4" i="1"/>
  <c r="N2" i="1"/>
  <c r="M2" i="1"/>
  <c r="B18" i="1"/>
  <c r="E17" i="1"/>
  <c r="E16" i="1"/>
  <c r="B15" i="1"/>
  <c r="B13" i="1"/>
  <c r="B3" i="1"/>
  <c r="B4" i="1"/>
  <c r="B5" i="1"/>
  <c r="B6" i="1"/>
  <c r="B7" i="1"/>
  <c r="B8" i="1"/>
  <c r="B9" i="1"/>
  <c r="B10" i="1"/>
  <c r="B2" i="1"/>
  <c r="A4" i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<sst xmlns="http://schemas.openxmlformats.org/spreadsheetml/2006/main" count="20" uniqueCount="17">
  <si>
    <t>m</t>
  </si>
  <si>
    <t>r^2</t>
  </si>
  <si>
    <t>r</t>
  </si>
  <si>
    <t>пост</t>
  </si>
  <si>
    <t>вт\дел</t>
  </si>
  <si>
    <t>U_1\2</t>
  </si>
  <si>
    <t>U_1</t>
  </si>
  <si>
    <t>U_3/2</t>
  </si>
  <si>
    <t>перем</t>
  </si>
  <si>
    <t xml:space="preserve"> </t>
  </si>
  <si>
    <t>Параметры</t>
  </si>
  <si>
    <t>lambda</t>
  </si>
  <si>
    <t xml:space="preserve">n_0 </t>
  </si>
  <si>
    <t xml:space="preserve">l </t>
  </si>
  <si>
    <t>L</t>
  </si>
  <si>
    <t>f(m)/m</t>
  </si>
  <si>
    <t>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</si>
</sst>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r^2 = f(m)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3.61</c:v>
                </c:pt>
                <c:pt idx="1">
                  <c:v>9.6100000000000012</c:v>
                </c:pt>
                <c:pt idx="2">
                  <c:v>16</c:v>
                </c:pt>
                <c:pt idx="3">
                  <c:v>22.090000000000003</c:v>
                </c:pt>
                <c:pt idx="4">
                  <c:v>29.160000000000004</c:v>
                </c:pt>
                <c:pt idx="5">
                  <c:v>32.49</c:v>
                </c:pt>
                <c:pt idx="6">
                  <c:v>39.69</c:v>
                </c:pt>
                <c:pt idx="7">
                  <c:v>46.239999999999995</c:v>
                </c:pt>
                <c:pt idx="8">
                  <c:v>53.29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5-400E-BC4D-6045BB48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58199"/>
        <c:axId val="1578018055"/>
      </c:scatterChart>
      <c:valAx>
        <c:axId val="1923258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18055"/>
        <c:crosses val="autoZero"/>
        <c:crossBetween val="midCat"/>
      </c:valAx>
      <c:valAx>
        <c:axId val="1578018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58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28575</xdr:rowOff>
    </xdr:from>
    <xdr:to>
      <xdr:col>10</xdr:col>
      <xdr:colOff>323850</xdr:colOff>
      <xdr:row>14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E16A1E-CB96-402B-84AC-75A18EA98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M10" sqref="M10"/>
    </sheetView>
  </sheetViews>
  <sheetFormatPr defaultRowHeight="15"/>
  <cols>
    <col min="3" max="3" width="11.7109375" bestFit="1" customWidth="1"/>
  </cols>
  <sheetData>
    <row r="1" spans="1:14">
      <c r="A1" t="s">
        <v>0</v>
      </c>
      <c r="B1" t="s">
        <v>1</v>
      </c>
      <c r="C1" t="s">
        <v>2</v>
      </c>
      <c r="L1" t="s">
        <v>3</v>
      </c>
      <c r="M1" t="s">
        <v>4</v>
      </c>
      <c r="N1">
        <v>15</v>
      </c>
    </row>
    <row r="2" spans="1:14">
      <c r="A2">
        <v>1</v>
      </c>
      <c r="B2">
        <f>C2*C2</f>
        <v>3.61</v>
      </c>
      <c r="C2" s="1">
        <v>1.9</v>
      </c>
      <c r="L2" t="s">
        <v>5</v>
      </c>
      <c r="M2">
        <f>30</f>
        <v>30</v>
      </c>
      <c r="N2">
        <f>M2*$N$1</f>
        <v>450</v>
      </c>
    </row>
    <row r="3" spans="1:14">
      <c r="A3">
        <f>A2+1</f>
        <v>2</v>
      </c>
      <c r="B3">
        <f t="shared" ref="B3:B10" si="0">C3*C3</f>
        <v>9.6100000000000012</v>
      </c>
      <c r="C3" s="1">
        <v>3.1</v>
      </c>
      <c r="L3" t="s">
        <v>6</v>
      </c>
      <c r="M3">
        <v>60</v>
      </c>
      <c r="N3">
        <f t="shared" ref="N3:N6" si="1">M3*$N$1</f>
        <v>900</v>
      </c>
    </row>
    <row r="4" spans="1:14">
      <c r="A4">
        <f t="shared" ref="A4:A11" si="2">A3+1</f>
        <v>3</v>
      </c>
      <c r="B4">
        <f t="shared" si="0"/>
        <v>16</v>
      </c>
      <c r="C4" s="1">
        <v>4</v>
      </c>
      <c r="L4" t="s">
        <v>7</v>
      </c>
      <c r="M4">
        <v>90</v>
      </c>
      <c r="N4">
        <f t="shared" si="1"/>
        <v>1350</v>
      </c>
    </row>
    <row r="5" spans="1:14">
      <c r="A5">
        <f t="shared" si="2"/>
        <v>4</v>
      </c>
      <c r="B5">
        <f t="shared" si="0"/>
        <v>22.090000000000003</v>
      </c>
      <c r="C5" s="1">
        <v>4.7</v>
      </c>
    </row>
    <row r="6" spans="1:14">
      <c r="A6">
        <f t="shared" si="2"/>
        <v>5</v>
      </c>
      <c r="B6">
        <f t="shared" si="0"/>
        <v>29.160000000000004</v>
      </c>
      <c r="C6" s="1">
        <v>5.4</v>
      </c>
      <c r="L6" t="s">
        <v>8</v>
      </c>
    </row>
    <row r="7" spans="1:14">
      <c r="A7">
        <f t="shared" si="2"/>
        <v>6</v>
      </c>
      <c r="B7">
        <f t="shared" si="0"/>
        <v>32.49</v>
      </c>
      <c r="C7" s="1">
        <v>5.7</v>
      </c>
      <c r="L7" t="s">
        <v>5</v>
      </c>
      <c r="M7">
        <v>26</v>
      </c>
      <c r="N7">
        <f>M7*$N$1</f>
        <v>390</v>
      </c>
    </row>
    <row r="8" spans="1:14">
      <c r="A8">
        <f t="shared" si="2"/>
        <v>7</v>
      </c>
      <c r="B8">
        <f t="shared" si="0"/>
        <v>39.69</v>
      </c>
      <c r="C8" s="1">
        <v>6.3</v>
      </c>
      <c r="L8" t="s">
        <v>6</v>
      </c>
      <c r="M8">
        <v>54</v>
      </c>
      <c r="N8">
        <f t="shared" ref="N8:N9" si="3">M8*$N$1</f>
        <v>810</v>
      </c>
    </row>
    <row r="9" spans="1:14">
      <c r="A9">
        <f t="shared" si="2"/>
        <v>8</v>
      </c>
      <c r="B9">
        <f t="shared" si="0"/>
        <v>46.239999999999995</v>
      </c>
      <c r="C9" s="1">
        <v>6.8</v>
      </c>
      <c r="L9" t="s">
        <v>7</v>
      </c>
      <c r="M9">
        <v>82</v>
      </c>
      <c r="N9">
        <f t="shared" si="3"/>
        <v>1230</v>
      </c>
    </row>
    <row r="10" spans="1:14">
      <c r="A10">
        <f t="shared" si="2"/>
        <v>9</v>
      </c>
      <c r="B10">
        <f t="shared" si="0"/>
        <v>53.29</v>
      </c>
      <c r="C10" s="1">
        <v>7.3</v>
      </c>
      <c r="M10" t="s">
        <v>9</v>
      </c>
    </row>
    <row r="12" spans="1:14">
      <c r="A12" t="s">
        <v>10</v>
      </c>
    </row>
    <row r="13" spans="1:14">
      <c r="A13" t="s">
        <v>11</v>
      </c>
      <c r="B13">
        <f xml:space="preserve"> 0.63 * 10^(-6)</f>
        <v>6.3E-7</v>
      </c>
    </row>
    <row r="14" spans="1:14">
      <c r="A14" t="s">
        <v>12</v>
      </c>
      <c r="B14">
        <v>2.29</v>
      </c>
    </row>
    <row r="15" spans="1:14">
      <c r="A15" t="s">
        <v>13</v>
      </c>
      <c r="B15">
        <f>26 * 10^(-3)</f>
        <v>2.6000000000000002E-2</v>
      </c>
    </row>
    <row r="16" spans="1:14">
      <c r="A16" t="s">
        <v>14</v>
      </c>
      <c r="B16">
        <v>0.7</v>
      </c>
      <c r="D16" t="s">
        <v>15</v>
      </c>
      <c r="E16">
        <f>6.1065 / 10^4</f>
        <v>6.1064999999999991E-4</v>
      </c>
    </row>
    <row r="17" spans="1:5">
      <c r="E17">
        <f>B13*(B14*B16)^2/(B15*E16)</f>
        <v>0.10196283090527747</v>
      </c>
    </row>
    <row r="18" spans="1:5">
      <c r="A18" t="s">
        <v>16</v>
      </c>
      <c r="B18">
        <f>B14-E17</f>
        <v>2.1880371690947227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2022-03-22T06:36:01Z</dcterms:created>
  <dcterms:modified xsi:type="dcterms:W3CDTF">2022-03-22T08:34:49Z</dcterms:modified>
  <cp:category/>
  <cp:contentStatus/>
</cp:coreProperties>
</file>