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30" i="1" l="1"/>
  <c r="B30" i="1"/>
  <c r="C29" i="1"/>
  <c r="C28" i="1"/>
  <c r="B29" i="1"/>
  <c r="B28" i="1"/>
  <c r="C27" i="1"/>
  <c r="B27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5" i="1"/>
</calcChain>
</file>

<file path=xl/sharedStrings.xml><?xml version="1.0" encoding="utf-8"?>
<sst xmlns="http://schemas.openxmlformats.org/spreadsheetml/2006/main" count="4" uniqueCount="4">
  <si>
    <t>f</t>
  </si>
  <si>
    <t>f0</t>
  </si>
  <si>
    <t>J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</si>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</sst>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Лист1!$C$12:$C$21</c:f>
              <c:numCache>
                <c:formatCode>General</c:formatCode>
                <c:ptCount val="10"/>
                <c:pt idx="0">
                  <c:v>295.70999999999998</c:v>
                </c:pt>
                <c:pt idx="1">
                  <c:v>297.66000000000003</c:v>
                </c:pt>
                <c:pt idx="2">
                  <c:v>299.61</c:v>
                </c:pt>
                <c:pt idx="3">
                  <c:v>302.3</c:v>
                </c:pt>
                <c:pt idx="4">
                  <c:v>304.25</c:v>
                </c:pt>
                <c:pt idx="5">
                  <c:v>307.17</c:v>
                </c:pt>
                <c:pt idx="6">
                  <c:v>310.35000000000002</c:v>
                </c:pt>
                <c:pt idx="7">
                  <c:v>313.27</c:v>
                </c:pt>
                <c:pt idx="8">
                  <c:v>316.2</c:v>
                </c:pt>
                <c:pt idx="9">
                  <c:v>319.13</c:v>
                </c:pt>
              </c:numCache>
            </c:numRef>
          </c:xVal>
          <c:yVal>
            <c:numRef>
              <c:f>Лист1!$D$12:$D$21</c:f>
              <c:numCache>
                <c:formatCode>General</c:formatCode>
                <c:ptCount val="10"/>
                <c:pt idx="0">
                  <c:v>29.017060000000001</c:v>
                </c:pt>
                <c:pt idx="1">
                  <c:v>44.622</c:v>
                </c:pt>
                <c:pt idx="2">
                  <c:v>57.413110000000003</c:v>
                </c:pt>
                <c:pt idx="3">
                  <c:v>73.256900000000002</c:v>
                </c:pt>
                <c:pt idx="4">
                  <c:v>91.767259999999993</c:v>
                </c:pt>
                <c:pt idx="5">
                  <c:v>111.3652</c:v>
                </c:pt>
                <c:pt idx="6">
                  <c:v>131.94390000000001</c:v>
                </c:pt>
                <c:pt idx="7">
                  <c:v>141.06379999999999</c:v>
                </c:pt>
                <c:pt idx="8">
                  <c:v>158.15309999999999</c:v>
                </c:pt>
                <c:pt idx="9">
                  <c:v>164.55789999999999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9696"/>
        <c:axId val="49948160"/>
      </c:scatterChart>
      <c:valAx>
        <c:axId val="499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948160"/>
        <c:crosses val="autoZero"/>
        <c:crossBetween val="midCat"/>
      </c:valAx>
      <c:valAx>
        <c:axId val="4994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4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7</xdr:row>
      <xdr:rowOff>102870</xdr:rowOff>
    </xdr:from>
    <xdr:to>
      <xdr:col>15</xdr:col>
      <xdr:colOff>365760</xdr:colOff>
      <xdr:row>21</xdr:row>
      <xdr:rowOff>72390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tabSelected="1" topLeftCell="A7" workbookViewId="0">
      <selection activeCell="B30" sqref="B30:C30"/>
    </sheetView>
  </sheetViews>
  <sheetFormatPr defaultRowHeight="14.4" x14ac:dyDescent="0.3"/>
  <sheetData>
    <row r="2" spans="1:17" x14ac:dyDescent="0.3">
      <c r="A2" t="s">
        <v>0</v>
      </c>
      <c r="B2">
        <v>904.36</v>
      </c>
      <c r="C2">
        <v>904.3</v>
      </c>
      <c r="D2">
        <v>904.46</v>
      </c>
      <c r="E2">
        <v>905.24</v>
      </c>
      <c r="F2">
        <v>908</v>
      </c>
      <c r="G2">
        <v>917.42</v>
      </c>
      <c r="H2">
        <v>928.72</v>
      </c>
      <c r="I2">
        <v>938</v>
      </c>
      <c r="J2">
        <v>943.63</v>
      </c>
      <c r="K2">
        <v>945.89</v>
      </c>
      <c r="L2">
        <v>947.64</v>
      </c>
      <c r="M2">
        <v>948.88</v>
      </c>
      <c r="N2">
        <v>949.84</v>
      </c>
      <c r="O2">
        <v>950.47</v>
      </c>
      <c r="P2">
        <v>950.76</v>
      </c>
      <c r="Q2">
        <v>951</v>
      </c>
    </row>
    <row r="3" spans="1:17" x14ac:dyDescent="0.3">
      <c r="A3" t="s">
        <v>1</v>
      </c>
    </row>
    <row r="5" spans="1:17" ht="15.6" x14ac:dyDescent="0.3">
      <c r="B5">
        <f>C5-273.15</f>
        <v>4.0200000000000387</v>
      </c>
      <c r="C5" s="1">
        <v>277.17</v>
      </c>
      <c r="D5" s="1">
        <v>8.8890480000000007</v>
      </c>
    </row>
    <row r="6" spans="1:17" ht="15.6" x14ac:dyDescent="0.3">
      <c r="B6">
        <f t="shared" ref="B6:B22" si="0">C6-273.15</f>
        <v>6.9500000000000455</v>
      </c>
      <c r="C6" s="1">
        <v>280.10000000000002</v>
      </c>
      <c r="D6" s="1">
        <v>8.8941090000000003</v>
      </c>
    </row>
    <row r="7" spans="1:17" ht="15.6" x14ac:dyDescent="0.3">
      <c r="B7">
        <f t="shared" si="0"/>
        <v>9.8799999999999955</v>
      </c>
      <c r="C7" s="1">
        <v>283.02999999999997</v>
      </c>
      <c r="D7" s="1">
        <v>8.9305339999999998</v>
      </c>
    </row>
    <row r="8" spans="1:17" ht="15.6" x14ac:dyDescent="0.3">
      <c r="B8">
        <f t="shared" si="0"/>
        <v>12.800000000000011</v>
      </c>
      <c r="C8" s="1">
        <v>285.95</v>
      </c>
      <c r="D8" s="1">
        <v>9.0384250000000002</v>
      </c>
    </row>
    <row r="9" spans="1:17" ht="15.6" x14ac:dyDescent="0.3">
      <c r="B9">
        <f t="shared" si="0"/>
        <v>15.730000000000018</v>
      </c>
      <c r="C9" s="1">
        <v>288.88</v>
      </c>
      <c r="D9" s="1">
        <v>9.6580209999999997</v>
      </c>
    </row>
    <row r="10" spans="1:17" ht="15.6" x14ac:dyDescent="0.3">
      <c r="B10">
        <f t="shared" si="0"/>
        <v>18.660000000000025</v>
      </c>
      <c r="C10" s="1">
        <v>291.81</v>
      </c>
      <c r="D10" s="1">
        <v>12.32605</v>
      </c>
    </row>
    <row r="11" spans="1:17" ht="15.6" x14ac:dyDescent="0.3">
      <c r="B11">
        <f t="shared" si="0"/>
        <v>20.610000000000014</v>
      </c>
      <c r="C11" s="1">
        <v>293.76</v>
      </c>
      <c r="D11" s="1">
        <v>18.170809999999999</v>
      </c>
    </row>
    <row r="12" spans="1:17" ht="15.6" x14ac:dyDescent="0.3">
      <c r="B12">
        <f t="shared" si="0"/>
        <v>22.560000000000002</v>
      </c>
      <c r="C12" s="1">
        <v>295.70999999999998</v>
      </c>
      <c r="D12" s="1">
        <v>29.017060000000001</v>
      </c>
    </row>
    <row r="13" spans="1:17" ht="15.6" x14ac:dyDescent="0.3">
      <c r="B13">
        <f t="shared" si="0"/>
        <v>24.510000000000048</v>
      </c>
      <c r="C13" s="1">
        <v>297.66000000000003</v>
      </c>
      <c r="D13" s="1">
        <v>44.622</v>
      </c>
    </row>
    <row r="14" spans="1:17" ht="15.6" x14ac:dyDescent="0.3">
      <c r="B14">
        <f t="shared" si="0"/>
        <v>26.460000000000036</v>
      </c>
      <c r="C14" s="1">
        <v>299.61</v>
      </c>
      <c r="D14" s="1">
        <v>57.413110000000003</v>
      </c>
    </row>
    <row r="15" spans="1:17" ht="15.6" x14ac:dyDescent="0.3">
      <c r="B15">
        <f t="shared" si="0"/>
        <v>29.150000000000034</v>
      </c>
      <c r="C15" s="1">
        <v>302.3</v>
      </c>
      <c r="D15" s="1">
        <v>73.256900000000002</v>
      </c>
    </row>
    <row r="16" spans="1:17" ht="15.6" x14ac:dyDescent="0.3">
      <c r="B16">
        <f t="shared" si="0"/>
        <v>31.100000000000023</v>
      </c>
      <c r="C16" s="1">
        <v>304.25</v>
      </c>
      <c r="D16" s="1">
        <v>91.767259999999993</v>
      </c>
    </row>
    <row r="17" spans="1:4" ht="15.6" x14ac:dyDescent="0.3">
      <c r="B17">
        <f t="shared" si="0"/>
        <v>34.020000000000039</v>
      </c>
      <c r="C17" s="1">
        <v>307.17</v>
      </c>
      <c r="D17" s="1">
        <v>111.3652</v>
      </c>
    </row>
    <row r="18" spans="1:4" ht="15.6" x14ac:dyDescent="0.3">
      <c r="B18">
        <f t="shared" si="0"/>
        <v>37.200000000000045</v>
      </c>
      <c r="C18" s="1">
        <v>310.35000000000002</v>
      </c>
      <c r="D18" s="1">
        <v>131.94390000000001</v>
      </c>
    </row>
    <row r="19" spans="1:4" ht="15.6" x14ac:dyDescent="0.3">
      <c r="B19">
        <f t="shared" si="0"/>
        <v>40.120000000000005</v>
      </c>
      <c r="C19" s="1">
        <v>313.27</v>
      </c>
      <c r="D19" s="1">
        <v>141.06379999999999</v>
      </c>
    </row>
    <row r="20" spans="1:4" ht="15.6" x14ac:dyDescent="0.3">
      <c r="B20">
        <f t="shared" si="0"/>
        <v>43.050000000000011</v>
      </c>
      <c r="C20" s="1">
        <v>316.2</v>
      </c>
      <c r="D20" s="1">
        <v>158.15309999999999</v>
      </c>
    </row>
    <row r="21" spans="1:4" ht="15.6" x14ac:dyDescent="0.3">
      <c r="B21">
        <f t="shared" si="0"/>
        <v>45.980000000000018</v>
      </c>
      <c r="C21" s="1">
        <v>319.13</v>
      </c>
      <c r="D21" s="1">
        <v>164.55789999999999</v>
      </c>
    </row>
    <row r="22" spans="1:4" ht="15.6" x14ac:dyDescent="0.3">
      <c r="B22">
        <f t="shared" si="0"/>
        <v>47.680000000000007</v>
      </c>
      <c r="C22" s="1">
        <v>320.83</v>
      </c>
      <c r="D22" s="1">
        <v>168.15039999999999</v>
      </c>
    </row>
    <row r="24" spans="1:4" ht="15.6" x14ac:dyDescent="0.3">
      <c r="B24">
        <v>5.9</v>
      </c>
      <c r="C24" s="1">
        <v>0.3</v>
      </c>
    </row>
    <row r="25" spans="1:4" ht="15.6" x14ac:dyDescent="0.3">
      <c r="B25">
        <v>1710</v>
      </c>
      <c r="C25" s="1">
        <v>80</v>
      </c>
    </row>
    <row r="27" spans="1:4" x14ac:dyDescent="0.3">
      <c r="A27" t="s">
        <v>3</v>
      </c>
      <c r="B27">
        <f>B25/B24</f>
        <v>289.83050847457628</v>
      </c>
      <c r="C27">
        <f>SQRT((C25/B25)^2 + (C24/B24)^2)*B27</f>
        <v>20.025949215823402</v>
      </c>
    </row>
    <row r="28" spans="1:4" x14ac:dyDescent="0.3">
      <c r="A28" t="s">
        <v>2</v>
      </c>
      <c r="B28">
        <f>3*B27/(2*12*3.5*4.5)</f>
        <v>2.3002421307506054</v>
      </c>
      <c r="C28">
        <f>3*C27/(2*12*3.5*4.5)</f>
        <v>0.15893610488748733</v>
      </c>
    </row>
    <row r="29" spans="1:4" x14ac:dyDescent="0.3">
      <c r="B29">
        <f>B28/11604</f>
        <v>1.9822838079546753E-4</v>
      </c>
      <c r="C29">
        <f>C28/11604</f>
        <v>1.3696665364312938E-5</v>
      </c>
    </row>
    <row r="30" spans="1:4" x14ac:dyDescent="0.3">
      <c r="B30">
        <f>B29*1000</f>
        <v>0.19822838079546753</v>
      </c>
      <c r="C30">
        <f>C29*1000</f>
        <v>1.3696665364312938E-2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2021-04-25T18:10:41Z</dcterms:modified>
</cp:coreProperties>
</file>