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0350" yWindow="0" windowWidth="27870" windowHeight="12915" activeTab="1"/>
  </bookViews>
  <sheets>
    <sheet name="Main" sheetId="13" r:id="rId1"/>
    <sheet name="Точность" sheetId="14" r:id="rId2"/>
    <sheet name="Полнота и страницы" sheetId="15" r:id="rId3"/>
    <sheet name="Auth" sheetId="9" r:id="rId4"/>
    <sheet name="NonDict" sheetId="6" r:id="rId5"/>
    <sheet name="Syn" sheetId="7" r:id="rId6"/>
  </sheets>
  <definedNames>
    <definedName name="_auth_terms_1" localSheetId="3">Auth!$A$1:$K$3</definedName>
    <definedName name="_main_terms_1" localSheetId="0">Main!$A$1:$K$14</definedName>
    <definedName name="_nondict_terms_ar_1" localSheetId="4">NonDict!$A$1:$I$324</definedName>
    <definedName name="_syn_terms_1" localSheetId="5">Syn!$A$1:$I$3</definedName>
    <definedName name="syn_terms" localSheetId="5">Syn!$G$38:$L$229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5" l="1"/>
  <c r="I13" i="15"/>
  <c r="H13" i="15"/>
  <c r="H14" i="15" s="1"/>
  <c r="B25" i="14" l="1"/>
  <c r="C25" i="14" s="1"/>
  <c r="C13" i="15"/>
  <c r="B14" i="15" s="1"/>
  <c r="B26" i="14"/>
  <c r="C26" i="14" s="1"/>
  <c r="C16" i="14"/>
  <c r="C18" i="14"/>
  <c r="C17" i="14"/>
  <c r="C22" i="14" l="1"/>
  <c r="C21" i="14"/>
  <c r="C19" i="14"/>
  <c r="C23" i="14" l="1"/>
  <c r="D50" i="9"/>
  <c r="D49" i="9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main_terms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syn_terms" type="6" refreshedVersion="6" background="1" saveData="1">
    <textPr sourceFile="C:\Users\Kir\Documents\Visual Studio 2015\Projects\SWStool\SWSTool\bin\Debug\backup_docs\syn_terms.csv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<sst xmlns="http://schemas.openxmlformats.org/spreadsheetml/2006/main" count="1496" uniqueCount="719">
  <si>
    <t>Term</t>
  </si>
  <si>
    <t>TermFragment</t>
  </si>
  <si>
    <t>TermType</t>
  </si>
  <si>
    <t>TermFrequency</t>
  </si>
  <si>
    <t>TermRule</t>
  </si>
  <si>
    <t>AuthTerm</t>
  </si>
  <si>
    <t>ЦИКЛ</t>
  </si>
  <si>
    <t>ХВОСТОВАЯ РЕКУРСИЯ</t>
  </si>
  <si>
    <t>так называемую хвостовую рекурсию</t>
  </si>
  <si>
    <t>ДЕРЕВО</t>
  </si>
  <si>
    <t>ФУНКЦИЯ</t>
  </si>
  <si>
    <t>СТЕКА</t>
  </si>
  <si>
    <t>альтернативам</t>
  </si>
  <si>
    <t>БАЗА</t>
  </si>
  <si>
    <t>базе</t>
  </si>
  <si>
    <t>ВВЕДЕНИЕ</t>
  </si>
  <si>
    <t>введение</t>
  </si>
  <si>
    <t>вложенных циклов</t>
  </si>
  <si>
    <t>ВОЗВРАТ</t>
  </si>
  <si>
    <t>возврате</t>
  </si>
  <si>
    <t>ВХОЖДЕНИЕ</t>
  </si>
  <si>
    <t>вхождение</t>
  </si>
  <si>
    <t>ВЫЗОВ ФУНКЦИИ</t>
  </si>
  <si>
    <t>вызов функции</t>
  </si>
  <si>
    <t>ВЫПОЛНЕНИЕ ЦИКЛА</t>
  </si>
  <si>
    <t>выполнения цикла</t>
  </si>
  <si>
    <t>дерева</t>
  </si>
  <si>
    <t>ДИЗЪЮНКЦИЯ</t>
  </si>
  <si>
    <t>ИТЕРАЦИЯ</t>
  </si>
  <si>
    <t>итераций</t>
  </si>
  <si>
    <t>компиляторы</t>
  </si>
  <si>
    <t>ЛОГИЧЕСКОЕ ВЫРАЖЕНИЕ</t>
  </si>
  <si>
    <t>логического выражения</t>
  </si>
  <si>
    <t>МЕСТО</t>
  </si>
  <si>
    <t>место</t>
  </si>
  <si>
    <t>МНОЖЕСТВО</t>
  </si>
  <si>
    <t>НАТУРАЛЬНОЕ ЧИСЛО</t>
  </si>
  <si>
    <t>натуральным числом</t>
  </si>
  <si>
    <t>НОМЕР</t>
  </si>
  <si>
    <t>Номер</t>
  </si>
  <si>
    <t>ОПЕРАЦИЯ</t>
  </si>
  <si>
    <t>операции</t>
  </si>
  <si>
    <t>ОЧЕРЕДЬ</t>
  </si>
  <si>
    <t>очередь</t>
  </si>
  <si>
    <t>первого элемента списка</t>
  </si>
  <si>
    <t>ПЕРВОЕ ЭЛЕМЕНТА СПИСКА</t>
  </si>
  <si>
    <t>ПЕРЕСЕЧЕНИЕ</t>
  </si>
  <si>
    <t>пересечение</t>
  </si>
  <si>
    <t>ПОДВЫРАЖЕНИЕ</t>
  </si>
  <si>
    <t>подвыражение</t>
  </si>
  <si>
    <t>ПОИСК</t>
  </si>
  <si>
    <t>ПРОВЕРКА</t>
  </si>
  <si>
    <t>проверки</t>
  </si>
  <si>
    <t>программ</t>
  </si>
  <si>
    <t>ПРОГРАММИРОВАНИЕ</t>
  </si>
  <si>
    <t>ПРОИЗВЕДЕНИЕ</t>
  </si>
  <si>
    <t>произведения</t>
  </si>
  <si>
    <t>ПУСТОЙ СПИСОК</t>
  </si>
  <si>
    <t>РАВЕНСТВО</t>
  </si>
  <si>
    <t>РАЗДЕЛ</t>
  </si>
  <si>
    <t>разделе</t>
  </si>
  <si>
    <t>РАЗНОСТЬ МНОЖЕСТВ</t>
  </si>
  <si>
    <t>разность множеств</t>
  </si>
  <si>
    <t>СДВИГ</t>
  </si>
  <si>
    <t>сдвиг</t>
  </si>
  <si>
    <t>СКОБКА</t>
  </si>
  <si>
    <t>СРАВНЕНИЕ</t>
  </si>
  <si>
    <t>сравнение</t>
  </si>
  <si>
    <t>СТЕК</t>
  </si>
  <si>
    <t>СТРОКА</t>
  </si>
  <si>
    <t>строке</t>
  </si>
  <si>
    <t>ХАРАКТЕРИСТИКА</t>
  </si>
  <si>
    <t>характеристикой</t>
  </si>
  <si>
    <t>РЕКУРСИВНАЯ ВНУТРЕННЯЯ СТРУКТУРА</t>
  </si>
  <si>
    <t>рекурсивную внутреннюю структуру</t>
  </si>
  <si>
    <t>излишних рекурсивных вызовов</t>
  </si>
  <si>
    <t>отложенных рекурсивных вызовов</t>
  </si>
  <si>
    <t>НАЗЫВАЮЩАЯ ХВОСТОВАЯ РЕКУРСИЯ</t>
  </si>
  <si>
    <t>называемую хвостовую рекурсию</t>
  </si>
  <si>
    <t>ПОЛУЧАЮЩАЯСЯ КВАДРАТИЧНАЯ ЗАВИСИМОСТЬ</t>
  </si>
  <si>
    <t>Получающуюся квадратичную зависимость</t>
  </si>
  <si>
    <t>ВЫРОВНЯВШЕЕ ПРАВОЕ ПОДДЕРЕВО</t>
  </si>
  <si>
    <t>выровненное правое поддерево</t>
  </si>
  <si>
    <t>вложенных рекурсивных вызовов</t>
  </si>
  <si>
    <t>построения рекурсивных программ</t>
  </si>
  <si>
    <t>ИДЕЯ РЕКУРСИВНОГО ПОСТРОЕНИЯ</t>
  </si>
  <si>
    <t>идея рекурсивного построения</t>
  </si>
  <si>
    <t>вызовов рекурсивной функции</t>
  </si>
  <si>
    <t>ДЛИНА РЕВЕРСИРУЕМОГО СПИСКА</t>
  </si>
  <si>
    <t>длине реверсируемого списка</t>
  </si>
  <si>
    <t>КЛАСС РЕКУРСИВНЫХ ФУНКЦИЙ</t>
  </si>
  <si>
    <t>класс рекурсивных функций</t>
  </si>
  <si>
    <t>оптимизации хвостовой рекурсии</t>
  </si>
  <si>
    <t>ВЫПОЛНЕНИЕ РЕКУРСИВНОЙ ФУНКЦИИ</t>
  </si>
  <si>
    <t>выполнение рекурсивной функции</t>
  </si>
  <si>
    <t>аргументов рекурсивного вызова</t>
  </si>
  <si>
    <t>ветви бинарного дерева</t>
  </si>
  <si>
    <t>записи логического выражения</t>
  </si>
  <si>
    <t>ПРЕОБРАЗОВАНИЕ ЛОГИЧЕСКОЙ ФОРМУЛЫ</t>
  </si>
  <si>
    <t>преобразование логической формулы</t>
  </si>
  <si>
    <t>перевода логического выражения</t>
  </si>
  <si>
    <t>перевода логического операнда</t>
  </si>
  <si>
    <t>ПРЕОБРАЗОВАНИЕ ЛОГИЧЕСКОГО ВЫРАЖЕНИЯ</t>
  </si>
  <si>
    <t>преобразование логического выражения</t>
  </si>
  <si>
    <t>ЛИСТ БИНАРНОГО ДЕРЕВА</t>
  </si>
  <si>
    <t>лист бинарного дерева</t>
  </si>
  <si>
    <t>терминах бинарного дерева</t>
  </si>
  <si>
    <t>приемом функционального программирования</t>
  </si>
  <si>
    <t>задачу одновременного подсчета</t>
  </si>
  <si>
    <t>ДУБЛИРОВАНИЕ РЕКУРСИВНЫХ ВЫЗОВОВ</t>
  </si>
  <si>
    <t>дублирование рекурсивных вызовов</t>
  </si>
  <si>
    <t>ЧИСЛО РЕКУРСИВНЫХ ВЫЗОВОВ</t>
  </si>
  <si>
    <t>число рекурсивных вызовов</t>
  </si>
  <si>
    <t>создания точечных пар</t>
  </si>
  <si>
    <t>расщеплений точечных пар</t>
  </si>
  <si>
    <t>ВЫРАВНИВАНИЕ ЛЕВОГО ПОДДЕРЕВА</t>
  </si>
  <si>
    <t>выравнивания левого поддерева</t>
  </si>
  <si>
    <t>ПОРЯДОК РЕКУРСИВНЫХ ВЫЗОВОВ</t>
  </si>
  <si>
    <t>порядок рекурсивных вызовов</t>
  </si>
  <si>
    <t>СПИСОК ТОЧЕЧНЫХ ПАР</t>
  </si>
  <si>
    <t>список точечных пар</t>
  </si>
  <si>
    <t>произведения натуральных чисел</t>
  </si>
  <si>
    <t>РЕКУРСИЯ ВЫСОЧАЙШЕГО ПОРЯДКА</t>
  </si>
  <si>
    <t>рекурсия высшего порядка</t>
  </si>
  <si>
    <t>структуру списочного выражения</t>
  </si>
  <si>
    <t>элементов списочного выражения</t>
  </si>
  <si>
    <t>АТОМ СПИСОЧНОГО ВЫРАЖЕНИЯ</t>
  </si>
  <si>
    <t>атом списочного выражения</t>
  </si>
  <si>
    <t>построения требуемого списка</t>
  </si>
  <si>
    <t>ПОСТРОЕНИЕ ПЕРЕВЕРНУВШЕГО СПИСКА</t>
  </si>
  <si>
    <t>построение перевернутого списка</t>
  </si>
  <si>
    <t>ПОДСОЕДИНЕНИЕ СОХРАНИВШИХ ЭЛЕМЕНТОВ</t>
  </si>
  <si>
    <t>подсоединение сохраненных элементов</t>
  </si>
  <si>
    <t>стеке вложенных вызовов</t>
  </si>
  <si>
    <t>значения преобразованной формулы</t>
  </si>
  <si>
    <t>теле определяемой функции</t>
  </si>
  <si>
    <t>вызовами определяемой функции</t>
  </si>
  <si>
    <t>РОЛЬ НАКАПЛИВАЮЩЕГО ПАРАМЕТРА</t>
  </si>
  <si>
    <t>роль накапливающего параметра</t>
  </si>
  <si>
    <t>введении накапливающего параметра</t>
  </si>
  <si>
    <t>значением накапливающего параметра</t>
  </si>
  <si>
    <t>переписывания вычисляемого выражения</t>
  </si>
  <si>
    <t>СПРАВА ПЕРВОГО ЭЛЕМЕНТА</t>
  </si>
  <si>
    <t>справа первого элемента</t>
  </si>
  <si>
    <t>СРАВНЕНИЕ ЭЛЕМЕНТОВ СПИСКА</t>
  </si>
  <si>
    <t>сравнения элементов списка</t>
  </si>
  <si>
    <t>ВЕТВЬ ТЕЛА ФУНКЦИИ</t>
  </si>
  <si>
    <t>ветви тела функции</t>
  </si>
  <si>
    <t>РАЗМЕЩЕНИЕ АРГУМЕНТОВ ФУНКЦИИ</t>
  </si>
  <si>
    <t>размещением аргументов функции</t>
  </si>
  <si>
    <t>ПРОГРАММИРОВАНИЕ ПОДСЧЕТА АТОМОВ</t>
  </si>
  <si>
    <t>программирования подсчета атомов</t>
  </si>
  <si>
    <t>ЗАВЕРШЕНИЕ ПОДСЧЕТА СУММЫ</t>
  </si>
  <si>
    <t>завершении подсчета суммы</t>
  </si>
  <si>
    <t>ЧИСЛО ВЫЗОВОВ ФУНКЦИИ</t>
  </si>
  <si>
    <t>число вызовов функции</t>
  </si>
  <si>
    <t>ОТЩЕПЛЕНИЕ ЭЛЕМЕНТОВ СПИСКА</t>
  </si>
  <si>
    <t>отщепление элементов списка</t>
  </si>
  <si>
    <t>ЗАДАЧА ВЫРАВНИВАНИЯ СПИСКА</t>
  </si>
  <si>
    <t>задачу выравнивания списка</t>
  </si>
  <si>
    <t>РЕКУРСИЯ ПЕРВОГО ПОРЯДКА</t>
  </si>
  <si>
    <t>рекурсия первого порядка</t>
  </si>
  <si>
    <t>ПРОВЕРКА РАВЕНСТВА МНОЖЕСТВ</t>
  </si>
  <si>
    <t>проверки равенства множеств</t>
  </si>
  <si>
    <t>ВЕРХНИЙ УРОВЕНЬ СПИСКА</t>
  </si>
  <si>
    <t>РЕКУРСИВНЫЙ ВЫЗОВ ФУНКЦИИ</t>
  </si>
  <si>
    <t>традиционных языках программирования</t>
  </si>
  <si>
    <t>типичные приемы построения</t>
  </si>
  <si>
    <t>РАВНАЯ ДЛИНА РЕВЕРСИРУЕМОГО</t>
  </si>
  <si>
    <t>равна длине реверсируемого</t>
  </si>
  <si>
    <t>МЕНЬШИЙ ОБЪЕМ ПАМЯТИ</t>
  </si>
  <si>
    <t>меньшего объема памяти</t>
  </si>
  <si>
    <t>КЛЮЧЕВАЯ ИДЕЯ ОПТИМИЗАЦИИ</t>
  </si>
  <si>
    <t>Ключевая идея оптимизации</t>
  </si>
  <si>
    <t>фиксированном участке памяти</t>
  </si>
  <si>
    <t>одноуровневыми списками атомов</t>
  </si>
  <si>
    <t>ВЫШЕОПИСАННАЯ ТЕХНИКА ПЕРЕПИСЫВАНИЯ</t>
  </si>
  <si>
    <t>вышеописанную технику переписывания</t>
  </si>
  <si>
    <t>СЛОЖНАЯ ЦЕПОЧКА ВЫЗОВОВ</t>
  </si>
  <si>
    <t>сложная цепочка вызовов</t>
  </si>
  <si>
    <t>разные ветви функции</t>
  </si>
  <si>
    <t>правых листьях дерева</t>
  </si>
  <si>
    <t>ОДНОВРЕМЕННЫЙ ПОДСЧЕТ СУММЫ</t>
  </si>
  <si>
    <t>одновременного подсчета суммы</t>
  </si>
  <si>
    <t>ПУСТОЙ СПИСОК ЧИСЕЛ</t>
  </si>
  <si>
    <t>пустому списку чисел</t>
  </si>
  <si>
    <t>РЕКУРСИВНЫЙ ПРОЦЕСС ПРОХОДА</t>
  </si>
  <si>
    <t>рекурсивный процесс прохода</t>
  </si>
  <si>
    <t>РЕКУРСИВНЫЙ ПРОЦЕСС ВЫРАВНИВАНИЯ</t>
  </si>
  <si>
    <t>рекурсивный процесс выравнивания</t>
  </si>
  <si>
    <t>РАВНОЕ ЧИСЛО АТОМОВ</t>
  </si>
  <si>
    <t>равно числу атомов</t>
  </si>
  <si>
    <t>ПОРЯДКОВЫЙ НОМЕР ЗНАЧЕНИЯ</t>
  </si>
  <si>
    <t>порядковый номер значения</t>
  </si>
  <si>
    <t>ФИКСИРОВАВШИЙ УЧАСТОК ПАМЯТИ</t>
  </si>
  <si>
    <t>ВЫЧИСЛЯЮЩАЯ ГЛУБИНА СПИСКА</t>
  </si>
  <si>
    <t>вычисляющую глубину списка</t>
  </si>
  <si>
    <t>ТЕЛО ФУНКЦИИ</t>
  </si>
  <si>
    <t>ДЛИНА СПИСКА</t>
  </si>
  <si>
    <t>ВЕТВЬ ФУНКЦИИ</t>
  </si>
  <si>
    <t>НАПИСАНИЕ ПРОГРАММ</t>
  </si>
  <si>
    <t>написание программ</t>
  </si>
  <si>
    <t>ПРОГРАММИРОВАНИЕ ФУНКЦИЙ</t>
  </si>
  <si>
    <t>программировании функций</t>
  </si>
  <si>
    <t>ГЛУБИНА РЕКУРСИИ</t>
  </si>
  <si>
    <t>глубина рекурсии</t>
  </si>
  <si>
    <t>ОБЪЕМ ПАМЯТИ</t>
  </si>
  <si>
    <t>ОРГАНИЗАЦИЯ СТЕКА</t>
  </si>
  <si>
    <t>организацией стека</t>
  </si>
  <si>
    <t>левой ветви</t>
  </si>
  <si>
    <t>ПРОГРАММИРОВАНИЕ ЗАДАЧ</t>
  </si>
  <si>
    <t>ПРЯМАЯ РЕКУРСИИ</t>
  </si>
  <si>
    <t>прямой рекурсии</t>
  </si>
  <si>
    <t>УПРОЩЕНИЕ ПРОГРАММЫ</t>
  </si>
  <si>
    <t>упрощения программы</t>
  </si>
  <si>
    <t>ФУНКЦИЯ ПЕРЕВОДА</t>
  </si>
  <si>
    <t>функция перевода</t>
  </si>
  <si>
    <t>РАСПОЗНАВАНИЕ КОНЪЮНКЦИИ</t>
  </si>
  <si>
    <t>распознавание конъюнкции</t>
  </si>
  <si>
    <t>ПЕРЕВОД КОНСТАНТЫ</t>
  </si>
  <si>
    <t>перевод константы</t>
  </si>
  <si>
    <t>ОПЕРАЦИЯ КОНЪЮНКЦИИ</t>
  </si>
  <si>
    <t>операцией конъюнкции</t>
  </si>
  <si>
    <t>ОПЕРАЦИЯ ДИЗЪЮНКЦИИ</t>
  </si>
  <si>
    <t>операцией дизъюнкции</t>
  </si>
  <si>
    <t>СТРУКТУРА ТЕЛА</t>
  </si>
  <si>
    <t>структура тела</t>
  </si>
  <si>
    <t>ТЕХНИК ПЕРЕПИСЫВАНИЯ</t>
  </si>
  <si>
    <t>технику переписывания</t>
  </si>
  <si>
    <t>ПРОВЕРКА ПОДДЕРЕВ</t>
  </si>
  <si>
    <t>проверку поддеревьев</t>
  </si>
  <si>
    <t>НЕПУСТОТА СПИСКА</t>
  </si>
  <si>
    <t>непустота списка</t>
  </si>
  <si>
    <t>УЧЕТ СТРУКТУРЫ</t>
  </si>
  <si>
    <t>учетом структуры</t>
  </si>
  <si>
    <t>СРАВНЕНИЕ АТОМОВ</t>
  </si>
  <si>
    <t>сравнения атомов</t>
  </si>
  <si>
    <t>ПОДСЧЕТ ЛИСТОВ</t>
  </si>
  <si>
    <t>подсчет листьев</t>
  </si>
  <si>
    <t>ЧИСЛО АТОМОВ</t>
  </si>
  <si>
    <t>число атомов</t>
  </si>
  <si>
    <t>ПРОИЗВЕДЕНИЕ ЧИСЕЛ</t>
  </si>
  <si>
    <t>ПЕРВОЕ АРГУМЕНТ-СПИСКА</t>
  </si>
  <si>
    <t>первого аргумента-списка</t>
  </si>
  <si>
    <t>ПОСТРОЕНИЕ ФУНКЦИИ</t>
  </si>
  <si>
    <t>построения функции</t>
  </si>
  <si>
    <t>ДОБАВЛЕНИЕ АТОМА</t>
  </si>
  <si>
    <t>добавление атома</t>
  </si>
  <si>
    <t>ПРОГРАММИРОВАНИЕ РЕКУРСИИ</t>
  </si>
  <si>
    <t>программирование рекурсии</t>
  </si>
  <si>
    <t>СПИСОК ГЛУБИНЫ</t>
  </si>
  <si>
    <t>список глубины</t>
  </si>
  <si>
    <t>АТОМ СПИСКА</t>
  </si>
  <si>
    <t>атом списка</t>
  </si>
  <si>
    <t>ВХОЖДЕНИЕ ЗНАЧЕНИЯ</t>
  </si>
  <si>
    <t>вхождение значения</t>
  </si>
  <si>
    <t>АРГУМЕНТ-СПИСОК АТОМОВ</t>
  </si>
  <si>
    <t>аргумент-список атомов</t>
  </si>
  <si>
    <t>ЗАПИСЬ ПРОИЗВЕДЕНИЯ</t>
  </si>
  <si>
    <t>записью произведения</t>
  </si>
  <si>
    <t>ВХОЖДЕНИЕ АТОМА</t>
  </si>
  <si>
    <t>вхождения атома</t>
  </si>
  <si>
    <t>NonDictTerm</t>
  </si>
  <si>
    <t>СТРУКТУРА</t>
  </si>
  <si>
    <t>ТЕМЫ</t>
  </si>
  <si>
    <t>ПРОСТОТА</t>
  </si>
  <si>
    <t>РЕКУРСИЯ</t>
  </si>
  <si>
    <t>АТОМ</t>
  </si>
  <si>
    <t>БНФ</t>
  </si>
  <si>
    <t>скобки</t>
  </si>
  <si>
    <t>ОБРАЗ</t>
  </si>
  <si>
    <t>образом</t>
  </si>
  <si>
    <t>ЛИСП-ПРОГРАММА</t>
  </si>
  <si>
    <t>ФУНКЦИЯ-ПРЕДИКАТ</t>
  </si>
  <si>
    <t>ТЕЛО</t>
  </si>
  <si>
    <t>МЕХАНИЗМ</t>
  </si>
  <si>
    <t>механизм</t>
  </si>
  <si>
    <t>СЛУЖАЩИЙ</t>
  </si>
  <si>
    <t>КОТОР</t>
  </si>
  <si>
    <t>котором</t>
  </si>
  <si>
    <t>СПИСОК-АРГУМЕНТ</t>
  </si>
  <si>
    <t>ДВИЖЕНИЕ</t>
  </si>
  <si>
    <t>АТОМ-ЗНАЧЕНИЕ</t>
  </si>
  <si>
    <t>атом-значение</t>
  </si>
  <si>
    <t>ПОДСПИСОК</t>
  </si>
  <si>
    <t>ПРИСОЕДИНЕНИЕ</t>
  </si>
  <si>
    <t>ПЕРЕВОД</t>
  </si>
  <si>
    <t>перевода</t>
  </si>
  <si>
    <t>ПОДСОЕДИНЕНИЕ</t>
  </si>
  <si>
    <t>ПАСКАЛЬ</t>
  </si>
  <si>
    <t>Паскаль</t>
  </si>
  <si>
    <t>СУММА</t>
  </si>
  <si>
    <t>суммы</t>
  </si>
  <si>
    <t>СЛОЖНОСТЬ</t>
  </si>
  <si>
    <t>Сложность</t>
  </si>
  <si>
    <t>ИТЕРАЦИИ</t>
  </si>
  <si>
    <t>РАСХОДЫ</t>
  </si>
  <si>
    <t>расходов</t>
  </si>
  <si>
    <t>КОМПИЛЯТОРЫ</t>
  </si>
  <si>
    <t>ПРЕОБРАЗУЮЩИЕ</t>
  </si>
  <si>
    <t>преобразующие</t>
  </si>
  <si>
    <t>АЛЬТЕРНАТИВЫ</t>
  </si>
  <si>
    <t>СПИСОК-ОБРАЩЕНИЕ</t>
  </si>
  <si>
    <t>список-обращение</t>
  </si>
  <si>
    <t>ПОЛУЧЕНИЕ</t>
  </si>
  <si>
    <t>получения</t>
  </si>
  <si>
    <t>ИТОГ</t>
  </si>
  <si>
    <t>итоге</t>
  </si>
  <si>
    <t>ОПОР</t>
  </si>
  <si>
    <t>опора</t>
  </si>
  <si>
    <t>ОПОРА</t>
  </si>
  <si>
    <t>ПЕРЕСЧЕТ</t>
  </si>
  <si>
    <t>пересчета</t>
  </si>
  <si>
    <t>ДУБЛИРОВАНИЕ</t>
  </si>
  <si>
    <t>дублирование</t>
  </si>
  <si>
    <t>ПРАКТИКА</t>
  </si>
  <si>
    <t>практике</t>
  </si>
  <si>
    <t>РЕВЕРСИРУЮЩАЯ</t>
  </si>
  <si>
    <t>реверсирующей</t>
  </si>
  <si>
    <t>НАПРАВЛЕНИЯ</t>
  </si>
  <si>
    <t>направлениях</t>
  </si>
  <si>
    <t>РЕВЕРСИРОВАННЫЕ</t>
  </si>
  <si>
    <t>реверсированные</t>
  </si>
  <si>
    <t>УДАЛЕНИЕ</t>
  </si>
  <si>
    <t>удаления</t>
  </si>
  <si>
    <t>ОБЪЕДИНЕНИЕ</t>
  </si>
  <si>
    <t>объединении</t>
  </si>
  <si>
    <t>СПИСОК-ПАРАМЕТР</t>
  </si>
  <si>
    <t>список-параметр</t>
  </si>
  <si>
    <t>ЧАСТОТА</t>
  </si>
  <si>
    <t>частоту</t>
  </si>
  <si>
    <t>ЭЛЕМЕНТЫ СПИСКА</t>
  </si>
  <si>
    <t>элементов списка</t>
  </si>
  <si>
    <t>АРГУМЕНТЫ ФУНКЦИИ</t>
  </si>
  <si>
    <t>ЛИСПОВСКИЙ СПИСКА</t>
  </si>
  <si>
    <t>лисповского списка</t>
  </si>
  <si>
    <t>РЕВЕРСИРУЕМОЕ СПИСКА</t>
  </si>
  <si>
    <t>реверсируемого списка</t>
  </si>
  <si>
    <t>РЕВЕРСИРУЕМОГО СПИСКА</t>
  </si>
  <si>
    <t>объема памяти</t>
  </si>
  <si>
    <t>СПИСКИ АТОМОВ</t>
  </si>
  <si>
    <t>списками атомов</t>
  </si>
  <si>
    <t>РЕВЕРСИРОВАНИЕ СПИСКА</t>
  </si>
  <si>
    <t>реверсирования списка</t>
  </si>
  <si>
    <t>РАВЕНСТВО МНОЖЕСТВ</t>
  </si>
  <si>
    <t>равенства множеств</t>
  </si>
  <si>
    <t>ФУНКЦИОНАЛЬНОЕ ПРОГРАММИРОВАНИЕ</t>
  </si>
  <si>
    <t>функционального программирования</t>
  </si>
  <si>
    <t>ЧИСЛОВЫЕ АТОМЫ</t>
  </si>
  <si>
    <t>числовых атомов</t>
  </si>
  <si>
    <t>РЕКУРСИВНАЯ СТРУКТУРА</t>
  </si>
  <si>
    <t>ЛИСПОВСКИЙ СПИСОК</t>
  </si>
  <si>
    <t>лисповский список</t>
  </si>
  <si>
    <t>ВЕРХНИЙ УРОВЕНЬ</t>
  </si>
  <si>
    <t>ФУНКЦИОНАЛЬНЫЙ ВЫЗОВ</t>
  </si>
  <si>
    <t>РЕКУРСИВНАЯ ФУНКЦИЯ</t>
  </si>
  <si>
    <t>рекурсивной функции</t>
  </si>
  <si>
    <t>СПИСОЧНОЕ ВЫРАЖЕНИЕ</t>
  </si>
  <si>
    <t>РАВНАЯ ДЛИНА</t>
  </si>
  <si>
    <t>равна длине</t>
  </si>
  <si>
    <t>РЕКУРСИВНЫЙ ВЫЗОВ</t>
  </si>
  <si>
    <t>рекурсивный вызов</t>
  </si>
  <si>
    <t>ОБРАТНЫЙ ПОРЯДОК</t>
  </si>
  <si>
    <t>обратном порядке</t>
  </si>
  <si>
    <t>РЕКУРСИВНАЯ ВЕТВЬ</t>
  </si>
  <si>
    <t>рекурсивной ветви</t>
  </si>
  <si>
    <t>БИНАРНОЕ ДЕРЕВО</t>
  </si>
  <si>
    <t>бинарного дерева</t>
  </si>
  <si>
    <t>РАВНОЕ ЧИСЛО</t>
  </si>
  <si>
    <t>равно числу</t>
  </si>
  <si>
    <t>МОЩНОЕ СРЕДСТВО</t>
  </si>
  <si>
    <t>мощное средство</t>
  </si>
  <si>
    <t>РЕКУРСИВНОЕ ПРОГРАММИРОВАНИЕ</t>
  </si>
  <si>
    <t>Рекурсивное программирование</t>
  </si>
  <si>
    <t>ПРОСТАЯ РЕКУРСИЯ</t>
  </si>
  <si>
    <t>Простая рекурсия</t>
  </si>
  <si>
    <t>РЕАЛЬНОЕ ПОСТРОЕНИЕ</t>
  </si>
  <si>
    <t>реальное построение</t>
  </si>
  <si>
    <t>РЕВЕРСИРУЕМЫЙ СПИСОК</t>
  </si>
  <si>
    <t>ЦИКЛИЧЕСКАЯ КОНСТРУКЦИЯ</t>
  </si>
  <si>
    <t>циклическая конструкция</t>
  </si>
  <si>
    <t>хвостовую рекурсию</t>
  </si>
  <si>
    <t>СОВРЕМЕННЫЕ ЛИСП-ИНТЕРПРЕТАТОРЫ</t>
  </si>
  <si>
    <t>Современные лисп-интерпретаторы</t>
  </si>
  <si>
    <t>ДАЛЬНЕЙШЕЕ РАССМОТРЕНИЕ</t>
  </si>
  <si>
    <t>дальнейшего рассмотрения</t>
  </si>
  <si>
    <t>ЛЕВАЯ ВЕТВЬ</t>
  </si>
  <si>
    <t>ОПРЕДЕЛИМЫЙ ФУНКЦИЯ-ПРЕДИКАТ</t>
  </si>
  <si>
    <t>Определим функцию-предикат</t>
  </si>
  <si>
    <t>ОДНОУРОВНЕВЫЕ СПИСКИ</t>
  </si>
  <si>
    <t>одноуровневыми списками</t>
  </si>
  <si>
    <t>НЕМОЙ ПОДСПИСОК</t>
  </si>
  <si>
    <t>нем подсписка</t>
  </si>
  <si>
    <t>ВНЕШНИЙ ЦИКЛ</t>
  </si>
  <si>
    <t>внешний цикл</t>
  </si>
  <si>
    <t>КОСВЕННАЯ РЕКУРСИЯ</t>
  </si>
  <si>
    <t>Косвенная  рекурсия</t>
  </si>
  <si>
    <t>ПРЯМАЯ РЕКУРСИЯ</t>
  </si>
  <si>
    <t>НУЖНОЕ ПРЕОБРАЗОВАНИЕ</t>
  </si>
  <si>
    <t>нужное преобразование</t>
  </si>
  <si>
    <t>ЛОГИЧЕСКИЙ ОПЕРАНД</t>
  </si>
  <si>
    <t>логический операнд</t>
  </si>
  <si>
    <t>НУЖНАЯ ОПЕРАЦИЯ</t>
  </si>
  <si>
    <t>нужной операции</t>
  </si>
  <si>
    <t>ЛОГИЧЕСКИЕ КОНСТАНТЫ</t>
  </si>
  <si>
    <t>логические константы</t>
  </si>
  <si>
    <t>ВЗАИМОСВЯЗАННЫЕ ФУНКЦИИ</t>
  </si>
  <si>
    <t>взаимосвязанных функций</t>
  </si>
  <si>
    <t>ПАРАЛЛЕЛЬНАЯ РЕКУРСИЯ</t>
  </si>
  <si>
    <t>Параллельная рекурсия</t>
  </si>
  <si>
    <t>ПРАВОЕ ПОДДЕРЕВО</t>
  </si>
  <si>
    <t>правое поддерево</t>
  </si>
  <si>
    <t>ЛЕВОЕ ПОДДЕРЕВО</t>
  </si>
  <si>
    <t>левом поддереве</t>
  </si>
  <si>
    <t>РАЗНЫЕ ВЕТВИ</t>
  </si>
  <si>
    <t>разные ветви</t>
  </si>
  <si>
    <t>ОДНОВРЕМЕННЫЙ ПРОХОД</t>
  </si>
  <si>
    <t>одновременный проход</t>
  </si>
  <si>
    <t>ПОНЯТНЕЕ РЕШЕНИЕ</t>
  </si>
  <si>
    <t>понятнее решения</t>
  </si>
  <si>
    <t>ПОНЯТНЫЕ ФУНКЦИИ</t>
  </si>
  <si>
    <t>понятным функциям</t>
  </si>
  <si>
    <t>ДОПОЛНИТЕЛЬНЫЙ АРГУМЕНТ</t>
  </si>
  <si>
    <t>дополнительным аргументом</t>
  </si>
  <si>
    <t>ОЧЕВИДНАЯ НЕЭФФЕКТИВНОСТЬ</t>
  </si>
  <si>
    <t>Очевидна неэффективность</t>
  </si>
  <si>
    <t>ЭКСПОНЕНЦИАЛЬНЫЙ ЭФФЕКТ</t>
  </si>
  <si>
    <t>экспоненциальный эффект</t>
  </si>
  <si>
    <t>ДОПОЛНИТЕЛЬНАЯ ФУНКЦИЯ</t>
  </si>
  <si>
    <t>дополнительную функцию</t>
  </si>
  <si>
    <t>СПЕЦИАЛЬНЫЕ ПАРАМЕТР-АРГУМЕНТЫ</t>
  </si>
  <si>
    <t>специальных параметрах-аргументах</t>
  </si>
  <si>
    <t>НЕНУЖНЫЕ СОЕДИНЕНЬЯ</t>
  </si>
  <si>
    <t>ненужных соединений</t>
  </si>
  <si>
    <t>ВЫЧИСЛИТЕЛЬНАЯ СЛОЖНОСТЬ</t>
  </si>
  <si>
    <t>вычислительную сложность</t>
  </si>
  <si>
    <t>ЗАТРАТНАЯ ОПЕРАЦИЯ</t>
  </si>
  <si>
    <t>затратная операция</t>
  </si>
  <si>
    <t>РЕВЕРСИРОВАННЫЙ СПИСОК</t>
  </si>
  <si>
    <t>реверсированный список</t>
  </si>
  <si>
    <t>ЭФФЕКТИВНОЕ РЕШЕНИЕ</t>
  </si>
  <si>
    <t>эффективно решение</t>
  </si>
  <si>
    <t>ВНУТРЕННИЕ СКОБКИ</t>
  </si>
  <si>
    <t>внутренних скобок</t>
  </si>
  <si>
    <t>ЗАТРАТНАЯ ФУНКЦИЯ</t>
  </si>
  <si>
    <t>затратную функцию</t>
  </si>
  <si>
    <t>НЕАТОМАРНОЕ ВЫРАЖЕНИЕ</t>
  </si>
  <si>
    <t>неатомарное выражение</t>
  </si>
  <si>
    <t>СПИСОЧНЫЕ ЭЛЕМЕНТЫ</t>
  </si>
  <si>
    <t>списочные элементы</t>
  </si>
  <si>
    <t>ВЫЧИСЛЯЮЩЕЕ ВЫРАЖЕНИЕ</t>
  </si>
  <si>
    <t>ВЫЧИСЛЯЮЩИЕ АРГУМЕНТЫ</t>
  </si>
  <si>
    <t>вычисляемыми аргументами</t>
  </si>
  <si>
    <t>ТРЕБУЮЩИЙ СПИСОК</t>
  </si>
  <si>
    <t>требуемого списка</t>
  </si>
  <si>
    <t>ОТЛОЖИВШИЕ ВЫЗОВЫ</t>
  </si>
  <si>
    <t>отложенных вызовов</t>
  </si>
  <si>
    <t>ПЕРЕВЕРНУВШИЙ СПИСОК</t>
  </si>
  <si>
    <t>перевернутого списка</t>
  </si>
  <si>
    <t>ВЛОЖИВШИЕ ЦИКЛЫ</t>
  </si>
  <si>
    <t>ЗАКОНЧИВШЕЕ СРАВНЕНИЕ</t>
  </si>
  <si>
    <t>закончено сравнение</t>
  </si>
  <si>
    <t>ПРЕОБРАЗОВАВШИЕ ОПЕРАНДЫ</t>
  </si>
  <si>
    <t>преобразованными операндами</t>
  </si>
  <si>
    <t>ПРИВЕДШАЯ ФУНКЦИЯ</t>
  </si>
  <si>
    <t>приведенной функции</t>
  </si>
  <si>
    <t>НАКАПЛИВАЮЩИЙ ПАРАМЕТР</t>
  </si>
  <si>
    <t>Накапливающий параметр</t>
  </si>
  <si>
    <t>ВЫРОВНЯВШИЙ СПИСОК</t>
  </si>
  <si>
    <t>выровненном списке</t>
  </si>
  <si>
    <t>ПОВТОРЯЮЩИЕСЯ ЭЛЕМЕНТЫ</t>
  </si>
  <si>
    <t>повторяющиеся элементы</t>
  </si>
  <si>
    <t>ВЫЧИСЛЯЮЩАЯ ГЛУБИНА</t>
  </si>
  <si>
    <t>вычисляющую глубину</t>
  </si>
  <si>
    <t>ИЗЛИШНИЕ РЕКУРСИВНЫЕ ВЫЗОВЫ</t>
  </si>
  <si>
    <t>ВЛОЖИВШИЕ ФУНКЦИОНАЛЬНЫЕ ВЫЗОВЫ</t>
  </si>
  <si>
    <t>ОТЛОЖИВШИЕ ФУНКЦИОНАЛЬНЫЕ ВЫЗОВЫ</t>
  </si>
  <si>
    <t>ОТЛОЖИВШИЕ РЕКУРСИВНЫЕ ВЫЗОВЫ</t>
  </si>
  <si>
    <t>ВЛОЖИВШИЕ РЕКУРСИВНЫЕ ВЫЗОВЫ</t>
  </si>
  <si>
    <t>ТРАДИЦИОННЫЕ ЯЗЫКИ ПРОГРАММИРОВАНИЯ</t>
  </si>
  <si>
    <t>ТИПИЧНЫЕ ПРИЕМЫ ПОСТРОЕНИЯ</t>
  </si>
  <si>
    <t>ОДНОУРОВНЕВЫЕ СПИСКИ АТОМОВ</t>
  </si>
  <si>
    <t>РАЗНЫЕ ВЕТВИ ФУНКЦИИ</t>
  </si>
  <si>
    <t>ПРАВЫЕ ЛИСТЫ ДЕРЕВА</t>
  </si>
  <si>
    <t>ПОСТРОЕНИЯ РЕКУРСИВНЫХ ПРОГРАММ</t>
  </si>
  <si>
    <t>ВЫЗОВОВ РЕКУРСИВНОЙ ФУНКЦИИ</t>
  </si>
  <si>
    <t>ДЛИНЕ РЕВЕРСИРУЕМОГО СПИСКА</t>
  </si>
  <si>
    <t>ОПТИМИЗАЦИИ ХВОСТОВОЙ РЕКУРСИИ</t>
  </si>
  <si>
    <t>АРГУМЕНТОВ РЕКУРСИВНОГО ВЫЗОВА</t>
  </si>
  <si>
    <t>ВЕТВИ БИНАРНОГО ДЕРЕВА</t>
  </si>
  <si>
    <t>ЗАПИСИ ЛОГИЧЕСКОГО ВЫРАЖЕНИЯ</t>
  </si>
  <si>
    <t>ПЕРЕВОДА ЛОГИЧЕСКОГО ВЫРАЖЕНИЯ</t>
  </si>
  <si>
    <t>ПЕРЕВОДА ЛОГИЧЕСКОГО ОПЕРАНДА</t>
  </si>
  <si>
    <t>ТЕРМИНАХ БИНАРНОГО ДЕРЕВА</t>
  </si>
  <si>
    <t>ПРИЕМОМ ФУНКЦИОНАЛЬНОГО ПРОГРАММИРОВАНИЯ</t>
  </si>
  <si>
    <t>ЗАДАЧУ ОДНОВРЕМЕННОГО ПОДСЧЕТА</t>
  </si>
  <si>
    <t>СОЗДАНИЯ ТОЧЕЧНЫХ ПАР</t>
  </si>
  <si>
    <t>РАСЩЕПЛЕНИЙ ТОЧЕЧНЫХ ПАР</t>
  </si>
  <si>
    <t>ВЫРАВНИВАНИЯ ЛЕВОГО ПОДДЕРЕВА</t>
  </si>
  <si>
    <t>ПРОИЗВЕДЕНИЯ НАТУРАЛЬНЫХ ЧИСЕЛ</t>
  </si>
  <si>
    <t>СТРУКТУРУ СПИСОЧНОГО ВЫРАЖЕНИЯ</t>
  </si>
  <si>
    <t>ЭЛЕМЕНТОВ СПИСОЧНОГО ВЫРАЖЕНИЯ</t>
  </si>
  <si>
    <t>ПОСТРОЕНИЯ ТРЕБУЮЩЕГО СПИСКА</t>
  </si>
  <si>
    <t>СТЕКЕ ВЛОЖИВШИХ ВЫЗОВОВ</t>
  </si>
  <si>
    <t>ЗНАЧЕНИЯ ПРЕОБРАЗОВАВШЕЙ ФОРМУЛЫ</t>
  </si>
  <si>
    <t>ТЕЛЕ ОПРЕДЕЛЯЮЩЕЙ ФУНКЦИИ</t>
  </si>
  <si>
    <t>ВЫЗОВАМИ ОПРЕДЕЛЯЮЩЕЙ ФУНКЦИИ</t>
  </si>
  <si>
    <t>ВВЕДЕНИИ НАКАПЛИВАЮЩЕГО ПАРАМЕТРА</t>
  </si>
  <si>
    <t>ЗНАЧЕНИЕМ НАКАПЛИВАЮЩЕГО ПАРАМЕТРА</t>
  </si>
  <si>
    <t>ПЕРЕПИСЫВАНИЯ ВЫЧИСЛЯЮЩЕГО ВЫРАЖЕНИЯ</t>
  </si>
  <si>
    <t>Term1</t>
  </si>
  <si>
    <t>Term2</t>
  </si>
  <si>
    <t>TermFrequency1</t>
  </si>
  <si>
    <t>TermFrequency2</t>
  </si>
  <si>
    <t>SynTerm</t>
  </si>
  <si>
    <t>подвыражение (функциональный вызов)</t>
  </si>
  <si>
    <t>Pattern</t>
  </si>
  <si>
    <t>N-AN</t>
  </si>
  <si>
    <t>CValue</t>
  </si>
  <si>
    <t>ПРОГРАММЫ</t>
  </si>
  <si>
    <t>ТИПИЧНЫЕ ПРИЕМЫ</t>
  </si>
  <si>
    <t>типичные приемы</t>
  </si>
  <si>
    <t>СКОБОЧНОЕ ВЫРАЖЕНИЕ</t>
  </si>
  <si>
    <t>скобочного выражения</t>
  </si>
  <si>
    <t>TermKind</t>
  </si>
  <si>
    <t>TermSynonimTo</t>
  </si>
  <si>
    <t>НАКОПИВШИЕ АТОМЫ</t>
  </si>
  <si>
    <t>накоплены атомы</t>
  </si>
  <si>
    <t>Trusted</t>
  </si>
  <si>
    <t>inHeader</t>
  </si>
  <si>
    <t>False</t>
  </si>
  <si>
    <t>True</t>
  </si>
  <si>
    <t>inHeader1</t>
  </si>
  <si>
    <t>inHeader2</t>
  </si>
  <si>
    <t>MainPage</t>
  </si>
  <si>
    <t>Pages</t>
  </si>
  <si>
    <t>РЕКУРСИВНЫЙ ФУНКЦИЯ</t>
  </si>
  <si>
    <t>UntrustedByFrequency</t>
  </si>
  <si>
    <t>-</t>
  </si>
  <si>
    <t>ПРОСТОЙ РЕКУРСИИ</t>
  </si>
  <si>
    <t>простой рекурсии</t>
  </si>
  <si>
    <t>ПОСТРОЕНИЕ ФУНКЦИЯ-ПРЕДИКАТА</t>
  </si>
  <si>
    <t>построения функции-предиката</t>
  </si>
  <si>
    <t>ОДНОЭЛЕМЕНТНЫЙ СПИСОК</t>
  </si>
  <si>
    <t>одноэлементный список</t>
  </si>
  <si>
    <t>ТРАДИЦИОННАЯ ЗАПИСЬ</t>
  </si>
  <si>
    <t>традиционной записи</t>
  </si>
  <si>
    <t>ПРОШЛОЕ</t>
  </si>
  <si>
    <t>НЕЯ</t>
  </si>
  <si>
    <t>нее</t>
  </si>
  <si>
    <t>ТРАДИЦИОННЫЕ ЯЗЫКИ</t>
  </si>
  <si>
    <t>традиционных языках</t>
  </si>
  <si>
    <t>РЕКУРСИВНЫЙ ПРОЦЕСС</t>
  </si>
  <si>
    <t>рекурсивный процесс</t>
  </si>
  <si>
    <t>ПЕРЕВЕРНУВШИЙ СПИСОК-ХВОСТ</t>
  </si>
  <si>
    <t>перевернутого списка-хвоста</t>
  </si>
  <si>
    <t>СПИСОК ПАР</t>
  </si>
  <si>
    <t>список пар</t>
  </si>
  <si>
    <t>ДР</t>
  </si>
  <si>
    <t>др</t>
  </si>
  <si>
    <t>NN-N</t>
  </si>
  <si>
    <t>ПРИЕМЫ</t>
  </si>
  <si>
    <t>приемы</t>
  </si>
  <si>
    <t>ПАР</t>
  </si>
  <si>
    <t>ВЫША ФУНКЦИИ</t>
  </si>
  <si>
    <t>выше функции</t>
  </si>
  <si>
    <t>ПАР ЭЛЕМЕНТОВ</t>
  </si>
  <si>
    <t>пар элементов</t>
  </si>
  <si>
    <t>ВЫШЕ ФУНКЦИЯ</t>
  </si>
  <si>
    <t>ПРАВЫЕ ЛИСТЫ</t>
  </si>
  <si>
    <t>правых листьях</t>
  </si>
  <si>
    <t>ЛОГИЧЕСКАЯ ФОРМУЛА</t>
  </si>
  <si>
    <t>логической формуле</t>
  </si>
  <si>
    <t>цикла (итераций)</t>
  </si>
  <si>
    <t>СОХРАНЕНИЕ</t>
  </si>
  <si>
    <t>сохранение</t>
  </si>
  <si>
    <t>СПИСОК ДЛИНЫ</t>
  </si>
  <si>
    <t>списка длины</t>
  </si>
  <si>
    <t>ПОРЯДОК АТОМОВ</t>
  </si>
  <si>
    <t>порядка атомов</t>
  </si>
  <si>
    <t>МЕНЬШЕЕ ЧИСЛО</t>
  </si>
  <si>
    <t>меньшее число</t>
  </si>
  <si>
    <t>ИЛЛЮСТРАЦИЯ ДИНАМИКИ</t>
  </si>
  <si>
    <t>иллюстрации динамики</t>
  </si>
  <si>
    <t>УЧЕТ ДИНАМИКИ</t>
  </si>
  <si>
    <t>учетом динамики</t>
  </si>
  <si>
    <t>TermFullNormForm</t>
  </si>
  <si>
    <t>ХВОСТОВОЙ РЕКУРСИЯ</t>
  </si>
  <si>
    <t>ПРОСТОЙ РЕКУРСИЯ</t>
  </si>
  <si>
    <t>КОСВЕННЫЙ РЕКУРСИЯ</t>
  </si>
  <si>
    <t>ОБЪЕМ ПАМЯТЬ</t>
  </si>
  <si>
    <t>РЕКУРСИВНЫЙ ВЫЗОВ ФУНКЦИЯ</t>
  </si>
  <si>
    <t>ВЕТВЬ ТЕЛО ФУНКЦИЯ</t>
  </si>
  <si>
    <t>39-44, 49-52, 57</t>
  </si>
  <si>
    <t>42-44</t>
  </si>
  <si>
    <t>40</t>
  </si>
  <si>
    <t>46-47</t>
  </si>
  <si>
    <t>Взаимно-рекурсивные функции</t>
  </si>
  <si>
    <t>Рекурсивная функция</t>
  </si>
  <si>
    <t>Рекурсия более высокого порядка</t>
  </si>
  <si>
    <t>Хвостовая  рекурсия</t>
  </si>
  <si>
    <t>Recall</t>
  </si>
  <si>
    <t>F-measure</t>
  </si>
  <si>
    <t>NumWords</t>
  </si>
  <si>
    <t>True positive</t>
  </si>
  <si>
    <t>True negative</t>
  </si>
  <si>
    <t>Failed</t>
  </si>
  <si>
    <t>Всего</t>
  </si>
  <si>
    <t>Presision</t>
  </si>
  <si>
    <t>True numWords</t>
  </si>
  <si>
    <t>TrueFalse numWords</t>
  </si>
  <si>
    <t>Text NumWords</t>
  </si>
  <si>
    <t>TermRepeatRule</t>
  </si>
  <si>
    <t>Глубина рекурсии</t>
  </si>
  <si>
    <t>22, 46</t>
  </si>
  <si>
    <t>Косвенная рекурсия</t>
  </si>
  <si>
    <t>Прямая рекурсия</t>
  </si>
  <si>
    <t>All</t>
  </si>
  <si>
    <t>Recall Pages</t>
  </si>
  <si>
    <t>Recall Terms</t>
  </si>
  <si>
    <t>объем памяти (стека)</t>
  </si>
  <si>
    <t>Pages R</t>
  </si>
  <si>
    <t>Terms R</t>
  </si>
  <si>
    <t>39</t>
  </si>
  <si>
    <t>40-41, 50-51</t>
  </si>
  <si>
    <t>39-41, 47-49, 57</t>
  </si>
  <si>
    <t>программирование</t>
  </si>
  <si>
    <t>39-42</t>
  </si>
  <si>
    <t>ПРОГРАММА</t>
  </si>
  <si>
    <t>ЦИКЛЫ</t>
  </si>
  <si>
    <t>40-42</t>
  </si>
  <si>
    <t>циклы</t>
  </si>
  <si>
    <t>39-40, 49-51, 56</t>
  </si>
  <si>
    <t>рекурсивный вызов функции</t>
  </si>
  <si>
    <t>39-40, 56</t>
  </si>
  <si>
    <t>39-41</t>
  </si>
  <si>
    <t>44</t>
  </si>
  <si>
    <t>Функция называется рекурсивной</t>
  </si>
  <si>
    <t>Рекурсия</t>
  </si>
  <si>
    <t>структуру</t>
  </si>
  <si>
    <t>СПИСКИ</t>
  </si>
  <si>
    <t>списков</t>
  </si>
  <si>
    <t>функции</t>
  </si>
  <si>
    <t>ВЕТВЬ</t>
  </si>
  <si>
    <t>ветви</t>
  </si>
  <si>
    <t>служащего</t>
  </si>
  <si>
    <t>телом</t>
  </si>
  <si>
    <t>список-аргумент</t>
  </si>
  <si>
    <t>присоединением</t>
  </si>
  <si>
    <t>стека</t>
  </si>
  <si>
    <t>движении</t>
  </si>
  <si>
    <t>подсоединение</t>
  </si>
  <si>
    <t>Тем</t>
  </si>
  <si>
    <t>ЛИСП-ИНТЕРПРЕТАТОРЫ</t>
  </si>
  <si>
    <t>лисп-интерпретаторы</t>
  </si>
  <si>
    <t>атом</t>
  </si>
  <si>
    <t>ОТЛИЧИЕ</t>
  </si>
  <si>
    <t>отличие</t>
  </si>
  <si>
    <t>функцию-предикат</t>
  </si>
  <si>
    <t>подсписком</t>
  </si>
  <si>
    <t>поиска</t>
  </si>
  <si>
    <t>лисп-программу</t>
  </si>
  <si>
    <t>ФОРМУЛА</t>
  </si>
  <si>
    <t>формуле</t>
  </si>
  <si>
    <t>ПРОБЕЛА</t>
  </si>
  <si>
    <t>пробелами</t>
  </si>
  <si>
    <t>ПРЕОБРАЗУЮЩИЙ</t>
  </si>
  <si>
    <t>дизъюнкции</t>
  </si>
  <si>
    <t>пару</t>
  </si>
  <si>
    <t>равенство</t>
  </si>
  <si>
    <t>простоты</t>
  </si>
  <si>
    <t>РАСЩЕПЛЕНИЯ</t>
  </si>
  <si>
    <t>расщеплений</t>
  </si>
  <si>
    <t>прошлом</t>
  </si>
  <si>
    <t>ПОВТОРЕНЬЯ</t>
  </si>
  <si>
    <t>повторений</t>
  </si>
  <si>
    <t>множество</t>
  </si>
  <si>
    <t>телом функции</t>
  </si>
  <si>
    <t>программировании задач</t>
  </si>
  <si>
    <t>ЛИСПОВСКИЕ ФУНКЦИИ</t>
  </si>
  <si>
    <t>лисповские функции</t>
  </si>
  <si>
    <t>аргументы функции</t>
  </si>
  <si>
    <t>ветви функции</t>
  </si>
  <si>
    <t>ИДЕЯ ПРОВЕРКИ</t>
  </si>
  <si>
    <t>идея проверки</t>
  </si>
  <si>
    <t>ПОДСЧЕТ СУММЫ</t>
  </si>
  <si>
    <t>подсчета суммы</t>
  </si>
  <si>
    <t>СПИСОК ЧИСЕЛ</t>
  </si>
  <si>
    <t>списку чисел</t>
  </si>
  <si>
    <t>произведение чисел</t>
  </si>
  <si>
    <t>ПЕРЕСЧЕТ СУММЫ</t>
  </si>
  <si>
    <t>пересчетом суммы</t>
  </si>
  <si>
    <t>длиной списка</t>
  </si>
  <si>
    <t>ВЛОЖЕННОСТЬ СПИСКА</t>
  </si>
  <si>
    <t>вложенности списка</t>
  </si>
  <si>
    <t>верхнего уровня</t>
  </si>
  <si>
    <t>ФУНКЦИОНАЛЬНЫЕ ВЫЗОВЫ</t>
  </si>
  <si>
    <t>функциональными вызовами</t>
  </si>
  <si>
    <t>списочного выражения</t>
  </si>
  <si>
    <t>пустого списка</t>
  </si>
  <si>
    <t>ЛОГИЧЕСКОЕ ЗНАЧЕНИЕ</t>
  </si>
  <si>
    <t>логического значения</t>
  </si>
  <si>
    <t>рекурсивной структуре</t>
  </si>
  <si>
    <t>ЭЛЕМЕНТАРНАЯ ВЕТВЬ</t>
  </si>
  <si>
    <t>элементарной ветви</t>
  </si>
  <si>
    <t>ВСТРОИВШАЯ ФУНКЦИЯ</t>
  </si>
  <si>
    <t>встроенная функция</t>
  </si>
  <si>
    <t>вычисляемое выражение</t>
  </si>
  <si>
    <t>отложенными функциональными вызовами</t>
  </si>
  <si>
    <t>вложенных функциональных вызовов</t>
  </si>
  <si>
    <t>верхнего уровня списка</t>
  </si>
  <si>
    <t>ВЕТВИ УСЛОВНОГО ВЫРАЖЕНИЯ</t>
  </si>
  <si>
    <t>ветви условного выражения</t>
  </si>
  <si>
    <t>ЭЛЕМЕНТОВ ВЕРХНЕГО УРОВНЯ</t>
  </si>
  <si>
    <t>элементов верхнего уровня</t>
  </si>
  <si>
    <t>УРОВНЕ СПИСОЧНОГО ВЫРАЖЕНИЯ</t>
  </si>
  <si>
    <t>уровне списочного выражения</t>
  </si>
  <si>
    <t>УРОВЕНЬ ВЛОЖЕННОСТИ СПИСКА</t>
  </si>
  <si>
    <t>уровень вложенности списка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</si>
</sst>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_main_term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auth_terms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nondict_terms_ar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yn_terms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syn_terms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selection activeCell="A2" sqref="A2:K14"/>
    </sheetView>
  </sheetViews>
  <sheetFormatPr defaultRowHeight="15" x14ac:dyDescent="0.25"/>
  <cols>
    <col min="1" max="1" width="31.7109375" customWidth="1"/>
    <col min="2" max="2" width="9.7109375" bestFit="1" customWidth="1"/>
    <col min="3" max="3" width="14.5703125" customWidth="1"/>
    <col min="4" max="4" width="15" bestFit="1" customWidth="1"/>
    <col min="5" max="5" width="12" bestFit="1" customWidth="1"/>
    <col min="7" max="7" width="12.7109375" bestFit="1" customWidth="1"/>
    <col min="8" max="8" width="9.5703125" customWidth="1"/>
    <col min="9" max="9" width="16" customWidth="1"/>
    <col min="10" max="10" width="39.5703125" bestFit="1" customWidth="1"/>
    <col min="11" max="11" width="31.42578125" bestFit="1" customWidth="1"/>
  </cols>
  <sheetData>
    <row r="1" spans="1:11" x14ac:dyDescent="0.25">
      <c r="A1" s="4" t="s">
        <v>0</v>
      </c>
      <c r="B1" t="s">
        <v>534</v>
      </c>
      <c r="C1" s="4" t="s">
        <v>535</v>
      </c>
      <c r="D1" t="s">
        <v>3</v>
      </c>
      <c r="E1" t="s">
        <v>518</v>
      </c>
      <c r="F1" t="s">
        <v>529</v>
      </c>
      <c r="G1" t="s">
        <v>524</v>
      </c>
      <c r="H1" t="s">
        <v>4</v>
      </c>
      <c r="I1" t="s">
        <v>612</v>
      </c>
      <c r="J1" t="s">
        <v>1</v>
      </c>
      <c r="K1" t="s">
        <v>586</v>
      </c>
    </row>
    <row r="2" spans="1:11" x14ac:dyDescent="0.25">
      <c r="A2" s="4" t="s">
        <v>146</v>
      </c>
      <c r="B2">
        <v>0</v>
      </c>
      <c r="C2" s="4" t="s">
        <v>596</v>
      </c>
      <c r="D2">
        <v>2</v>
      </c>
      <c r="E2">
        <v>4</v>
      </c>
      <c r="F2" t="s">
        <v>530</v>
      </c>
      <c r="G2" t="s">
        <v>262</v>
      </c>
      <c r="H2">
        <v>3</v>
      </c>
      <c r="I2">
        <v>0</v>
      </c>
      <c r="J2" t="s">
        <v>147</v>
      </c>
      <c r="K2" t="s">
        <v>592</v>
      </c>
    </row>
    <row r="3" spans="1:11" x14ac:dyDescent="0.25">
      <c r="A3" s="4" t="s">
        <v>28</v>
      </c>
      <c r="B3">
        <v>0</v>
      </c>
      <c r="C3" s="4" t="s">
        <v>595</v>
      </c>
      <c r="D3">
        <v>2</v>
      </c>
      <c r="E3">
        <v>2</v>
      </c>
      <c r="F3" t="s">
        <v>530</v>
      </c>
      <c r="G3" t="s">
        <v>514</v>
      </c>
      <c r="H3">
        <v>6</v>
      </c>
      <c r="I3">
        <v>0</v>
      </c>
      <c r="J3" t="s">
        <v>573</v>
      </c>
      <c r="K3" t="s">
        <v>28</v>
      </c>
    </row>
    <row r="4" spans="1:11" x14ac:dyDescent="0.25">
      <c r="A4" s="4" t="s">
        <v>395</v>
      </c>
      <c r="B4">
        <v>0</v>
      </c>
      <c r="C4" s="4" t="s">
        <v>594</v>
      </c>
      <c r="D4">
        <v>4</v>
      </c>
      <c r="E4">
        <v>6.3398500028846296</v>
      </c>
      <c r="F4" t="s">
        <v>530</v>
      </c>
      <c r="G4" t="s">
        <v>262</v>
      </c>
      <c r="H4">
        <v>2</v>
      </c>
      <c r="I4">
        <v>0</v>
      </c>
      <c r="J4" t="s">
        <v>396</v>
      </c>
      <c r="K4" t="s">
        <v>589</v>
      </c>
    </row>
    <row r="5" spans="1:11" x14ac:dyDescent="0.25">
      <c r="A5" s="4" t="s">
        <v>206</v>
      </c>
      <c r="B5">
        <v>0</v>
      </c>
      <c r="C5" s="4" t="s">
        <v>595</v>
      </c>
      <c r="D5">
        <v>6</v>
      </c>
      <c r="E5">
        <v>9.50977500432694</v>
      </c>
      <c r="F5" t="s">
        <v>530</v>
      </c>
      <c r="G5" t="s">
        <v>514</v>
      </c>
      <c r="H5">
        <v>7</v>
      </c>
      <c r="I5">
        <v>0</v>
      </c>
      <c r="J5" t="s">
        <v>620</v>
      </c>
      <c r="K5" t="s">
        <v>590</v>
      </c>
    </row>
    <row r="6" spans="1:11" x14ac:dyDescent="0.25">
      <c r="A6" s="4" t="s">
        <v>48</v>
      </c>
      <c r="B6">
        <v>0</v>
      </c>
      <c r="C6" s="4" t="s">
        <v>623</v>
      </c>
      <c r="D6">
        <v>2</v>
      </c>
      <c r="E6">
        <v>2</v>
      </c>
      <c r="F6" t="s">
        <v>530</v>
      </c>
      <c r="G6" t="s">
        <v>514</v>
      </c>
      <c r="H6">
        <v>7</v>
      </c>
      <c r="I6">
        <v>0</v>
      </c>
      <c r="J6" t="s">
        <v>515</v>
      </c>
      <c r="K6" t="s">
        <v>48</v>
      </c>
    </row>
    <row r="7" spans="1:11" x14ac:dyDescent="0.25">
      <c r="A7" s="4" t="s">
        <v>54</v>
      </c>
      <c r="B7">
        <v>0</v>
      </c>
      <c r="C7" s="4" t="s">
        <v>625</v>
      </c>
      <c r="D7">
        <v>15</v>
      </c>
      <c r="E7">
        <v>15</v>
      </c>
      <c r="F7" t="s">
        <v>530</v>
      </c>
      <c r="G7" t="s">
        <v>262</v>
      </c>
      <c r="H7">
        <v>2</v>
      </c>
      <c r="I7">
        <v>0</v>
      </c>
      <c r="J7" t="s">
        <v>626</v>
      </c>
      <c r="K7" t="s">
        <v>54</v>
      </c>
    </row>
    <row r="8" spans="1:11" x14ac:dyDescent="0.25">
      <c r="A8" s="4" t="s">
        <v>519</v>
      </c>
      <c r="B8">
        <v>0</v>
      </c>
      <c r="C8" s="4" t="s">
        <v>627</v>
      </c>
      <c r="D8">
        <v>7</v>
      </c>
      <c r="E8">
        <v>7</v>
      </c>
      <c r="F8" t="s">
        <v>530</v>
      </c>
      <c r="G8" t="s">
        <v>262</v>
      </c>
      <c r="H8">
        <v>2</v>
      </c>
      <c r="I8">
        <v>0</v>
      </c>
      <c r="J8" t="s">
        <v>53</v>
      </c>
      <c r="K8" t="s">
        <v>628</v>
      </c>
    </row>
    <row r="9" spans="1:11" x14ac:dyDescent="0.25">
      <c r="A9" s="4" t="s">
        <v>374</v>
      </c>
      <c r="B9">
        <v>0</v>
      </c>
      <c r="C9" s="4" t="s">
        <v>593</v>
      </c>
      <c r="D9">
        <v>11</v>
      </c>
      <c r="E9">
        <v>17.434587507932701</v>
      </c>
      <c r="F9" t="s">
        <v>530</v>
      </c>
      <c r="G9" t="s">
        <v>262</v>
      </c>
      <c r="H9">
        <v>2</v>
      </c>
      <c r="I9">
        <v>0</v>
      </c>
      <c r="J9" t="s">
        <v>375</v>
      </c>
      <c r="K9" t="s">
        <v>588</v>
      </c>
    </row>
    <row r="10" spans="1:11" x14ac:dyDescent="0.25">
      <c r="A10" s="4" t="s">
        <v>165</v>
      </c>
      <c r="B10">
        <v>0</v>
      </c>
      <c r="C10" s="4" t="s">
        <v>632</v>
      </c>
      <c r="D10">
        <v>5</v>
      </c>
      <c r="E10">
        <v>10</v>
      </c>
      <c r="F10" t="s">
        <v>530</v>
      </c>
      <c r="G10" t="s">
        <v>262</v>
      </c>
      <c r="H10">
        <v>3</v>
      </c>
      <c r="I10">
        <v>0</v>
      </c>
      <c r="J10" t="s">
        <v>633</v>
      </c>
      <c r="K10" t="s">
        <v>591</v>
      </c>
    </row>
    <row r="11" spans="1:11" x14ac:dyDescent="0.25">
      <c r="A11" s="4" t="s">
        <v>11</v>
      </c>
      <c r="B11">
        <v>0</v>
      </c>
      <c r="C11" s="4" t="s">
        <v>635</v>
      </c>
      <c r="D11">
        <v>12</v>
      </c>
      <c r="E11">
        <v>12</v>
      </c>
      <c r="F11" t="s">
        <v>530</v>
      </c>
      <c r="G11" t="s">
        <v>514</v>
      </c>
      <c r="H11">
        <v>7</v>
      </c>
      <c r="I11">
        <v>0</v>
      </c>
      <c r="J11" t="s">
        <v>620</v>
      </c>
      <c r="K11" t="s">
        <v>68</v>
      </c>
    </row>
    <row r="12" spans="1:11" x14ac:dyDescent="0.25">
      <c r="A12" s="4" t="s">
        <v>354</v>
      </c>
      <c r="B12">
        <v>0</v>
      </c>
      <c r="C12" s="4" t="s">
        <v>634</v>
      </c>
      <c r="D12">
        <v>10</v>
      </c>
      <c r="E12">
        <v>15.8496250072116</v>
      </c>
      <c r="F12" t="s">
        <v>530</v>
      </c>
      <c r="G12" t="s">
        <v>514</v>
      </c>
      <c r="H12">
        <v>7</v>
      </c>
      <c r="I12">
        <v>0</v>
      </c>
      <c r="J12" t="s">
        <v>515</v>
      </c>
      <c r="K12" t="s">
        <v>354</v>
      </c>
    </row>
    <row r="13" spans="1:11" x14ac:dyDescent="0.25">
      <c r="A13" s="4" t="s">
        <v>7</v>
      </c>
      <c r="B13">
        <v>40</v>
      </c>
      <c r="C13" s="4" t="s">
        <v>624</v>
      </c>
      <c r="D13">
        <v>8</v>
      </c>
      <c r="E13">
        <v>12.6797000057693</v>
      </c>
      <c r="F13" t="s">
        <v>530</v>
      </c>
      <c r="G13" t="s">
        <v>5</v>
      </c>
      <c r="H13">
        <v>1</v>
      </c>
      <c r="I13">
        <v>0</v>
      </c>
      <c r="J13" t="s">
        <v>8</v>
      </c>
      <c r="K13" t="s">
        <v>587</v>
      </c>
    </row>
    <row r="14" spans="1:11" x14ac:dyDescent="0.25">
      <c r="A14" s="4" t="s">
        <v>629</v>
      </c>
      <c r="B14">
        <v>0</v>
      </c>
      <c r="C14" s="4" t="s">
        <v>630</v>
      </c>
      <c r="D14">
        <v>11</v>
      </c>
      <c r="E14">
        <v>11</v>
      </c>
      <c r="F14" t="s">
        <v>530</v>
      </c>
      <c r="G14" t="s">
        <v>262</v>
      </c>
      <c r="H14">
        <v>2</v>
      </c>
      <c r="I14">
        <v>0</v>
      </c>
      <c r="J14" t="s">
        <v>631</v>
      </c>
      <c r="K14" t="s">
        <v>6</v>
      </c>
    </row>
    <row r="15" spans="1:11" x14ac:dyDescent="0.25">
      <c r="A15" s="4"/>
      <c r="C15" s="4"/>
    </row>
    <row r="16" spans="1:11" x14ac:dyDescent="0.25">
      <c r="A16" s="4"/>
      <c r="C16" s="4"/>
    </row>
    <row r="17" spans="1:3" x14ac:dyDescent="0.25">
      <c r="A17" s="4"/>
      <c r="C17" s="4"/>
    </row>
    <row r="18" spans="1:3" x14ac:dyDescent="0.25">
      <c r="A18" s="4"/>
      <c r="C18" s="4"/>
    </row>
    <row r="19" spans="1:3" x14ac:dyDescent="0.25">
      <c r="A19" s="4"/>
      <c r="C19" s="4"/>
    </row>
    <row r="20" spans="1:3" x14ac:dyDescent="0.25">
      <c r="A20" s="4"/>
      <c r="C20" s="4"/>
    </row>
    <row r="21" spans="1:3" x14ac:dyDescent="0.25">
      <c r="A21" s="4"/>
      <c r="C21" s="4"/>
    </row>
    <row r="22" spans="1:3" x14ac:dyDescent="0.25">
      <c r="A22" s="4"/>
      <c r="C22" s="4"/>
    </row>
    <row r="23" spans="1:3" x14ac:dyDescent="0.25">
      <c r="A23" s="4"/>
      <c r="C23" s="4"/>
    </row>
    <row r="24" spans="1:3" x14ac:dyDescent="0.25">
      <c r="A24" s="4"/>
      <c r="C24" s="4"/>
    </row>
    <row r="25" spans="1:3" x14ac:dyDescent="0.25">
      <c r="A25" s="4"/>
      <c r="C25" s="4"/>
    </row>
    <row r="26" spans="1:3" x14ac:dyDescent="0.25">
      <c r="A26" s="4"/>
      <c r="C26" s="4"/>
    </row>
    <row r="27" spans="1:3" x14ac:dyDescent="0.25">
      <c r="A27" s="4"/>
      <c r="C27" s="4"/>
    </row>
    <row r="28" spans="1:3" x14ac:dyDescent="0.25">
      <c r="A28" s="4"/>
      <c r="C28" s="4"/>
    </row>
    <row r="29" spans="1:3" x14ac:dyDescent="0.25">
      <c r="A29" s="4"/>
      <c r="C29" s="4"/>
    </row>
    <row r="30" spans="1:3" x14ac:dyDescent="0.25">
      <c r="A30" s="4"/>
      <c r="C30" s="4"/>
    </row>
    <row r="31" spans="1:3" x14ac:dyDescent="0.25">
      <c r="A31" s="4"/>
      <c r="C31" s="4"/>
    </row>
    <row r="32" spans="1:3" x14ac:dyDescent="0.25">
      <c r="A32" s="4"/>
      <c r="C32" s="4"/>
    </row>
    <row r="33" spans="1:3" x14ac:dyDescent="0.25">
      <c r="A33" s="4"/>
      <c r="C33" s="4"/>
    </row>
    <row r="34" spans="1:3" x14ac:dyDescent="0.25">
      <c r="A34" s="4"/>
      <c r="C34" s="4"/>
    </row>
    <row r="35" spans="1:3" x14ac:dyDescent="0.25">
      <c r="A35" s="4"/>
      <c r="C35" s="4"/>
    </row>
    <row r="36" spans="1:3" x14ac:dyDescent="0.25">
      <c r="A36" s="4"/>
      <c r="C36" s="4"/>
    </row>
    <row r="37" spans="1:3" x14ac:dyDescent="0.25">
      <c r="A37" s="4"/>
      <c r="C37" s="4"/>
    </row>
    <row r="38" spans="1:3" x14ac:dyDescent="0.25">
      <c r="A38" s="4"/>
      <c r="C38" s="4"/>
    </row>
    <row r="39" spans="1:3" x14ac:dyDescent="0.25">
      <c r="A39" s="4"/>
      <c r="C39" s="4"/>
    </row>
    <row r="40" spans="1:3" x14ac:dyDescent="0.25">
      <c r="A40" s="4"/>
      <c r="C40" s="4"/>
    </row>
    <row r="41" spans="1:3" x14ac:dyDescent="0.25">
      <c r="A41" s="4"/>
      <c r="C41" s="4"/>
    </row>
    <row r="42" spans="1:3" x14ac:dyDescent="0.25">
      <c r="A42" s="4"/>
      <c r="C42" s="4"/>
    </row>
    <row r="43" spans="1:3" x14ac:dyDescent="0.25">
      <c r="A43" s="4"/>
      <c r="C43" s="4"/>
    </row>
    <row r="44" spans="1:3" x14ac:dyDescent="0.25">
      <c r="A44" s="4"/>
      <c r="C44" s="4"/>
    </row>
    <row r="45" spans="1:3" x14ac:dyDescent="0.25">
      <c r="A45" s="4"/>
      <c r="C45" s="4"/>
    </row>
    <row r="46" spans="1:3" x14ac:dyDescent="0.25">
      <c r="A46" s="4"/>
      <c r="C46" s="4"/>
    </row>
    <row r="47" spans="1:3" x14ac:dyDescent="0.25">
      <c r="A47" s="4"/>
      <c r="C47" s="4"/>
    </row>
    <row r="48" spans="1:3" x14ac:dyDescent="0.25">
      <c r="A48" s="4"/>
      <c r="C48" s="4"/>
    </row>
    <row r="49" spans="1:3" x14ac:dyDescent="0.25">
      <c r="A49" s="4"/>
      <c r="C49" s="4"/>
    </row>
    <row r="50" spans="1:3" x14ac:dyDescent="0.25">
      <c r="A50" s="4"/>
      <c r="C50" s="4"/>
    </row>
    <row r="51" spans="1:3" x14ac:dyDescent="0.25">
      <c r="A51" s="4"/>
      <c r="C51" s="4"/>
    </row>
    <row r="52" spans="1:3" x14ac:dyDescent="0.25">
      <c r="A52" s="4"/>
      <c r="C52" s="4"/>
    </row>
    <row r="53" spans="1:3" x14ac:dyDescent="0.25">
      <c r="A53" s="4"/>
      <c r="C53" s="4"/>
    </row>
    <row r="54" spans="1:3" x14ac:dyDescent="0.25">
      <c r="A54" s="4"/>
      <c r="C54" s="4"/>
    </row>
    <row r="55" spans="1:3" x14ac:dyDescent="0.25">
      <c r="A55" s="4"/>
      <c r="C55" s="4"/>
    </row>
    <row r="56" spans="1:3" x14ac:dyDescent="0.25">
      <c r="A56" s="4"/>
      <c r="C56" s="4"/>
    </row>
    <row r="57" spans="1:3" x14ac:dyDescent="0.25">
      <c r="A57" s="4"/>
      <c r="C57" s="4"/>
    </row>
    <row r="58" spans="1:3" x14ac:dyDescent="0.25">
      <c r="A58" s="4"/>
      <c r="C58" s="4"/>
    </row>
    <row r="59" spans="1:3" x14ac:dyDescent="0.25">
      <c r="A59" s="4"/>
      <c r="C59" s="4"/>
    </row>
    <row r="60" spans="1:3" x14ac:dyDescent="0.25">
      <c r="A60" s="4"/>
      <c r="C60" s="4"/>
    </row>
    <row r="61" spans="1:3" x14ac:dyDescent="0.25">
      <c r="A61" s="4"/>
      <c r="C61" s="4"/>
    </row>
    <row r="62" spans="1:3" x14ac:dyDescent="0.25">
      <c r="A62" s="4"/>
      <c r="C62" s="4"/>
    </row>
    <row r="63" spans="1:3" x14ac:dyDescent="0.25">
      <c r="A63" s="4"/>
      <c r="C63" s="4"/>
    </row>
    <row r="64" spans="1:3" x14ac:dyDescent="0.25">
      <c r="A64" s="4"/>
      <c r="C64" s="4"/>
    </row>
    <row r="65" spans="1:3" x14ac:dyDescent="0.25">
      <c r="A65" s="4"/>
      <c r="C65" s="4"/>
    </row>
    <row r="66" spans="1:3" x14ac:dyDescent="0.25">
      <c r="A66" s="4"/>
      <c r="C66" s="4"/>
    </row>
    <row r="67" spans="1:3" x14ac:dyDescent="0.25">
      <c r="A67" s="4"/>
      <c r="C67" s="4"/>
    </row>
    <row r="68" spans="1:3" x14ac:dyDescent="0.25">
      <c r="A68" s="4"/>
      <c r="C68" s="4"/>
    </row>
    <row r="69" spans="1:3" x14ac:dyDescent="0.25">
      <c r="A69" s="4"/>
      <c r="C69" s="4"/>
    </row>
    <row r="70" spans="1:3" x14ac:dyDescent="0.25">
      <c r="A70" s="4"/>
      <c r="C70" s="4"/>
    </row>
    <row r="71" spans="1:3" x14ac:dyDescent="0.25">
      <c r="A71" s="4"/>
      <c r="C71" s="4"/>
    </row>
    <row r="72" spans="1:3" x14ac:dyDescent="0.25">
      <c r="A72" s="4"/>
      <c r="C72" s="4"/>
    </row>
    <row r="73" spans="1:3" x14ac:dyDescent="0.25">
      <c r="A73" s="4"/>
      <c r="C73" s="4"/>
    </row>
    <row r="74" spans="1:3" x14ac:dyDescent="0.25">
      <c r="A74" s="4"/>
      <c r="C74" s="4"/>
    </row>
    <row r="75" spans="1:3" x14ac:dyDescent="0.25">
      <c r="A75" s="4"/>
      <c r="C75" s="4"/>
    </row>
    <row r="76" spans="1:3" x14ac:dyDescent="0.25">
      <c r="A76" s="4"/>
      <c r="C76" s="4"/>
    </row>
    <row r="77" spans="1:3" x14ac:dyDescent="0.25">
      <c r="A77" s="4"/>
      <c r="C77" s="4"/>
    </row>
    <row r="78" spans="1:3" x14ac:dyDescent="0.25">
      <c r="A78" s="4"/>
      <c r="C78" s="4"/>
    </row>
    <row r="79" spans="1:3" x14ac:dyDescent="0.25">
      <c r="A79" s="4"/>
      <c r="C79" s="4"/>
    </row>
    <row r="80" spans="1:3" x14ac:dyDescent="0.25">
      <c r="A80" s="4"/>
      <c r="C80" s="4"/>
    </row>
    <row r="81" spans="1:3" x14ac:dyDescent="0.25">
      <c r="A81" s="4"/>
      <c r="C81" s="4"/>
    </row>
    <row r="82" spans="1:3" x14ac:dyDescent="0.25">
      <c r="A82" s="4"/>
      <c r="C82" s="4"/>
    </row>
    <row r="83" spans="1:3" x14ac:dyDescent="0.25">
      <c r="A83" s="4"/>
      <c r="C83" s="4"/>
    </row>
    <row r="84" spans="1:3" x14ac:dyDescent="0.25">
      <c r="A84" s="4"/>
      <c r="C84" s="4"/>
    </row>
    <row r="85" spans="1:3" x14ac:dyDescent="0.25">
      <c r="A85" s="4"/>
      <c r="C85" s="4"/>
    </row>
    <row r="86" spans="1:3" x14ac:dyDescent="0.25">
      <c r="A86" s="4"/>
      <c r="C86" s="4"/>
    </row>
    <row r="87" spans="1:3" x14ac:dyDescent="0.25">
      <c r="A87" s="4"/>
      <c r="C87" s="4"/>
    </row>
    <row r="88" spans="1:3" x14ac:dyDescent="0.25">
      <c r="A88" s="4"/>
      <c r="C88" s="4"/>
    </row>
    <row r="89" spans="1:3" x14ac:dyDescent="0.25">
      <c r="A89" s="4"/>
      <c r="C89" s="4"/>
    </row>
    <row r="90" spans="1:3" x14ac:dyDescent="0.25">
      <c r="A90" s="4"/>
      <c r="C90" s="4"/>
    </row>
    <row r="91" spans="1:3" x14ac:dyDescent="0.25">
      <c r="A91" s="4"/>
      <c r="C91" s="4"/>
    </row>
    <row r="92" spans="1:3" x14ac:dyDescent="0.25">
      <c r="A92" s="4"/>
      <c r="C92" s="4"/>
    </row>
    <row r="93" spans="1:3" x14ac:dyDescent="0.25">
      <c r="A93" s="4"/>
      <c r="C93" s="4"/>
    </row>
    <row r="94" spans="1:3" x14ac:dyDescent="0.25">
      <c r="A94" s="4"/>
      <c r="C94" s="4"/>
    </row>
    <row r="95" spans="1:3" x14ac:dyDescent="0.25">
      <c r="A95" s="4"/>
      <c r="C95" s="4"/>
    </row>
    <row r="96" spans="1:3" x14ac:dyDescent="0.25">
      <c r="A96" s="4"/>
      <c r="C96" s="4"/>
    </row>
    <row r="97" spans="1:3" x14ac:dyDescent="0.25">
      <c r="A97" s="4"/>
      <c r="C97" s="4"/>
    </row>
    <row r="98" spans="1:3" x14ac:dyDescent="0.25">
      <c r="A98" s="4"/>
      <c r="C98" s="4"/>
    </row>
    <row r="99" spans="1:3" x14ac:dyDescent="0.25">
      <c r="A99" s="4"/>
      <c r="C99" s="4"/>
    </row>
    <row r="100" spans="1:3" x14ac:dyDescent="0.25">
      <c r="A100" s="4"/>
      <c r="C100" s="4"/>
    </row>
    <row r="101" spans="1:3" x14ac:dyDescent="0.25">
      <c r="A101" s="4"/>
      <c r="C101" s="4"/>
    </row>
    <row r="102" spans="1:3" x14ac:dyDescent="0.25">
      <c r="A102" s="4"/>
      <c r="C102" s="4"/>
    </row>
    <row r="103" spans="1:3" x14ac:dyDescent="0.25">
      <c r="A103" s="4"/>
      <c r="C103" s="4"/>
    </row>
    <row r="104" spans="1:3" x14ac:dyDescent="0.25">
      <c r="A104" s="4"/>
      <c r="C104" s="4"/>
    </row>
    <row r="105" spans="1:3" x14ac:dyDescent="0.25">
      <c r="A105" s="4"/>
      <c r="C105" s="4"/>
    </row>
    <row r="106" spans="1:3" x14ac:dyDescent="0.25">
      <c r="A106" s="4"/>
      <c r="C106" s="4"/>
    </row>
    <row r="107" spans="1:3" x14ac:dyDescent="0.25">
      <c r="A107" s="4"/>
      <c r="C107" s="4"/>
    </row>
    <row r="108" spans="1:3" x14ac:dyDescent="0.25">
      <c r="A108" s="4"/>
      <c r="C108" s="4"/>
    </row>
    <row r="109" spans="1:3" x14ac:dyDescent="0.25">
      <c r="A109" s="4"/>
      <c r="C109" s="4"/>
    </row>
    <row r="110" spans="1:3" x14ac:dyDescent="0.25">
      <c r="A110" s="4"/>
      <c r="C110" s="4"/>
    </row>
    <row r="111" spans="1:3" x14ac:dyDescent="0.25">
      <c r="A111" s="4"/>
      <c r="C111" s="4"/>
    </row>
    <row r="112" spans="1:3" x14ac:dyDescent="0.25">
      <c r="A112" s="4"/>
      <c r="C112" s="4"/>
    </row>
    <row r="113" spans="1:3" x14ac:dyDescent="0.25">
      <c r="A113" s="4"/>
      <c r="C113" s="4"/>
    </row>
    <row r="114" spans="1:3" x14ac:dyDescent="0.25">
      <c r="A114" s="4"/>
      <c r="C114" s="4"/>
    </row>
    <row r="115" spans="1:3" x14ac:dyDescent="0.25">
      <c r="A115" s="4"/>
      <c r="C115" s="4"/>
    </row>
    <row r="116" spans="1:3" x14ac:dyDescent="0.25">
      <c r="A116" s="4"/>
      <c r="C116" s="4"/>
    </row>
    <row r="117" spans="1:3" x14ac:dyDescent="0.25">
      <c r="A117" s="4"/>
      <c r="C117" s="4"/>
    </row>
    <row r="118" spans="1:3" x14ac:dyDescent="0.25">
      <c r="A118" s="4"/>
      <c r="C118" s="4"/>
    </row>
    <row r="119" spans="1:3" x14ac:dyDescent="0.25">
      <c r="A119" s="4"/>
      <c r="C119" s="4"/>
    </row>
    <row r="120" spans="1:3" x14ac:dyDescent="0.25">
      <c r="A120" s="4"/>
      <c r="C120" s="4"/>
    </row>
    <row r="121" spans="1:3" x14ac:dyDescent="0.25">
      <c r="A121" s="4"/>
      <c r="C121" s="4"/>
    </row>
    <row r="122" spans="1:3" x14ac:dyDescent="0.25">
      <c r="A122" s="4"/>
      <c r="C122" s="4"/>
    </row>
    <row r="123" spans="1:3" x14ac:dyDescent="0.25">
      <c r="A123" s="4"/>
      <c r="C123" s="4"/>
    </row>
    <row r="124" spans="1:3" x14ac:dyDescent="0.25">
      <c r="A124" s="4"/>
      <c r="C124" s="4"/>
    </row>
    <row r="125" spans="1:3" x14ac:dyDescent="0.25">
      <c r="A125" s="4"/>
      <c r="C125" s="4"/>
    </row>
    <row r="126" spans="1:3" x14ac:dyDescent="0.25">
      <c r="A126" s="4"/>
      <c r="C126" s="4"/>
    </row>
    <row r="127" spans="1:3" x14ac:dyDescent="0.25">
      <c r="A127" s="4"/>
      <c r="C127" s="4"/>
    </row>
    <row r="128" spans="1:3" x14ac:dyDescent="0.25">
      <c r="A128" s="4"/>
      <c r="C128" s="4"/>
    </row>
    <row r="129" spans="1:3" x14ac:dyDescent="0.25">
      <c r="A129" s="4"/>
      <c r="C129" s="4"/>
    </row>
    <row r="130" spans="1:3" x14ac:dyDescent="0.25">
      <c r="A130" s="4"/>
      <c r="C130" s="4"/>
    </row>
    <row r="131" spans="1:3" x14ac:dyDescent="0.25">
      <c r="A131" s="4"/>
      <c r="C131" s="4"/>
    </row>
    <row r="132" spans="1:3" x14ac:dyDescent="0.25">
      <c r="A132" s="4"/>
      <c r="C132" s="4"/>
    </row>
    <row r="133" spans="1:3" x14ac:dyDescent="0.25">
      <c r="A133" s="4"/>
      <c r="C133" s="4"/>
    </row>
    <row r="134" spans="1:3" x14ac:dyDescent="0.25">
      <c r="A134" s="4"/>
      <c r="C134" s="4"/>
    </row>
    <row r="135" spans="1:3" x14ac:dyDescent="0.25">
      <c r="A135" s="4"/>
      <c r="C135" s="4"/>
    </row>
    <row r="136" spans="1:3" x14ac:dyDescent="0.25">
      <c r="A136" s="4"/>
      <c r="C136" s="4"/>
    </row>
    <row r="137" spans="1:3" x14ac:dyDescent="0.25">
      <c r="A137" s="4"/>
      <c r="C137" s="4"/>
    </row>
    <row r="138" spans="1:3" x14ac:dyDescent="0.25">
      <c r="A138" s="4"/>
      <c r="C138" s="4"/>
    </row>
    <row r="139" spans="1:3" x14ac:dyDescent="0.25">
      <c r="A139" s="4"/>
      <c r="C139" s="4"/>
    </row>
    <row r="140" spans="1:3" x14ac:dyDescent="0.25">
      <c r="A140" s="4"/>
      <c r="C140" s="4"/>
    </row>
    <row r="141" spans="1:3" x14ac:dyDescent="0.25">
      <c r="A141" s="4"/>
      <c r="C141" s="4"/>
    </row>
  </sheetData>
  <sortState ref="A2:K14">
    <sortCondition ref="A2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tabSelected="1" workbookViewId="0">
      <selection activeCell="G13" sqref="G13"/>
    </sheetView>
  </sheetViews>
  <sheetFormatPr defaultRowHeight="15" x14ac:dyDescent="0.25"/>
  <cols>
    <col min="1" max="1" width="10.28515625" style="3" bestFit="1" customWidth="1"/>
    <col min="2" max="2" width="9.140625" style="3"/>
    <col min="3" max="3" width="50.7109375" style="3" bestFit="1" customWidth="1"/>
    <col min="4" max="4" width="9.140625" customWidth="1"/>
    <col min="5" max="5" width="31.7109375" bestFit="1" customWidth="1"/>
  </cols>
  <sheetData>
    <row r="1" spans="1:3" x14ac:dyDescent="0.25">
      <c r="A1" s="3" t="s">
        <v>603</v>
      </c>
      <c r="B1" s="3" t="s">
        <v>531</v>
      </c>
      <c r="C1" s="4" t="s">
        <v>0</v>
      </c>
    </row>
    <row r="2" spans="1:3" x14ac:dyDescent="0.25">
      <c r="A2" s="3">
        <v>3</v>
      </c>
      <c r="B2">
        <v>1</v>
      </c>
      <c r="C2" s="4" t="s">
        <v>146</v>
      </c>
    </row>
    <row r="3" spans="1:3" x14ac:dyDescent="0.25">
      <c r="A3" s="3">
        <v>1</v>
      </c>
      <c r="B3" s="3">
        <v>0</v>
      </c>
      <c r="C3" s="4" t="s">
        <v>28</v>
      </c>
    </row>
    <row r="4" spans="1:3" x14ac:dyDescent="0.25">
      <c r="A4" s="3">
        <v>2</v>
      </c>
      <c r="B4" s="3">
        <v>1</v>
      </c>
      <c r="C4" s="4" t="s">
        <v>395</v>
      </c>
    </row>
    <row r="5" spans="1:3" x14ac:dyDescent="0.25">
      <c r="A5" s="3">
        <v>2</v>
      </c>
      <c r="B5" s="3">
        <v>0</v>
      </c>
      <c r="C5" s="4" t="s">
        <v>206</v>
      </c>
    </row>
    <row r="6" spans="1:3" x14ac:dyDescent="0.25">
      <c r="A6" s="3">
        <v>1</v>
      </c>
      <c r="B6" s="3">
        <v>2</v>
      </c>
      <c r="C6" s="4" t="s">
        <v>48</v>
      </c>
    </row>
    <row r="7" spans="1:3" x14ac:dyDescent="0.25">
      <c r="A7" s="3">
        <v>1</v>
      </c>
      <c r="B7" s="3">
        <v>0</v>
      </c>
      <c r="C7" s="4" t="s">
        <v>54</v>
      </c>
    </row>
    <row r="8" spans="1:3" x14ac:dyDescent="0.25">
      <c r="A8" s="3">
        <v>1</v>
      </c>
      <c r="B8" s="3">
        <v>0</v>
      </c>
      <c r="C8" s="4" t="s">
        <v>519</v>
      </c>
    </row>
    <row r="9" spans="1:3" x14ac:dyDescent="0.25">
      <c r="A9" s="3">
        <v>2</v>
      </c>
      <c r="B9" s="3">
        <v>1</v>
      </c>
      <c r="C9" s="4" t="s">
        <v>374</v>
      </c>
    </row>
    <row r="10" spans="1:3" x14ac:dyDescent="0.25">
      <c r="A10" s="3">
        <v>3</v>
      </c>
      <c r="B10" s="3">
        <v>1</v>
      </c>
      <c r="C10" s="4" t="s">
        <v>165</v>
      </c>
    </row>
    <row r="11" spans="1:3" x14ac:dyDescent="0.25">
      <c r="A11" s="3">
        <v>1</v>
      </c>
      <c r="B11" s="3">
        <v>1</v>
      </c>
      <c r="C11" s="4" t="s">
        <v>68</v>
      </c>
    </row>
    <row r="12" spans="1:3" x14ac:dyDescent="0.25">
      <c r="A12" s="3">
        <v>2</v>
      </c>
      <c r="B12" s="3">
        <v>1</v>
      </c>
      <c r="C12" s="4" t="s">
        <v>354</v>
      </c>
    </row>
    <row r="13" spans="1:3" x14ac:dyDescent="0.25">
      <c r="A13" s="3">
        <v>2</v>
      </c>
      <c r="B13" s="3">
        <v>1</v>
      </c>
      <c r="C13" s="4" t="s">
        <v>7</v>
      </c>
    </row>
    <row r="14" spans="1:3" x14ac:dyDescent="0.25">
      <c r="A14" s="3">
        <v>1</v>
      </c>
      <c r="B14" s="3">
        <v>0</v>
      </c>
      <c r="C14" s="4" t="s">
        <v>629</v>
      </c>
    </row>
    <row r="15" spans="1:3" x14ac:dyDescent="0.25">
      <c r="C15" s="4"/>
    </row>
    <row r="16" spans="1:3" x14ac:dyDescent="0.25">
      <c r="B16" s="3" t="s">
        <v>604</v>
      </c>
      <c r="C16" s="3">
        <f>COUNTIF(B2:B14,"=1")</f>
        <v>7</v>
      </c>
    </row>
    <row r="17" spans="1:3" x14ac:dyDescent="0.25">
      <c r="B17" s="3" t="s">
        <v>605</v>
      </c>
      <c r="C17" s="3">
        <f>COUNTIF(B2:B14,"=0")</f>
        <v>5</v>
      </c>
    </row>
    <row r="18" spans="1:3" x14ac:dyDescent="0.25">
      <c r="B18" s="3" t="s">
        <v>606</v>
      </c>
      <c r="C18" s="3">
        <f>COUNTIF(B2:B14,"=2")</f>
        <v>1</v>
      </c>
    </row>
    <row r="19" spans="1:3" x14ac:dyDescent="0.25">
      <c r="B19" s="3" t="s">
        <v>607</v>
      </c>
      <c r="C19" s="3">
        <f>SUM(C16:C18)</f>
        <v>13</v>
      </c>
    </row>
    <row r="21" spans="1:3" x14ac:dyDescent="0.25">
      <c r="B21" s="3" t="s">
        <v>608</v>
      </c>
      <c r="C21" s="3">
        <f>C16/(C17+C16)</f>
        <v>0.58333333333333337</v>
      </c>
    </row>
    <row r="22" spans="1:3" x14ac:dyDescent="0.25">
      <c r="B22" s="3" t="s">
        <v>601</v>
      </c>
      <c r="C22" s="3">
        <f>'Полнота и страницы'!H14</f>
        <v>0.4</v>
      </c>
    </row>
    <row r="23" spans="1:3" x14ac:dyDescent="0.25">
      <c r="B23" s="3" t="s">
        <v>602</v>
      </c>
      <c r="C23" s="3">
        <f>(2*C21*C22)/(C21+C22)</f>
        <v>0.47457627118644069</v>
      </c>
    </row>
    <row r="25" spans="1:3" x14ac:dyDescent="0.25">
      <c r="A25" s="3" t="s">
        <v>609</v>
      </c>
      <c r="B25" s="3">
        <f>SUMIF(B2:B14,"=1",A2:A14)</f>
        <v>15</v>
      </c>
      <c r="C25" s="3">
        <f>(100*B25)/$B$27</f>
        <v>0.26915485375919612</v>
      </c>
    </row>
    <row r="26" spans="1:3" x14ac:dyDescent="0.25">
      <c r="A26" s="3" t="s">
        <v>610</v>
      </c>
      <c r="B26" s="3">
        <f>SUM(SUMIF(B2:B14,{"=1","=0"},A2:A14))</f>
        <v>21</v>
      </c>
      <c r="C26" s="3">
        <f>(100*B26)/$B$27</f>
        <v>0.37681679526287459</v>
      </c>
    </row>
    <row r="27" spans="1:3" x14ac:dyDescent="0.25">
      <c r="A27" s="3" t="s">
        <v>611</v>
      </c>
      <c r="B27" s="3">
        <v>5573</v>
      </c>
    </row>
    <row r="28" spans="1:3" x14ac:dyDescent="0.25">
      <c r="C28" s="4"/>
    </row>
    <row r="29" spans="1:3" x14ac:dyDescent="0.25">
      <c r="C29" s="4"/>
    </row>
    <row r="30" spans="1:3" x14ac:dyDescent="0.25">
      <c r="C30" s="4"/>
    </row>
    <row r="31" spans="1:3" x14ac:dyDescent="0.25">
      <c r="C31" s="4"/>
    </row>
    <row r="32" spans="1:3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  <row r="43" spans="3:3" x14ac:dyDescent="0.25">
      <c r="C43" s="4"/>
    </row>
    <row r="44" spans="3:3" x14ac:dyDescent="0.25">
      <c r="C44" s="4"/>
    </row>
    <row r="45" spans="3:3" x14ac:dyDescent="0.25">
      <c r="C45" s="4"/>
    </row>
    <row r="46" spans="3:3" x14ac:dyDescent="0.25">
      <c r="C46" s="4"/>
    </row>
    <row r="47" spans="3:3" x14ac:dyDescent="0.25">
      <c r="C47" s="4"/>
    </row>
    <row r="48" spans="3:3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</sheetData>
  <sortState ref="A2:E141">
    <sortCondition ref="B2:B1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41" sqref="A41"/>
    </sheetView>
  </sheetViews>
  <sheetFormatPr defaultRowHeight="15" x14ac:dyDescent="0.25"/>
  <cols>
    <col min="1" max="1" width="40.7109375" style="5" bestFit="1" customWidth="1"/>
    <col min="2" max="2" width="9.140625" style="5"/>
    <col min="3" max="3" width="34.140625" style="5" bestFit="1" customWidth="1"/>
    <col min="4" max="4" width="9.140625" style="5"/>
    <col min="5" max="5" width="22.28515625" style="5" bestFit="1" customWidth="1"/>
    <col min="6" max="6" width="9.140625" style="5"/>
    <col min="7" max="7" width="12.140625" style="5" bestFit="1" customWidth="1"/>
    <col min="8" max="10" width="9.140625" style="5"/>
  </cols>
  <sheetData>
    <row r="1" spans="1:10" s="3" customFormat="1" x14ac:dyDescent="0.25">
      <c r="A1" s="5" t="s">
        <v>0</v>
      </c>
      <c r="B1" s="5" t="s">
        <v>535</v>
      </c>
      <c r="C1" s="5"/>
      <c r="D1" s="5"/>
      <c r="E1" s="5">
        <v>2</v>
      </c>
      <c r="F1" s="5" t="s">
        <v>621</v>
      </c>
      <c r="G1" s="5" t="s">
        <v>622</v>
      </c>
      <c r="H1" s="5"/>
      <c r="I1" s="5"/>
      <c r="J1" s="5"/>
    </row>
    <row r="2" spans="1:10" s="3" customFormat="1" x14ac:dyDescent="0.25">
      <c r="A2" s="5" t="s">
        <v>597</v>
      </c>
      <c r="B2" s="5">
        <v>46</v>
      </c>
      <c r="C2" s="5"/>
      <c r="D2" s="6"/>
      <c r="E2" s="6"/>
      <c r="F2" s="5">
        <v>-1</v>
      </c>
      <c r="G2" s="5">
        <v>0</v>
      </c>
      <c r="H2" s="5"/>
      <c r="I2" s="5"/>
      <c r="J2" s="5"/>
    </row>
    <row r="3" spans="1:10" x14ac:dyDescent="0.25">
      <c r="A3" s="5" t="s">
        <v>613</v>
      </c>
      <c r="B3" s="5">
        <v>42</v>
      </c>
      <c r="D3" s="6"/>
      <c r="E3" s="6"/>
      <c r="F3" s="5">
        <v>-1</v>
      </c>
      <c r="G3" s="5">
        <v>0</v>
      </c>
    </row>
    <row r="4" spans="1:10" x14ac:dyDescent="0.25">
      <c r="A4" s="5" t="s">
        <v>615</v>
      </c>
      <c r="B4" s="5">
        <v>44</v>
      </c>
      <c r="C4" s="4" t="s">
        <v>395</v>
      </c>
      <c r="D4" s="3">
        <v>0</v>
      </c>
      <c r="E4" s="4" t="s">
        <v>594</v>
      </c>
      <c r="F4" s="5">
        <v>1</v>
      </c>
      <c r="G4" s="5">
        <v>1</v>
      </c>
    </row>
    <row r="5" spans="1:10" x14ac:dyDescent="0.25">
      <c r="A5" s="5" t="s">
        <v>467</v>
      </c>
      <c r="B5" s="5">
        <v>51</v>
      </c>
      <c r="D5" s="6"/>
      <c r="E5" s="6"/>
      <c r="F5" s="5">
        <v>-1</v>
      </c>
      <c r="G5" s="5">
        <v>0</v>
      </c>
    </row>
    <row r="6" spans="1:10" x14ac:dyDescent="0.25">
      <c r="A6" s="5" t="s">
        <v>409</v>
      </c>
      <c r="B6" s="5">
        <v>47</v>
      </c>
      <c r="D6" s="6"/>
      <c r="E6" s="6"/>
      <c r="F6" s="5">
        <v>-1</v>
      </c>
      <c r="G6" s="5">
        <v>0</v>
      </c>
    </row>
    <row r="7" spans="1:10" x14ac:dyDescent="0.25">
      <c r="A7" s="5" t="s">
        <v>375</v>
      </c>
      <c r="B7" s="5">
        <v>41</v>
      </c>
      <c r="C7" s="4" t="s">
        <v>374</v>
      </c>
      <c r="D7" s="3">
        <v>0</v>
      </c>
      <c r="E7" s="4" t="s">
        <v>593</v>
      </c>
      <c r="F7" s="5">
        <v>1</v>
      </c>
      <c r="G7" s="5">
        <v>1</v>
      </c>
    </row>
    <row r="8" spans="1:10" x14ac:dyDescent="0.25">
      <c r="A8" s="5" t="s">
        <v>616</v>
      </c>
      <c r="B8" s="5">
        <v>44</v>
      </c>
      <c r="D8" s="6"/>
      <c r="E8" s="6"/>
      <c r="F8" s="5">
        <v>-1</v>
      </c>
      <c r="G8" s="5">
        <v>0</v>
      </c>
    </row>
    <row r="9" spans="1:10" x14ac:dyDescent="0.25">
      <c r="A9" s="5" t="s">
        <v>598</v>
      </c>
      <c r="B9" s="5" t="s">
        <v>614</v>
      </c>
      <c r="C9" s="4" t="s">
        <v>165</v>
      </c>
      <c r="D9" s="3">
        <v>0</v>
      </c>
      <c r="E9" s="4" t="s">
        <v>632</v>
      </c>
      <c r="F9" s="5">
        <v>1</v>
      </c>
      <c r="G9" s="5">
        <v>1</v>
      </c>
    </row>
    <row r="10" spans="1:10" x14ac:dyDescent="0.25">
      <c r="A10" s="5" t="s">
        <v>599</v>
      </c>
      <c r="B10" s="5">
        <v>58</v>
      </c>
      <c r="D10" s="6"/>
      <c r="E10" s="6"/>
      <c r="F10" s="5">
        <v>-1</v>
      </c>
      <c r="G10" s="5">
        <v>0</v>
      </c>
    </row>
    <row r="11" spans="1:10" x14ac:dyDescent="0.25">
      <c r="A11" s="5" t="s">
        <v>600</v>
      </c>
      <c r="B11" s="5">
        <v>42</v>
      </c>
      <c r="C11" s="4" t="s">
        <v>7</v>
      </c>
      <c r="D11" s="3">
        <v>40</v>
      </c>
      <c r="E11" s="4" t="s">
        <v>624</v>
      </c>
      <c r="F11" s="5">
        <v>1</v>
      </c>
      <c r="G11" s="5">
        <v>1</v>
      </c>
    </row>
    <row r="12" spans="1:10" x14ac:dyDescent="0.25">
      <c r="B12" s="5" t="s">
        <v>617</v>
      </c>
      <c r="C12" s="5" t="s">
        <v>531</v>
      </c>
      <c r="H12" s="5" t="s">
        <v>531</v>
      </c>
      <c r="I12" s="5" t="s">
        <v>617</v>
      </c>
    </row>
    <row r="13" spans="1:10" x14ac:dyDescent="0.25">
      <c r="B13" s="5">
        <f>COUNTIF(G1:G11,"&gt;0")</f>
        <v>4</v>
      </c>
      <c r="C13" s="5">
        <f>SUMIF(F2:F11,"&gt;=0",F2:F11)</f>
        <v>4</v>
      </c>
      <c r="H13" s="5">
        <f>COUNTIF(G2:G11,"=1")</f>
        <v>4</v>
      </c>
      <c r="I13" s="5">
        <f>COUNTIF(G1:G11,"&gt;=0")</f>
        <v>10</v>
      </c>
    </row>
    <row r="14" spans="1:10" x14ac:dyDescent="0.25">
      <c r="A14" s="5" t="s">
        <v>618</v>
      </c>
      <c r="B14" s="5">
        <f>C13/B13</f>
        <v>1</v>
      </c>
      <c r="G14" s="5" t="s">
        <v>619</v>
      </c>
      <c r="H14" s="5">
        <f>H13/I13</f>
        <v>0.4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5" x14ac:dyDescent="0.25"/>
  <cols>
    <col min="1" max="1" width="24.42578125" customWidth="1"/>
    <col min="2" max="2" width="9.7109375" bestFit="1" customWidth="1"/>
    <col min="3" max="3" width="11.42578125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15.5703125" customWidth="1"/>
    <col min="10" max="10" width="36.140625" bestFit="1" customWidth="1"/>
    <col min="11" max="11" width="24.42578125" bestFit="1" customWidth="1"/>
  </cols>
  <sheetData>
    <row r="1" spans="1:11" x14ac:dyDescent="0.25">
      <c r="A1" s="4" t="s">
        <v>0</v>
      </c>
      <c r="B1" s="4" t="s">
        <v>534</v>
      </c>
      <c r="C1" s="4" t="s">
        <v>535</v>
      </c>
      <c r="D1" t="s">
        <v>3</v>
      </c>
      <c r="E1" t="s">
        <v>518</v>
      </c>
      <c r="F1" t="s">
        <v>529</v>
      </c>
      <c r="G1" t="s">
        <v>524</v>
      </c>
      <c r="H1" t="s">
        <v>2</v>
      </c>
      <c r="I1" t="s">
        <v>525</v>
      </c>
      <c r="J1" t="s">
        <v>1</v>
      </c>
      <c r="K1" t="s">
        <v>586</v>
      </c>
    </row>
    <row r="2" spans="1:11" x14ac:dyDescent="0.25">
      <c r="A2" s="4" t="s">
        <v>536</v>
      </c>
      <c r="B2" s="4">
        <v>44</v>
      </c>
      <c r="C2" s="4" t="s">
        <v>636</v>
      </c>
      <c r="D2">
        <v>1</v>
      </c>
      <c r="E2">
        <v>1.5849625007211601</v>
      </c>
      <c r="F2" t="s">
        <v>530</v>
      </c>
      <c r="G2" t="s">
        <v>5</v>
      </c>
      <c r="H2" t="s">
        <v>537</v>
      </c>
      <c r="I2" t="s">
        <v>538</v>
      </c>
      <c r="J2" t="s">
        <v>637</v>
      </c>
      <c r="K2" t="s">
        <v>536</v>
      </c>
    </row>
    <row r="3" spans="1:11" x14ac:dyDescent="0.25">
      <c r="A3" s="4" t="s">
        <v>7</v>
      </c>
      <c r="B3" s="4">
        <v>40</v>
      </c>
      <c r="C3" s="4" t="s">
        <v>624</v>
      </c>
      <c r="D3">
        <v>10</v>
      </c>
      <c r="E3">
        <v>25.359400011538501</v>
      </c>
      <c r="F3" t="s">
        <v>530</v>
      </c>
      <c r="G3" t="s">
        <v>5</v>
      </c>
      <c r="H3" t="s">
        <v>528</v>
      </c>
      <c r="I3" t="s">
        <v>538</v>
      </c>
      <c r="J3" t="s">
        <v>8</v>
      </c>
      <c r="K3" t="s">
        <v>587</v>
      </c>
    </row>
    <row r="4" spans="1:11" x14ac:dyDescent="0.25">
      <c r="A4" s="4"/>
      <c r="B4" s="4"/>
      <c r="C4" s="4"/>
    </row>
    <row r="5" spans="1:11" x14ac:dyDescent="0.25">
      <c r="A5" s="4"/>
      <c r="B5" s="4"/>
      <c r="C5" s="4"/>
    </row>
    <row r="6" spans="1:11" x14ac:dyDescent="0.25">
      <c r="A6" s="4"/>
      <c r="B6" s="4"/>
      <c r="C6" s="4"/>
    </row>
    <row r="7" spans="1:11" x14ac:dyDescent="0.25">
      <c r="A7" s="4"/>
      <c r="B7" s="4"/>
      <c r="C7" s="4"/>
    </row>
    <row r="8" spans="1:11" x14ac:dyDescent="0.25">
      <c r="A8" s="4"/>
      <c r="B8" s="4"/>
      <c r="C8" s="4"/>
    </row>
    <row r="9" spans="1:11" x14ac:dyDescent="0.25">
      <c r="A9" s="4"/>
      <c r="B9" s="4"/>
      <c r="C9" s="4"/>
    </row>
    <row r="10" spans="1:11" x14ac:dyDescent="0.25">
      <c r="A10" s="4"/>
      <c r="B10" s="4"/>
      <c r="C10" s="4"/>
    </row>
    <row r="11" spans="1:11" x14ac:dyDescent="0.25">
      <c r="A11" s="4"/>
      <c r="B11" s="4"/>
      <c r="C11" s="4"/>
    </row>
    <row r="12" spans="1:11" x14ac:dyDescent="0.25">
      <c r="A12" s="4"/>
      <c r="B12" s="4"/>
      <c r="C12" s="4"/>
    </row>
    <row r="13" spans="1:11" x14ac:dyDescent="0.25">
      <c r="A13" s="4"/>
      <c r="B13" s="4"/>
      <c r="C13" s="4"/>
    </row>
    <row r="14" spans="1:11" x14ac:dyDescent="0.25">
      <c r="A14" s="4"/>
      <c r="B14" s="4"/>
      <c r="C14" s="4"/>
    </row>
    <row r="15" spans="1:11" x14ac:dyDescent="0.25">
      <c r="A15" s="4"/>
      <c r="B15" s="4"/>
      <c r="C15" s="4"/>
    </row>
    <row r="16" spans="1:11" x14ac:dyDescent="0.25">
      <c r="A16" s="4"/>
      <c r="B16" s="4"/>
      <c r="C16" s="4"/>
    </row>
    <row r="17" spans="1:3" x14ac:dyDescent="0.25">
      <c r="A17" s="4"/>
      <c r="B17" s="4"/>
      <c r="C17" s="4"/>
    </row>
    <row r="18" spans="1:3" x14ac:dyDescent="0.25">
      <c r="A18" s="4"/>
      <c r="B18" s="4"/>
      <c r="C18" s="4"/>
    </row>
    <row r="19" spans="1:3" x14ac:dyDescent="0.25">
      <c r="A19" s="4"/>
      <c r="B19" s="4"/>
      <c r="C19" s="4"/>
    </row>
    <row r="20" spans="1:3" x14ac:dyDescent="0.25">
      <c r="A20" s="4"/>
      <c r="B20" s="4"/>
      <c r="C20" s="4"/>
    </row>
    <row r="21" spans="1:3" x14ac:dyDescent="0.25">
      <c r="A21" s="4"/>
      <c r="B21" s="4"/>
      <c r="C21" s="4"/>
    </row>
    <row r="22" spans="1:3" x14ac:dyDescent="0.25">
      <c r="A22" s="4"/>
      <c r="B22" s="4"/>
      <c r="C22" s="4"/>
    </row>
    <row r="23" spans="1:3" x14ac:dyDescent="0.25">
      <c r="A23" s="4"/>
      <c r="B23" s="4"/>
      <c r="C23" s="4"/>
    </row>
    <row r="24" spans="1:3" x14ac:dyDescent="0.25">
      <c r="A24" s="4"/>
      <c r="B24" s="4"/>
      <c r="C24" s="4"/>
    </row>
    <row r="25" spans="1:3" x14ac:dyDescent="0.25">
      <c r="A25" s="4"/>
      <c r="B25" s="4"/>
      <c r="C25" s="4"/>
    </row>
    <row r="26" spans="1:3" x14ac:dyDescent="0.25">
      <c r="A26" s="4"/>
      <c r="B26" s="4"/>
      <c r="C26" s="4"/>
    </row>
    <row r="27" spans="1:3" x14ac:dyDescent="0.25">
      <c r="A27" s="4"/>
      <c r="B27" s="4"/>
      <c r="C27" s="4"/>
    </row>
    <row r="28" spans="1:3" x14ac:dyDescent="0.25">
      <c r="A28" s="4"/>
      <c r="B28" s="4"/>
      <c r="C28" s="4"/>
    </row>
    <row r="29" spans="1:3" x14ac:dyDescent="0.25">
      <c r="A29" s="4"/>
      <c r="B29" s="4"/>
      <c r="C29" s="4"/>
    </row>
    <row r="30" spans="1:3" x14ac:dyDescent="0.25">
      <c r="A30" s="4"/>
      <c r="B30" s="4"/>
      <c r="C30" s="4"/>
    </row>
    <row r="31" spans="1:3" x14ac:dyDescent="0.25">
      <c r="A31" s="1"/>
      <c r="C31" s="1"/>
    </row>
    <row r="32" spans="1:3" x14ac:dyDescent="0.25">
      <c r="A32" s="1"/>
      <c r="C32" s="1"/>
    </row>
    <row r="33" spans="1:3" x14ac:dyDescent="0.25">
      <c r="A33" s="1"/>
      <c r="C33" s="1"/>
    </row>
    <row r="34" spans="1:3" x14ac:dyDescent="0.25">
      <c r="A34" s="1"/>
      <c r="C34" s="1"/>
    </row>
    <row r="35" spans="1:3" x14ac:dyDescent="0.25">
      <c r="A35" s="1"/>
      <c r="C35" s="1"/>
    </row>
    <row r="36" spans="1:3" x14ac:dyDescent="0.25">
      <c r="A36" s="1"/>
      <c r="C36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/>
      <c r="C39" s="1"/>
    </row>
    <row r="40" spans="1:3" x14ac:dyDescent="0.25">
      <c r="A40" s="1"/>
      <c r="C40" s="1"/>
    </row>
    <row r="41" spans="1:3" x14ac:dyDescent="0.25">
      <c r="A41" s="1"/>
      <c r="C41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C44" s="1"/>
    </row>
    <row r="45" spans="1:3" x14ac:dyDescent="0.25">
      <c r="A45" s="2"/>
      <c r="C45" s="1"/>
    </row>
    <row r="46" spans="1:3" x14ac:dyDescent="0.25">
      <c r="A46" s="2"/>
      <c r="C46" s="1"/>
    </row>
    <row r="47" spans="1:3" x14ac:dyDescent="0.25">
      <c r="A47" s="1"/>
      <c r="C47" s="1"/>
    </row>
    <row r="48" spans="1:3" x14ac:dyDescent="0.25">
      <c r="A48" s="1"/>
    </row>
    <row r="49" spans="4:4" x14ac:dyDescent="0.25">
      <c r="D49">
        <f>ROUNDUP(_xlfn.PERCENTILE.INC(D2:D40,0.4),0)</f>
        <v>5</v>
      </c>
    </row>
    <row r="50" spans="4:4" x14ac:dyDescent="0.25">
      <c r="D50">
        <f>ROUNDUP(_xlfn.PERCENTILE.INC(D2:D40,0.95),0)</f>
        <v>10</v>
      </c>
    </row>
  </sheetData>
  <sortState ref="A2:K3">
    <sortCondition ref="A2:A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4"/>
  <sheetViews>
    <sheetView workbookViewId="0"/>
  </sheetViews>
  <sheetFormatPr defaultRowHeight="15" x14ac:dyDescent="0.25"/>
  <cols>
    <col min="1" max="1" width="53.140625" style="3" bestFit="1" customWidth="1"/>
    <col min="2" max="2" width="45.7109375" customWidth="1"/>
    <col min="3" max="3" width="9.7109375" customWidth="1"/>
    <col min="4" max="4" width="12.7109375" customWidth="1"/>
    <col min="5" max="5" width="15" customWidth="1"/>
    <col min="6" max="6" width="12.7109375" customWidth="1"/>
    <col min="7" max="7" width="9.140625" customWidth="1"/>
    <col min="8" max="8" width="9.5703125" customWidth="1"/>
    <col min="9" max="9" width="16" bestFit="1" customWidth="1"/>
  </cols>
  <sheetData>
    <row r="1" spans="1:9" x14ac:dyDescent="0.25">
      <c r="A1" s="3" t="s">
        <v>0</v>
      </c>
      <c r="B1" t="s">
        <v>1</v>
      </c>
      <c r="C1" t="s">
        <v>534</v>
      </c>
      <c r="D1" t="s">
        <v>2</v>
      </c>
      <c r="E1" t="s">
        <v>3</v>
      </c>
      <c r="F1" t="s">
        <v>518</v>
      </c>
      <c r="G1" t="s">
        <v>529</v>
      </c>
      <c r="H1" t="s">
        <v>4</v>
      </c>
      <c r="I1" t="s">
        <v>612</v>
      </c>
    </row>
    <row r="2" spans="1:9" x14ac:dyDescent="0.25">
      <c r="A2" s="3" t="s">
        <v>301</v>
      </c>
      <c r="B2" t="s">
        <v>12</v>
      </c>
      <c r="C2">
        <v>43</v>
      </c>
      <c r="D2" t="s">
        <v>262</v>
      </c>
      <c r="E2">
        <v>1</v>
      </c>
      <c r="F2">
        <v>1</v>
      </c>
      <c r="G2" t="s">
        <v>530</v>
      </c>
      <c r="H2">
        <v>0</v>
      </c>
      <c r="I2">
        <v>0</v>
      </c>
    </row>
    <row r="3" spans="1:9" x14ac:dyDescent="0.25">
      <c r="A3" s="3" t="s">
        <v>488</v>
      </c>
      <c r="B3" t="s">
        <v>95</v>
      </c>
      <c r="C3">
        <v>41</v>
      </c>
      <c r="D3" t="s">
        <v>262</v>
      </c>
      <c r="E3">
        <v>1</v>
      </c>
      <c r="F3">
        <v>2</v>
      </c>
      <c r="G3" t="s">
        <v>530</v>
      </c>
      <c r="H3">
        <v>0</v>
      </c>
      <c r="I3">
        <v>0</v>
      </c>
    </row>
    <row r="4" spans="1:9" x14ac:dyDescent="0.25">
      <c r="A4" s="3" t="s">
        <v>256</v>
      </c>
      <c r="B4" t="s">
        <v>257</v>
      </c>
      <c r="C4">
        <v>58</v>
      </c>
      <c r="D4" t="s">
        <v>262</v>
      </c>
      <c r="E4">
        <v>1</v>
      </c>
      <c r="F4">
        <v>1.5849625007211601</v>
      </c>
      <c r="G4" t="s">
        <v>530</v>
      </c>
      <c r="H4">
        <v>0</v>
      </c>
      <c r="I4">
        <v>0</v>
      </c>
    </row>
    <row r="5" spans="1:9" x14ac:dyDescent="0.25">
      <c r="A5" s="3" t="s">
        <v>333</v>
      </c>
      <c r="B5" t="s">
        <v>681</v>
      </c>
      <c r="C5">
        <v>45</v>
      </c>
      <c r="D5" t="s">
        <v>262</v>
      </c>
      <c r="E5">
        <v>3</v>
      </c>
      <c r="F5">
        <v>1.5849625007211601</v>
      </c>
      <c r="G5" t="s">
        <v>530</v>
      </c>
      <c r="H5">
        <v>0</v>
      </c>
      <c r="I5">
        <v>0</v>
      </c>
    </row>
    <row r="6" spans="1:9" x14ac:dyDescent="0.25">
      <c r="A6" s="3" t="s">
        <v>267</v>
      </c>
      <c r="B6" t="s">
        <v>655</v>
      </c>
      <c r="C6">
        <v>41</v>
      </c>
      <c r="D6" t="s">
        <v>262</v>
      </c>
      <c r="E6">
        <v>55</v>
      </c>
      <c r="F6">
        <v>55</v>
      </c>
      <c r="G6" t="s">
        <v>531</v>
      </c>
      <c r="H6">
        <v>0</v>
      </c>
      <c r="I6">
        <v>0</v>
      </c>
    </row>
    <row r="7" spans="1:9" x14ac:dyDescent="0.25">
      <c r="A7" s="3" t="s">
        <v>252</v>
      </c>
      <c r="B7" t="s">
        <v>253</v>
      </c>
      <c r="C7">
        <v>57</v>
      </c>
      <c r="D7" t="s">
        <v>262</v>
      </c>
      <c r="E7">
        <v>1</v>
      </c>
      <c r="F7">
        <v>1.5849625007211601</v>
      </c>
      <c r="G7" t="s">
        <v>530</v>
      </c>
      <c r="H7">
        <v>0</v>
      </c>
      <c r="I7">
        <v>0</v>
      </c>
    </row>
    <row r="8" spans="1:9" x14ac:dyDescent="0.25">
      <c r="A8" s="3" t="s">
        <v>126</v>
      </c>
      <c r="B8" t="s">
        <v>127</v>
      </c>
      <c r="C8">
        <v>59</v>
      </c>
      <c r="D8" t="s">
        <v>262</v>
      </c>
      <c r="E8">
        <v>1</v>
      </c>
      <c r="F8">
        <v>2</v>
      </c>
      <c r="G8" t="s">
        <v>530</v>
      </c>
      <c r="H8">
        <v>0</v>
      </c>
      <c r="I8">
        <v>0</v>
      </c>
    </row>
    <row r="9" spans="1:9" x14ac:dyDescent="0.25">
      <c r="A9" s="3" t="s">
        <v>282</v>
      </c>
      <c r="B9" t="s">
        <v>283</v>
      </c>
      <c r="C9">
        <v>45</v>
      </c>
      <c r="D9" t="s">
        <v>262</v>
      </c>
      <c r="E9">
        <v>1</v>
      </c>
      <c r="F9">
        <v>1</v>
      </c>
      <c r="G9" t="s">
        <v>530</v>
      </c>
      <c r="H9">
        <v>0</v>
      </c>
      <c r="I9">
        <v>0</v>
      </c>
    </row>
    <row r="10" spans="1:9" x14ac:dyDescent="0.25">
      <c r="A10" s="3" t="s">
        <v>13</v>
      </c>
      <c r="B10" t="s">
        <v>14</v>
      </c>
      <c r="C10">
        <v>47</v>
      </c>
      <c r="D10" t="s">
        <v>262</v>
      </c>
      <c r="E10">
        <v>1</v>
      </c>
      <c r="F10">
        <v>1</v>
      </c>
      <c r="G10" t="s">
        <v>530</v>
      </c>
      <c r="H10">
        <v>0</v>
      </c>
      <c r="I10">
        <v>0</v>
      </c>
    </row>
    <row r="11" spans="1:9" x14ac:dyDescent="0.25">
      <c r="A11" s="3" t="s">
        <v>366</v>
      </c>
      <c r="B11" t="s">
        <v>367</v>
      </c>
      <c r="C11">
        <v>41</v>
      </c>
      <c r="D11" t="s">
        <v>262</v>
      </c>
      <c r="E11">
        <v>4</v>
      </c>
      <c r="F11">
        <v>6.3398500028846296</v>
      </c>
      <c r="G11" t="s">
        <v>530</v>
      </c>
      <c r="H11">
        <v>0</v>
      </c>
      <c r="I11">
        <v>0</v>
      </c>
    </row>
    <row r="12" spans="1:9" x14ac:dyDescent="0.25">
      <c r="A12" s="3" t="s">
        <v>268</v>
      </c>
      <c r="B12" t="s">
        <v>268</v>
      </c>
      <c r="C12">
        <v>42</v>
      </c>
      <c r="D12" t="s">
        <v>262</v>
      </c>
      <c r="E12">
        <v>3</v>
      </c>
      <c r="F12">
        <v>3</v>
      </c>
      <c r="G12" t="s">
        <v>530</v>
      </c>
      <c r="H12">
        <v>0</v>
      </c>
      <c r="I12">
        <v>0</v>
      </c>
    </row>
    <row r="13" spans="1:9" x14ac:dyDescent="0.25">
      <c r="A13" s="3" t="s">
        <v>15</v>
      </c>
      <c r="B13" t="s">
        <v>16</v>
      </c>
      <c r="C13">
        <v>49</v>
      </c>
      <c r="D13" t="s">
        <v>262</v>
      </c>
      <c r="E13">
        <v>2</v>
      </c>
      <c r="F13">
        <v>2</v>
      </c>
      <c r="G13" t="s">
        <v>530</v>
      </c>
      <c r="H13">
        <v>0</v>
      </c>
      <c r="I13">
        <v>0</v>
      </c>
    </row>
    <row r="14" spans="1:9" x14ac:dyDescent="0.25">
      <c r="A14" s="3" t="s">
        <v>507</v>
      </c>
      <c r="B14" t="s">
        <v>139</v>
      </c>
      <c r="C14">
        <v>51</v>
      </c>
      <c r="D14" t="s">
        <v>262</v>
      </c>
      <c r="E14">
        <v>1</v>
      </c>
      <c r="F14">
        <v>2</v>
      </c>
      <c r="G14" t="s">
        <v>530</v>
      </c>
      <c r="H14">
        <v>0</v>
      </c>
      <c r="I14">
        <v>0</v>
      </c>
    </row>
    <row r="15" spans="1:9" x14ac:dyDescent="0.25">
      <c r="A15" s="3" t="s">
        <v>353</v>
      </c>
      <c r="B15" t="s">
        <v>695</v>
      </c>
      <c r="C15">
        <v>39</v>
      </c>
      <c r="D15" t="s">
        <v>262</v>
      </c>
      <c r="E15">
        <v>11</v>
      </c>
      <c r="F15">
        <v>7.9248125036057804</v>
      </c>
      <c r="G15" t="s">
        <v>530</v>
      </c>
      <c r="H15">
        <v>0</v>
      </c>
      <c r="I15">
        <v>0</v>
      </c>
    </row>
    <row r="16" spans="1:9" x14ac:dyDescent="0.25">
      <c r="A16" s="3" t="s">
        <v>164</v>
      </c>
      <c r="B16" t="s">
        <v>710</v>
      </c>
      <c r="C16">
        <v>39</v>
      </c>
      <c r="D16" t="s">
        <v>262</v>
      </c>
      <c r="E16">
        <v>2</v>
      </c>
      <c r="F16">
        <v>4</v>
      </c>
      <c r="G16" t="s">
        <v>530</v>
      </c>
      <c r="H16">
        <v>0</v>
      </c>
      <c r="I16">
        <v>0</v>
      </c>
    </row>
    <row r="17" spans="1:9" x14ac:dyDescent="0.25">
      <c r="A17" s="3" t="s">
        <v>489</v>
      </c>
      <c r="B17" t="s">
        <v>96</v>
      </c>
      <c r="C17">
        <v>41</v>
      </c>
      <c r="D17" t="s">
        <v>262</v>
      </c>
      <c r="E17">
        <v>1</v>
      </c>
      <c r="F17">
        <v>2</v>
      </c>
      <c r="G17" t="s">
        <v>530</v>
      </c>
      <c r="H17">
        <v>0</v>
      </c>
      <c r="I17">
        <v>0</v>
      </c>
    </row>
    <row r="18" spans="1:9" x14ac:dyDescent="0.25">
      <c r="A18" s="3" t="s">
        <v>711</v>
      </c>
      <c r="B18" t="s">
        <v>712</v>
      </c>
      <c r="C18">
        <v>39</v>
      </c>
      <c r="D18" t="s">
        <v>262</v>
      </c>
      <c r="E18">
        <v>1</v>
      </c>
      <c r="F18">
        <v>2</v>
      </c>
      <c r="G18" t="s">
        <v>530</v>
      </c>
      <c r="H18">
        <v>0</v>
      </c>
      <c r="I18">
        <v>0</v>
      </c>
    </row>
    <row r="19" spans="1:9" x14ac:dyDescent="0.25">
      <c r="A19" s="3" t="s">
        <v>643</v>
      </c>
      <c r="B19" t="s">
        <v>644</v>
      </c>
      <c r="C19">
        <v>39</v>
      </c>
      <c r="D19" t="s">
        <v>262</v>
      </c>
      <c r="E19">
        <v>21</v>
      </c>
      <c r="F19">
        <v>21</v>
      </c>
      <c r="G19" t="s">
        <v>530</v>
      </c>
      <c r="H19">
        <v>0</v>
      </c>
      <c r="I19">
        <v>0</v>
      </c>
    </row>
    <row r="20" spans="1:9" x14ac:dyDescent="0.25">
      <c r="A20" s="3" t="s">
        <v>146</v>
      </c>
      <c r="B20" t="s">
        <v>147</v>
      </c>
      <c r="C20">
        <v>46</v>
      </c>
      <c r="D20" t="s">
        <v>262</v>
      </c>
      <c r="E20">
        <v>4</v>
      </c>
      <c r="F20">
        <v>8</v>
      </c>
      <c r="G20" t="s">
        <v>530</v>
      </c>
      <c r="H20">
        <v>0</v>
      </c>
      <c r="I20">
        <v>0</v>
      </c>
    </row>
    <row r="21" spans="1:9" x14ac:dyDescent="0.25">
      <c r="A21" s="3" t="s">
        <v>199</v>
      </c>
      <c r="B21" t="s">
        <v>682</v>
      </c>
      <c r="C21">
        <v>46</v>
      </c>
      <c r="D21" t="s">
        <v>262</v>
      </c>
      <c r="E21">
        <v>6</v>
      </c>
      <c r="F21">
        <v>7.9248125036057804</v>
      </c>
      <c r="G21" t="s">
        <v>530</v>
      </c>
      <c r="H21">
        <v>0</v>
      </c>
      <c r="I21">
        <v>0</v>
      </c>
    </row>
    <row r="22" spans="1:9" x14ac:dyDescent="0.25">
      <c r="A22" s="3" t="s">
        <v>406</v>
      </c>
      <c r="B22" t="s">
        <v>407</v>
      </c>
      <c r="C22">
        <v>44</v>
      </c>
      <c r="D22" t="s">
        <v>262</v>
      </c>
      <c r="E22">
        <v>2</v>
      </c>
      <c r="F22">
        <v>3.1699250014423099</v>
      </c>
      <c r="G22" t="s">
        <v>530</v>
      </c>
      <c r="H22">
        <v>0</v>
      </c>
      <c r="I22">
        <v>0</v>
      </c>
    </row>
    <row r="23" spans="1:9" x14ac:dyDescent="0.25">
      <c r="A23" s="3" t="s">
        <v>693</v>
      </c>
      <c r="B23" t="s">
        <v>694</v>
      </c>
      <c r="C23">
        <v>56</v>
      </c>
      <c r="D23" t="s">
        <v>262</v>
      </c>
      <c r="E23">
        <v>2</v>
      </c>
      <c r="F23">
        <v>0</v>
      </c>
      <c r="G23" t="s">
        <v>530</v>
      </c>
      <c r="H23">
        <v>0</v>
      </c>
      <c r="I23">
        <v>0</v>
      </c>
    </row>
    <row r="24" spans="1:9" x14ac:dyDescent="0.25">
      <c r="A24" s="3" t="s">
        <v>478</v>
      </c>
      <c r="B24" t="s">
        <v>83</v>
      </c>
      <c r="C24">
        <v>56</v>
      </c>
      <c r="D24" t="s">
        <v>262</v>
      </c>
      <c r="E24">
        <v>1</v>
      </c>
      <c r="F24">
        <v>2</v>
      </c>
      <c r="G24" t="s">
        <v>530</v>
      </c>
      <c r="H24">
        <v>0</v>
      </c>
      <c r="I24">
        <v>0</v>
      </c>
    </row>
    <row r="25" spans="1:9" x14ac:dyDescent="0.25">
      <c r="A25" s="3" t="s">
        <v>475</v>
      </c>
      <c r="B25" t="s">
        <v>709</v>
      </c>
      <c r="C25">
        <v>56</v>
      </c>
      <c r="D25" t="s">
        <v>262</v>
      </c>
      <c r="E25">
        <v>1</v>
      </c>
      <c r="F25">
        <v>2</v>
      </c>
      <c r="G25" t="s">
        <v>530</v>
      </c>
      <c r="H25">
        <v>0</v>
      </c>
      <c r="I25">
        <v>0</v>
      </c>
    </row>
    <row r="26" spans="1:9" x14ac:dyDescent="0.25">
      <c r="A26" s="3" t="s">
        <v>459</v>
      </c>
      <c r="B26" t="s">
        <v>17</v>
      </c>
      <c r="C26">
        <v>41</v>
      </c>
      <c r="D26" t="s">
        <v>262</v>
      </c>
      <c r="E26">
        <v>2</v>
      </c>
      <c r="F26">
        <v>3.1699250014423099</v>
      </c>
      <c r="G26" t="s">
        <v>530</v>
      </c>
      <c r="H26">
        <v>0</v>
      </c>
      <c r="I26">
        <v>0</v>
      </c>
    </row>
    <row r="27" spans="1:9" x14ac:dyDescent="0.25">
      <c r="A27" s="3" t="s">
        <v>393</v>
      </c>
      <c r="B27" t="s">
        <v>394</v>
      </c>
      <c r="C27">
        <v>42</v>
      </c>
      <c r="D27" t="s">
        <v>262</v>
      </c>
      <c r="E27">
        <v>1</v>
      </c>
      <c r="F27">
        <v>1.5849625007211601</v>
      </c>
      <c r="G27" t="s">
        <v>530</v>
      </c>
      <c r="H27">
        <v>0</v>
      </c>
      <c r="I27">
        <v>0</v>
      </c>
    </row>
    <row r="28" spans="1:9" x14ac:dyDescent="0.25">
      <c r="A28" s="3" t="s">
        <v>442</v>
      </c>
      <c r="B28" t="s">
        <v>443</v>
      </c>
      <c r="C28">
        <v>53</v>
      </c>
      <c r="D28" t="s">
        <v>262</v>
      </c>
      <c r="E28">
        <v>1</v>
      </c>
      <c r="F28">
        <v>1.5849625007211601</v>
      </c>
      <c r="G28" t="s">
        <v>530</v>
      </c>
      <c r="H28">
        <v>0</v>
      </c>
      <c r="I28">
        <v>0</v>
      </c>
    </row>
    <row r="29" spans="1:9" x14ac:dyDescent="0.25">
      <c r="A29" s="3" t="s">
        <v>18</v>
      </c>
      <c r="B29" t="s">
        <v>19</v>
      </c>
      <c r="C29">
        <v>56</v>
      </c>
      <c r="D29" t="s">
        <v>262</v>
      </c>
      <c r="E29">
        <v>1</v>
      </c>
      <c r="F29">
        <v>1</v>
      </c>
      <c r="G29" t="s">
        <v>530</v>
      </c>
      <c r="H29">
        <v>0</v>
      </c>
      <c r="I29">
        <v>0</v>
      </c>
    </row>
    <row r="30" spans="1:9" x14ac:dyDescent="0.25">
      <c r="A30" s="3" t="s">
        <v>705</v>
      </c>
      <c r="B30" t="s">
        <v>706</v>
      </c>
      <c r="C30">
        <v>39</v>
      </c>
      <c r="D30" t="s">
        <v>262</v>
      </c>
      <c r="E30">
        <v>2</v>
      </c>
      <c r="F30">
        <v>3.1699250014423099</v>
      </c>
      <c r="G30" t="s">
        <v>530</v>
      </c>
      <c r="H30">
        <v>0</v>
      </c>
      <c r="I30">
        <v>0</v>
      </c>
    </row>
    <row r="31" spans="1:9" x14ac:dyDescent="0.25">
      <c r="A31" s="3" t="s">
        <v>20</v>
      </c>
      <c r="B31" t="s">
        <v>21</v>
      </c>
      <c r="C31">
        <v>45</v>
      </c>
      <c r="D31" t="s">
        <v>262</v>
      </c>
      <c r="E31">
        <v>6</v>
      </c>
      <c r="F31">
        <v>4</v>
      </c>
      <c r="G31" t="s">
        <v>530</v>
      </c>
      <c r="H31">
        <v>0</v>
      </c>
      <c r="I31">
        <v>0</v>
      </c>
    </row>
    <row r="32" spans="1:9" x14ac:dyDescent="0.25">
      <c r="A32" s="3" t="s">
        <v>260</v>
      </c>
      <c r="B32" t="s">
        <v>261</v>
      </c>
      <c r="C32">
        <v>59</v>
      </c>
      <c r="D32" t="s">
        <v>262</v>
      </c>
      <c r="E32">
        <v>1</v>
      </c>
      <c r="F32">
        <v>1.5849625007211601</v>
      </c>
      <c r="G32" t="s">
        <v>530</v>
      </c>
      <c r="H32">
        <v>0</v>
      </c>
      <c r="I32">
        <v>0</v>
      </c>
    </row>
    <row r="33" spans="1:9" x14ac:dyDescent="0.25">
      <c r="A33" s="3" t="s">
        <v>254</v>
      </c>
      <c r="B33" t="s">
        <v>255</v>
      </c>
      <c r="C33">
        <v>57</v>
      </c>
      <c r="D33" t="s">
        <v>262</v>
      </c>
      <c r="E33">
        <v>2</v>
      </c>
      <c r="F33">
        <v>3.1699250014423099</v>
      </c>
      <c r="G33" t="s">
        <v>530</v>
      </c>
      <c r="H33">
        <v>0</v>
      </c>
      <c r="I33">
        <v>0</v>
      </c>
    </row>
    <row r="34" spans="1:9" x14ac:dyDescent="0.25">
      <c r="A34" s="3" t="s">
        <v>22</v>
      </c>
      <c r="B34" t="s">
        <v>23</v>
      </c>
      <c r="C34">
        <v>39</v>
      </c>
      <c r="D34" t="s">
        <v>262</v>
      </c>
      <c r="E34">
        <v>8</v>
      </c>
      <c r="F34">
        <v>12.6797000057693</v>
      </c>
      <c r="G34" t="s">
        <v>530</v>
      </c>
      <c r="H34">
        <v>0</v>
      </c>
      <c r="I34">
        <v>0</v>
      </c>
    </row>
    <row r="35" spans="1:9" x14ac:dyDescent="0.25">
      <c r="A35" s="3" t="s">
        <v>506</v>
      </c>
      <c r="B35" t="s">
        <v>136</v>
      </c>
      <c r="C35">
        <v>45</v>
      </c>
      <c r="D35" t="s">
        <v>262</v>
      </c>
      <c r="E35">
        <v>1</v>
      </c>
      <c r="F35">
        <v>2</v>
      </c>
      <c r="G35" t="s">
        <v>530</v>
      </c>
      <c r="H35">
        <v>0</v>
      </c>
      <c r="I35">
        <v>0</v>
      </c>
    </row>
    <row r="36" spans="1:9" x14ac:dyDescent="0.25">
      <c r="A36" s="3" t="s">
        <v>485</v>
      </c>
      <c r="B36" t="s">
        <v>87</v>
      </c>
      <c r="C36">
        <v>40</v>
      </c>
      <c r="D36" t="s">
        <v>262</v>
      </c>
      <c r="E36">
        <v>1</v>
      </c>
      <c r="F36">
        <v>2</v>
      </c>
      <c r="G36" t="s">
        <v>530</v>
      </c>
      <c r="H36">
        <v>0</v>
      </c>
      <c r="I36">
        <v>0</v>
      </c>
    </row>
    <row r="37" spans="1:9" x14ac:dyDescent="0.25">
      <c r="A37" s="3" t="s">
        <v>93</v>
      </c>
      <c r="B37" t="s">
        <v>94</v>
      </c>
      <c r="C37">
        <v>41</v>
      </c>
      <c r="D37" t="s">
        <v>262</v>
      </c>
      <c r="E37">
        <v>1</v>
      </c>
      <c r="F37">
        <v>2</v>
      </c>
      <c r="G37" t="s">
        <v>530</v>
      </c>
      <c r="H37">
        <v>0</v>
      </c>
      <c r="I37">
        <v>0</v>
      </c>
    </row>
    <row r="38" spans="1:9" x14ac:dyDescent="0.25">
      <c r="A38" s="3" t="s">
        <v>24</v>
      </c>
      <c r="B38" t="s">
        <v>25</v>
      </c>
      <c r="C38">
        <v>40</v>
      </c>
      <c r="D38" t="s">
        <v>262</v>
      </c>
      <c r="E38">
        <v>1</v>
      </c>
      <c r="F38">
        <v>1.5849625007211601</v>
      </c>
      <c r="G38" t="s">
        <v>530</v>
      </c>
      <c r="H38">
        <v>0</v>
      </c>
      <c r="I38">
        <v>0</v>
      </c>
    </row>
    <row r="39" spans="1:9" x14ac:dyDescent="0.25">
      <c r="A39" s="3" t="s">
        <v>115</v>
      </c>
      <c r="B39" t="s">
        <v>116</v>
      </c>
      <c r="C39">
        <v>56</v>
      </c>
      <c r="D39" t="s">
        <v>262</v>
      </c>
      <c r="E39">
        <v>1</v>
      </c>
      <c r="F39">
        <v>2</v>
      </c>
      <c r="G39" t="s">
        <v>530</v>
      </c>
      <c r="H39">
        <v>0</v>
      </c>
      <c r="I39">
        <v>0</v>
      </c>
    </row>
    <row r="40" spans="1:9" x14ac:dyDescent="0.25">
      <c r="A40" s="3" t="s">
        <v>498</v>
      </c>
      <c r="B40" t="s">
        <v>116</v>
      </c>
      <c r="C40">
        <v>56</v>
      </c>
      <c r="D40" t="s">
        <v>262</v>
      </c>
      <c r="E40">
        <v>1</v>
      </c>
      <c r="F40">
        <v>2</v>
      </c>
      <c r="G40" t="s">
        <v>530</v>
      </c>
      <c r="H40">
        <v>0</v>
      </c>
      <c r="I40">
        <v>0</v>
      </c>
    </row>
    <row r="41" spans="1:9" x14ac:dyDescent="0.25">
      <c r="A41" s="3" t="s">
        <v>81</v>
      </c>
      <c r="B41" t="s">
        <v>82</v>
      </c>
      <c r="C41">
        <v>56</v>
      </c>
      <c r="D41" t="s">
        <v>262</v>
      </c>
      <c r="E41">
        <v>1</v>
      </c>
      <c r="F41">
        <v>2</v>
      </c>
      <c r="G41" t="s">
        <v>530</v>
      </c>
      <c r="H41">
        <v>0</v>
      </c>
      <c r="I41">
        <v>0</v>
      </c>
    </row>
    <row r="42" spans="1:9" x14ac:dyDescent="0.25">
      <c r="A42" s="3" t="s">
        <v>468</v>
      </c>
      <c r="B42" t="s">
        <v>469</v>
      </c>
      <c r="C42">
        <v>56</v>
      </c>
      <c r="D42" t="s">
        <v>262</v>
      </c>
      <c r="E42">
        <v>1</v>
      </c>
      <c r="F42">
        <v>1.5849625007211601</v>
      </c>
      <c r="G42" t="s">
        <v>530</v>
      </c>
      <c r="H42">
        <v>0</v>
      </c>
      <c r="I42">
        <v>0</v>
      </c>
    </row>
    <row r="43" spans="1:9" x14ac:dyDescent="0.25">
      <c r="A43" s="3" t="s">
        <v>434</v>
      </c>
      <c r="B43" t="s">
        <v>435</v>
      </c>
      <c r="C43">
        <v>50</v>
      </c>
      <c r="D43" t="s">
        <v>262</v>
      </c>
      <c r="E43">
        <v>1</v>
      </c>
      <c r="F43">
        <v>1.5849625007211601</v>
      </c>
      <c r="G43" t="s">
        <v>530</v>
      </c>
      <c r="H43">
        <v>0</v>
      </c>
      <c r="I43">
        <v>0</v>
      </c>
    </row>
    <row r="44" spans="1:9" x14ac:dyDescent="0.25">
      <c r="A44" s="3" t="s">
        <v>472</v>
      </c>
      <c r="B44" t="s">
        <v>473</v>
      </c>
      <c r="C44">
        <v>59</v>
      </c>
      <c r="D44" t="s">
        <v>262</v>
      </c>
      <c r="E44">
        <v>1</v>
      </c>
      <c r="F44">
        <v>1.5849625007211601</v>
      </c>
      <c r="G44" t="s">
        <v>530</v>
      </c>
      <c r="H44">
        <v>0</v>
      </c>
      <c r="I44">
        <v>0</v>
      </c>
    </row>
    <row r="45" spans="1:9" x14ac:dyDescent="0.25">
      <c r="A45" s="3" t="s">
        <v>195</v>
      </c>
      <c r="B45" t="s">
        <v>196</v>
      </c>
      <c r="C45">
        <v>59</v>
      </c>
      <c r="D45" t="s">
        <v>262</v>
      </c>
      <c r="E45">
        <v>1</v>
      </c>
      <c r="F45">
        <v>2</v>
      </c>
      <c r="G45" t="s">
        <v>530</v>
      </c>
      <c r="H45">
        <v>0</v>
      </c>
      <c r="I45">
        <v>0</v>
      </c>
    </row>
    <row r="46" spans="1:9" x14ac:dyDescent="0.25">
      <c r="A46" s="3" t="s">
        <v>450</v>
      </c>
      <c r="B46" t="s">
        <v>707</v>
      </c>
      <c r="C46">
        <v>39</v>
      </c>
      <c r="D46" t="s">
        <v>262</v>
      </c>
      <c r="E46">
        <v>1</v>
      </c>
      <c r="F46">
        <v>1.5849625007211601</v>
      </c>
      <c r="G46" t="s">
        <v>530</v>
      </c>
      <c r="H46">
        <v>0</v>
      </c>
      <c r="I46">
        <v>0</v>
      </c>
    </row>
    <row r="47" spans="1:9" x14ac:dyDescent="0.25">
      <c r="A47" s="3" t="s">
        <v>451</v>
      </c>
      <c r="B47" t="s">
        <v>452</v>
      </c>
      <c r="C47">
        <v>57</v>
      </c>
      <c r="D47" t="s">
        <v>262</v>
      </c>
      <c r="E47">
        <v>1</v>
      </c>
      <c r="F47">
        <v>1.5849625007211601</v>
      </c>
      <c r="G47" t="s">
        <v>530</v>
      </c>
      <c r="H47">
        <v>0</v>
      </c>
      <c r="I47">
        <v>0</v>
      </c>
    </row>
    <row r="48" spans="1:9" x14ac:dyDescent="0.25">
      <c r="A48" s="3" t="s">
        <v>564</v>
      </c>
      <c r="B48" t="s">
        <v>565</v>
      </c>
      <c r="C48">
        <v>41</v>
      </c>
      <c r="D48" t="s">
        <v>262</v>
      </c>
      <c r="E48">
        <v>1</v>
      </c>
      <c r="F48">
        <v>1.5849625007211601</v>
      </c>
      <c r="G48" t="s">
        <v>530</v>
      </c>
      <c r="H48">
        <v>0</v>
      </c>
      <c r="I48">
        <v>0</v>
      </c>
    </row>
    <row r="49" spans="1:9" x14ac:dyDescent="0.25">
      <c r="A49" s="3" t="s">
        <v>568</v>
      </c>
      <c r="B49" t="s">
        <v>565</v>
      </c>
      <c r="C49">
        <v>41</v>
      </c>
      <c r="D49" t="s">
        <v>262</v>
      </c>
      <c r="E49">
        <v>1</v>
      </c>
      <c r="F49">
        <v>1.5849625007211601</v>
      </c>
      <c r="G49" t="s">
        <v>530</v>
      </c>
      <c r="H49">
        <v>0</v>
      </c>
      <c r="I49">
        <v>0</v>
      </c>
    </row>
    <row r="50" spans="1:9" x14ac:dyDescent="0.25">
      <c r="A50" s="3" t="s">
        <v>176</v>
      </c>
      <c r="B50" t="s">
        <v>177</v>
      </c>
      <c r="C50">
        <v>44</v>
      </c>
      <c r="D50" t="s">
        <v>262</v>
      </c>
      <c r="E50">
        <v>1</v>
      </c>
      <c r="F50">
        <v>2</v>
      </c>
      <c r="G50" t="s">
        <v>530</v>
      </c>
      <c r="H50">
        <v>0</v>
      </c>
      <c r="I50">
        <v>0</v>
      </c>
    </row>
    <row r="51" spans="1:9" x14ac:dyDescent="0.25">
      <c r="A51" s="3" t="s">
        <v>204</v>
      </c>
      <c r="B51" t="s">
        <v>205</v>
      </c>
      <c r="C51">
        <v>40</v>
      </c>
      <c r="D51" t="s">
        <v>262</v>
      </c>
      <c r="E51">
        <v>3</v>
      </c>
      <c r="F51">
        <v>4.75488750216347</v>
      </c>
      <c r="G51" t="s">
        <v>530</v>
      </c>
      <c r="H51">
        <v>0</v>
      </c>
      <c r="I51">
        <v>0</v>
      </c>
    </row>
    <row r="52" spans="1:9" x14ac:dyDescent="0.25">
      <c r="A52" s="3" t="s">
        <v>384</v>
      </c>
      <c r="B52" t="s">
        <v>385</v>
      </c>
      <c r="C52">
        <v>41</v>
      </c>
      <c r="D52" t="s">
        <v>262</v>
      </c>
      <c r="E52">
        <v>1</v>
      </c>
      <c r="F52">
        <v>1.5849625007211601</v>
      </c>
      <c r="G52" t="s">
        <v>530</v>
      </c>
      <c r="H52">
        <v>0</v>
      </c>
      <c r="I52">
        <v>0</v>
      </c>
    </row>
    <row r="53" spans="1:9" x14ac:dyDescent="0.25">
      <c r="A53" s="3" t="s">
        <v>281</v>
      </c>
      <c r="B53" t="s">
        <v>650</v>
      </c>
      <c r="C53">
        <v>40</v>
      </c>
      <c r="D53" t="s">
        <v>262</v>
      </c>
      <c r="E53">
        <v>1</v>
      </c>
      <c r="F53">
        <v>1</v>
      </c>
      <c r="G53" t="s">
        <v>530</v>
      </c>
      <c r="H53">
        <v>0</v>
      </c>
      <c r="I53">
        <v>0</v>
      </c>
    </row>
    <row r="54" spans="1:9" x14ac:dyDescent="0.25">
      <c r="A54" s="3" t="s">
        <v>9</v>
      </c>
      <c r="B54" t="s">
        <v>26</v>
      </c>
      <c r="C54">
        <v>41</v>
      </c>
      <c r="D54" t="s">
        <v>262</v>
      </c>
      <c r="E54">
        <v>6</v>
      </c>
      <c r="F54">
        <v>6</v>
      </c>
      <c r="G54" t="s">
        <v>530</v>
      </c>
      <c r="H54">
        <v>0</v>
      </c>
      <c r="I54">
        <v>0</v>
      </c>
    </row>
    <row r="55" spans="1:9" x14ac:dyDescent="0.25">
      <c r="A55" s="3" t="s">
        <v>27</v>
      </c>
      <c r="B55" t="s">
        <v>667</v>
      </c>
      <c r="C55">
        <v>43</v>
      </c>
      <c r="D55" t="s">
        <v>262</v>
      </c>
      <c r="E55">
        <v>2</v>
      </c>
      <c r="F55">
        <v>2</v>
      </c>
      <c r="G55" t="s">
        <v>530</v>
      </c>
      <c r="H55">
        <v>0</v>
      </c>
      <c r="I55">
        <v>0</v>
      </c>
    </row>
    <row r="56" spans="1:9" x14ac:dyDescent="0.25">
      <c r="A56" s="3" t="s">
        <v>88</v>
      </c>
      <c r="B56" t="s">
        <v>89</v>
      </c>
      <c r="C56">
        <v>40</v>
      </c>
      <c r="D56" t="s">
        <v>262</v>
      </c>
      <c r="E56">
        <v>1</v>
      </c>
      <c r="F56">
        <v>2</v>
      </c>
      <c r="G56" t="s">
        <v>530</v>
      </c>
      <c r="H56">
        <v>0</v>
      </c>
      <c r="I56">
        <v>0</v>
      </c>
    </row>
    <row r="57" spans="1:9" x14ac:dyDescent="0.25">
      <c r="A57" s="3" t="s">
        <v>198</v>
      </c>
      <c r="B57" t="s">
        <v>692</v>
      </c>
      <c r="C57">
        <v>51</v>
      </c>
      <c r="D57" t="s">
        <v>262</v>
      </c>
      <c r="E57">
        <v>2</v>
      </c>
      <c r="F57">
        <v>3.1699250014423099</v>
      </c>
      <c r="G57" t="s">
        <v>530</v>
      </c>
      <c r="H57">
        <v>0</v>
      </c>
      <c r="I57">
        <v>0</v>
      </c>
    </row>
    <row r="58" spans="1:9" x14ac:dyDescent="0.25">
      <c r="A58" s="3" t="s">
        <v>486</v>
      </c>
      <c r="B58" t="s">
        <v>89</v>
      </c>
      <c r="C58">
        <v>40</v>
      </c>
      <c r="D58" t="s">
        <v>262</v>
      </c>
      <c r="E58">
        <v>2</v>
      </c>
      <c r="F58">
        <v>4</v>
      </c>
      <c r="G58" t="s">
        <v>530</v>
      </c>
      <c r="H58">
        <v>0</v>
      </c>
      <c r="I58">
        <v>0</v>
      </c>
    </row>
    <row r="59" spans="1:9" x14ac:dyDescent="0.25">
      <c r="A59" s="3" t="s">
        <v>246</v>
      </c>
      <c r="B59" t="s">
        <v>247</v>
      </c>
      <c r="C59">
        <v>57</v>
      </c>
      <c r="D59" t="s">
        <v>262</v>
      </c>
      <c r="E59">
        <v>1</v>
      </c>
      <c r="F59">
        <v>1.5849625007211601</v>
      </c>
      <c r="G59" t="s">
        <v>530</v>
      </c>
      <c r="H59">
        <v>0</v>
      </c>
      <c r="I59">
        <v>0</v>
      </c>
    </row>
    <row r="60" spans="1:9" x14ac:dyDescent="0.25">
      <c r="A60" s="3" t="s">
        <v>428</v>
      </c>
      <c r="B60" t="s">
        <v>429</v>
      </c>
      <c r="C60">
        <v>49</v>
      </c>
      <c r="D60" t="s">
        <v>262</v>
      </c>
      <c r="E60">
        <v>1</v>
      </c>
      <c r="F60">
        <v>1.5849625007211601</v>
      </c>
      <c r="G60" t="s">
        <v>530</v>
      </c>
      <c r="H60">
        <v>0</v>
      </c>
      <c r="I60">
        <v>0</v>
      </c>
    </row>
    <row r="61" spans="1:9" x14ac:dyDescent="0.25">
      <c r="A61" s="3" t="s">
        <v>422</v>
      </c>
      <c r="B61" t="s">
        <v>423</v>
      </c>
      <c r="C61">
        <v>49</v>
      </c>
      <c r="D61" t="s">
        <v>262</v>
      </c>
      <c r="E61">
        <v>1</v>
      </c>
      <c r="F61">
        <v>1.5849625007211601</v>
      </c>
      <c r="G61" t="s">
        <v>530</v>
      </c>
      <c r="H61">
        <v>0</v>
      </c>
      <c r="I61">
        <v>0</v>
      </c>
    </row>
    <row r="62" spans="1:9" x14ac:dyDescent="0.25">
      <c r="A62" s="3" t="s">
        <v>558</v>
      </c>
      <c r="B62" t="s">
        <v>559</v>
      </c>
      <c r="C62">
        <v>40</v>
      </c>
      <c r="D62" t="s">
        <v>262</v>
      </c>
      <c r="E62">
        <v>1</v>
      </c>
      <c r="F62">
        <v>1</v>
      </c>
      <c r="G62" t="s">
        <v>530</v>
      </c>
      <c r="H62">
        <v>0</v>
      </c>
      <c r="I62">
        <v>0</v>
      </c>
    </row>
    <row r="63" spans="1:9" x14ac:dyDescent="0.25">
      <c r="A63" s="3" t="s">
        <v>313</v>
      </c>
      <c r="B63" t="s">
        <v>314</v>
      </c>
      <c r="C63">
        <v>49</v>
      </c>
      <c r="D63" t="s">
        <v>262</v>
      </c>
      <c r="E63">
        <v>2</v>
      </c>
      <c r="F63">
        <v>1</v>
      </c>
      <c r="G63" t="s">
        <v>530</v>
      </c>
      <c r="H63">
        <v>0</v>
      </c>
      <c r="I63">
        <v>0</v>
      </c>
    </row>
    <row r="64" spans="1:9" x14ac:dyDescent="0.25">
      <c r="A64" s="3" t="s">
        <v>109</v>
      </c>
      <c r="B64" t="s">
        <v>110</v>
      </c>
      <c r="C64">
        <v>49</v>
      </c>
      <c r="D64" t="s">
        <v>262</v>
      </c>
      <c r="E64">
        <v>1</v>
      </c>
      <c r="F64">
        <v>2</v>
      </c>
      <c r="G64" t="s">
        <v>530</v>
      </c>
      <c r="H64">
        <v>0</v>
      </c>
      <c r="I64">
        <v>0</v>
      </c>
    </row>
    <row r="65" spans="1:9" x14ac:dyDescent="0.25">
      <c r="A65" s="3" t="s">
        <v>152</v>
      </c>
      <c r="B65" t="s">
        <v>153</v>
      </c>
      <c r="C65">
        <v>50</v>
      </c>
      <c r="D65" t="s">
        <v>262</v>
      </c>
      <c r="E65">
        <v>2</v>
      </c>
      <c r="F65">
        <v>4</v>
      </c>
      <c r="G65" t="s">
        <v>530</v>
      </c>
      <c r="H65">
        <v>0</v>
      </c>
      <c r="I65">
        <v>0</v>
      </c>
    </row>
    <row r="66" spans="1:9" x14ac:dyDescent="0.25">
      <c r="A66" s="3" t="s">
        <v>158</v>
      </c>
      <c r="B66" t="s">
        <v>159</v>
      </c>
      <c r="C66">
        <v>53</v>
      </c>
      <c r="D66" t="s">
        <v>262</v>
      </c>
      <c r="E66">
        <v>2</v>
      </c>
      <c r="F66">
        <v>4</v>
      </c>
      <c r="G66" t="s">
        <v>530</v>
      </c>
      <c r="H66">
        <v>0</v>
      </c>
      <c r="I66">
        <v>0</v>
      </c>
    </row>
    <row r="67" spans="1:9" x14ac:dyDescent="0.25">
      <c r="A67" s="3" t="s">
        <v>495</v>
      </c>
      <c r="B67" t="s">
        <v>108</v>
      </c>
      <c r="C67">
        <v>49</v>
      </c>
      <c r="D67" t="s">
        <v>262</v>
      </c>
      <c r="E67">
        <v>1</v>
      </c>
      <c r="F67">
        <v>2</v>
      </c>
      <c r="G67" t="s">
        <v>530</v>
      </c>
      <c r="H67">
        <v>0</v>
      </c>
      <c r="I67">
        <v>0</v>
      </c>
    </row>
    <row r="68" spans="1:9" x14ac:dyDescent="0.25">
      <c r="A68" s="3" t="s">
        <v>460</v>
      </c>
      <c r="B68" t="s">
        <v>461</v>
      </c>
      <c r="C68">
        <v>42</v>
      </c>
      <c r="D68" t="s">
        <v>262</v>
      </c>
      <c r="E68">
        <v>1</v>
      </c>
      <c r="F68">
        <v>1.5849625007211601</v>
      </c>
      <c r="G68" t="s">
        <v>530</v>
      </c>
      <c r="H68">
        <v>0</v>
      </c>
      <c r="I68">
        <v>0</v>
      </c>
    </row>
    <row r="69" spans="1:9" x14ac:dyDescent="0.25">
      <c r="A69" s="3" t="s">
        <v>490</v>
      </c>
      <c r="B69" t="s">
        <v>97</v>
      </c>
      <c r="C69">
        <v>42</v>
      </c>
      <c r="D69" t="s">
        <v>262</v>
      </c>
      <c r="E69">
        <v>1</v>
      </c>
      <c r="F69">
        <v>2</v>
      </c>
      <c r="G69" t="s">
        <v>530</v>
      </c>
      <c r="H69">
        <v>0</v>
      </c>
      <c r="I69">
        <v>0</v>
      </c>
    </row>
    <row r="70" spans="1:9" x14ac:dyDescent="0.25">
      <c r="A70" s="3" t="s">
        <v>258</v>
      </c>
      <c r="B70" t="s">
        <v>259</v>
      </c>
      <c r="C70">
        <v>58</v>
      </c>
      <c r="D70" t="s">
        <v>262</v>
      </c>
      <c r="E70">
        <v>1</v>
      </c>
      <c r="F70">
        <v>1.5849625007211601</v>
      </c>
      <c r="G70" t="s">
        <v>530</v>
      </c>
      <c r="H70">
        <v>0</v>
      </c>
      <c r="I70">
        <v>0</v>
      </c>
    </row>
    <row r="71" spans="1:9" x14ac:dyDescent="0.25">
      <c r="A71" s="3" t="s">
        <v>436</v>
      </c>
      <c r="B71" t="s">
        <v>437</v>
      </c>
      <c r="C71">
        <v>50</v>
      </c>
      <c r="D71" t="s">
        <v>262</v>
      </c>
      <c r="E71">
        <v>1</v>
      </c>
      <c r="F71">
        <v>1.5849625007211601</v>
      </c>
      <c r="G71" t="s">
        <v>530</v>
      </c>
      <c r="H71">
        <v>0</v>
      </c>
      <c r="I71">
        <v>0</v>
      </c>
    </row>
    <row r="72" spans="1:9" x14ac:dyDescent="0.25">
      <c r="A72" s="3" t="s">
        <v>444</v>
      </c>
      <c r="B72" t="s">
        <v>445</v>
      </c>
      <c r="C72">
        <v>55</v>
      </c>
      <c r="D72" t="s">
        <v>262</v>
      </c>
      <c r="E72">
        <v>1</v>
      </c>
      <c r="F72">
        <v>1.5849625007211601</v>
      </c>
      <c r="G72" t="s">
        <v>530</v>
      </c>
      <c r="H72">
        <v>0</v>
      </c>
      <c r="I72">
        <v>0</v>
      </c>
    </row>
    <row r="73" spans="1:9" x14ac:dyDescent="0.25">
      <c r="A73" s="3" t="s">
        <v>508</v>
      </c>
      <c r="B73" t="s">
        <v>140</v>
      </c>
      <c r="C73">
        <v>51</v>
      </c>
      <c r="D73" t="s">
        <v>262</v>
      </c>
      <c r="E73">
        <v>2</v>
      </c>
      <c r="F73">
        <v>4</v>
      </c>
      <c r="G73" t="s">
        <v>530</v>
      </c>
      <c r="H73">
        <v>0</v>
      </c>
      <c r="I73">
        <v>0</v>
      </c>
    </row>
    <row r="74" spans="1:9" x14ac:dyDescent="0.25">
      <c r="A74" s="3" t="s">
        <v>504</v>
      </c>
      <c r="B74" t="s">
        <v>134</v>
      </c>
      <c r="C74">
        <v>43</v>
      </c>
      <c r="D74" t="s">
        <v>262</v>
      </c>
      <c r="E74">
        <v>1</v>
      </c>
      <c r="F74">
        <v>2</v>
      </c>
      <c r="G74" t="s">
        <v>530</v>
      </c>
      <c r="H74">
        <v>0</v>
      </c>
      <c r="I74">
        <v>0</v>
      </c>
    </row>
    <row r="75" spans="1:9" x14ac:dyDescent="0.25">
      <c r="A75" s="3" t="s">
        <v>683</v>
      </c>
      <c r="B75" t="s">
        <v>684</v>
      </c>
      <c r="C75">
        <v>47</v>
      </c>
      <c r="D75" t="s">
        <v>262</v>
      </c>
      <c r="E75">
        <v>1</v>
      </c>
      <c r="F75">
        <v>1.5849625007211601</v>
      </c>
      <c r="G75" t="s">
        <v>530</v>
      </c>
      <c r="H75">
        <v>0</v>
      </c>
      <c r="I75">
        <v>0</v>
      </c>
    </row>
    <row r="76" spans="1:9" x14ac:dyDescent="0.25">
      <c r="A76" s="3" t="s">
        <v>85</v>
      </c>
      <c r="B76" t="s">
        <v>86</v>
      </c>
      <c r="C76">
        <v>39</v>
      </c>
      <c r="D76" t="s">
        <v>262</v>
      </c>
      <c r="E76">
        <v>1</v>
      </c>
      <c r="F76">
        <v>2</v>
      </c>
      <c r="G76" t="s">
        <v>530</v>
      </c>
      <c r="H76">
        <v>0</v>
      </c>
      <c r="I76">
        <v>0</v>
      </c>
    </row>
    <row r="77" spans="1:9" x14ac:dyDescent="0.25">
      <c r="A77" s="3" t="s">
        <v>474</v>
      </c>
      <c r="B77" t="s">
        <v>75</v>
      </c>
      <c r="C77">
        <v>50</v>
      </c>
      <c r="D77" t="s">
        <v>262</v>
      </c>
      <c r="E77">
        <v>1</v>
      </c>
      <c r="F77">
        <v>2</v>
      </c>
      <c r="G77" t="s">
        <v>530</v>
      </c>
      <c r="H77">
        <v>0</v>
      </c>
      <c r="I77">
        <v>0</v>
      </c>
    </row>
    <row r="78" spans="1:9" x14ac:dyDescent="0.25">
      <c r="A78" s="3" t="s">
        <v>582</v>
      </c>
      <c r="B78" t="s">
        <v>583</v>
      </c>
      <c r="C78">
        <v>39</v>
      </c>
      <c r="D78" t="s">
        <v>262</v>
      </c>
      <c r="E78">
        <v>1</v>
      </c>
      <c r="F78">
        <v>1.5849625007211601</v>
      </c>
      <c r="G78" t="s">
        <v>530</v>
      </c>
      <c r="H78">
        <v>0</v>
      </c>
      <c r="I78">
        <v>0</v>
      </c>
    </row>
    <row r="79" spans="1:9" x14ac:dyDescent="0.25">
      <c r="A79" s="3" t="s">
        <v>295</v>
      </c>
      <c r="B79" t="s">
        <v>29</v>
      </c>
      <c r="C79">
        <v>40</v>
      </c>
      <c r="D79" t="s">
        <v>262</v>
      </c>
      <c r="E79">
        <v>1</v>
      </c>
      <c r="F79">
        <v>1</v>
      </c>
      <c r="G79" t="s">
        <v>530</v>
      </c>
      <c r="H79">
        <v>0</v>
      </c>
      <c r="I79">
        <v>0</v>
      </c>
    </row>
    <row r="80" spans="1:9" x14ac:dyDescent="0.25">
      <c r="A80" s="3" t="s">
        <v>306</v>
      </c>
      <c r="B80" t="s">
        <v>307</v>
      </c>
      <c r="C80">
        <v>47</v>
      </c>
      <c r="D80" t="s">
        <v>262</v>
      </c>
      <c r="E80">
        <v>2</v>
      </c>
      <c r="F80">
        <v>2</v>
      </c>
      <c r="G80" t="s">
        <v>530</v>
      </c>
      <c r="H80">
        <v>0</v>
      </c>
      <c r="I80">
        <v>0</v>
      </c>
    </row>
    <row r="81" spans="1:9" x14ac:dyDescent="0.25">
      <c r="A81" s="3" t="s">
        <v>90</v>
      </c>
      <c r="B81" t="s">
        <v>91</v>
      </c>
      <c r="C81">
        <v>40</v>
      </c>
      <c r="D81" t="s">
        <v>262</v>
      </c>
      <c r="E81">
        <v>1</v>
      </c>
      <c r="F81">
        <v>2</v>
      </c>
      <c r="G81" t="s">
        <v>530</v>
      </c>
      <c r="H81">
        <v>0</v>
      </c>
      <c r="I81">
        <v>0</v>
      </c>
    </row>
    <row r="82" spans="1:9" x14ac:dyDescent="0.25">
      <c r="A82" s="3" t="s">
        <v>172</v>
      </c>
      <c r="B82" t="s">
        <v>173</v>
      </c>
      <c r="C82">
        <v>41</v>
      </c>
      <c r="D82" t="s">
        <v>262</v>
      </c>
      <c r="E82">
        <v>1</v>
      </c>
      <c r="F82">
        <v>2</v>
      </c>
      <c r="G82" t="s">
        <v>530</v>
      </c>
      <c r="H82">
        <v>0</v>
      </c>
      <c r="I82">
        <v>0</v>
      </c>
    </row>
    <row r="83" spans="1:9" x14ac:dyDescent="0.25">
      <c r="A83" s="3" t="s">
        <v>298</v>
      </c>
      <c r="B83" t="s">
        <v>30</v>
      </c>
      <c r="C83">
        <v>40</v>
      </c>
      <c r="D83" t="s">
        <v>262</v>
      </c>
      <c r="E83">
        <v>1</v>
      </c>
      <c r="F83">
        <v>1</v>
      </c>
      <c r="G83" t="s">
        <v>530</v>
      </c>
      <c r="H83">
        <v>0</v>
      </c>
      <c r="I83">
        <v>0</v>
      </c>
    </row>
    <row r="84" spans="1:9" x14ac:dyDescent="0.25">
      <c r="A84" s="3" t="s">
        <v>395</v>
      </c>
      <c r="B84" t="s">
        <v>396</v>
      </c>
      <c r="C84">
        <v>42</v>
      </c>
      <c r="D84" t="s">
        <v>262</v>
      </c>
      <c r="E84">
        <v>4</v>
      </c>
      <c r="F84">
        <v>6.3398500028846296</v>
      </c>
      <c r="G84" t="s">
        <v>531</v>
      </c>
      <c r="H84">
        <v>0</v>
      </c>
      <c r="I84">
        <v>0</v>
      </c>
    </row>
    <row r="85" spans="1:9" x14ac:dyDescent="0.25">
      <c r="A85" s="3" t="s">
        <v>278</v>
      </c>
      <c r="B85" t="s">
        <v>279</v>
      </c>
      <c r="C85">
        <v>48</v>
      </c>
      <c r="D85" t="s">
        <v>262</v>
      </c>
      <c r="E85">
        <v>2</v>
      </c>
      <c r="F85">
        <v>2</v>
      </c>
      <c r="G85" t="s">
        <v>530</v>
      </c>
      <c r="H85">
        <v>0</v>
      </c>
      <c r="I85">
        <v>0</v>
      </c>
    </row>
    <row r="86" spans="1:9" x14ac:dyDescent="0.25">
      <c r="A86" s="3" t="s">
        <v>386</v>
      </c>
      <c r="B86" t="s">
        <v>209</v>
      </c>
      <c r="C86">
        <v>41</v>
      </c>
      <c r="D86" t="s">
        <v>262</v>
      </c>
      <c r="E86">
        <v>1</v>
      </c>
      <c r="F86">
        <v>1.5849625007211601</v>
      </c>
      <c r="G86" t="s">
        <v>530</v>
      </c>
      <c r="H86">
        <v>0</v>
      </c>
      <c r="I86">
        <v>0</v>
      </c>
    </row>
    <row r="87" spans="1:9" x14ac:dyDescent="0.25">
      <c r="A87" s="3" t="s">
        <v>412</v>
      </c>
      <c r="B87" t="s">
        <v>413</v>
      </c>
      <c r="C87">
        <v>45</v>
      </c>
      <c r="D87" t="s">
        <v>262</v>
      </c>
      <c r="E87">
        <v>2</v>
      </c>
      <c r="F87">
        <v>1.5849625007211601</v>
      </c>
      <c r="G87" t="s">
        <v>530</v>
      </c>
      <c r="H87">
        <v>0</v>
      </c>
      <c r="I87">
        <v>0</v>
      </c>
    </row>
    <row r="88" spans="1:9" x14ac:dyDescent="0.25">
      <c r="A88" s="3" t="s">
        <v>653</v>
      </c>
      <c r="B88" t="s">
        <v>654</v>
      </c>
      <c r="C88">
        <v>40</v>
      </c>
      <c r="D88" t="s">
        <v>262</v>
      </c>
      <c r="E88">
        <v>2</v>
      </c>
      <c r="F88">
        <v>1</v>
      </c>
      <c r="G88" t="s">
        <v>530</v>
      </c>
      <c r="H88">
        <v>0</v>
      </c>
      <c r="I88">
        <v>0</v>
      </c>
    </row>
    <row r="89" spans="1:9" x14ac:dyDescent="0.25">
      <c r="A89" s="3" t="s">
        <v>679</v>
      </c>
      <c r="B89" t="s">
        <v>680</v>
      </c>
      <c r="C89">
        <v>43</v>
      </c>
      <c r="D89" t="s">
        <v>262</v>
      </c>
      <c r="E89">
        <v>1</v>
      </c>
      <c r="F89">
        <v>1.5849625007211601</v>
      </c>
      <c r="G89" t="s">
        <v>530</v>
      </c>
      <c r="H89">
        <v>0</v>
      </c>
      <c r="I89">
        <v>0</v>
      </c>
    </row>
    <row r="90" spans="1:9" x14ac:dyDescent="0.25">
      <c r="A90" s="3" t="s">
        <v>679</v>
      </c>
      <c r="B90" t="s">
        <v>680</v>
      </c>
      <c r="C90">
        <v>43</v>
      </c>
      <c r="D90" t="s">
        <v>262</v>
      </c>
      <c r="E90">
        <v>1</v>
      </c>
      <c r="F90">
        <v>1.5849625007211601</v>
      </c>
      <c r="G90" t="s">
        <v>530</v>
      </c>
      <c r="H90">
        <v>0</v>
      </c>
      <c r="I90">
        <v>0</v>
      </c>
    </row>
    <row r="91" spans="1:9" x14ac:dyDescent="0.25">
      <c r="A91" s="3" t="s">
        <v>334</v>
      </c>
      <c r="B91" t="s">
        <v>335</v>
      </c>
      <c r="C91">
        <v>46</v>
      </c>
      <c r="D91" t="s">
        <v>262</v>
      </c>
      <c r="E91">
        <v>2</v>
      </c>
      <c r="F91">
        <v>3.1699250014423099</v>
      </c>
      <c r="G91" t="s">
        <v>530</v>
      </c>
      <c r="H91">
        <v>0</v>
      </c>
      <c r="I91">
        <v>0</v>
      </c>
    </row>
    <row r="92" spans="1:9" x14ac:dyDescent="0.25">
      <c r="A92" s="3" t="s">
        <v>351</v>
      </c>
      <c r="B92" t="s">
        <v>352</v>
      </c>
      <c r="C92">
        <v>43</v>
      </c>
      <c r="D92" t="s">
        <v>262</v>
      </c>
      <c r="E92">
        <v>3</v>
      </c>
      <c r="F92">
        <v>4.75488750216347</v>
      </c>
      <c r="G92" t="s">
        <v>530</v>
      </c>
      <c r="H92">
        <v>0</v>
      </c>
      <c r="I92">
        <v>0</v>
      </c>
    </row>
    <row r="93" spans="1:9" x14ac:dyDescent="0.25">
      <c r="A93" s="3" t="s">
        <v>272</v>
      </c>
      <c r="B93" t="s">
        <v>661</v>
      </c>
      <c r="C93">
        <v>42</v>
      </c>
      <c r="D93" t="s">
        <v>262</v>
      </c>
      <c r="E93">
        <v>2</v>
      </c>
      <c r="F93">
        <v>2</v>
      </c>
      <c r="G93" t="s">
        <v>531</v>
      </c>
      <c r="H93">
        <v>0</v>
      </c>
      <c r="I93">
        <v>0</v>
      </c>
    </row>
    <row r="94" spans="1:9" x14ac:dyDescent="0.25">
      <c r="A94" s="3" t="s">
        <v>104</v>
      </c>
      <c r="B94" t="s">
        <v>105</v>
      </c>
      <c r="C94">
        <v>45</v>
      </c>
      <c r="D94" t="s">
        <v>262</v>
      </c>
      <c r="E94">
        <v>1</v>
      </c>
      <c r="F94">
        <v>2</v>
      </c>
      <c r="G94" t="s">
        <v>530</v>
      </c>
      <c r="H94">
        <v>0</v>
      </c>
      <c r="I94">
        <v>0</v>
      </c>
    </row>
    <row r="95" spans="1:9" x14ac:dyDescent="0.25">
      <c r="A95" s="3" t="s">
        <v>571</v>
      </c>
      <c r="B95" t="s">
        <v>572</v>
      </c>
      <c r="C95">
        <v>42</v>
      </c>
      <c r="D95" t="s">
        <v>262</v>
      </c>
      <c r="E95">
        <v>3</v>
      </c>
      <c r="F95">
        <v>1.5849625007211601</v>
      </c>
      <c r="G95" t="s">
        <v>530</v>
      </c>
      <c r="H95">
        <v>0</v>
      </c>
      <c r="I95">
        <v>0</v>
      </c>
    </row>
    <row r="96" spans="1:9" x14ac:dyDescent="0.25">
      <c r="A96" s="3" t="s">
        <v>404</v>
      </c>
      <c r="B96" t="s">
        <v>405</v>
      </c>
      <c r="C96">
        <v>43</v>
      </c>
      <c r="D96" t="s">
        <v>262</v>
      </c>
      <c r="E96">
        <v>1</v>
      </c>
      <c r="F96">
        <v>1.5849625007211601</v>
      </c>
      <c r="G96" t="s">
        <v>530</v>
      </c>
      <c r="H96">
        <v>0</v>
      </c>
      <c r="I96">
        <v>0</v>
      </c>
    </row>
    <row r="97" spans="1:9" x14ac:dyDescent="0.25">
      <c r="A97" s="3" t="s">
        <v>400</v>
      </c>
      <c r="B97" t="s">
        <v>401</v>
      </c>
      <c r="C97">
        <v>43</v>
      </c>
      <c r="D97" t="s">
        <v>262</v>
      </c>
      <c r="E97">
        <v>2</v>
      </c>
      <c r="F97">
        <v>3.1699250014423099</v>
      </c>
      <c r="G97" t="s">
        <v>530</v>
      </c>
      <c r="H97">
        <v>0</v>
      </c>
      <c r="I97">
        <v>0</v>
      </c>
    </row>
    <row r="98" spans="1:9" x14ac:dyDescent="0.25">
      <c r="A98" s="3" t="s">
        <v>31</v>
      </c>
      <c r="B98" t="s">
        <v>32</v>
      </c>
      <c r="C98">
        <v>42</v>
      </c>
      <c r="D98" t="s">
        <v>262</v>
      </c>
      <c r="E98">
        <v>8</v>
      </c>
      <c r="F98">
        <v>12.6797000057693</v>
      </c>
      <c r="G98" t="s">
        <v>530</v>
      </c>
      <c r="H98">
        <v>0</v>
      </c>
      <c r="I98">
        <v>0</v>
      </c>
    </row>
    <row r="99" spans="1:9" x14ac:dyDescent="0.25">
      <c r="A99" s="3" t="s">
        <v>700</v>
      </c>
      <c r="B99" t="s">
        <v>701</v>
      </c>
      <c r="C99">
        <v>43</v>
      </c>
      <c r="D99" t="s">
        <v>262</v>
      </c>
      <c r="E99">
        <v>1</v>
      </c>
      <c r="F99">
        <v>1.5849625007211601</v>
      </c>
      <c r="G99" t="s">
        <v>530</v>
      </c>
      <c r="H99">
        <v>0</v>
      </c>
      <c r="I99">
        <v>0</v>
      </c>
    </row>
    <row r="100" spans="1:9" x14ac:dyDescent="0.25">
      <c r="A100" s="3" t="s">
        <v>580</v>
      </c>
      <c r="B100" t="s">
        <v>581</v>
      </c>
      <c r="C100">
        <v>56</v>
      </c>
      <c r="D100" t="s">
        <v>262</v>
      </c>
      <c r="E100">
        <v>1</v>
      </c>
      <c r="F100">
        <v>1.5849625007211601</v>
      </c>
      <c r="G100" t="s">
        <v>530</v>
      </c>
      <c r="H100">
        <v>0</v>
      </c>
      <c r="I100">
        <v>0</v>
      </c>
    </row>
    <row r="101" spans="1:9" x14ac:dyDescent="0.25">
      <c r="A101" s="3" t="s">
        <v>170</v>
      </c>
      <c r="B101" t="s">
        <v>171</v>
      </c>
      <c r="C101">
        <v>40</v>
      </c>
      <c r="D101" t="s">
        <v>262</v>
      </c>
      <c r="E101">
        <v>1</v>
      </c>
      <c r="F101">
        <v>2</v>
      </c>
      <c r="G101" t="s">
        <v>530</v>
      </c>
      <c r="H101">
        <v>0</v>
      </c>
      <c r="I101">
        <v>0</v>
      </c>
    </row>
    <row r="102" spans="1:9" x14ac:dyDescent="0.25">
      <c r="A102" s="3" t="s">
        <v>33</v>
      </c>
      <c r="B102" t="s">
        <v>34</v>
      </c>
      <c r="C102">
        <v>45</v>
      </c>
      <c r="D102" t="s">
        <v>262</v>
      </c>
      <c r="E102">
        <v>2</v>
      </c>
      <c r="F102">
        <v>2</v>
      </c>
      <c r="G102" t="s">
        <v>530</v>
      </c>
      <c r="H102">
        <v>0</v>
      </c>
      <c r="I102">
        <v>0</v>
      </c>
    </row>
    <row r="103" spans="1:9" x14ac:dyDescent="0.25">
      <c r="A103" s="3" t="s">
        <v>275</v>
      </c>
      <c r="B103" t="s">
        <v>276</v>
      </c>
      <c r="C103">
        <v>40</v>
      </c>
      <c r="D103" t="s">
        <v>262</v>
      </c>
      <c r="E103">
        <v>1</v>
      </c>
      <c r="F103">
        <v>1</v>
      </c>
      <c r="G103" t="s">
        <v>530</v>
      </c>
      <c r="H103">
        <v>0</v>
      </c>
      <c r="I103">
        <v>0</v>
      </c>
    </row>
    <row r="104" spans="1:9" x14ac:dyDescent="0.25">
      <c r="A104" s="3" t="s">
        <v>35</v>
      </c>
      <c r="B104" t="s">
        <v>676</v>
      </c>
      <c r="C104">
        <v>57</v>
      </c>
      <c r="D104" t="s">
        <v>262</v>
      </c>
      <c r="E104">
        <v>7</v>
      </c>
      <c r="F104">
        <v>6</v>
      </c>
      <c r="G104" t="s">
        <v>530</v>
      </c>
      <c r="H104">
        <v>0</v>
      </c>
      <c r="I104">
        <v>0</v>
      </c>
    </row>
    <row r="105" spans="1:9" x14ac:dyDescent="0.25">
      <c r="A105" s="3" t="s">
        <v>370</v>
      </c>
      <c r="B105" t="s">
        <v>371</v>
      </c>
      <c r="C105">
        <v>40</v>
      </c>
      <c r="D105" t="s">
        <v>262</v>
      </c>
      <c r="E105">
        <v>1</v>
      </c>
      <c r="F105">
        <v>1.5849625007211601</v>
      </c>
      <c r="G105" t="s">
        <v>530</v>
      </c>
      <c r="H105">
        <v>0</v>
      </c>
      <c r="I105">
        <v>0</v>
      </c>
    </row>
    <row r="106" spans="1:9" x14ac:dyDescent="0.25">
      <c r="A106" s="3" t="s">
        <v>77</v>
      </c>
      <c r="B106" t="s">
        <v>78</v>
      </c>
      <c r="C106">
        <v>40</v>
      </c>
      <c r="D106" t="s">
        <v>262</v>
      </c>
      <c r="E106">
        <v>1</v>
      </c>
      <c r="F106">
        <v>2</v>
      </c>
      <c r="G106" t="s">
        <v>530</v>
      </c>
      <c r="H106">
        <v>0</v>
      </c>
      <c r="I106">
        <v>0</v>
      </c>
    </row>
    <row r="107" spans="1:9" x14ac:dyDescent="0.25">
      <c r="A107" s="3" t="s">
        <v>466</v>
      </c>
      <c r="B107" t="s">
        <v>467</v>
      </c>
      <c r="C107">
        <v>49</v>
      </c>
      <c r="D107" t="s">
        <v>262</v>
      </c>
      <c r="E107">
        <v>16</v>
      </c>
      <c r="F107">
        <v>25.359400011538501</v>
      </c>
      <c r="G107" t="s">
        <v>530</v>
      </c>
      <c r="H107">
        <v>0</v>
      </c>
      <c r="I107">
        <v>0</v>
      </c>
    </row>
    <row r="108" spans="1:9" x14ac:dyDescent="0.25">
      <c r="A108" s="3" t="s">
        <v>526</v>
      </c>
      <c r="B108" t="s">
        <v>527</v>
      </c>
      <c r="C108">
        <v>56</v>
      </c>
      <c r="D108" t="s">
        <v>262</v>
      </c>
      <c r="E108">
        <v>1</v>
      </c>
      <c r="F108">
        <v>1.5849625007211601</v>
      </c>
      <c r="G108" t="s">
        <v>530</v>
      </c>
      <c r="H108">
        <v>0</v>
      </c>
      <c r="I108">
        <v>0</v>
      </c>
    </row>
    <row r="109" spans="1:9" x14ac:dyDescent="0.25">
      <c r="A109" s="3" t="s">
        <v>200</v>
      </c>
      <c r="B109" t="s">
        <v>201</v>
      </c>
      <c r="C109">
        <v>39</v>
      </c>
      <c r="D109" t="s">
        <v>262</v>
      </c>
      <c r="E109">
        <v>1</v>
      </c>
      <c r="F109">
        <v>1.5849625007211601</v>
      </c>
      <c r="G109" t="s">
        <v>530</v>
      </c>
      <c r="H109">
        <v>0</v>
      </c>
      <c r="I109">
        <v>0</v>
      </c>
    </row>
    <row r="110" spans="1:9" x14ac:dyDescent="0.25">
      <c r="A110" s="3" t="s">
        <v>319</v>
      </c>
      <c r="B110" t="s">
        <v>320</v>
      </c>
      <c r="C110">
        <v>52</v>
      </c>
      <c r="D110" t="s">
        <v>262</v>
      </c>
      <c r="E110">
        <v>1</v>
      </c>
      <c r="F110">
        <v>1</v>
      </c>
      <c r="G110" t="s">
        <v>530</v>
      </c>
      <c r="H110">
        <v>0</v>
      </c>
      <c r="I110">
        <v>0</v>
      </c>
    </row>
    <row r="111" spans="1:9" x14ac:dyDescent="0.25">
      <c r="A111" s="3" t="s">
        <v>36</v>
      </c>
      <c r="B111" t="s">
        <v>37</v>
      </c>
      <c r="C111">
        <v>58</v>
      </c>
      <c r="D111" t="s">
        <v>262</v>
      </c>
      <c r="E111">
        <v>2</v>
      </c>
      <c r="F111">
        <v>3.1699250014423099</v>
      </c>
      <c r="G111" t="s">
        <v>530</v>
      </c>
      <c r="H111">
        <v>0</v>
      </c>
      <c r="I111">
        <v>0</v>
      </c>
    </row>
    <row r="112" spans="1:9" x14ac:dyDescent="0.25">
      <c r="A112" s="3" t="s">
        <v>446</v>
      </c>
      <c r="B112" t="s">
        <v>447</v>
      </c>
      <c r="C112">
        <v>55</v>
      </c>
      <c r="D112" t="s">
        <v>262</v>
      </c>
      <c r="E112">
        <v>1</v>
      </c>
      <c r="F112">
        <v>1.5849625007211601</v>
      </c>
      <c r="G112" t="s">
        <v>530</v>
      </c>
      <c r="H112">
        <v>0</v>
      </c>
      <c r="I112">
        <v>0</v>
      </c>
    </row>
    <row r="113" spans="1:9" x14ac:dyDescent="0.25">
      <c r="A113" s="3" t="s">
        <v>391</v>
      </c>
      <c r="B113" t="s">
        <v>392</v>
      </c>
      <c r="C113">
        <v>42</v>
      </c>
      <c r="D113" t="s">
        <v>262</v>
      </c>
      <c r="E113">
        <v>1</v>
      </c>
      <c r="F113">
        <v>1.5849625007211601</v>
      </c>
      <c r="G113" t="s">
        <v>530</v>
      </c>
      <c r="H113">
        <v>0</v>
      </c>
      <c r="I113">
        <v>0</v>
      </c>
    </row>
    <row r="114" spans="1:9" x14ac:dyDescent="0.25">
      <c r="A114" s="3" t="s">
        <v>432</v>
      </c>
      <c r="B114" t="s">
        <v>433</v>
      </c>
      <c r="C114">
        <v>50</v>
      </c>
      <c r="D114" t="s">
        <v>262</v>
      </c>
      <c r="E114">
        <v>1</v>
      </c>
      <c r="F114">
        <v>1.5849625007211601</v>
      </c>
      <c r="G114" t="s">
        <v>530</v>
      </c>
      <c r="H114">
        <v>0</v>
      </c>
      <c r="I114">
        <v>0</v>
      </c>
    </row>
    <row r="115" spans="1:9" x14ac:dyDescent="0.25">
      <c r="A115" s="3" t="s">
        <v>231</v>
      </c>
      <c r="B115" t="s">
        <v>232</v>
      </c>
      <c r="C115">
        <v>39</v>
      </c>
      <c r="D115" t="s">
        <v>262</v>
      </c>
      <c r="E115">
        <v>1</v>
      </c>
      <c r="F115">
        <v>1.5849625007211601</v>
      </c>
      <c r="G115" t="s">
        <v>530</v>
      </c>
      <c r="H115">
        <v>0</v>
      </c>
      <c r="I115">
        <v>0</v>
      </c>
    </row>
    <row r="116" spans="1:9" x14ac:dyDescent="0.25">
      <c r="A116" s="3" t="s">
        <v>548</v>
      </c>
      <c r="B116" t="s">
        <v>549</v>
      </c>
      <c r="C116">
        <v>55</v>
      </c>
      <c r="D116" t="s">
        <v>262</v>
      </c>
      <c r="E116">
        <v>1</v>
      </c>
      <c r="F116">
        <v>1</v>
      </c>
      <c r="G116" t="s">
        <v>530</v>
      </c>
      <c r="H116">
        <v>0</v>
      </c>
      <c r="I116">
        <v>0</v>
      </c>
    </row>
    <row r="117" spans="1:9" x14ac:dyDescent="0.25">
      <c r="A117" s="3" t="s">
        <v>38</v>
      </c>
      <c r="B117" t="s">
        <v>39</v>
      </c>
      <c r="C117">
        <v>39</v>
      </c>
      <c r="D117" t="s">
        <v>262</v>
      </c>
      <c r="E117">
        <v>2</v>
      </c>
      <c r="F117">
        <v>1</v>
      </c>
      <c r="G117" t="s">
        <v>530</v>
      </c>
      <c r="H117">
        <v>0</v>
      </c>
      <c r="I117">
        <v>0</v>
      </c>
    </row>
    <row r="118" spans="1:9" x14ac:dyDescent="0.25">
      <c r="A118" s="3" t="s">
        <v>402</v>
      </c>
      <c r="B118" t="s">
        <v>403</v>
      </c>
      <c r="C118">
        <v>43</v>
      </c>
      <c r="D118" t="s">
        <v>262</v>
      </c>
      <c r="E118">
        <v>1</v>
      </c>
      <c r="F118">
        <v>1.5849625007211601</v>
      </c>
      <c r="G118" t="s">
        <v>530</v>
      </c>
      <c r="H118">
        <v>0</v>
      </c>
      <c r="I118">
        <v>0</v>
      </c>
    </row>
    <row r="119" spans="1:9" x14ac:dyDescent="0.25">
      <c r="A119" s="3" t="s">
        <v>398</v>
      </c>
      <c r="B119" t="s">
        <v>399</v>
      </c>
      <c r="C119">
        <v>43</v>
      </c>
      <c r="D119" t="s">
        <v>262</v>
      </c>
      <c r="E119">
        <v>1</v>
      </c>
      <c r="F119">
        <v>1.5849625007211601</v>
      </c>
      <c r="G119" t="s">
        <v>530</v>
      </c>
      <c r="H119">
        <v>0</v>
      </c>
      <c r="I119">
        <v>0</v>
      </c>
    </row>
    <row r="120" spans="1:9" x14ac:dyDescent="0.25">
      <c r="A120" s="3" t="s">
        <v>270</v>
      </c>
      <c r="B120" t="s">
        <v>271</v>
      </c>
      <c r="C120">
        <v>45</v>
      </c>
      <c r="D120" t="s">
        <v>262</v>
      </c>
      <c r="E120">
        <v>5</v>
      </c>
      <c r="F120">
        <v>5</v>
      </c>
      <c r="G120" t="s">
        <v>530</v>
      </c>
      <c r="H120">
        <v>0</v>
      </c>
      <c r="I120">
        <v>0</v>
      </c>
    </row>
    <row r="121" spans="1:9" x14ac:dyDescent="0.25">
      <c r="A121" s="3" t="s">
        <v>362</v>
      </c>
      <c r="B121" t="s">
        <v>363</v>
      </c>
      <c r="C121">
        <v>52</v>
      </c>
      <c r="D121" t="s">
        <v>262</v>
      </c>
      <c r="E121">
        <v>1</v>
      </c>
      <c r="F121">
        <v>1.5849625007211601</v>
      </c>
      <c r="G121" t="s">
        <v>530</v>
      </c>
      <c r="H121">
        <v>0</v>
      </c>
      <c r="I121">
        <v>0</v>
      </c>
    </row>
    <row r="122" spans="1:9" x14ac:dyDescent="0.25">
      <c r="A122" s="3" t="s">
        <v>325</v>
      </c>
      <c r="B122" t="s">
        <v>326</v>
      </c>
      <c r="C122">
        <v>54</v>
      </c>
      <c r="D122" t="s">
        <v>262</v>
      </c>
      <c r="E122">
        <v>2</v>
      </c>
      <c r="F122">
        <v>2</v>
      </c>
      <c r="G122" t="s">
        <v>530</v>
      </c>
      <c r="H122">
        <v>0</v>
      </c>
      <c r="I122">
        <v>0</v>
      </c>
    </row>
    <row r="123" spans="1:9" x14ac:dyDescent="0.25">
      <c r="A123" s="3" t="s">
        <v>206</v>
      </c>
      <c r="B123" t="s">
        <v>339</v>
      </c>
      <c r="C123">
        <v>40</v>
      </c>
      <c r="D123" t="s">
        <v>262</v>
      </c>
      <c r="E123">
        <v>3</v>
      </c>
      <c r="F123">
        <v>3.1699250014423099</v>
      </c>
      <c r="G123" t="s">
        <v>530</v>
      </c>
      <c r="H123">
        <v>0</v>
      </c>
      <c r="I123">
        <v>0</v>
      </c>
    </row>
    <row r="124" spans="1:9" x14ac:dyDescent="0.25">
      <c r="A124" s="3" t="s">
        <v>182</v>
      </c>
      <c r="B124" t="s">
        <v>183</v>
      </c>
      <c r="C124">
        <v>49</v>
      </c>
      <c r="D124" t="s">
        <v>262</v>
      </c>
      <c r="E124">
        <v>1</v>
      </c>
      <c r="F124">
        <v>2</v>
      </c>
      <c r="G124" t="s">
        <v>530</v>
      </c>
      <c r="H124">
        <v>0</v>
      </c>
      <c r="I124">
        <v>0</v>
      </c>
    </row>
    <row r="125" spans="1:9" x14ac:dyDescent="0.25">
      <c r="A125" s="3" t="s">
        <v>416</v>
      </c>
      <c r="B125" t="s">
        <v>417</v>
      </c>
      <c r="C125">
        <v>47</v>
      </c>
      <c r="D125" t="s">
        <v>262</v>
      </c>
      <c r="E125">
        <v>1</v>
      </c>
      <c r="F125">
        <v>1.5849625007211601</v>
      </c>
      <c r="G125" t="s">
        <v>530</v>
      </c>
      <c r="H125">
        <v>0</v>
      </c>
      <c r="I125">
        <v>0</v>
      </c>
    </row>
    <row r="126" spans="1:9" x14ac:dyDescent="0.25">
      <c r="A126" s="3" t="s">
        <v>389</v>
      </c>
      <c r="B126" t="s">
        <v>390</v>
      </c>
      <c r="C126">
        <v>41</v>
      </c>
      <c r="D126" t="s">
        <v>262</v>
      </c>
      <c r="E126">
        <v>4</v>
      </c>
      <c r="F126">
        <v>6.3398500028846296</v>
      </c>
      <c r="G126" t="s">
        <v>530</v>
      </c>
      <c r="H126">
        <v>0</v>
      </c>
      <c r="I126">
        <v>0</v>
      </c>
    </row>
    <row r="127" spans="1:9" x14ac:dyDescent="0.25">
      <c r="A127" s="3" t="s">
        <v>481</v>
      </c>
      <c r="B127" t="s">
        <v>175</v>
      </c>
      <c r="C127">
        <v>41</v>
      </c>
      <c r="D127" t="s">
        <v>262</v>
      </c>
      <c r="E127">
        <v>3</v>
      </c>
      <c r="F127">
        <v>6</v>
      </c>
      <c r="G127" t="s">
        <v>530</v>
      </c>
      <c r="H127">
        <v>0</v>
      </c>
      <c r="I127">
        <v>0</v>
      </c>
    </row>
    <row r="128" spans="1:9" x14ac:dyDescent="0.25">
      <c r="A128" s="3" t="s">
        <v>543</v>
      </c>
      <c r="B128" t="s">
        <v>544</v>
      </c>
      <c r="C128">
        <v>39</v>
      </c>
      <c r="D128" t="s">
        <v>262</v>
      </c>
      <c r="E128">
        <v>2</v>
      </c>
      <c r="F128">
        <v>3.1699250014423099</v>
      </c>
      <c r="G128" t="s">
        <v>530</v>
      </c>
      <c r="H128">
        <v>0</v>
      </c>
      <c r="I128">
        <v>0</v>
      </c>
    </row>
    <row r="129" spans="1:9" x14ac:dyDescent="0.25">
      <c r="A129" s="3" t="s">
        <v>40</v>
      </c>
      <c r="B129" t="s">
        <v>41</v>
      </c>
      <c r="C129">
        <v>43</v>
      </c>
      <c r="D129" t="s">
        <v>262</v>
      </c>
      <c r="E129">
        <v>10</v>
      </c>
      <c r="F129">
        <v>10</v>
      </c>
      <c r="G129" t="s">
        <v>530</v>
      </c>
      <c r="H129">
        <v>0</v>
      </c>
      <c r="I129">
        <v>0</v>
      </c>
    </row>
    <row r="130" spans="1:9" x14ac:dyDescent="0.25">
      <c r="A130" s="3" t="s">
        <v>223</v>
      </c>
      <c r="B130" t="s">
        <v>224</v>
      </c>
      <c r="C130">
        <v>43</v>
      </c>
      <c r="D130" t="s">
        <v>262</v>
      </c>
      <c r="E130">
        <v>1</v>
      </c>
      <c r="F130">
        <v>1.5849625007211601</v>
      </c>
      <c r="G130" t="s">
        <v>530</v>
      </c>
      <c r="H130">
        <v>0</v>
      </c>
      <c r="I130">
        <v>0</v>
      </c>
    </row>
    <row r="131" spans="1:9" x14ac:dyDescent="0.25">
      <c r="A131" s="3" t="s">
        <v>221</v>
      </c>
      <c r="B131" t="s">
        <v>222</v>
      </c>
      <c r="C131">
        <v>43</v>
      </c>
      <c r="D131" t="s">
        <v>262</v>
      </c>
      <c r="E131">
        <v>1</v>
      </c>
      <c r="F131">
        <v>1.5849625007211601</v>
      </c>
      <c r="G131" t="s">
        <v>530</v>
      </c>
      <c r="H131">
        <v>0</v>
      </c>
      <c r="I131">
        <v>0</v>
      </c>
    </row>
    <row r="132" spans="1:9" x14ac:dyDescent="0.25">
      <c r="A132" s="3" t="s">
        <v>308</v>
      </c>
      <c r="B132" t="s">
        <v>309</v>
      </c>
      <c r="C132">
        <v>49</v>
      </c>
      <c r="D132" t="s">
        <v>262</v>
      </c>
      <c r="E132">
        <v>1</v>
      </c>
      <c r="F132">
        <v>1</v>
      </c>
      <c r="G132" t="s">
        <v>530</v>
      </c>
      <c r="H132">
        <v>0</v>
      </c>
      <c r="I132">
        <v>0</v>
      </c>
    </row>
    <row r="133" spans="1:9" x14ac:dyDescent="0.25">
      <c r="A133" s="3" t="s">
        <v>310</v>
      </c>
      <c r="B133" t="s">
        <v>309</v>
      </c>
      <c r="C133">
        <v>49</v>
      </c>
      <c r="D133" t="s">
        <v>262</v>
      </c>
      <c r="E133">
        <v>1</v>
      </c>
      <c r="F133">
        <v>1</v>
      </c>
      <c r="G133" t="s">
        <v>530</v>
      </c>
      <c r="H133">
        <v>0</v>
      </c>
      <c r="I133">
        <v>0</v>
      </c>
    </row>
    <row r="134" spans="1:9" x14ac:dyDescent="0.25">
      <c r="A134" s="3" t="s">
        <v>387</v>
      </c>
      <c r="B134" t="s">
        <v>388</v>
      </c>
      <c r="C134">
        <v>41</v>
      </c>
      <c r="D134" t="s">
        <v>262</v>
      </c>
      <c r="E134">
        <v>1</v>
      </c>
      <c r="F134">
        <v>1.5849625007211601</v>
      </c>
      <c r="G134" t="s">
        <v>530</v>
      </c>
      <c r="H134">
        <v>0</v>
      </c>
      <c r="I134">
        <v>0</v>
      </c>
    </row>
    <row r="135" spans="1:9" x14ac:dyDescent="0.25">
      <c r="A135" s="3" t="s">
        <v>487</v>
      </c>
      <c r="B135" t="s">
        <v>92</v>
      </c>
      <c r="C135">
        <v>41</v>
      </c>
      <c r="D135" t="s">
        <v>262</v>
      </c>
      <c r="E135">
        <v>1</v>
      </c>
      <c r="F135">
        <v>2</v>
      </c>
      <c r="G135" t="s">
        <v>530</v>
      </c>
      <c r="H135">
        <v>0</v>
      </c>
      <c r="I135">
        <v>0</v>
      </c>
    </row>
    <row r="136" spans="1:9" x14ac:dyDescent="0.25">
      <c r="A136" s="3" t="s">
        <v>207</v>
      </c>
      <c r="B136" t="s">
        <v>208</v>
      </c>
      <c r="C136">
        <v>40</v>
      </c>
      <c r="D136" t="s">
        <v>262</v>
      </c>
      <c r="E136">
        <v>1</v>
      </c>
      <c r="F136">
        <v>1.5849625007211601</v>
      </c>
      <c r="G136" t="s">
        <v>530</v>
      </c>
      <c r="H136">
        <v>0</v>
      </c>
      <c r="I136">
        <v>0</v>
      </c>
    </row>
    <row r="137" spans="1:9" x14ac:dyDescent="0.25">
      <c r="A137" s="3" t="s">
        <v>656</v>
      </c>
      <c r="B137" t="s">
        <v>657</v>
      </c>
      <c r="C137">
        <v>41</v>
      </c>
      <c r="D137" t="s">
        <v>262</v>
      </c>
      <c r="E137">
        <v>3</v>
      </c>
      <c r="F137">
        <v>3</v>
      </c>
      <c r="G137" t="s">
        <v>530</v>
      </c>
      <c r="H137">
        <v>0</v>
      </c>
      <c r="I137">
        <v>0</v>
      </c>
    </row>
    <row r="138" spans="1:9" x14ac:dyDescent="0.25">
      <c r="A138" s="3" t="s">
        <v>455</v>
      </c>
      <c r="B138" t="s">
        <v>456</v>
      </c>
      <c r="C138">
        <v>40</v>
      </c>
      <c r="D138" t="s">
        <v>262</v>
      </c>
      <c r="E138">
        <v>1</v>
      </c>
      <c r="F138">
        <v>1.5849625007211601</v>
      </c>
      <c r="G138" t="s">
        <v>530</v>
      </c>
      <c r="H138">
        <v>0</v>
      </c>
      <c r="I138">
        <v>0</v>
      </c>
    </row>
    <row r="139" spans="1:9" x14ac:dyDescent="0.25">
      <c r="A139" s="3" t="s">
        <v>477</v>
      </c>
      <c r="B139" t="s">
        <v>76</v>
      </c>
      <c r="C139">
        <v>40</v>
      </c>
      <c r="D139" t="s">
        <v>262</v>
      </c>
      <c r="E139">
        <v>1</v>
      </c>
      <c r="F139">
        <v>2</v>
      </c>
      <c r="G139" t="s">
        <v>530</v>
      </c>
      <c r="H139">
        <v>0</v>
      </c>
      <c r="I139">
        <v>0</v>
      </c>
    </row>
    <row r="140" spans="1:9" x14ac:dyDescent="0.25">
      <c r="A140" s="3" t="s">
        <v>476</v>
      </c>
      <c r="B140" t="s">
        <v>708</v>
      </c>
      <c r="C140">
        <v>39</v>
      </c>
      <c r="D140" t="s">
        <v>262</v>
      </c>
      <c r="E140">
        <v>1</v>
      </c>
      <c r="F140">
        <v>2</v>
      </c>
      <c r="G140" t="s">
        <v>530</v>
      </c>
      <c r="H140">
        <v>0</v>
      </c>
      <c r="I140">
        <v>0</v>
      </c>
    </row>
    <row r="141" spans="1:9" x14ac:dyDescent="0.25">
      <c r="A141" s="3" t="s">
        <v>156</v>
      </c>
      <c r="B141" t="s">
        <v>157</v>
      </c>
      <c r="C141">
        <v>51</v>
      </c>
      <c r="D141" t="s">
        <v>262</v>
      </c>
      <c r="E141">
        <v>2</v>
      </c>
      <c r="F141">
        <v>4</v>
      </c>
      <c r="G141" t="s">
        <v>530</v>
      </c>
      <c r="H141">
        <v>0</v>
      </c>
      <c r="I141">
        <v>0</v>
      </c>
    </row>
    <row r="142" spans="1:9" x14ac:dyDescent="0.25">
      <c r="A142" s="3" t="s">
        <v>424</v>
      </c>
      <c r="B142" t="s">
        <v>425</v>
      </c>
      <c r="C142">
        <v>49</v>
      </c>
      <c r="D142" t="s">
        <v>262</v>
      </c>
      <c r="E142">
        <v>1</v>
      </c>
      <c r="F142">
        <v>1.5849625007211601</v>
      </c>
      <c r="G142" t="s">
        <v>530</v>
      </c>
      <c r="H142">
        <v>0</v>
      </c>
      <c r="I142">
        <v>0</v>
      </c>
    </row>
    <row r="143" spans="1:9" x14ac:dyDescent="0.25">
      <c r="A143" s="3" t="s">
        <v>42</v>
      </c>
      <c r="B143" t="s">
        <v>43</v>
      </c>
      <c r="C143">
        <v>44</v>
      </c>
      <c r="D143" t="s">
        <v>262</v>
      </c>
      <c r="E143">
        <v>2</v>
      </c>
      <c r="F143">
        <v>2</v>
      </c>
      <c r="G143" t="s">
        <v>530</v>
      </c>
      <c r="H143">
        <v>0</v>
      </c>
      <c r="I143">
        <v>0</v>
      </c>
    </row>
    <row r="144" spans="1:9" x14ac:dyDescent="0.25">
      <c r="A144" s="3" t="s">
        <v>563</v>
      </c>
      <c r="B144" t="s">
        <v>668</v>
      </c>
      <c r="C144">
        <v>45</v>
      </c>
      <c r="D144" t="s">
        <v>262</v>
      </c>
      <c r="E144">
        <v>22</v>
      </c>
      <c r="F144">
        <v>22</v>
      </c>
      <c r="G144" t="s">
        <v>530</v>
      </c>
      <c r="H144">
        <v>0</v>
      </c>
      <c r="I144">
        <v>0</v>
      </c>
    </row>
    <row r="145" spans="1:9" x14ac:dyDescent="0.25">
      <c r="A145" s="3" t="s">
        <v>566</v>
      </c>
      <c r="B145" t="s">
        <v>567</v>
      </c>
      <c r="C145">
        <v>58</v>
      </c>
      <c r="D145" t="s">
        <v>262</v>
      </c>
      <c r="E145">
        <v>1</v>
      </c>
      <c r="F145">
        <v>1.5849625007211601</v>
      </c>
      <c r="G145" t="s">
        <v>530</v>
      </c>
      <c r="H145">
        <v>0</v>
      </c>
      <c r="I145">
        <v>0</v>
      </c>
    </row>
    <row r="146" spans="1:9" x14ac:dyDescent="0.25">
      <c r="A146" s="3" t="s">
        <v>408</v>
      </c>
      <c r="B146" t="s">
        <v>409</v>
      </c>
      <c r="C146">
        <v>44</v>
      </c>
      <c r="D146" t="s">
        <v>262</v>
      </c>
      <c r="E146">
        <v>11</v>
      </c>
      <c r="F146">
        <v>17.434587507932701</v>
      </c>
      <c r="G146" t="s">
        <v>531</v>
      </c>
      <c r="H146">
        <v>0</v>
      </c>
      <c r="I146">
        <v>0</v>
      </c>
    </row>
    <row r="147" spans="1:9" x14ac:dyDescent="0.25">
      <c r="A147" s="3" t="s">
        <v>289</v>
      </c>
      <c r="B147" t="s">
        <v>290</v>
      </c>
      <c r="C147">
        <v>40</v>
      </c>
      <c r="D147" t="s">
        <v>262</v>
      </c>
      <c r="E147">
        <v>1</v>
      </c>
      <c r="F147">
        <v>1</v>
      </c>
      <c r="G147" t="s">
        <v>530</v>
      </c>
      <c r="H147">
        <v>0</v>
      </c>
      <c r="I147">
        <v>0</v>
      </c>
    </row>
    <row r="148" spans="1:9" x14ac:dyDescent="0.25">
      <c r="A148" s="3" t="s">
        <v>242</v>
      </c>
      <c r="B148" t="s">
        <v>243</v>
      </c>
      <c r="C148">
        <v>51</v>
      </c>
      <c r="D148" t="s">
        <v>262</v>
      </c>
      <c r="E148">
        <v>1</v>
      </c>
      <c r="F148">
        <v>1.5849625007211601</v>
      </c>
      <c r="G148" t="s">
        <v>530</v>
      </c>
      <c r="H148">
        <v>0</v>
      </c>
      <c r="I148">
        <v>0</v>
      </c>
    </row>
    <row r="149" spans="1:9" x14ac:dyDescent="0.25">
      <c r="A149" s="3" t="s">
        <v>45</v>
      </c>
      <c r="B149" t="s">
        <v>44</v>
      </c>
      <c r="C149">
        <v>46</v>
      </c>
      <c r="D149" t="s">
        <v>262</v>
      </c>
      <c r="E149">
        <v>1</v>
      </c>
      <c r="F149">
        <v>2</v>
      </c>
      <c r="G149" t="s">
        <v>530</v>
      </c>
      <c r="H149">
        <v>0</v>
      </c>
      <c r="I149">
        <v>0</v>
      </c>
    </row>
    <row r="150" spans="1:9" x14ac:dyDescent="0.25">
      <c r="A150" s="3" t="s">
        <v>457</v>
      </c>
      <c r="B150" t="s">
        <v>458</v>
      </c>
      <c r="C150">
        <v>40</v>
      </c>
      <c r="D150" t="s">
        <v>262</v>
      </c>
      <c r="E150">
        <v>4</v>
      </c>
      <c r="F150">
        <v>6.3398500028846296</v>
      </c>
      <c r="G150" t="s">
        <v>530</v>
      </c>
      <c r="H150">
        <v>0</v>
      </c>
      <c r="I150">
        <v>0</v>
      </c>
    </row>
    <row r="151" spans="1:9" x14ac:dyDescent="0.25">
      <c r="A151" s="3" t="s">
        <v>554</v>
      </c>
      <c r="B151" t="s">
        <v>555</v>
      </c>
      <c r="C151">
        <v>39</v>
      </c>
      <c r="D151" t="s">
        <v>262</v>
      </c>
      <c r="E151">
        <v>1</v>
      </c>
      <c r="F151">
        <v>1.5849625007211601</v>
      </c>
      <c r="G151" t="s">
        <v>530</v>
      </c>
      <c r="H151">
        <v>0</v>
      </c>
      <c r="I151">
        <v>0</v>
      </c>
    </row>
    <row r="152" spans="1:9" x14ac:dyDescent="0.25">
      <c r="A152" s="3" t="s">
        <v>286</v>
      </c>
      <c r="B152" t="s">
        <v>287</v>
      </c>
      <c r="C152">
        <v>42</v>
      </c>
      <c r="D152" t="s">
        <v>262</v>
      </c>
      <c r="E152">
        <v>5</v>
      </c>
      <c r="F152">
        <v>5</v>
      </c>
      <c r="G152" t="s">
        <v>530</v>
      </c>
      <c r="H152">
        <v>0</v>
      </c>
      <c r="I152">
        <v>0</v>
      </c>
    </row>
    <row r="153" spans="1:9" x14ac:dyDescent="0.25">
      <c r="A153" s="3" t="s">
        <v>219</v>
      </c>
      <c r="B153" t="s">
        <v>220</v>
      </c>
      <c r="C153">
        <v>43</v>
      </c>
      <c r="D153" t="s">
        <v>262</v>
      </c>
      <c r="E153">
        <v>2</v>
      </c>
      <c r="F153">
        <v>3.1699250014423099</v>
      </c>
      <c r="G153" t="s">
        <v>530</v>
      </c>
      <c r="H153">
        <v>0</v>
      </c>
      <c r="I153">
        <v>0</v>
      </c>
    </row>
    <row r="154" spans="1:9" x14ac:dyDescent="0.25">
      <c r="A154" s="3" t="s">
        <v>491</v>
      </c>
      <c r="B154" t="s">
        <v>100</v>
      </c>
      <c r="C154">
        <v>43</v>
      </c>
      <c r="D154" t="s">
        <v>262</v>
      </c>
      <c r="E154">
        <v>1</v>
      </c>
      <c r="F154">
        <v>2</v>
      </c>
      <c r="G154" t="s">
        <v>530</v>
      </c>
      <c r="H154">
        <v>0</v>
      </c>
      <c r="I154">
        <v>0</v>
      </c>
    </row>
    <row r="155" spans="1:9" x14ac:dyDescent="0.25">
      <c r="A155" s="3" t="s">
        <v>492</v>
      </c>
      <c r="B155" t="s">
        <v>101</v>
      </c>
      <c r="C155">
        <v>43</v>
      </c>
      <c r="D155" t="s">
        <v>262</v>
      </c>
      <c r="E155">
        <v>1</v>
      </c>
      <c r="F155">
        <v>2</v>
      </c>
      <c r="G155" t="s">
        <v>530</v>
      </c>
      <c r="H155">
        <v>0</v>
      </c>
      <c r="I155">
        <v>0</v>
      </c>
    </row>
    <row r="156" spans="1:9" x14ac:dyDescent="0.25">
      <c r="A156" s="3" t="s">
        <v>509</v>
      </c>
      <c r="B156" t="s">
        <v>141</v>
      </c>
      <c r="C156">
        <v>51</v>
      </c>
      <c r="D156" t="s">
        <v>262</v>
      </c>
      <c r="E156">
        <v>1</v>
      </c>
      <c r="F156">
        <v>2</v>
      </c>
      <c r="G156" t="s">
        <v>530</v>
      </c>
      <c r="H156">
        <v>0</v>
      </c>
      <c r="I156">
        <v>0</v>
      </c>
    </row>
    <row r="157" spans="1:9" x14ac:dyDescent="0.25">
      <c r="A157" s="3" t="s">
        <v>46</v>
      </c>
      <c r="B157" t="s">
        <v>47</v>
      </c>
      <c r="C157">
        <v>59</v>
      </c>
      <c r="D157" t="s">
        <v>262</v>
      </c>
      <c r="E157">
        <v>1</v>
      </c>
      <c r="F157">
        <v>1</v>
      </c>
      <c r="G157" t="s">
        <v>530</v>
      </c>
      <c r="H157">
        <v>0</v>
      </c>
      <c r="I157">
        <v>0</v>
      </c>
    </row>
    <row r="158" spans="1:9" x14ac:dyDescent="0.25">
      <c r="A158" s="3" t="s">
        <v>311</v>
      </c>
      <c r="B158" t="s">
        <v>312</v>
      </c>
      <c r="C158">
        <v>49</v>
      </c>
      <c r="D158" t="s">
        <v>262</v>
      </c>
      <c r="E158">
        <v>3</v>
      </c>
      <c r="F158">
        <v>3</v>
      </c>
      <c r="G158" t="s">
        <v>530</v>
      </c>
      <c r="H158">
        <v>0</v>
      </c>
      <c r="I158">
        <v>0</v>
      </c>
    </row>
    <row r="159" spans="1:9" x14ac:dyDescent="0.25">
      <c r="A159" s="3" t="s">
        <v>690</v>
      </c>
      <c r="B159" t="s">
        <v>691</v>
      </c>
      <c r="C159">
        <v>50</v>
      </c>
      <c r="D159" t="s">
        <v>262</v>
      </c>
      <c r="E159">
        <v>1</v>
      </c>
      <c r="F159">
        <v>1.5849625007211601</v>
      </c>
      <c r="G159" t="s">
        <v>530</v>
      </c>
      <c r="H159">
        <v>0</v>
      </c>
      <c r="I159">
        <v>0</v>
      </c>
    </row>
    <row r="160" spans="1:9" x14ac:dyDescent="0.25">
      <c r="A160" s="3" t="s">
        <v>674</v>
      </c>
      <c r="B160" t="s">
        <v>675</v>
      </c>
      <c r="C160">
        <v>57</v>
      </c>
      <c r="D160" t="s">
        <v>262</v>
      </c>
      <c r="E160">
        <v>2</v>
      </c>
      <c r="F160">
        <v>2</v>
      </c>
      <c r="G160" t="s">
        <v>530</v>
      </c>
      <c r="H160">
        <v>0</v>
      </c>
      <c r="I160">
        <v>0</v>
      </c>
    </row>
    <row r="161" spans="1:9" x14ac:dyDescent="0.25">
      <c r="A161" s="3" t="s">
        <v>470</v>
      </c>
      <c r="B161" t="s">
        <v>471</v>
      </c>
      <c r="C161">
        <v>59</v>
      </c>
      <c r="D161" t="s">
        <v>262</v>
      </c>
      <c r="E161">
        <v>1</v>
      </c>
      <c r="F161">
        <v>1.5849625007211601</v>
      </c>
      <c r="G161" t="s">
        <v>530</v>
      </c>
      <c r="H161">
        <v>0</v>
      </c>
      <c r="I161">
        <v>0</v>
      </c>
    </row>
    <row r="162" spans="1:9" x14ac:dyDescent="0.25">
      <c r="A162" s="3" t="s">
        <v>48</v>
      </c>
      <c r="B162" t="s">
        <v>49</v>
      </c>
      <c r="C162">
        <v>39</v>
      </c>
      <c r="D162" t="s">
        <v>262</v>
      </c>
      <c r="E162">
        <v>1</v>
      </c>
      <c r="F162">
        <v>1</v>
      </c>
      <c r="G162" t="s">
        <v>530</v>
      </c>
      <c r="H162">
        <v>0</v>
      </c>
      <c r="I162">
        <v>0</v>
      </c>
    </row>
    <row r="163" spans="1:9" x14ac:dyDescent="0.25">
      <c r="A163" s="3" t="s">
        <v>288</v>
      </c>
      <c r="B163" t="s">
        <v>651</v>
      </c>
      <c r="C163">
        <v>40</v>
      </c>
      <c r="D163" t="s">
        <v>262</v>
      </c>
      <c r="E163">
        <v>2</v>
      </c>
      <c r="F163">
        <v>2</v>
      </c>
      <c r="G163" t="s">
        <v>530</v>
      </c>
      <c r="H163">
        <v>0</v>
      </c>
      <c r="I163">
        <v>0</v>
      </c>
    </row>
    <row r="164" spans="1:9" x14ac:dyDescent="0.25">
      <c r="A164" s="3" t="s">
        <v>131</v>
      </c>
      <c r="B164" t="s">
        <v>132</v>
      </c>
      <c r="C164">
        <v>40</v>
      </c>
      <c r="D164" t="s">
        <v>262</v>
      </c>
      <c r="E164">
        <v>1</v>
      </c>
      <c r="F164">
        <v>2</v>
      </c>
      <c r="G164" t="s">
        <v>530</v>
      </c>
      <c r="H164">
        <v>0</v>
      </c>
      <c r="I164">
        <v>0</v>
      </c>
    </row>
    <row r="165" spans="1:9" x14ac:dyDescent="0.25">
      <c r="A165" s="3" t="s">
        <v>284</v>
      </c>
      <c r="B165" t="s">
        <v>659</v>
      </c>
      <c r="C165">
        <v>41</v>
      </c>
      <c r="D165" t="s">
        <v>262</v>
      </c>
      <c r="E165">
        <v>8</v>
      </c>
      <c r="F165">
        <v>7</v>
      </c>
      <c r="G165" t="s">
        <v>530</v>
      </c>
      <c r="H165">
        <v>0</v>
      </c>
      <c r="I165">
        <v>0</v>
      </c>
    </row>
    <row r="166" spans="1:9" x14ac:dyDescent="0.25">
      <c r="A166" s="3" t="s">
        <v>237</v>
      </c>
      <c r="B166" t="s">
        <v>238</v>
      </c>
      <c r="C166">
        <v>47</v>
      </c>
      <c r="D166" t="s">
        <v>262</v>
      </c>
      <c r="E166">
        <v>1</v>
      </c>
      <c r="F166">
        <v>1.5849625007211601</v>
      </c>
      <c r="G166" t="s">
        <v>530</v>
      </c>
      <c r="H166">
        <v>0</v>
      </c>
      <c r="I166">
        <v>0</v>
      </c>
    </row>
    <row r="167" spans="1:9" x14ac:dyDescent="0.25">
      <c r="A167" s="3" t="s">
        <v>685</v>
      </c>
      <c r="B167" t="s">
        <v>686</v>
      </c>
      <c r="C167">
        <v>49</v>
      </c>
      <c r="D167" t="s">
        <v>262</v>
      </c>
      <c r="E167">
        <v>2</v>
      </c>
      <c r="F167">
        <v>3.1699250014423099</v>
      </c>
      <c r="G167" t="s">
        <v>530</v>
      </c>
      <c r="H167">
        <v>0</v>
      </c>
      <c r="I167">
        <v>0</v>
      </c>
    </row>
    <row r="168" spans="1:9" x14ac:dyDescent="0.25">
      <c r="A168" s="3" t="s">
        <v>50</v>
      </c>
      <c r="B168" t="s">
        <v>660</v>
      </c>
      <c r="C168">
        <v>42</v>
      </c>
      <c r="D168" t="s">
        <v>262</v>
      </c>
      <c r="E168">
        <v>5</v>
      </c>
      <c r="F168">
        <v>5</v>
      </c>
      <c r="G168" t="s">
        <v>530</v>
      </c>
      <c r="H168">
        <v>0</v>
      </c>
      <c r="I168">
        <v>0</v>
      </c>
    </row>
    <row r="169" spans="1:9" x14ac:dyDescent="0.25">
      <c r="A169" s="3" t="s">
        <v>79</v>
      </c>
      <c r="B169" t="s">
        <v>80</v>
      </c>
      <c r="C169">
        <v>51</v>
      </c>
      <c r="D169" t="s">
        <v>262</v>
      </c>
      <c r="E169">
        <v>1</v>
      </c>
      <c r="F169">
        <v>2</v>
      </c>
      <c r="G169" t="s">
        <v>530</v>
      </c>
      <c r="H169">
        <v>0</v>
      </c>
      <c r="I169">
        <v>0</v>
      </c>
    </row>
    <row r="170" spans="1:9" x14ac:dyDescent="0.25">
      <c r="A170" s="3" t="s">
        <v>304</v>
      </c>
      <c r="B170" t="s">
        <v>305</v>
      </c>
      <c r="C170">
        <v>45</v>
      </c>
      <c r="D170" t="s">
        <v>262</v>
      </c>
      <c r="E170">
        <v>1</v>
      </c>
      <c r="F170">
        <v>1</v>
      </c>
      <c r="G170" t="s">
        <v>530</v>
      </c>
      <c r="H170">
        <v>0</v>
      </c>
      <c r="I170">
        <v>0</v>
      </c>
    </row>
    <row r="171" spans="1:9" x14ac:dyDescent="0.25">
      <c r="A171" s="3" t="s">
        <v>418</v>
      </c>
      <c r="B171" t="s">
        <v>419</v>
      </c>
      <c r="C171">
        <v>48</v>
      </c>
      <c r="D171" t="s">
        <v>262</v>
      </c>
      <c r="E171">
        <v>1</v>
      </c>
      <c r="F171">
        <v>1.5849625007211601</v>
      </c>
      <c r="G171" t="s">
        <v>530</v>
      </c>
      <c r="H171">
        <v>0</v>
      </c>
      <c r="I171">
        <v>0</v>
      </c>
    </row>
    <row r="172" spans="1:9" x14ac:dyDescent="0.25">
      <c r="A172" s="3" t="s">
        <v>420</v>
      </c>
      <c r="B172" t="s">
        <v>421</v>
      </c>
      <c r="C172">
        <v>49</v>
      </c>
      <c r="D172" t="s">
        <v>262</v>
      </c>
      <c r="E172">
        <v>1</v>
      </c>
      <c r="F172">
        <v>1.5849625007211601</v>
      </c>
      <c r="G172" t="s">
        <v>530</v>
      </c>
      <c r="H172">
        <v>0</v>
      </c>
      <c r="I172">
        <v>0</v>
      </c>
    </row>
    <row r="173" spans="1:9" x14ac:dyDescent="0.25">
      <c r="A173" s="3" t="s">
        <v>192</v>
      </c>
      <c r="B173" t="s">
        <v>193</v>
      </c>
      <c r="C173">
        <v>58</v>
      </c>
      <c r="D173" t="s">
        <v>262</v>
      </c>
      <c r="E173">
        <v>1</v>
      </c>
      <c r="F173">
        <v>2</v>
      </c>
      <c r="G173" t="s">
        <v>530</v>
      </c>
      <c r="H173">
        <v>0</v>
      </c>
      <c r="I173">
        <v>0</v>
      </c>
    </row>
    <row r="174" spans="1:9" x14ac:dyDescent="0.25">
      <c r="A174" s="3" t="s">
        <v>578</v>
      </c>
      <c r="B174" t="s">
        <v>579</v>
      </c>
      <c r="C174">
        <v>56</v>
      </c>
      <c r="D174" t="s">
        <v>262</v>
      </c>
      <c r="E174">
        <v>1</v>
      </c>
      <c r="F174">
        <v>1.5849625007211601</v>
      </c>
      <c r="G174" t="s">
        <v>530</v>
      </c>
      <c r="H174">
        <v>0</v>
      </c>
      <c r="I174">
        <v>0</v>
      </c>
    </row>
    <row r="175" spans="1:9" x14ac:dyDescent="0.25">
      <c r="A175" s="3" t="s">
        <v>117</v>
      </c>
      <c r="B175" t="s">
        <v>118</v>
      </c>
      <c r="C175">
        <v>56</v>
      </c>
      <c r="D175" t="s">
        <v>262</v>
      </c>
      <c r="E175">
        <v>1</v>
      </c>
      <c r="F175">
        <v>2</v>
      </c>
      <c r="G175" t="s">
        <v>530</v>
      </c>
      <c r="H175">
        <v>0</v>
      </c>
      <c r="I175">
        <v>0</v>
      </c>
    </row>
    <row r="176" spans="1:9" x14ac:dyDescent="0.25">
      <c r="A176" s="3" t="s">
        <v>129</v>
      </c>
      <c r="B176" t="s">
        <v>130</v>
      </c>
      <c r="C176">
        <v>40</v>
      </c>
      <c r="D176" t="s">
        <v>262</v>
      </c>
      <c r="E176">
        <v>1</v>
      </c>
      <c r="F176">
        <v>2</v>
      </c>
      <c r="G176" t="s">
        <v>530</v>
      </c>
      <c r="H176">
        <v>0</v>
      </c>
      <c r="I176">
        <v>0</v>
      </c>
    </row>
    <row r="177" spans="1:9" x14ac:dyDescent="0.25">
      <c r="A177" s="3" t="s">
        <v>244</v>
      </c>
      <c r="B177" t="s">
        <v>245</v>
      </c>
      <c r="C177">
        <v>52</v>
      </c>
      <c r="D177" t="s">
        <v>262</v>
      </c>
      <c r="E177">
        <v>1</v>
      </c>
      <c r="F177">
        <v>1.5849625007211601</v>
      </c>
      <c r="G177" t="s">
        <v>530</v>
      </c>
      <c r="H177">
        <v>0</v>
      </c>
      <c r="I177">
        <v>0</v>
      </c>
    </row>
    <row r="178" spans="1:9" x14ac:dyDescent="0.25">
      <c r="A178" s="3" t="s">
        <v>541</v>
      </c>
      <c r="B178" t="s">
        <v>542</v>
      </c>
      <c r="C178">
        <v>44</v>
      </c>
      <c r="D178" t="s">
        <v>262</v>
      </c>
      <c r="E178">
        <v>1</v>
      </c>
      <c r="F178">
        <v>1.5849625007211601</v>
      </c>
      <c r="G178" t="s">
        <v>530</v>
      </c>
      <c r="H178">
        <v>0</v>
      </c>
      <c r="I178">
        <v>0</v>
      </c>
    </row>
    <row r="179" spans="1:9" x14ac:dyDescent="0.25">
      <c r="A179" s="3" t="s">
        <v>484</v>
      </c>
      <c r="B179" t="s">
        <v>84</v>
      </c>
      <c r="C179">
        <v>39</v>
      </c>
      <c r="D179" t="s">
        <v>262</v>
      </c>
      <c r="E179">
        <v>1</v>
      </c>
      <c r="F179">
        <v>2</v>
      </c>
      <c r="G179" t="s">
        <v>530</v>
      </c>
      <c r="H179">
        <v>0</v>
      </c>
      <c r="I179">
        <v>0</v>
      </c>
    </row>
    <row r="180" spans="1:9" x14ac:dyDescent="0.25">
      <c r="A180" s="3" t="s">
        <v>502</v>
      </c>
      <c r="B180" t="s">
        <v>128</v>
      </c>
      <c r="C180">
        <v>39</v>
      </c>
      <c r="D180" t="s">
        <v>262</v>
      </c>
      <c r="E180">
        <v>1</v>
      </c>
      <c r="F180">
        <v>2</v>
      </c>
      <c r="G180" t="s">
        <v>530</v>
      </c>
      <c r="H180">
        <v>0</v>
      </c>
      <c r="I180">
        <v>0</v>
      </c>
    </row>
    <row r="181" spans="1:9" x14ac:dyDescent="0.25">
      <c r="A181" s="3" t="s">
        <v>410</v>
      </c>
      <c r="B181" t="s">
        <v>411</v>
      </c>
      <c r="C181">
        <v>45</v>
      </c>
      <c r="D181" t="s">
        <v>262</v>
      </c>
      <c r="E181">
        <v>5</v>
      </c>
      <c r="F181">
        <v>7.9248125036057804</v>
      </c>
      <c r="G181" t="s">
        <v>530</v>
      </c>
      <c r="H181">
        <v>0</v>
      </c>
      <c r="I181">
        <v>0</v>
      </c>
    </row>
    <row r="182" spans="1:9" x14ac:dyDescent="0.25">
      <c r="A182" s="3" t="s">
        <v>569</v>
      </c>
      <c r="B182" t="s">
        <v>570</v>
      </c>
      <c r="C182">
        <v>47</v>
      </c>
      <c r="D182" t="s">
        <v>262</v>
      </c>
      <c r="E182">
        <v>2</v>
      </c>
      <c r="F182">
        <v>3.1699250014423099</v>
      </c>
      <c r="G182" t="s">
        <v>530</v>
      </c>
      <c r="H182">
        <v>0</v>
      </c>
      <c r="I182">
        <v>0</v>
      </c>
    </row>
    <row r="183" spans="1:9" x14ac:dyDescent="0.25">
      <c r="A183" s="3" t="s">
        <v>483</v>
      </c>
      <c r="B183" t="s">
        <v>181</v>
      </c>
      <c r="C183">
        <v>47</v>
      </c>
      <c r="D183" t="s">
        <v>262</v>
      </c>
      <c r="E183">
        <v>1</v>
      </c>
      <c r="F183">
        <v>2</v>
      </c>
      <c r="G183" t="s">
        <v>530</v>
      </c>
      <c r="H183">
        <v>0</v>
      </c>
      <c r="I183">
        <v>0</v>
      </c>
    </row>
    <row r="184" spans="1:9" x14ac:dyDescent="0.25">
      <c r="A184" s="3" t="s">
        <v>315</v>
      </c>
      <c r="B184" t="s">
        <v>316</v>
      </c>
      <c r="C184">
        <v>49</v>
      </c>
      <c r="D184" t="s">
        <v>262</v>
      </c>
      <c r="E184">
        <v>1</v>
      </c>
      <c r="F184">
        <v>1</v>
      </c>
      <c r="G184" t="s">
        <v>530</v>
      </c>
      <c r="H184">
        <v>0</v>
      </c>
      <c r="I184">
        <v>0</v>
      </c>
    </row>
    <row r="185" spans="1:9" x14ac:dyDescent="0.25">
      <c r="A185" s="3" t="s">
        <v>462</v>
      </c>
      <c r="B185" t="s">
        <v>463</v>
      </c>
      <c r="C185">
        <v>43</v>
      </c>
      <c r="D185" t="s">
        <v>262</v>
      </c>
      <c r="E185">
        <v>1</v>
      </c>
      <c r="F185">
        <v>1.5849625007211601</v>
      </c>
      <c r="G185" t="s">
        <v>530</v>
      </c>
      <c r="H185">
        <v>0</v>
      </c>
      <c r="I185">
        <v>0</v>
      </c>
    </row>
    <row r="186" spans="1:9" x14ac:dyDescent="0.25">
      <c r="A186" s="3" t="s">
        <v>102</v>
      </c>
      <c r="B186" t="s">
        <v>103</v>
      </c>
      <c r="C186">
        <v>44</v>
      </c>
      <c r="D186" t="s">
        <v>262</v>
      </c>
      <c r="E186">
        <v>1</v>
      </c>
      <c r="F186">
        <v>2</v>
      </c>
      <c r="G186" t="s">
        <v>530</v>
      </c>
      <c r="H186">
        <v>0</v>
      </c>
      <c r="I186">
        <v>0</v>
      </c>
    </row>
    <row r="187" spans="1:9" x14ac:dyDescent="0.25">
      <c r="A187" s="3" t="s">
        <v>98</v>
      </c>
      <c r="B187" t="s">
        <v>99</v>
      </c>
      <c r="C187">
        <v>43</v>
      </c>
      <c r="D187" t="s">
        <v>262</v>
      </c>
      <c r="E187">
        <v>2</v>
      </c>
      <c r="F187">
        <v>4</v>
      </c>
      <c r="G187" t="s">
        <v>530</v>
      </c>
      <c r="H187">
        <v>0</v>
      </c>
      <c r="I187">
        <v>0</v>
      </c>
    </row>
    <row r="188" spans="1:9" x14ac:dyDescent="0.25">
      <c r="A188" s="3" t="s">
        <v>299</v>
      </c>
      <c r="B188" t="s">
        <v>300</v>
      </c>
      <c r="C188">
        <v>43</v>
      </c>
      <c r="D188" t="s">
        <v>262</v>
      </c>
      <c r="E188">
        <v>1</v>
      </c>
      <c r="F188">
        <v>1</v>
      </c>
      <c r="G188" t="s">
        <v>530</v>
      </c>
      <c r="H188">
        <v>0</v>
      </c>
      <c r="I188">
        <v>0</v>
      </c>
    </row>
    <row r="189" spans="1:9" x14ac:dyDescent="0.25">
      <c r="A189" s="3" t="s">
        <v>666</v>
      </c>
      <c r="B189" t="s">
        <v>300</v>
      </c>
      <c r="C189">
        <v>43</v>
      </c>
      <c r="D189" t="s">
        <v>262</v>
      </c>
      <c r="E189">
        <v>1</v>
      </c>
      <c r="F189">
        <v>1</v>
      </c>
      <c r="G189" t="s">
        <v>530</v>
      </c>
      <c r="H189">
        <v>0</v>
      </c>
      <c r="I189">
        <v>0</v>
      </c>
    </row>
    <row r="190" spans="1:9" x14ac:dyDescent="0.25">
      <c r="A190" s="3" t="s">
        <v>464</v>
      </c>
      <c r="B190" t="s">
        <v>465</v>
      </c>
      <c r="C190">
        <v>44</v>
      </c>
      <c r="D190" t="s">
        <v>262</v>
      </c>
      <c r="E190">
        <v>1</v>
      </c>
      <c r="F190">
        <v>1.5849625007211601</v>
      </c>
      <c r="G190" t="s">
        <v>530</v>
      </c>
      <c r="H190">
        <v>0</v>
      </c>
      <c r="I190">
        <v>0</v>
      </c>
    </row>
    <row r="191" spans="1:9" x14ac:dyDescent="0.25">
      <c r="A191" s="3" t="s">
        <v>494</v>
      </c>
      <c r="B191" t="s">
        <v>107</v>
      </c>
      <c r="C191">
        <v>49</v>
      </c>
      <c r="D191" t="s">
        <v>262</v>
      </c>
      <c r="E191">
        <v>2</v>
      </c>
      <c r="F191">
        <v>4</v>
      </c>
      <c r="G191" t="s">
        <v>530</v>
      </c>
      <c r="H191">
        <v>0</v>
      </c>
      <c r="I191">
        <v>0</v>
      </c>
    </row>
    <row r="192" spans="1:9" x14ac:dyDescent="0.25">
      <c r="A192" s="3" t="s">
        <v>561</v>
      </c>
      <c r="B192" t="s">
        <v>562</v>
      </c>
      <c r="C192">
        <v>39</v>
      </c>
      <c r="D192" t="s">
        <v>262</v>
      </c>
      <c r="E192">
        <v>3</v>
      </c>
      <c r="F192">
        <v>1</v>
      </c>
      <c r="G192" t="s">
        <v>530</v>
      </c>
      <c r="H192">
        <v>0</v>
      </c>
      <c r="I192">
        <v>0</v>
      </c>
    </row>
    <row r="193" spans="1:10" x14ac:dyDescent="0.25">
      <c r="A193" s="3" t="s">
        <v>285</v>
      </c>
      <c r="B193" t="s">
        <v>648</v>
      </c>
      <c r="C193">
        <v>39</v>
      </c>
      <c r="D193" t="s">
        <v>262</v>
      </c>
      <c r="E193">
        <v>2</v>
      </c>
      <c r="F193">
        <v>2</v>
      </c>
      <c r="G193" t="s">
        <v>530</v>
      </c>
      <c r="H193">
        <v>0</v>
      </c>
      <c r="I193">
        <v>0</v>
      </c>
    </row>
    <row r="194" spans="1:10" x14ac:dyDescent="0.25">
      <c r="A194" s="3" t="s">
        <v>664</v>
      </c>
      <c r="B194" t="s">
        <v>665</v>
      </c>
      <c r="C194">
        <v>43</v>
      </c>
      <c r="D194" t="s">
        <v>262</v>
      </c>
      <c r="E194">
        <v>1</v>
      </c>
      <c r="F194">
        <v>1</v>
      </c>
      <c r="G194" t="s">
        <v>530</v>
      </c>
      <c r="H194">
        <v>0</v>
      </c>
      <c r="I194">
        <v>0</v>
      </c>
    </row>
    <row r="195" spans="1:10" x14ac:dyDescent="0.25">
      <c r="A195" s="3" t="s">
        <v>51</v>
      </c>
      <c r="B195" t="s">
        <v>52</v>
      </c>
      <c r="C195">
        <v>42</v>
      </c>
      <c r="D195" t="s">
        <v>262</v>
      </c>
      <c r="E195">
        <v>6</v>
      </c>
      <c r="F195">
        <v>6</v>
      </c>
      <c r="G195" t="s">
        <v>530</v>
      </c>
      <c r="H195">
        <v>0</v>
      </c>
      <c r="I195">
        <v>0</v>
      </c>
    </row>
    <row r="196" spans="1:10" x14ac:dyDescent="0.25">
      <c r="A196" s="3" t="s">
        <v>229</v>
      </c>
      <c r="B196" t="s">
        <v>230</v>
      </c>
      <c r="C196">
        <v>46</v>
      </c>
      <c r="D196" t="s">
        <v>262</v>
      </c>
      <c r="E196">
        <v>1</v>
      </c>
      <c r="F196">
        <v>1.5849625007211601</v>
      </c>
      <c r="G196" t="s">
        <v>530</v>
      </c>
      <c r="H196">
        <v>0</v>
      </c>
      <c r="I196">
        <v>0</v>
      </c>
    </row>
    <row r="197" spans="1:10" x14ac:dyDescent="0.25">
      <c r="A197" s="3" t="s">
        <v>162</v>
      </c>
      <c r="B197" t="s">
        <v>163</v>
      </c>
      <c r="C197">
        <v>59</v>
      </c>
      <c r="D197" t="s">
        <v>262</v>
      </c>
      <c r="E197">
        <v>2</v>
      </c>
      <c r="F197">
        <v>4</v>
      </c>
      <c r="G197" t="s">
        <v>530</v>
      </c>
      <c r="H197">
        <v>0</v>
      </c>
      <c r="I197">
        <v>0</v>
      </c>
    </row>
    <row r="198" spans="1:10" x14ac:dyDescent="0.25">
      <c r="A198" s="3" t="s">
        <v>54</v>
      </c>
      <c r="B198" t="s">
        <v>626</v>
      </c>
      <c r="C198">
        <v>39</v>
      </c>
      <c r="D198" t="s">
        <v>262</v>
      </c>
      <c r="E198">
        <v>8</v>
      </c>
      <c r="F198">
        <v>8</v>
      </c>
      <c r="G198" t="s">
        <v>531</v>
      </c>
      <c r="H198">
        <v>0</v>
      </c>
      <c r="I198">
        <v>0</v>
      </c>
      <c r="J198" t="s">
        <v>531</v>
      </c>
    </row>
    <row r="199" spans="1:10" x14ac:dyDescent="0.25">
      <c r="A199" s="3" t="s">
        <v>210</v>
      </c>
      <c r="B199" t="s">
        <v>678</v>
      </c>
      <c r="C199">
        <v>41</v>
      </c>
      <c r="D199" t="s">
        <v>262</v>
      </c>
      <c r="E199">
        <v>1</v>
      </c>
      <c r="F199">
        <v>1.5849625007211601</v>
      </c>
      <c r="G199" t="s">
        <v>530</v>
      </c>
      <c r="H199">
        <v>0</v>
      </c>
      <c r="I199">
        <v>0</v>
      </c>
    </row>
    <row r="200" spans="1:10" x14ac:dyDescent="0.25">
      <c r="A200" s="3" t="s">
        <v>150</v>
      </c>
      <c r="B200" t="s">
        <v>151</v>
      </c>
      <c r="C200">
        <v>47</v>
      </c>
      <c r="D200" t="s">
        <v>262</v>
      </c>
      <c r="E200">
        <v>1</v>
      </c>
      <c r="F200">
        <v>2</v>
      </c>
      <c r="G200" t="s">
        <v>530</v>
      </c>
      <c r="H200">
        <v>0</v>
      </c>
      <c r="I200">
        <v>0</v>
      </c>
    </row>
    <row r="201" spans="1:10" x14ac:dyDescent="0.25">
      <c r="A201" s="3" t="s">
        <v>248</v>
      </c>
      <c r="B201" t="s">
        <v>249</v>
      </c>
      <c r="C201">
        <v>57</v>
      </c>
      <c r="D201" t="s">
        <v>262</v>
      </c>
      <c r="E201">
        <v>1</v>
      </c>
      <c r="F201">
        <v>1.5849625007211601</v>
      </c>
      <c r="G201" t="s">
        <v>531</v>
      </c>
      <c r="H201">
        <v>0</v>
      </c>
      <c r="I201">
        <v>0</v>
      </c>
    </row>
    <row r="202" spans="1:10" x14ac:dyDescent="0.25">
      <c r="A202" s="3" t="s">
        <v>202</v>
      </c>
      <c r="B202" t="s">
        <v>203</v>
      </c>
      <c r="C202">
        <v>39</v>
      </c>
      <c r="D202" t="s">
        <v>262</v>
      </c>
      <c r="E202">
        <v>1</v>
      </c>
      <c r="F202">
        <v>1.5849625007211601</v>
      </c>
      <c r="G202" t="s">
        <v>530</v>
      </c>
      <c r="H202">
        <v>0</v>
      </c>
      <c r="I202">
        <v>0</v>
      </c>
    </row>
    <row r="203" spans="1:10" x14ac:dyDescent="0.25">
      <c r="A203" s="3" t="s">
        <v>519</v>
      </c>
      <c r="B203" t="s">
        <v>53</v>
      </c>
      <c r="C203">
        <v>39</v>
      </c>
      <c r="D203" t="s">
        <v>262</v>
      </c>
      <c r="E203">
        <v>4</v>
      </c>
      <c r="F203">
        <v>4</v>
      </c>
      <c r="G203" t="s">
        <v>531</v>
      </c>
      <c r="H203">
        <v>0</v>
      </c>
      <c r="I203">
        <v>0</v>
      </c>
    </row>
    <row r="204" spans="1:10" x14ac:dyDescent="0.25">
      <c r="A204" s="3" t="s">
        <v>55</v>
      </c>
      <c r="B204" t="s">
        <v>56</v>
      </c>
      <c r="C204">
        <v>49</v>
      </c>
      <c r="D204" t="s">
        <v>262</v>
      </c>
      <c r="E204">
        <v>8</v>
      </c>
      <c r="F204">
        <v>8</v>
      </c>
      <c r="G204" t="s">
        <v>530</v>
      </c>
      <c r="H204">
        <v>0</v>
      </c>
      <c r="I204">
        <v>0</v>
      </c>
    </row>
    <row r="205" spans="1:10" x14ac:dyDescent="0.25">
      <c r="A205" s="3" t="s">
        <v>241</v>
      </c>
      <c r="B205" t="s">
        <v>689</v>
      </c>
      <c r="C205">
        <v>50</v>
      </c>
      <c r="D205" t="s">
        <v>262</v>
      </c>
      <c r="E205">
        <v>2</v>
      </c>
      <c r="F205">
        <v>3.1699250014423099</v>
      </c>
      <c r="G205" t="s">
        <v>530</v>
      </c>
      <c r="H205">
        <v>0</v>
      </c>
      <c r="I205">
        <v>0</v>
      </c>
    </row>
    <row r="206" spans="1:10" x14ac:dyDescent="0.25">
      <c r="A206" s="3" t="s">
        <v>499</v>
      </c>
      <c r="B206" t="s">
        <v>121</v>
      </c>
      <c r="C206">
        <v>39</v>
      </c>
      <c r="D206" t="s">
        <v>262</v>
      </c>
      <c r="E206">
        <v>2</v>
      </c>
      <c r="F206">
        <v>4</v>
      </c>
      <c r="G206" t="s">
        <v>530</v>
      </c>
      <c r="H206">
        <v>0</v>
      </c>
      <c r="I206">
        <v>0</v>
      </c>
    </row>
    <row r="207" spans="1:10" x14ac:dyDescent="0.25">
      <c r="A207" s="3" t="s">
        <v>374</v>
      </c>
      <c r="B207" t="s">
        <v>375</v>
      </c>
      <c r="C207">
        <v>39</v>
      </c>
      <c r="D207" t="s">
        <v>262</v>
      </c>
      <c r="E207">
        <v>9</v>
      </c>
      <c r="F207">
        <v>14.264662506490399</v>
      </c>
      <c r="G207" t="s">
        <v>531</v>
      </c>
      <c r="H207">
        <v>0</v>
      </c>
      <c r="I207">
        <v>0</v>
      </c>
    </row>
    <row r="208" spans="1:10" x14ac:dyDescent="0.25">
      <c r="A208" s="3" t="s">
        <v>539</v>
      </c>
      <c r="B208" t="s">
        <v>540</v>
      </c>
      <c r="C208">
        <v>39</v>
      </c>
      <c r="D208" t="s">
        <v>262</v>
      </c>
      <c r="E208">
        <v>2</v>
      </c>
      <c r="F208">
        <v>3.1699250014423099</v>
      </c>
      <c r="G208" t="s">
        <v>530</v>
      </c>
      <c r="H208">
        <v>0</v>
      </c>
      <c r="I208">
        <v>0</v>
      </c>
    </row>
    <row r="209" spans="1:9" x14ac:dyDescent="0.25">
      <c r="A209" s="3" t="s">
        <v>265</v>
      </c>
      <c r="B209" t="s">
        <v>670</v>
      </c>
      <c r="C209">
        <v>47</v>
      </c>
      <c r="D209" t="s">
        <v>262</v>
      </c>
      <c r="E209">
        <v>1</v>
      </c>
      <c r="F209">
        <v>1</v>
      </c>
      <c r="G209" t="s">
        <v>530</v>
      </c>
      <c r="H209">
        <v>0</v>
      </c>
      <c r="I209">
        <v>0</v>
      </c>
    </row>
    <row r="210" spans="1:9" x14ac:dyDescent="0.25">
      <c r="A210" s="3" t="s">
        <v>547</v>
      </c>
      <c r="B210" t="s">
        <v>673</v>
      </c>
      <c r="C210">
        <v>51</v>
      </c>
      <c r="D210" t="s">
        <v>262</v>
      </c>
      <c r="E210">
        <v>1</v>
      </c>
      <c r="F210">
        <v>1</v>
      </c>
      <c r="G210" t="s">
        <v>530</v>
      </c>
      <c r="H210">
        <v>0</v>
      </c>
      <c r="I210">
        <v>0</v>
      </c>
    </row>
    <row r="211" spans="1:9" x14ac:dyDescent="0.25">
      <c r="A211" s="3" t="s">
        <v>211</v>
      </c>
      <c r="B211" t="s">
        <v>212</v>
      </c>
      <c r="C211">
        <v>42</v>
      </c>
      <c r="D211" t="s">
        <v>262</v>
      </c>
      <c r="E211">
        <v>3</v>
      </c>
      <c r="F211">
        <v>4.75488750216347</v>
      </c>
      <c r="G211" t="s">
        <v>530</v>
      </c>
      <c r="H211">
        <v>0</v>
      </c>
      <c r="I211">
        <v>0</v>
      </c>
    </row>
    <row r="212" spans="1:9" x14ac:dyDescent="0.25">
      <c r="A212" s="3" t="s">
        <v>397</v>
      </c>
      <c r="B212" t="s">
        <v>212</v>
      </c>
      <c r="C212">
        <v>42</v>
      </c>
      <c r="D212" t="s">
        <v>262</v>
      </c>
      <c r="E212">
        <v>3</v>
      </c>
      <c r="F212">
        <v>4.75488750216347</v>
      </c>
      <c r="G212" t="s">
        <v>530</v>
      </c>
      <c r="H212">
        <v>0</v>
      </c>
      <c r="I212">
        <v>0</v>
      </c>
    </row>
    <row r="213" spans="1:9" x14ac:dyDescent="0.25">
      <c r="A213" s="3" t="s">
        <v>57</v>
      </c>
      <c r="B213" t="s">
        <v>699</v>
      </c>
      <c r="C213">
        <v>41</v>
      </c>
      <c r="D213" t="s">
        <v>262</v>
      </c>
      <c r="E213">
        <v>7</v>
      </c>
      <c r="F213">
        <v>11.0947375050481</v>
      </c>
      <c r="G213" t="s">
        <v>530</v>
      </c>
      <c r="H213">
        <v>0</v>
      </c>
      <c r="I213">
        <v>0</v>
      </c>
    </row>
    <row r="214" spans="1:9" x14ac:dyDescent="0.25">
      <c r="A214" s="3" t="s">
        <v>184</v>
      </c>
      <c r="B214" t="s">
        <v>185</v>
      </c>
      <c r="C214">
        <v>49</v>
      </c>
      <c r="D214" t="s">
        <v>262</v>
      </c>
      <c r="E214">
        <v>1</v>
      </c>
      <c r="F214">
        <v>2</v>
      </c>
      <c r="G214" t="s">
        <v>530</v>
      </c>
      <c r="H214">
        <v>0</v>
      </c>
      <c r="I214">
        <v>0</v>
      </c>
    </row>
    <row r="215" spans="1:9" x14ac:dyDescent="0.25">
      <c r="A215" s="3" t="s">
        <v>58</v>
      </c>
      <c r="B215" t="s">
        <v>669</v>
      </c>
      <c r="C215">
        <v>45</v>
      </c>
      <c r="D215" t="s">
        <v>262</v>
      </c>
      <c r="E215">
        <v>3</v>
      </c>
      <c r="F215">
        <v>2</v>
      </c>
      <c r="G215" t="s">
        <v>530</v>
      </c>
      <c r="H215">
        <v>0</v>
      </c>
      <c r="I215">
        <v>0</v>
      </c>
    </row>
    <row r="216" spans="1:9" x14ac:dyDescent="0.25">
      <c r="A216" s="3" t="s">
        <v>344</v>
      </c>
      <c r="B216" t="s">
        <v>345</v>
      </c>
      <c r="C216">
        <v>59</v>
      </c>
      <c r="D216" t="s">
        <v>262</v>
      </c>
      <c r="E216">
        <v>1</v>
      </c>
      <c r="F216">
        <v>1.5849625007211601</v>
      </c>
      <c r="G216" t="s">
        <v>530</v>
      </c>
      <c r="H216">
        <v>0</v>
      </c>
      <c r="I216">
        <v>0</v>
      </c>
    </row>
    <row r="217" spans="1:9" x14ac:dyDescent="0.25">
      <c r="A217" s="3" t="s">
        <v>358</v>
      </c>
      <c r="B217" t="s">
        <v>359</v>
      </c>
      <c r="C217">
        <v>40</v>
      </c>
      <c r="D217" t="s">
        <v>262</v>
      </c>
      <c r="E217">
        <v>1</v>
      </c>
      <c r="F217">
        <v>-1.5849625007211601</v>
      </c>
      <c r="G217" t="s">
        <v>530</v>
      </c>
      <c r="H217">
        <v>0</v>
      </c>
      <c r="I217">
        <v>0</v>
      </c>
    </row>
    <row r="218" spans="1:9" x14ac:dyDescent="0.25">
      <c r="A218" s="3" t="s">
        <v>168</v>
      </c>
      <c r="B218" t="s">
        <v>169</v>
      </c>
      <c r="C218">
        <v>40</v>
      </c>
      <c r="D218" t="s">
        <v>262</v>
      </c>
      <c r="E218">
        <v>2</v>
      </c>
      <c r="F218">
        <v>4</v>
      </c>
      <c r="G218" t="s">
        <v>530</v>
      </c>
      <c r="H218">
        <v>0</v>
      </c>
      <c r="I218">
        <v>0</v>
      </c>
    </row>
    <row r="219" spans="1:9" x14ac:dyDescent="0.25">
      <c r="A219" s="3" t="s">
        <v>368</v>
      </c>
      <c r="B219" t="s">
        <v>369</v>
      </c>
      <c r="C219">
        <v>56</v>
      </c>
      <c r="D219" t="s">
        <v>262</v>
      </c>
      <c r="E219">
        <v>1</v>
      </c>
      <c r="F219">
        <v>1.5849625007211601</v>
      </c>
      <c r="G219" t="s">
        <v>530</v>
      </c>
      <c r="H219">
        <v>0</v>
      </c>
      <c r="I219">
        <v>0</v>
      </c>
    </row>
    <row r="220" spans="1:9" x14ac:dyDescent="0.25">
      <c r="A220" s="3" t="s">
        <v>190</v>
      </c>
      <c r="B220" t="s">
        <v>191</v>
      </c>
      <c r="C220">
        <v>56</v>
      </c>
      <c r="D220" t="s">
        <v>262</v>
      </c>
      <c r="E220">
        <v>2</v>
      </c>
      <c r="F220">
        <v>4</v>
      </c>
      <c r="G220" t="s">
        <v>530</v>
      </c>
      <c r="H220">
        <v>0</v>
      </c>
      <c r="I220">
        <v>0</v>
      </c>
    </row>
    <row r="221" spans="1:9" x14ac:dyDescent="0.25">
      <c r="A221" s="3" t="s">
        <v>59</v>
      </c>
      <c r="B221" t="s">
        <v>60</v>
      </c>
      <c r="C221">
        <v>39</v>
      </c>
      <c r="D221" t="s">
        <v>262</v>
      </c>
      <c r="E221">
        <v>1</v>
      </c>
      <c r="F221">
        <v>1</v>
      </c>
      <c r="G221" t="s">
        <v>530</v>
      </c>
      <c r="H221">
        <v>0</v>
      </c>
      <c r="I221">
        <v>0</v>
      </c>
    </row>
    <row r="222" spans="1:9" x14ac:dyDescent="0.25">
      <c r="A222" s="3" t="s">
        <v>148</v>
      </c>
      <c r="B222" t="s">
        <v>149</v>
      </c>
      <c r="C222">
        <v>47</v>
      </c>
      <c r="D222" t="s">
        <v>262</v>
      </c>
      <c r="E222">
        <v>2</v>
      </c>
      <c r="F222">
        <v>4</v>
      </c>
      <c r="G222" t="s">
        <v>530</v>
      </c>
      <c r="H222">
        <v>0</v>
      </c>
      <c r="I222">
        <v>0</v>
      </c>
    </row>
    <row r="223" spans="1:9" x14ac:dyDescent="0.25">
      <c r="A223" s="3" t="s">
        <v>61</v>
      </c>
      <c r="B223" t="s">
        <v>62</v>
      </c>
      <c r="C223">
        <v>59</v>
      </c>
      <c r="D223" t="s">
        <v>262</v>
      </c>
      <c r="E223">
        <v>1</v>
      </c>
      <c r="F223">
        <v>1.5849625007211601</v>
      </c>
      <c r="G223" t="s">
        <v>530</v>
      </c>
      <c r="H223">
        <v>0</v>
      </c>
      <c r="I223">
        <v>0</v>
      </c>
    </row>
    <row r="224" spans="1:9" x14ac:dyDescent="0.25">
      <c r="A224" s="3" t="s">
        <v>414</v>
      </c>
      <c r="B224" t="s">
        <v>415</v>
      </c>
      <c r="C224">
        <v>46</v>
      </c>
      <c r="D224" t="s">
        <v>262</v>
      </c>
      <c r="E224">
        <v>2</v>
      </c>
      <c r="F224">
        <v>3.1699250014423099</v>
      </c>
      <c r="G224" t="s">
        <v>530</v>
      </c>
      <c r="H224">
        <v>0</v>
      </c>
      <c r="I224">
        <v>0</v>
      </c>
    </row>
    <row r="225" spans="1:9" x14ac:dyDescent="0.25">
      <c r="A225" s="3" t="s">
        <v>482</v>
      </c>
      <c r="B225" t="s">
        <v>180</v>
      </c>
      <c r="C225">
        <v>46</v>
      </c>
      <c r="D225" t="s">
        <v>262</v>
      </c>
      <c r="E225">
        <v>1</v>
      </c>
      <c r="F225">
        <v>2</v>
      </c>
      <c r="G225" t="s">
        <v>530</v>
      </c>
      <c r="H225">
        <v>0</v>
      </c>
      <c r="I225">
        <v>0</v>
      </c>
    </row>
    <row r="226" spans="1:9" x14ac:dyDescent="0.25">
      <c r="A226" s="3" t="s">
        <v>217</v>
      </c>
      <c r="B226" t="s">
        <v>218</v>
      </c>
      <c r="C226">
        <v>43</v>
      </c>
      <c r="D226" t="s">
        <v>262</v>
      </c>
      <c r="E226">
        <v>1</v>
      </c>
      <c r="F226">
        <v>1.5849625007211601</v>
      </c>
      <c r="G226" t="s">
        <v>530</v>
      </c>
      <c r="H226">
        <v>0</v>
      </c>
      <c r="I226">
        <v>0</v>
      </c>
    </row>
    <row r="227" spans="1:9" x14ac:dyDescent="0.25">
      <c r="A227" s="3" t="s">
        <v>296</v>
      </c>
      <c r="B227" t="s">
        <v>297</v>
      </c>
      <c r="C227">
        <v>40</v>
      </c>
      <c r="D227" t="s">
        <v>262</v>
      </c>
      <c r="E227">
        <v>1</v>
      </c>
      <c r="F227">
        <v>1</v>
      </c>
      <c r="G227" t="s">
        <v>530</v>
      </c>
      <c r="H227">
        <v>0</v>
      </c>
      <c r="I227">
        <v>0</v>
      </c>
    </row>
    <row r="228" spans="1:9" x14ac:dyDescent="0.25">
      <c r="A228" s="3" t="s">
        <v>497</v>
      </c>
      <c r="B228" t="s">
        <v>114</v>
      </c>
      <c r="C228">
        <v>50</v>
      </c>
      <c r="D228" t="s">
        <v>262</v>
      </c>
      <c r="E228">
        <v>1</v>
      </c>
      <c r="F228">
        <v>2</v>
      </c>
      <c r="G228" t="s">
        <v>530</v>
      </c>
      <c r="H228">
        <v>0</v>
      </c>
      <c r="I228">
        <v>0</v>
      </c>
    </row>
    <row r="229" spans="1:9" x14ac:dyDescent="0.25">
      <c r="A229" s="3" t="s">
        <v>671</v>
      </c>
      <c r="B229" t="s">
        <v>672</v>
      </c>
      <c r="C229">
        <v>50</v>
      </c>
      <c r="D229" t="s">
        <v>262</v>
      </c>
      <c r="E229">
        <v>2</v>
      </c>
      <c r="F229">
        <v>2</v>
      </c>
      <c r="G229" t="s">
        <v>530</v>
      </c>
      <c r="H229">
        <v>0</v>
      </c>
      <c r="I229">
        <v>0</v>
      </c>
    </row>
    <row r="230" spans="1:9" x14ac:dyDescent="0.25">
      <c r="A230" s="3" t="s">
        <v>376</v>
      </c>
      <c r="B230" t="s">
        <v>377</v>
      </c>
      <c r="C230">
        <v>40</v>
      </c>
      <c r="D230" t="s">
        <v>262</v>
      </c>
      <c r="E230">
        <v>1</v>
      </c>
      <c r="F230">
        <v>1.5849625007211601</v>
      </c>
      <c r="G230" t="s">
        <v>530</v>
      </c>
      <c r="H230">
        <v>0</v>
      </c>
      <c r="I230">
        <v>0</v>
      </c>
    </row>
    <row r="231" spans="1:9" x14ac:dyDescent="0.25">
      <c r="A231" s="3" t="s">
        <v>342</v>
      </c>
      <c r="B231" t="s">
        <v>343</v>
      </c>
      <c r="C231">
        <v>51</v>
      </c>
      <c r="D231" t="s">
        <v>262</v>
      </c>
      <c r="E231">
        <v>1</v>
      </c>
      <c r="F231">
        <v>1.5849625007211601</v>
      </c>
      <c r="G231" t="s">
        <v>530</v>
      </c>
      <c r="H231">
        <v>0</v>
      </c>
      <c r="I231">
        <v>0</v>
      </c>
    </row>
    <row r="232" spans="1:9" x14ac:dyDescent="0.25">
      <c r="A232" s="3" t="s">
        <v>321</v>
      </c>
      <c r="B232" t="s">
        <v>322</v>
      </c>
      <c r="C232">
        <v>52</v>
      </c>
      <c r="D232" t="s">
        <v>262</v>
      </c>
      <c r="E232">
        <v>1</v>
      </c>
      <c r="F232">
        <v>1</v>
      </c>
      <c r="G232" t="s">
        <v>530</v>
      </c>
      <c r="H232">
        <v>0</v>
      </c>
      <c r="I232">
        <v>0</v>
      </c>
    </row>
    <row r="233" spans="1:9" x14ac:dyDescent="0.25">
      <c r="A233" s="3" t="s">
        <v>438</v>
      </c>
      <c r="B233" t="s">
        <v>439</v>
      </c>
      <c r="C233">
        <v>51</v>
      </c>
      <c r="D233" t="s">
        <v>262</v>
      </c>
      <c r="E233">
        <v>1</v>
      </c>
      <c r="F233">
        <v>1.5849625007211601</v>
      </c>
      <c r="G233" t="s">
        <v>530</v>
      </c>
      <c r="H233">
        <v>0</v>
      </c>
      <c r="I233">
        <v>0</v>
      </c>
    </row>
    <row r="234" spans="1:9" x14ac:dyDescent="0.25">
      <c r="A234" s="3" t="s">
        <v>338</v>
      </c>
      <c r="B234" t="s">
        <v>337</v>
      </c>
      <c r="C234">
        <v>40</v>
      </c>
      <c r="D234" t="s">
        <v>262</v>
      </c>
      <c r="E234">
        <v>1</v>
      </c>
      <c r="F234">
        <v>1.5849625007211601</v>
      </c>
      <c r="G234" t="s">
        <v>530</v>
      </c>
      <c r="H234">
        <v>0</v>
      </c>
      <c r="I234">
        <v>0</v>
      </c>
    </row>
    <row r="235" spans="1:9" x14ac:dyDescent="0.25">
      <c r="A235" s="3" t="s">
        <v>336</v>
      </c>
      <c r="B235" t="s">
        <v>337</v>
      </c>
      <c r="C235">
        <v>40</v>
      </c>
      <c r="D235" t="s">
        <v>262</v>
      </c>
      <c r="E235">
        <v>3</v>
      </c>
      <c r="F235">
        <v>1.5849625007211601</v>
      </c>
      <c r="G235" t="s">
        <v>530</v>
      </c>
      <c r="H235">
        <v>0</v>
      </c>
      <c r="I235">
        <v>0</v>
      </c>
    </row>
    <row r="236" spans="1:9" x14ac:dyDescent="0.25">
      <c r="A236" s="3" t="s">
        <v>378</v>
      </c>
      <c r="B236" t="s">
        <v>337</v>
      </c>
      <c r="C236">
        <v>40</v>
      </c>
      <c r="D236" t="s">
        <v>262</v>
      </c>
      <c r="E236">
        <v>2</v>
      </c>
      <c r="F236">
        <v>0</v>
      </c>
      <c r="G236" t="s">
        <v>530</v>
      </c>
      <c r="H236">
        <v>0</v>
      </c>
      <c r="I236">
        <v>0</v>
      </c>
    </row>
    <row r="237" spans="1:9" x14ac:dyDescent="0.25">
      <c r="A237" s="3" t="s">
        <v>317</v>
      </c>
      <c r="B237" t="s">
        <v>318</v>
      </c>
      <c r="C237">
        <v>52</v>
      </c>
      <c r="D237" t="s">
        <v>262</v>
      </c>
      <c r="E237">
        <v>1</v>
      </c>
      <c r="F237">
        <v>1</v>
      </c>
      <c r="G237" t="s">
        <v>530</v>
      </c>
      <c r="H237">
        <v>0</v>
      </c>
      <c r="I237">
        <v>0</v>
      </c>
    </row>
    <row r="238" spans="1:9" x14ac:dyDescent="0.25">
      <c r="A238" s="3" t="s">
        <v>364</v>
      </c>
      <c r="B238" t="s">
        <v>365</v>
      </c>
      <c r="C238">
        <v>48</v>
      </c>
      <c r="D238" t="s">
        <v>262</v>
      </c>
      <c r="E238">
        <v>1</v>
      </c>
      <c r="F238">
        <v>1.5849625007211601</v>
      </c>
      <c r="G238" t="s">
        <v>530</v>
      </c>
      <c r="H238">
        <v>0</v>
      </c>
      <c r="I238">
        <v>0</v>
      </c>
    </row>
    <row r="239" spans="1:9" x14ac:dyDescent="0.25">
      <c r="A239" s="3" t="s">
        <v>73</v>
      </c>
      <c r="B239" t="s">
        <v>74</v>
      </c>
      <c r="C239">
        <v>39</v>
      </c>
      <c r="D239" t="s">
        <v>262</v>
      </c>
      <c r="E239">
        <v>1</v>
      </c>
      <c r="F239">
        <v>2</v>
      </c>
      <c r="G239" t="s">
        <v>530</v>
      </c>
      <c r="H239">
        <v>0</v>
      </c>
      <c r="I239">
        <v>0</v>
      </c>
    </row>
    <row r="240" spans="1:9" x14ac:dyDescent="0.25">
      <c r="A240" s="3" t="s">
        <v>350</v>
      </c>
      <c r="B240" t="s">
        <v>702</v>
      </c>
      <c r="C240">
        <v>45</v>
      </c>
      <c r="D240" t="s">
        <v>262</v>
      </c>
      <c r="E240">
        <v>1</v>
      </c>
      <c r="F240">
        <v>1.5849625007211601</v>
      </c>
      <c r="G240" t="s">
        <v>530</v>
      </c>
      <c r="H240">
        <v>0</v>
      </c>
      <c r="I240">
        <v>0</v>
      </c>
    </row>
    <row r="241" spans="1:9" x14ac:dyDescent="0.25">
      <c r="A241" s="3" t="s">
        <v>355</v>
      </c>
      <c r="B241" t="s">
        <v>356</v>
      </c>
      <c r="C241">
        <v>40</v>
      </c>
      <c r="D241" t="s">
        <v>262</v>
      </c>
      <c r="E241">
        <v>9</v>
      </c>
      <c r="F241">
        <v>14.264662506490399</v>
      </c>
      <c r="G241" t="s">
        <v>531</v>
      </c>
      <c r="H241">
        <v>0</v>
      </c>
      <c r="I241">
        <v>0</v>
      </c>
    </row>
    <row r="242" spans="1:9" x14ac:dyDescent="0.25">
      <c r="A242" s="3" t="s">
        <v>372</v>
      </c>
      <c r="B242" t="s">
        <v>373</v>
      </c>
      <c r="C242">
        <v>39</v>
      </c>
      <c r="D242" t="s">
        <v>262</v>
      </c>
      <c r="E242">
        <v>1</v>
      </c>
      <c r="F242">
        <v>1.5849625007211601</v>
      </c>
      <c r="G242" t="s">
        <v>531</v>
      </c>
      <c r="H242">
        <v>0</v>
      </c>
      <c r="I242">
        <v>0</v>
      </c>
    </row>
    <row r="243" spans="1:9" x14ac:dyDescent="0.25">
      <c r="A243" s="3" t="s">
        <v>360</v>
      </c>
      <c r="B243" t="s">
        <v>361</v>
      </c>
      <c r="C243">
        <v>39</v>
      </c>
      <c r="D243" t="s">
        <v>262</v>
      </c>
      <c r="E243">
        <v>15</v>
      </c>
      <c r="F243">
        <v>23.7744375108173</v>
      </c>
      <c r="G243" t="s">
        <v>530</v>
      </c>
      <c r="H243">
        <v>0</v>
      </c>
      <c r="I243">
        <v>0</v>
      </c>
    </row>
    <row r="244" spans="1:9" x14ac:dyDescent="0.25">
      <c r="A244" s="3" t="s">
        <v>165</v>
      </c>
      <c r="B244" t="s">
        <v>633</v>
      </c>
      <c r="C244">
        <v>39</v>
      </c>
      <c r="D244" t="s">
        <v>262</v>
      </c>
      <c r="E244">
        <v>7</v>
      </c>
      <c r="F244">
        <v>14</v>
      </c>
      <c r="G244" t="s">
        <v>530</v>
      </c>
      <c r="H244">
        <v>0</v>
      </c>
      <c r="I244">
        <v>0</v>
      </c>
    </row>
    <row r="245" spans="1:9" x14ac:dyDescent="0.25">
      <c r="A245" s="3" t="s">
        <v>552</v>
      </c>
      <c r="B245" t="s">
        <v>553</v>
      </c>
      <c r="C245">
        <v>50</v>
      </c>
      <c r="D245" t="s">
        <v>262</v>
      </c>
      <c r="E245">
        <v>2</v>
      </c>
      <c r="F245">
        <v>3.1699250014423099</v>
      </c>
      <c r="G245" t="s">
        <v>530</v>
      </c>
      <c r="H245">
        <v>0</v>
      </c>
      <c r="I245">
        <v>0</v>
      </c>
    </row>
    <row r="246" spans="1:9" x14ac:dyDescent="0.25">
      <c r="A246" s="3" t="s">
        <v>188</v>
      </c>
      <c r="B246" t="s">
        <v>189</v>
      </c>
      <c r="C246">
        <v>55</v>
      </c>
      <c r="D246" t="s">
        <v>262</v>
      </c>
      <c r="E246">
        <v>1</v>
      </c>
      <c r="F246">
        <v>2</v>
      </c>
      <c r="G246" t="s">
        <v>530</v>
      </c>
      <c r="H246">
        <v>0</v>
      </c>
      <c r="I246">
        <v>0</v>
      </c>
    </row>
    <row r="247" spans="1:9" x14ac:dyDescent="0.25">
      <c r="A247" s="3" t="s">
        <v>186</v>
      </c>
      <c r="B247" t="s">
        <v>187</v>
      </c>
      <c r="C247">
        <v>50</v>
      </c>
      <c r="D247" t="s">
        <v>262</v>
      </c>
      <c r="E247">
        <v>2</v>
      </c>
      <c r="F247">
        <v>4</v>
      </c>
      <c r="G247" t="s">
        <v>530</v>
      </c>
      <c r="H247">
        <v>0</v>
      </c>
      <c r="I247">
        <v>0</v>
      </c>
    </row>
    <row r="248" spans="1:9" x14ac:dyDescent="0.25">
      <c r="A248" s="3" t="s">
        <v>266</v>
      </c>
      <c r="B248" t="s">
        <v>638</v>
      </c>
      <c r="C248">
        <v>39</v>
      </c>
      <c r="D248" t="s">
        <v>262</v>
      </c>
      <c r="E248">
        <v>59</v>
      </c>
      <c r="F248">
        <v>59</v>
      </c>
      <c r="G248" t="s">
        <v>531</v>
      </c>
      <c r="H248">
        <v>0</v>
      </c>
      <c r="I248">
        <v>0</v>
      </c>
    </row>
    <row r="249" spans="1:9" x14ac:dyDescent="0.25">
      <c r="A249" s="3" t="s">
        <v>122</v>
      </c>
      <c r="B249" t="s">
        <v>123</v>
      </c>
      <c r="C249">
        <v>59</v>
      </c>
      <c r="D249" t="s">
        <v>262</v>
      </c>
      <c r="E249">
        <v>1</v>
      </c>
      <c r="F249">
        <v>2</v>
      </c>
      <c r="G249" t="s">
        <v>530</v>
      </c>
      <c r="H249">
        <v>0</v>
      </c>
      <c r="I249">
        <v>0</v>
      </c>
    </row>
    <row r="250" spans="1:9" x14ac:dyDescent="0.25">
      <c r="A250" s="3" t="s">
        <v>160</v>
      </c>
      <c r="B250" t="s">
        <v>161</v>
      </c>
      <c r="C250">
        <v>56</v>
      </c>
      <c r="D250" t="s">
        <v>262</v>
      </c>
      <c r="E250">
        <v>1</v>
      </c>
      <c r="F250">
        <v>2</v>
      </c>
      <c r="G250" t="s">
        <v>530</v>
      </c>
      <c r="H250">
        <v>0</v>
      </c>
      <c r="I250">
        <v>0</v>
      </c>
    </row>
    <row r="251" spans="1:9" x14ac:dyDescent="0.25">
      <c r="A251" s="3" t="s">
        <v>137</v>
      </c>
      <c r="B251" t="s">
        <v>138</v>
      </c>
      <c r="C251">
        <v>49</v>
      </c>
      <c r="D251" t="s">
        <v>262</v>
      </c>
      <c r="E251">
        <v>1</v>
      </c>
      <c r="F251">
        <v>2</v>
      </c>
      <c r="G251" t="s">
        <v>530</v>
      </c>
      <c r="H251">
        <v>0</v>
      </c>
      <c r="I251">
        <v>0</v>
      </c>
    </row>
    <row r="252" spans="1:9" x14ac:dyDescent="0.25">
      <c r="A252" s="3" t="s">
        <v>63</v>
      </c>
      <c r="B252" t="s">
        <v>64</v>
      </c>
      <c r="C252">
        <v>42</v>
      </c>
      <c r="D252" t="s">
        <v>262</v>
      </c>
      <c r="E252">
        <v>2</v>
      </c>
      <c r="F252">
        <v>2</v>
      </c>
      <c r="G252" t="s">
        <v>530</v>
      </c>
      <c r="H252">
        <v>0</v>
      </c>
      <c r="I252">
        <v>0</v>
      </c>
    </row>
    <row r="253" spans="1:9" x14ac:dyDescent="0.25">
      <c r="A253" s="3" t="s">
        <v>65</v>
      </c>
      <c r="B253" t="s">
        <v>269</v>
      </c>
      <c r="C253">
        <v>43</v>
      </c>
      <c r="D253" t="s">
        <v>262</v>
      </c>
      <c r="E253">
        <v>5</v>
      </c>
      <c r="F253">
        <v>4</v>
      </c>
      <c r="G253" t="s">
        <v>530</v>
      </c>
      <c r="H253">
        <v>0</v>
      </c>
      <c r="I253">
        <v>0</v>
      </c>
    </row>
    <row r="254" spans="1:9" x14ac:dyDescent="0.25">
      <c r="A254" s="3" t="s">
        <v>522</v>
      </c>
      <c r="B254" t="s">
        <v>523</v>
      </c>
      <c r="C254">
        <v>43</v>
      </c>
      <c r="D254" t="s">
        <v>262</v>
      </c>
      <c r="E254">
        <v>2</v>
      </c>
      <c r="F254">
        <v>3.1699250014423099</v>
      </c>
      <c r="G254" t="s">
        <v>530</v>
      </c>
      <c r="H254">
        <v>0</v>
      </c>
      <c r="I254">
        <v>0</v>
      </c>
    </row>
    <row r="255" spans="1:9" x14ac:dyDescent="0.25">
      <c r="A255" s="3" t="s">
        <v>178</v>
      </c>
      <c r="B255" t="s">
        <v>179</v>
      </c>
      <c r="C255">
        <v>44</v>
      </c>
      <c r="D255" t="s">
        <v>262</v>
      </c>
      <c r="E255">
        <v>1</v>
      </c>
      <c r="F255">
        <v>2</v>
      </c>
      <c r="G255" t="s">
        <v>530</v>
      </c>
      <c r="H255">
        <v>0</v>
      </c>
      <c r="I255">
        <v>0</v>
      </c>
    </row>
    <row r="256" spans="1:9" x14ac:dyDescent="0.25">
      <c r="A256" s="3" t="s">
        <v>293</v>
      </c>
      <c r="B256" t="s">
        <v>294</v>
      </c>
      <c r="C256">
        <v>40</v>
      </c>
      <c r="D256" t="s">
        <v>262</v>
      </c>
      <c r="E256">
        <v>3</v>
      </c>
      <c r="F256">
        <v>2</v>
      </c>
      <c r="G256" t="s">
        <v>530</v>
      </c>
      <c r="H256">
        <v>0</v>
      </c>
      <c r="I256">
        <v>0</v>
      </c>
    </row>
    <row r="257" spans="1:9" x14ac:dyDescent="0.25">
      <c r="A257" s="3" t="s">
        <v>277</v>
      </c>
      <c r="B257" t="s">
        <v>645</v>
      </c>
      <c r="C257">
        <v>39</v>
      </c>
      <c r="D257" t="s">
        <v>262</v>
      </c>
      <c r="E257">
        <v>1</v>
      </c>
      <c r="F257">
        <v>1</v>
      </c>
      <c r="G257" t="s">
        <v>530</v>
      </c>
      <c r="H257">
        <v>0</v>
      </c>
      <c r="I257">
        <v>0</v>
      </c>
    </row>
    <row r="258" spans="1:9" x14ac:dyDescent="0.25">
      <c r="A258" s="3" t="s">
        <v>382</v>
      </c>
      <c r="B258" t="s">
        <v>383</v>
      </c>
      <c r="C258">
        <v>40</v>
      </c>
      <c r="D258" t="s">
        <v>262</v>
      </c>
      <c r="E258">
        <v>1</v>
      </c>
      <c r="F258">
        <v>1.5849625007211601</v>
      </c>
      <c r="G258" t="s">
        <v>530</v>
      </c>
      <c r="H258">
        <v>0</v>
      </c>
      <c r="I258">
        <v>0</v>
      </c>
    </row>
    <row r="259" spans="1:9" x14ac:dyDescent="0.25">
      <c r="A259" s="3" t="s">
        <v>496</v>
      </c>
      <c r="B259" t="s">
        <v>113</v>
      </c>
      <c r="C259">
        <v>50</v>
      </c>
      <c r="D259" t="s">
        <v>262</v>
      </c>
      <c r="E259">
        <v>1</v>
      </c>
      <c r="F259">
        <v>2</v>
      </c>
      <c r="G259" t="s">
        <v>530</v>
      </c>
      <c r="H259">
        <v>0</v>
      </c>
      <c r="I259">
        <v>0</v>
      </c>
    </row>
    <row r="260" spans="1:9" x14ac:dyDescent="0.25">
      <c r="A260" s="3" t="s">
        <v>574</v>
      </c>
      <c r="B260" t="s">
        <v>575</v>
      </c>
      <c r="C260">
        <v>56</v>
      </c>
      <c r="D260" t="s">
        <v>262</v>
      </c>
      <c r="E260">
        <v>1</v>
      </c>
      <c r="F260">
        <v>1</v>
      </c>
      <c r="G260" t="s">
        <v>530</v>
      </c>
      <c r="H260">
        <v>0</v>
      </c>
      <c r="I260">
        <v>0</v>
      </c>
    </row>
    <row r="261" spans="1:9" x14ac:dyDescent="0.25">
      <c r="A261" s="3" t="s">
        <v>430</v>
      </c>
      <c r="B261" t="s">
        <v>431</v>
      </c>
      <c r="C261">
        <v>50</v>
      </c>
      <c r="D261" t="s">
        <v>262</v>
      </c>
      <c r="E261">
        <v>1</v>
      </c>
      <c r="F261">
        <v>1.5849625007211601</v>
      </c>
      <c r="G261" t="s">
        <v>530</v>
      </c>
      <c r="H261">
        <v>0</v>
      </c>
      <c r="I261">
        <v>0</v>
      </c>
    </row>
    <row r="262" spans="1:9" x14ac:dyDescent="0.25">
      <c r="A262" s="3" t="s">
        <v>640</v>
      </c>
      <c r="B262" t="s">
        <v>641</v>
      </c>
      <c r="C262">
        <v>39</v>
      </c>
      <c r="D262" t="s">
        <v>262</v>
      </c>
      <c r="E262">
        <v>101</v>
      </c>
      <c r="F262">
        <v>101</v>
      </c>
      <c r="G262" t="s">
        <v>531</v>
      </c>
      <c r="H262">
        <v>0</v>
      </c>
      <c r="I262">
        <v>0</v>
      </c>
    </row>
    <row r="263" spans="1:9" x14ac:dyDescent="0.25">
      <c r="A263" s="3" t="s">
        <v>340</v>
      </c>
      <c r="B263" t="s">
        <v>341</v>
      </c>
      <c r="C263">
        <v>41</v>
      </c>
      <c r="D263" t="s">
        <v>262</v>
      </c>
      <c r="E263">
        <v>9</v>
      </c>
      <c r="F263">
        <v>9.50977500432694</v>
      </c>
      <c r="G263" t="s">
        <v>530</v>
      </c>
      <c r="H263">
        <v>0</v>
      </c>
      <c r="I263">
        <v>0</v>
      </c>
    </row>
    <row r="264" spans="1:9" x14ac:dyDescent="0.25">
      <c r="A264" s="3" t="s">
        <v>250</v>
      </c>
      <c r="B264" t="s">
        <v>251</v>
      </c>
      <c r="C264">
        <v>57</v>
      </c>
      <c r="D264" t="s">
        <v>262</v>
      </c>
      <c r="E264">
        <v>1</v>
      </c>
      <c r="F264">
        <v>1.5849625007211601</v>
      </c>
      <c r="G264" t="s">
        <v>530</v>
      </c>
      <c r="H264">
        <v>0</v>
      </c>
      <c r="I264">
        <v>0</v>
      </c>
    </row>
    <row r="265" spans="1:9" x14ac:dyDescent="0.25">
      <c r="A265" s="3" t="s">
        <v>576</v>
      </c>
      <c r="B265" t="s">
        <v>577</v>
      </c>
      <c r="C265">
        <v>50</v>
      </c>
      <c r="D265" t="s">
        <v>262</v>
      </c>
      <c r="E265">
        <v>1</v>
      </c>
      <c r="F265">
        <v>1.5849625007211601</v>
      </c>
      <c r="G265" t="s">
        <v>530</v>
      </c>
      <c r="H265">
        <v>0</v>
      </c>
      <c r="I265">
        <v>0</v>
      </c>
    </row>
    <row r="266" spans="1:9" x14ac:dyDescent="0.25">
      <c r="A266" s="3" t="s">
        <v>556</v>
      </c>
      <c r="B266" t="s">
        <v>557</v>
      </c>
      <c r="C266">
        <v>39</v>
      </c>
      <c r="D266" t="s">
        <v>262</v>
      </c>
      <c r="E266">
        <v>1</v>
      </c>
      <c r="F266">
        <v>1.5849625007211601</v>
      </c>
      <c r="G266" t="s">
        <v>530</v>
      </c>
      <c r="H266">
        <v>0</v>
      </c>
      <c r="I266">
        <v>0</v>
      </c>
    </row>
    <row r="267" spans="1:9" x14ac:dyDescent="0.25">
      <c r="A267" s="3" t="s">
        <v>119</v>
      </c>
      <c r="B267" t="s">
        <v>120</v>
      </c>
      <c r="C267">
        <v>58</v>
      </c>
      <c r="D267" t="s">
        <v>262</v>
      </c>
      <c r="E267">
        <v>1</v>
      </c>
      <c r="F267">
        <v>2</v>
      </c>
      <c r="G267" t="s">
        <v>530</v>
      </c>
      <c r="H267">
        <v>0</v>
      </c>
      <c r="I267">
        <v>0</v>
      </c>
    </row>
    <row r="268" spans="1:9" x14ac:dyDescent="0.25">
      <c r="A268" s="3" t="s">
        <v>687</v>
      </c>
      <c r="B268" t="s">
        <v>688</v>
      </c>
      <c r="C268">
        <v>49</v>
      </c>
      <c r="D268" t="s">
        <v>262</v>
      </c>
      <c r="E268">
        <v>2</v>
      </c>
      <c r="F268">
        <v>1.5849625007211601</v>
      </c>
      <c r="G268" t="s">
        <v>530</v>
      </c>
      <c r="H268">
        <v>0</v>
      </c>
      <c r="I268">
        <v>0</v>
      </c>
    </row>
    <row r="269" spans="1:9" x14ac:dyDescent="0.25">
      <c r="A269" s="3" t="s">
        <v>280</v>
      </c>
      <c r="B269" t="s">
        <v>647</v>
      </c>
      <c r="C269">
        <v>39</v>
      </c>
      <c r="D269" t="s">
        <v>262</v>
      </c>
      <c r="E269">
        <v>3</v>
      </c>
      <c r="F269">
        <v>3</v>
      </c>
      <c r="G269" t="s">
        <v>530</v>
      </c>
      <c r="H269">
        <v>0</v>
      </c>
      <c r="I269">
        <v>0</v>
      </c>
    </row>
    <row r="270" spans="1:9" x14ac:dyDescent="0.25">
      <c r="A270" s="3" t="s">
        <v>302</v>
      </c>
      <c r="B270" t="s">
        <v>303</v>
      </c>
      <c r="C270">
        <v>43</v>
      </c>
      <c r="D270" t="s">
        <v>262</v>
      </c>
      <c r="E270">
        <v>1</v>
      </c>
      <c r="F270">
        <v>1</v>
      </c>
      <c r="G270" t="s">
        <v>530</v>
      </c>
      <c r="H270">
        <v>0</v>
      </c>
      <c r="I270">
        <v>0</v>
      </c>
    </row>
    <row r="271" spans="1:9" x14ac:dyDescent="0.25">
      <c r="A271" s="3" t="s">
        <v>327</v>
      </c>
      <c r="B271" t="s">
        <v>328</v>
      </c>
      <c r="C271">
        <v>56</v>
      </c>
      <c r="D271" t="s">
        <v>262</v>
      </c>
      <c r="E271">
        <v>1</v>
      </c>
      <c r="F271">
        <v>1</v>
      </c>
      <c r="G271" t="s">
        <v>530</v>
      </c>
      <c r="H271">
        <v>0</v>
      </c>
      <c r="I271">
        <v>0</v>
      </c>
    </row>
    <row r="272" spans="1:9" x14ac:dyDescent="0.25">
      <c r="A272" s="3" t="s">
        <v>357</v>
      </c>
      <c r="B272" t="s">
        <v>698</v>
      </c>
      <c r="C272">
        <v>41</v>
      </c>
      <c r="D272" t="s">
        <v>262</v>
      </c>
      <c r="E272">
        <v>19</v>
      </c>
      <c r="F272">
        <v>30.114287513701999</v>
      </c>
      <c r="G272" t="s">
        <v>530</v>
      </c>
      <c r="H272">
        <v>0</v>
      </c>
      <c r="I272">
        <v>0</v>
      </c>
    </row>
    <row r="273" spans="1:9" x14ac:dyDescent="0.25">
      <c r="A273" s="3" t="s">
        <v>448</v>
      </c>
      <c r="B273" t="s">
        <v>449</v>
      </c>
      <c r="C273">
        <v>59</v>
      </c>
      <c r="D273" t="s">
        <v>262</v>
      </c>
      <c r="E273">
        <v>1</v>
      </c>
      <c r="F273">
        <v>1.5849625007211601</v>
      </c>
      <c r="G273" t="s">
        <v>530</v>
      </c>
      <c r="H273">
        <v>0</v>
      </c>
      <c r="I273">
        <v>0</v>
      </c>
    </row>
    <row r="274" spans="1:9" x14ac:dyDescent="0.25">
      <c r="A274" s="3" t="s">
        <v>142</v>
      </c>
      <c r="B274" t="s">
        <v>143</v>
      </c>
      <c r="C274">
        <v>39</v>
      </c>
      <c r="D274" t="s">
        <v>262</v>
      </c>
      <c r="E274">
        <v>1</v>
      </c>
      <c r="F274">
        <v>2</v>
      </c>
      <c r="G274" t="s">
        <v>530</v>
      </c>
      <c r="H274">
        <v>0</v>
      </c>
      <c r="I274">
        <v>0</v>
      </c>
    </row>
    <row r="275" spans="1:9" x14ac:dyDescent="0.25">
      <c r="A275" s="3" t="s">
        <v>66</v>
      </c>
      <c r="B275" t="s">
        <v>67</v>
      </c>
      <c r="C275">
        <v>42</v>
      </c>
      <c r="D275" t="s">
        <v>262</v>
      </c>
      <c r="E275">
        <v>7</v>
      </c>
      <c r="F275">
        <v>7</v>
      </c>
      <c r="G275" t="s">
        <v>530</v>
      </c>
      <c r="H275">
        <v>0</v>
      </c>
      <c r="I275">
        <v>0</v>
      </c>
    </row>
    <row r="276" spans="1:9" x14ac:dyDescent="0.25">
      <c r="A276" s="3" t="s">
        <v>235</v>
      </c>
      <c r="B276" t="s">
        <v>236</v>
      </c>
      <c r="C276">
        <v>47</v>
      </c>
      <c r="D276" t="s">
        <v>262</v>
      </c>
      <c r="E276">
        <v>1</v>
      </c>
      <c r="F276">
        <v>1.5849625007211601</v>
      </c>
      <c r="G276" t="s">
        <v>530</v>
      </c>
      <c r="H276">
        <v>0</v>
      </c>
      <c r="I276">
        <v>0</v>
      </c>
    </row>
    <row r="277" spans="1:9" x14ac:dyDescent="0.25">
      <c r="A277" s="3" t="s">
        <v>144</v>
      </c>
      <c r="B277" t="s">
        <v>145</v>
      </c>
      <c r="C277">
        <v>42</v>
      </c>
      <c r="D277" t="s">
        <v>262</v>
      </c>
      <c r="E277">
        <v>2</v>
      </c>
      <c r="F277">
        <v>4</v>
      </c>
      <c r="G277" t="s">
        <v>530</v>
      </c>
      <c r="H277">
        <v>0</v>
      </c>
      <c r="I277">
        <v>0</v>
      </c>
    </row>
    <row r="278" spans="1:9" x14ac:dyDescent="0.25">
      <c r="A278" s="3" t="s">
        <v>68</v>
      </c>
      <c r="B278" t="s">
        <v>649</v>
      </c>
      <c r="C278">
        <v>39</v>
      </c>
      <c r="D278" t="s">
        <v>262</v>
      </c>
      <c r="E278">
        <v>6</v>
      </c>
      <c r="F278">
        <v>5</v>
      </c>
      <c r="G278" t="s">
        <v>530</v>
      </c>
      <c r="H278">
        <v>0</v>
      </c>
      <c r="I278">
        <v>0</v>
      </c>
    </row>
    <row r="279" spans="1:9" x14ac:dyDescent="0.25">
      <c r="A279" s="3" t="s">
        <v>503</v>
      </c>
      <c r="B279" t="s">
        <v>133</v>
      </c>
      <c r="C279">
        <v>40</v>
      </c>
      <c r="D279" t="s">
        <v>262</v>
      </c>
      <c r="E279">
        <v>1</v>
      </c>
      <c r="F279">
        <v>2</v>
      </c>
      <c r="G279" t="s">
        <v>530</v>
      </c>
      <c r="H279">
        <v>0</v>
      </c>
      <c r="I279">
        <v>0</v>
      </c>
    </row>
    <row r="280" spans="1:9" x14ac:dyDescent="0.25">
      <c r="A280" s="3" t="s">
        <v>69</v>
      </c>
      <c r="B280" t="s">
        <v>70</v>
      </c>
      <c r="C280">
        <v>52</v>
      </c>
      <c r="D280" t="s">
        <v>262</v>
      </c>
      <c r="E280">
        <v>1</v>
      </c>
      <c r="F280">
        <v>1</v>
      </c>
      <c r="G280" t="s">
        <v>530</v>
      </c>
      <c r="H280">
        <v>0</v>
      </c>
      <c r="I280">
        <v>0</v>
      </c>
    </row>
    <row r="281" spans="1:9" x14ac:dyDescent="0.25">
      <c r="A281" s="3" t="s">
        <v>263</v>
      </c>
      <c r="B281" t="s">
        <v>639</v>
      </c>
      <c r="C281">
        <v>39</v>
      </c>
      <c r="D281" t="s">
        <v>262</v>
      </c>
      <c r="E281">
        <v>6</v>
      </c>
      <c r="F281">
        <v>6</v>
      </c>
      <c r="G281" t="s">
        <v>530</v>
      </c>
      <c r="H281">
        <v>0</v>
      </c>
      <c r="I281">
        <v>0</v>
      </c>
    </row>
    <row r="282" spans="1:9" x14ac:dyDescent="0.25">
      <c r="A282" s="3" t="s">
        <v>225</v>
      </c>
      <c r="B282" t="s">
        <v>226</v>
      </c>
      <c r="C282">
        <v>45</v>
      </c>
      <c r="D282" t="s">
        <v>262</v>
      </c>
      <c r="E282">
        <v>1</v>
      </c>
      <c r="F282">
        <v>1.5849625007211601</v>
      </c>
      <c r="G282" t="s">
        <v>530</v>
      </c>
      <c r="H282">
        <v>0</v>
      </c>
      <c r="I282">
        <v>0</v>
      </c>
    </row>
    <row r="283" spans="1:9" x14ac:dyDescent="0.25">
      <c r="A283" s="3" t="s">
        <v>500</v>
      </c>
      <c r="B283" t="s">
        <v>124</v>
      </c>
      <c r="C283">
        <v>59</v>
      </c>
      <c r="D283" t="s">
        <v>262</v>
      </c>
      <c r="E283">
        <v>1</v>
      </c>
      <c r="F283">
        <v>2</v>
      </c>
      <c r="G283" t="s">
        <v>530</v>
      </c>
      <c r="H283">
        <v>0</v>
      </c>
      <c r="I283">
        <v>0</v>
      </c>
    </row>
    <row r="284" spans="1:9" x14ac:dyDescent="0.25">
      <c r="A284" s="3" t="s">
        <v>291</v>
      </c>
      <c r="B284" t="s">
        <v>292</v>
      </c>
      <c r="C284">
        <v>49</v>
      </c>
      <c r="D284" t="s">
        <v>262</v>
      </c>
      <c r="E284">
        <v>7</v>
      </c>
      <c r="F284">
        <v>7</v>
      </c>
      <c r="G284" t="s">
        <v>530</v>
      </c>
      <c r="H284">
        <v>0</v>
      </c>
      <c r="I284">
        <v>0</v>
      </c>
    </row>
    <row r="285" spans="1:9" x14ac:dyDescent="0.25">
      <c r="A285" s="3" t="s">
        <v>505</v>
      </c>
      <c r="B285" t="s">
        <v>135</v>
      </c>
      <c r="C285">
        <v>45</v>
      </c>
      <c r="D285" t="s">
        <v>262</v>
      </c>
      <c r="E285">
        <v>1</v>
      </c>
      <c r="F285">
        <v>2</v>
      </c>
      <c r="G285" t="s">
        <v>530</v>
      </c>
      <c r="H285">
        <v>0</v>
      </c>
      <c r="I285">
        <v>0</v>
      </c>
    </row>
    <row r="286" spans="1:9" x14ac:dyDescent="0.25">
      <c r="A286" s="3" t="s">
        <v>274</v>
      </c>
      <c r="B286" t="s">
        <v>646</v>
      </c>
      <c r="C286">
        <v>39</v>
      </c>
      <c r="D286" t="s">
        <v>262</v>
      </c>
      <c r="E286">
        <v>12</v>
      </c>
      <c r="F286">
        <v>12</v>
      </c>
      <c r="G286" t="s">
        <v>530</v>
      </c>
      <c r="H286">
        <v>0</v>
      </c>
      <c r="I286">
        <v>0</v>
      </c>
    </row>
    <row r="287" spans="1:9" x14ac:dyDescent="0.25">
      <c r="A287" s="3" t="s">
        <v>197</v>
      </c>
      <c r="B287" t="s">
        <v>677</v>
      </c>
      <c r="C287">
        <v>39</v>
      </c>
      <c r="D287" t="s">
        <v>262</v>
      </c>
      <c r="E287">
        <v>6</v>
      </c>
      <c r="F287">
        <v>3.1699250014423099</v>
      </c>
      <c r="G287" t="s">
        <v>530</v>
      </c>
      <c r="H287">
        <v>0</v>
      </c>
      <c r="I287">
        <v>0</v>
      </c>
    </row>
    <row r="288" spans="1:9" x14ac:dyDescent="0.25">
      <c r="A288" s="3" t="s">
        <v>264</v>
      </c>
      <c r="B288" t="s">
        <v>652</v>
      </c>
      <c r="C288">
        <v>40</v>
      </c>
      <c r="D288" t="s">
        <v>262</v>
      </c>
      <c r="E288">
        <v>3</v>
      </c>
      <c r="F288">
        <v>3</v>
      </c>
      <c r="G288" t="s">
        <v>530</v>
      </c>
      <c r="H288">
        <v>0</v>
      </c>
      <c r="I288">
        <v>0</v>
      </c>
    </row>
    <row r="289" spans="1:9" x14ac:dyDescent="0.25">
      <c r="A289" s="3" t="s">
        <v>493</v>
      </c>
      <c r="B289" t="s">
        <v>106</v>
      </c>
      <c r="C289">
        <v>47</v>
      </c>
      <c r="D289" t="s">
        <v>262</v>
      </c>
      <c r="E289">
        <v>1</v>
      </c>
      <c r="F289">
        <v>2</v>
      </c>
      <c r="G289" t="s">
        <v>530</v>
      </c>
      <c r="H289">
        <v>0</v>
      </c>
      <c r="I289">
        <v>0</v>
      </c>
    </row>
    <row r="290" spans="1:9" x14ac:dyDescent="0.25">
      <c r="A290" s="3" t="s">
        <v>227</v>
      </c>
      <c r="B290" t="s">
        <v>228</v>
      </c>
      <c r="C290">
        <v>44</v>
      </c>
      <c r="D290" t="s">
        <v>262</v>
      </c>
      <c r="E290">
        <v>3</v>
      </c>
      <c r="F290">
        <v>3.1699250014423099</v>
      </c>
      <c r="G290" t="s">
        <v>530</v>
      </c>
      <c r="H290">
        <v>0</v>
      </c>
      <c r="I290">
        <v>0</v>
      </c>
    </row>
    <row r="291" spans="1:9" x14ac:dyDescent="0.25">
      <c r="A291" s="3" t="s">
        <v>520</v>
      </c>
      <c r="B291" t="s">
        <v>521</v>
      </c>
      <c r="C291">
        <v>39</v>
      </c>
      <c r="D291" t="s">
        <v>262</v>
      </c>
      <c r="E291">
        <v>2</v>
      </c>
      <c r="F291">
        <v>1.5849625007211601</v>
      </c>
      <c r="G291" t="s">
        <v>530</v>
      </c>
      <c r="H291">
        <v>0</v>
      </c>
      <c r="I291">
        <v>0</v>
      </c>
    </row>
    <row r="292" spans="1:9" x14ac:dyDescent="0.25">
      <c r="A292" s="3" t="s">
        <v>480</v>
      </c>
      <c r="B292" t="s">
        <v>167</v>
      </c>
      <c r="C292">
        <v>39</v>
      </c>
      <c r="D292" t="s">
        <v>262</v>
      </c>
      <c r="E292">
        <v>1</v>
      </c>
      <c r="F292">
        <v>2</v>
      </c>
      <c r="G292" t="s">
        <v>530</v>
      </c>
      <c r="H292">
        <v>0</v>
      </c>
      <c r="I292">
        <v>0</v>
      </c>
    </row>
    <row r="293" spans="1:9" x14ac:dyDescent="0.25">
      <c r="A293" s="3" t="s">
        <v>545</v>
      </c>
      <c r="B293" t="s">
        <v>546</v>
      </c>
      <c r="C293">
        <v>43</v>
      </c>
      <c r="D293" t="s">
        <v>262</v>
      </c>
      <c r="E293">
        <v>1</v>
      </c>
      <c r="F293">
        <v>1.5849625007211601</v>
      </c>
      <c r="G293" t="s">
        <v>530</v>
      </c>
      <c r="H293">
        <v>0</v>
      </c>
      <c r="I293">
        <v>0</v>
      </c>
    </row>
    <row r="294" spans="1:9" x14ac:dyDescent="0.25">
      <c r="A294" s="3" t="s">
        <v>550</v>
      </c>
      <c r="B294" t="s">
        <v>551</v>
      </c>
      <c r="C294">
        <v>40</v>
      </c>
      <c r="D294" t="s">
        <v>262</v>
      </c>
      <c r="E294">
        <v>1</v>
      </c>
      <c r="F294">
        <v>1.5849625007211601</v>
      </c>
      <c r="G294" t="s">
        <v>530</v>
      </c>
      <c r="H294">
        <v>0</v>
      </c>
      <c r="I294">
        <v>0</v>
      </c>
    </row>
    <row r="295" spans="1:9" x14ac:dyDescent="0.25">
      <c r="A295" s="3" t="s">
        <v>479</v>
      </c>
      <c r="B295" t="s">
        <v>166</v>
      </c>
      <c r="C295">
        <v>40</v>
      </c>
      <c r="D295" t="s">
        <v>262</v>
      </c>
      <c r="E295">
        <v>2</v>
      </c>
      <c r="F295">
        <v>4</v>
      </c>
      <c r="G295" t="s">
        <v>530</v>
      </c>
      <c r="H295">
        <v>0</v>
      </c>
      <c r="I295">
        <v>0</v>
      </c>
    </row>
    <row r="296" spans="1:9" x14ac:dyDescent="0.25">
      <c r="A296" s="3" t="s">
        <v>453</v>
      </c>
      <c r="B296" t="s">
        <v>454</v>
      </c>
      <c r="C296">
        <v>39</v>
      </c>
      <c r="D296" t="s">
        <v>262</v>
      </c>
      <c r="E296">
        <v>1</v>
      </c>
      <c r="F296">
        <v>1.5849625007211601</v>
      </c>
      <c r="G296" t="s">
        <v>530</v>
      </c>
      <c r="H296">
        <v>0</v>
      </c>
      <c r="I296">
        <v>0</v>
      </c>
    </row>
    <row r="297" spans="1:9" x14ac:dyDescent="0.25">
      <c r="A297" s="3" t="s">
        <v>323</v>
      </c>
      <c r="B297" t="s">
        <v>324</v>
      </c>
      <c r="C297">
        <v>53</v>
      </c>
      <c r="D297" t="s">
        <v>262</v>
      </c>
      <c r="E297">
        <v>1</v>
      </c>
      <c r="F297">
        <v>1</v>
      </c>
      <c r="G297" t="s">
        <v>530</v>
      </c>
      <c r="H297">
        <v>0</v>
      </c>
      <c r="I297">
        <v>0</v>
      </c>
    </row>
    <row r="298" spans="1:9" x14ac:dyDescent="0.25">
      <c r="A298" s="3" t="s">
        <v>213</v>
      </c>
      <c r="B298" t="s">
        <v>214</v>
      </c>
      <c r="C298">
        <v>42</v>
      </c>
      <c r="D298" t="s">
        <v>262</v>
      </c>
      <c r="E298">
        <v>1</v>
      </c>
      <c r="F298">
        <v>1.5849625007211601</v>
      </c>
      <c r="G298" t="s">
        <v>530</v>
      </c>
      <c r="H298">
        <v>0</v>
      </c>
      <c r="I298">
        <v>0</v>
      </c>
    </row>
    <row r="299" spans="1:9" x14ac:dyDescent="0.25">
      <c r="A299" s="3" t="s">
        <v>717</v>
      </c>
      <c r="B299" t="s">
        <v>718</v>
      </c>
      <c r="C299">
        <v>56</v>
      </c>
      <c r="D299" t="s">
        <v>262</v>
      </c>
      <c r="E299">
        <v>2</v>
      </c>
      <c r="F299">
        <v>4</v>
      </c>
      <c r="G299" t="s">
        <v>530</v>
      </c>
      <c r="H299">
        <v>0</v>
      </c>
      <c r="I299">
        <v>0</v>
      </c>
    </row>
    <row r="300" spans="1:9" x14ac:dyDescent="0.25">
      <c r="A300" s="3" t="s">
        <v>715</v>
      </c>
      <c r="B300" t="s">
        <v>716</v>
      </c>
      <c r="C300">
        <v>45</v>
      </c>
      <c r="D300" t="s">
        <v>262</v>
      </c>
      <c r="E300">
        <v>1</v>
      </c>
      <c r="F300">
        <v>2</v>
      </c>
      <c r="G300" t="s">
        <v>530</v>
      </c>
      <c r="H300">
        <v>0</v>
      </c>
      <c r="I300">
        <v>0</v>
      </c>
    </row>
    <row r="301" spans="1:9" x14ac:dyDescent="0.25">
      <c r="A301" s="3" t="s">
        <v>584</v>
      </c>
      <c r="B301" t="s">
        <v>585</v>
      </c>
      <c r="C301">
        <v>44</v>
      </c>
      <c r="D301" t="s">
        <v>262</v>
      </c>
      <c r="E301">
        <v>1</v>
      </c>
      <c r="F301">
        <v>1.5849625007211601</v>
      </c>
      <c r="G301" t="s">
        <v>530</v>
      </c>
      <c r="H301">
        <v>0</v>
      </c>
      <c r="I301">
        <v>0</v>
      </c>
    </row>
    <row r="302" spans="1:9" x14ac:dyDescent="0.25">
      <c r="A302" s="3" t="s">
        <v>233</v>
      </c>
      <c r="B302" t="s">
        <v>234</v>
      </c>
      <c r="C302">
        <v>47</v>
      </c>
      <c r="D302" t="s">
        <v>262</v>
      </c>
      <c r="E302">
        <v>1</v>
      </c>
      <c r="F302">
        <v>1.5849625007211601</v>
      </c>
      <c r="G302" t="s">
        <v>530</v>
      </c>
      <c r="H302">
        <v>0</v>
      </c>
      <c r="I302">
        <v>0</v>
      </c>
    </row>
    <row r="303" spans="1:9" x14ac:dyDescent="0.25">
      <c r="A303" s="3" t="s">
        <v>194</v>
      </c>
      <c r="B303" t="s">
        <v>174</v>
      </c>
      <c r="C303">
        <v>41</v>
      </c>
      <c r="D303" t="s">
        <v>262</v>
      </c>
      <c r="E303">
        <v>1</v>
      </c>
      <c r="F303">
        <v>2</v>
      </c>
      <c r="G303" t="s">
        <v>530</v>
      </c>
      <c r="H303">
        <v>0</v>
      </c>
      <c r="I303">
        <v>0</v>
      </c>
    </row>
    <row r="304" spans="1:9" x14ac:dyDescent="0.25">
      <c r="A304" s="3" t="s">
        <v>662</v>
      </c>
      <c r="B304" t="s">
        <v>663</v>
      </c>
      <c r="C304">
        <v>42</v>
      </c>
      <c r="D304" t="s">
        <v>262</v>
      </c>
      <c r="E304">
        <v>5</v>
      </c>
      <c r="F304">
        <v>2</v>
      </c>
      <c r="G304" t="s">
        <v>530</v>
      </c>
      <c r="H304">
        <v>0</v>
      </c>
      <c r="I304">
        <v>0</v>
      </c>
    </row>
    <row r="305" spans="1:9" x14ac:dyDescent="0.25">
      <c r="A305" s="3" t="s">
        <v>346</v>
      </c>
      <c r="B305" t="s">
        <v>347</v>
      </c>
      <c r="C305">
        <v>49</v>
      </c>
      <c r="D305" t="s">
        <v>262</v>
      </c>
      <c r="E305">
        <v>1</v>
      </c>
      <c r="F305">
        <v>-1.5849625007211601</v>
      </c>
      <c r="G305" t="s">
        <v>530</v>
      </c>
      <c r="H305">
        <v>0</v>
      </c>
      <c r="I305">
        <v>0</v>
      </c>
    </row>
    <row r="306" spans="1:9" x14ac:dyDescent="0.25">
      <c r="A306" s="3" t="s">
        <v>696</v>
      </c>
      <c r="B306" t="s">
        <v>697</v>
      </c>
      <c r="C306">
        <v>39</v>
      </c>
      <c r="D306" t="s">
        <v>262</v>
      </c>
      <c r="E306">
        <v>5</v>
      </c>
      <c r="F306">
        <v>7.9248125036057804</v>
      </c>
      <c r="G306" t="s">
        <v>530</v>
      </c>
      <c r="H306">
        <v>0</v>
      </c>
      <c r="I306">
        <v>0</v>
      </c>
    </row>
    <row r="307" spans="1:9" x14ac:dyDescent="0.25">
      <c r="A307" s="3" t="s">
        <v>10</v>
      </c>
      <c r="B307" t="s">
        <v>642</v>
      </c>
      <c r="C307">
        <v>39</v>
      </c>
      <c r="D307" t="s">
        <v>262</v>
      </c>
      <c r="E307">
        <v>156</v>
      </c>
      <c r="F307">
        <v>156</v>
      </c>
      <c r="G307" t="s">
        <v>531</v>
      </c>
      <c r="H307">
        <v>0</v>
      </c>
      <c r="I307">
        <v>0</v>
      </c>
    </row>
    <row r="308" spans="1:9" x14ac:dyDescent="0.25">
      <c r="A308" s="3" t="s">
        <v>215</v>
      </c>
      <c r="B308" t="s">
        <v>216</v>
      </c>
      <c r="C308">
        <v>43</v>
      </c>
      <c r="D308" t="s">
        <v>262</v>
      </c>
      <c r="E308">
        <v>2</v>
      </c>
      <c r="F308">
        <v>3.1699250014423099</v>
      </c>
      <c r="G308" t="s">
        <v>530</v>
      </c>
      <c r="H308">
        <v>0</v>
      </c>
      <c r="I308">
        <v>0</v>
      </c>
    </row>
    <row r="309" spans="1:9" x14ac:dyDescent="0.25">
      <c r="A309" s="3" t="s">
        <v>273</v>
      </c>
      <c r="B309" t="s">
        <v>658</v>
      </c>
      <c r="C309">
        <v>41</v>
      </c>
      <c r="D309" t="s">
        <v>262</v>
      </c>
      <c r="E309">
        <v>5</v>
      </c>
      <c r="F309">
        <v>5</v>
      </c>
      <c r="G309" t="s">
        <v>530</v>
      </c>
      <c r="H309">
        <v>0</v>
      </c>
      <c r="I309">
        <v>0</v>
      </c>
    </row>
    <row r="310" spans="1:9" x14ac:dyDescent="0.25">
      <c r="A310" s="3" t="s">
        <v>71</v>
      </c>
      <c r="B310" t="s">
        <v>72</v>
      </c>
      <c r="C310">
        <v>40</v>
      </c>
      <c r="D310" t="s">
        <v>262</v>
      </c>
      <c r="E310">
        <v>1</v>
      </c>
      <c r="F310">
        <v>1</v>
      </c>
      <c r="G310" t="s">
        <v>530</v>
      </c>
      <c r="H310">
        <v>0</v>
      </c>
      <c r="I310">
        <v>0</v>
      </c>
    </row>
    <row r="311" spans="1:9" x14ac:dyDescent="0.25">
      <c r="A311" s="3" t="s">
        <v>7</v>
      </c>
      <c r="B311" t="s">
        <v>381</v>
      </c>
      <c r="C311">
        <v>40</v>
      </c>
      <c r="D311" t="s">
        <v>262</v>
      </c>
      <c r="E311">
        <v>8</v>
      </c>
      <c r="F311">
        <v>11.0947375050481</v>
      </c>
      <c r="G311" t="s">
        <v>530</v>
      </c>
      <c r="H311">
        <v>0</v>
      </c>
      <c r="I311">
        <v>0</v>
      </c>
    </row>
    <row r="312" spans="1:9" x14ac:dyDescent="0.25">
      <c r="A312" s="3" t="s">
        <v>379</v>
      </c>
      <c r="B312" t="s">
        <v>380</v>
      </c>
      <c r="C312">
        <v>40</v>
      </c>
      <c r="D312" t="s">
        <v>262</v>
      </c>
      <c r="E312">
        <v>1</v>
      </c>
      <c r="F312">
        <v>1.5849625007211601</v>
      </c>
      <c r="G312" t="s">
        <v>530</v>
      </c>
      <c r="H312">
        <v>0</v>
      </c>
      <c r="I312">
        <v>0</v>
      </c>
    </row>
    <row r="313" spans="1:9" x14ac:dyDescent="0.25">
      <c r="A313" s="3" t="s">
        <v>629</v>
      </c>
      <c r="B313" t="s">
        <v>631</v>
      </c>
      <c r="C313">
        <v>40</v>
      </c>
      <c r="D313" t="s">
        <v>262</v>
      </c>
      <c r="E313">
        <v>7</v>
      </c>
      <c r="F313">
        <v>7</v>
      </c>
      <c r="G313" t="s">
        <v>531</v>
      </c>
      <c r="H313">
        <v>0</v>
      </c>
      <c r="I313">
        <v>0</v>
      </c>
    </row>
    <row r="314" spans="1:9" x14ac:dyDescent="0.25">
      <c r="A314" s="3" t="s">
        <v>329</v>
      </c>
      <c r="B314" t="s">
        <v>330</v>
      </c>
      <c r="C314">
        <v>39</v>
      </c>
      <c r="D314" t="s">
        <v>262</v>
      </c>
      <c r="E314">
        <v>2</v>
      </c>
      <c r="F314">
        <v>2</v>
      </c>
      <c r="G314" t="s">
        <v>530</v>
      </c>
      <c r="H314">
        <v>0</v>
      </c>
      <c r="I314">
        <v>0</v>
      </c>
    </row>
    <row r="315" spans="1:9" x14ac:dyDescent="0.25">
      <c r="A315" s="3" t="s">
        <v>239</v>
      </c>
      <c r="B315" t="s">
        <v>240</v>
      </c>
      <c r="C315">
        <v>48</v>
      </c>
      <c r="D315" t="s">
        <v>262</v>
      </c>
      <c r="E315">
        <v>2</v>
      </c>
      <c r="F315">
        <v>0</v>
      </c>
      <c r="G315" t="s">
        <v>530</v>
      </c>
      <c r="H315">
        <v>0</v>
      </c>
      <c r="I315">
        <v>0</v>
      </c>
    </row>
    <row r="316" spans="1:9" x14ac:dyDescent="0.25">
      <c r="A316" s="3" t="s">
        <v>154</v>
      </c>
      <c r="B316" t="s">
        <v>155</v>
      </c>
      <c r="C316">
        <v>50</v>
      </c>
      <c r="D316" t="s">
        <v>262</v>
      </c>
      <c r="E316">
        <v>1</v>
      </c>
      <c r="F316">
        <v>2</v>
      </c>
      <c r="G316" t="s">
        <v>530</v>
      </c>
      <c r="H316">
        <v>0</v>
      </c>
      <c r="I316">
        <v>0</v>
      </c>
    </row>
    <row r="317" spans="1:9" x14ac:dyDescent="0.25">
      <c r="A317" s="3" t="s">
        <v>111</v>
      </c>
      <c r="B317" t="s">
        <v>112</v>
      </c>
      <c r="C317">
        <v>49</v>
      </c>
      <c r="D317" t="s">
        <v>262</v>
      </c>
      <c r="E317">
        <v>1</v>
      </c>
      <c r="F317">
        <v>2</v>
      </c>
      <c r="G317" t="s">
        <v>530</v>
      </c>
      <c r="H317">
        <v>0</v>
      </c>
      <c r="I317">
        <v>0</v>
      </c>
    </row>
    <row r="318" spans="1:9" x14ac:dyDescent="0.25">
      <c r="A318" s="3" t="s">
        <v>348</v>
      </c>
      <c r="B318" t="s">
        <v>349</v>
      </c>
      <c r="C318">
        <v>47</v>
      </c>
      <c r="D318" t="s">
        <v>262</v>
      </c>
      <c r="E318">
        <v>1</v>
      </c>
      <c r="F318">
        <v>1.5849625007211601</v>
      </c>
      <c r="G318" t="s">
        <v>530</v>
      </c>
      <c r="H318">
        <v>0</v>
      </c>
      <c r="I318">
        <v>0</v>
      </c>
    </row>
    <row r="319" spans="1:9" x14ac:dyDescent="0.25">
      <c r="A319" s="3" t="s">
        <v>426</v>
      </c>
      <c r="B319" t="s">
        <v>427</v>
      </c>
      <c r="C319">
        <v>49</v>
      </c>
      <c r="D319" t="s">
        <v>262</v>
      </c>
      <c r="E319">
        <v>1</v>
      </c>
      <c r="F319">
        <v>1.5849625007211601</v>
      </c>
      <c r="G319" t="s">
        <v>530</v>
      </c>
      <c r="H319">
        <v>0</v>
      </c>
      <c r="I319">
        <v>0</v>
      </c>
    </row>
    <row r="320" spans="1:9" x14ac:dyDescent="0.25">
      <c r="A320" s="3" t="s">
        <v>703</v>
      </c>
      <c r="B320" t="s">
        <v>704</v>
      </c>
      <c r="C320">
        <v>49</v>
      </c>
      <c r="D320" t="s">
        <v>262</v>
      </c>
      <c r="E320">
        <v>1</v>
      </c>
      <c r="F320">
        <v>1.5849625007211601</v>
      </c>
      <c r="G320" t="s">
        <v>530</v>
      </c>
      <c r="H320">
        <v>0</v>
      </c>
      <c r="I320">
        <v>0</v>
      </c>
    </row>
    <row r="321" spans="1:9" x14ac:dyDescent="0.25">
      <c r="A321" s="3" t="s">
        <v>713</v>
      </c>
      <c r="B321" t="s">
        <v>714</v>
      </c>
      <c r="C321">
        <v>39</v>
      </c>
      <c r="D321" t="s">
        <v>262</v>
      </c>
      <c r="E321">
        <v>6</v>
      </c>
      <c r="F321">
        <v>12</v>
      </c>
      <c r="G321" t="s">
        <v>530</v>
      </c>
      <c r="H321">
        <v>0</v>
      </c>
      <c r="I321">
        <v>0</v>
      </c>
    </row>
    <row r="322" spans="1:9" x14ac:dyDescent="0.25">
      <c r="A322" s="3" t="s">
        <v>501</v>
      </c>
      <c r="B322" t="s">
        <v>125</v>
      </c>
      <c r="C322">
        <v>59</v>
      </c>
      <c r="D322" t="s">
        <v>262</v>
      </c>
      <c r="E322">
        <v>1</v>
      </c>
      <c r="F322">
        <v>2</v>
      </c>
      <c r="G322" t="s">
        <v>530</v>
      </c>
      <c r="H322">
        <v>0</v>
      </c>
      <c r="I322">
        <v>0</v>
      </c>
    </row>
    <row r="323" spans="1:9" x14ac:dyDescent="0.25">
      <c r="A323" s="3" t="s">
        <v>331</v>
      </c>
      <c r="B323" t="s">
        <v>332</v>
      </c>
      <c r="C323">
        <v>42</v>
      </c>
      <c r="D323" t="s">
        <v>262</v>
      </c>
      <c r="E323">
        <v>7</v>
      </c>
      <c r="F323">
        <v>11.0947375050481</v>
      </c>
      <c r="G323" t="s">
        <v>530</v>
      </c>
      <c r="H323">
        <v>0</v>
      </c>
      <c r="I323">
        <v>0</v>
      </c>
    </row>
    <row r="324" spans="1:9" x14ac:dyDescent="0.25">
      <c r="A324" s="3" t="s">
        <v>440</v>
      </c>
      <c r="B324" t="s">
        <v>441</v>
      </c>
      <c r="C324">
        <v>52</v>
      </c>
      <c r="D324" t="s">
        <v>262</v>
      </c>
      <c r="E324">
        <v>1</v>
      </c>
      <c r="F324">
        <v>1.5849625007211601</v>
      </c>
      <c r="G324" t="s">
        <v>530</v>
      </c>
      <c r="H324">
        <v>0</v>
      </c>
      <c r="I324">
        <v>0</v>
      </c>
    </row>
  </sheetData>
  <sortState ref="A2:J324">
    <sortCondition ref="A2:A3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workbookViewId="0">
      <selection activeCell="C11" sqref="C11"/>
    </sheetView>
  </sheetViews>
  <sheetFormatPr defaultRowHeight="15" x14ac:dyDescent="0.25"/>
  <cols>
    <col min="1" max="1" width="16.85546875" customWidth="1"/>
    <col min="2" max="2" width="26.85546875" customWidth="1"/>
    <col min="3" max="3" width="39.5703125" customWidth="1"/>
    <col min="4" max="4" width="9.85546875" bestFit="1" customWidth="1"/>
    <col min="5" max="6" width="16" bestFit="1" customWidth="1"/>
    <col min="7" max="8" width="10.140625" bestFit="1" customWidth="1"/>
    <col min="9" max="9" width="7.5703125" customWidth="1"/>
    <col min="10" max="10" width="9.85546875" bestFit="1" customWidth="1"/>
    <col min="11" max="12" width="16" bestFit="1" customWidth="1"/>
  </cols>
  <sheetData>
    <row r="1" spans="1:9" x14ac:dyDescent="0.25">
      <c r="A1" s="1" t="s">
        <v>510</v>
      </c>
      <c r="B1" t="s">
        <v>511</v>
      </c>
      <c r="C1" t="s">
        <v>1</v>
      </c>
      <c r="D1" t="s">
        <v>2</v>
      </c>
      <c r="E1" t="s">
        <v>512</v>
      </c>
      <c r="F1" t="s">
        <v>513</v>
      </c>
      <c r="G1" t="s">
        <v>532</v>
      </c>
      <c r="H1" t="s">
        <v>533</v>
      </c>
      <c r="I1" t="s">
        <v>516</v>
      </c>
    </row>
    <row r="2" spans="1:9" x14ac:dyDescent="0.25">
      <c r="A2" s="1" t="s">
        <v>206</v>
      </c>
      <c r="B2" t="s">
        <v>11</v>
      </c>
      <c r="C2" t="s">
        <v>620</v>
      </c>
      <c r="D2" t="s">
        <v>514</v>
      </c>
      <c r="E2">
        <v>5</v>
      </c>
      <c r="F2">
        <v>7</v>
      </c>
      <c r="G2" t="s">
        <v>530</v>
      </c>
      <c r="H2" t="s">
        <v>530</v>
      </c>
      <c r="I2" t="s">
        <v>560</v>
      </c>
    </row>
    <row r="3" spans="1:9" x14ac:dyDescent="0.25">
      <c r="A3" s="1" t="s">
        <v>48</v>
      </c>
      <c r="B3" t="s">
        <v>354</v>
      </c>
      <c r="C3" t="s">
        <v>515</v>
      </c>
      <c r="D3" t="s">
        <v>514</v>
      </c>
      <c r="E3">
        <v>2</v>
      </c>
      <c r="F3">
        <v>8</v>
      </c>
      <c r="G3" t="s">
        <v>530</v>
      </c>
      <c r="H3" t="s">
        <v>530</v>
      </c>
      <c r="I3" t="s">
        <v>517</v>
      </c>
    </row>
    <row r="4" spans="1:9" x14ac:dyDescent="0.25">
      <c r="A4" s="1"/>
    </row>
    <row r="5" spans="1:9" x14ac:dyDescent="0.25">
      <c r="A5" s="1"/>
    </row>
    <row r="6" spans="1:9" x14ac:dyDescent="0.25">
      <c r="A6" s="1"/>
    </row>
    <row r="7" spans="1:9" x14ac:dyDescent="0.25">
      <c r="A7" s="1"/>
    </row>
    <row r="8" spans="1:9" x14ac:dyDescent="0.25">
      <c r="A8" s="1"/>
    </row>
    <row r="9" spans="1:9" x14ac:dyDescent="0.25">
      <c r="A9" s="1"/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3" spans="1:9" x14ac:dyDescent="0.25">
      <c r="A13" s="1"/>
    </row>
    <row r="14" spans="1:9" x14ac:dyDescent="0.25">
      <c r="A14" s="1"/>
    </row>
    <row r="15" spans="1:9" x14ac:dyDescent="0.25">
      <c r="A15" s="1"/>
    </row>
    <row r="16" spans="1: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</sheetData>
  <sortState ref="A2:I3">
    <sortCondition ref="A2:A3"/>
    <sortCondition ref="B2:B3"/>
    <sortCondition descending="1" ref="E2:E3"/>
    <sortCondition descending="1" ref="F2:F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Main</vt:lpstr>
      <vt:lpstr>Точность</vt:lpstr>
      <vt:lpstr>Полнота и страницы</vt:lpstr>
      <vt:lpstr>Auth</vt:lpstr>
      <vt:lpstr>NonDict</vt:lpstr>
      <vt:lpstr>Syn</vt:lpstr>
      <vt:lpstr>Auth!_auth_terms_1</vt:lpstr>
      <vt:lpstr>Main!_main_terms_1</vt:lpstr>
      <vt:lpstr>NonDict!_nondict_terms_ar_1</vt:lpstr>
      <vt:lpstr>Syn!_syn_terms_1</vt:lpstr>
      <vt:lpstr>Syn!syn_terms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2018-02-18T13:19:51Z</dcterms:modified>
</cp:coreProperties>
</file>