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ЭтаКнига"/>
  <xr:revisionPtr revIDLastSave="0" documentId="13_ncr:1_{CC514286-9EF9-41BA-8B4E-A8543830874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1" l="1"/>
  <c r="D11" i="1" l="1"/>
  <c r="C56" i="1"/>
  <c r="C57" i="1"/>
  <c r="C55" i="1"/>
  <c r="I14" i="1"/>
  <c r="I11" i="1"/>
  <c r="C13" i="1" s="1"/>
  <c r="F60" i="1" l="1"/>
  <c r="D56" i="1"/>
  <c r="D57" i="1"/>
  <c r="C11" i="1"/>
  <c r="C18" i="1"/>
  <c r="D18" i="1" s="1"/>
  <c r="C20" i="1"/>
  <c r="F20" i="1" s="1"/>
  <c r="C19" i="1"/>
  <c r="D19" i="1" s="1"/>
  <c r="C17" i="1"/>
  <c r="D17" i="1" s="1"/>
  <c r="C16" i="1"/>
  <c r="C12" i="1"/>
  <c r="D13" i="1"/>
  <c r="E13" i="1"/>
  <c r="F13" i="1"/>
  <c r="C15" i="1"/>
  <c r="C14" i="1"/>
  <c r="C21" i="1"/>
  <c r="E17" i="1" l="1"/>
  <c r="E57" i="1"/>
  <c r="F61" i="1" s="1"/>
  <c r="E12" i="1"/>
  <c r="D12" i="1"/>
  <c r="J45" i="1"/>
  <c r="B27" i="1"/>
  <c r="E20" i="1"/>
  <c r="F19" i="1"/>
  <c r="F12" i="1"/>
  <c r="F18" i="1"/>
  <c r="E18" i="1"/>
  <c r="D20" i="1"/>
  <c r="F17" i="1"/>
  <c r="D16" i="1"/>
  <c r="B41" i="1" s="1"/>
  <c r="F16" i="1"/>
  <c r="E16" i="1"/>
  <c r="E19" i="1"/>
  <c r="J31" i="1"/>
  <c r="D21" i="1"/>
  <c r="F21" i="1"/>
  <c r="E21" i="1"/>
  <c r="D15" i="1"/>
  <c r="E15" i="1"/>
  <c r="F15" i="1"/>
  <c r="F14" i="1"/>
  <c r="E14" i="1"/>
  <c r="D14" i="1"/>
  <c r="F11" i="1"/>
  <c r="E11" i="1"/>
  <c r="E49" i="1" l="1"/>
  <c r="K61" i="1"/>
  <c r="E35" i="1"/>
  <c r="K60" i="1"/>
  <c r="C46" i="1"/>
  <c r="C45" i="1"/>
  <c r="C32" i="1"/>
  <c r="L48" i="1" l="1"/>
  <c r="L34" i="1"/>
</calcChain>
</file>

<file path=xl/sharedStrings.xml><?xml version="1.0" encoding="utf-8"?>
<sst xmlns="http://schemas.openxmlformats.org/spreadsheetml/2006/main" count="52" uniqueCount="48">
  <si>
    <t>Таблица значений</t>
  </si>
  <si>
    <t>№</t>
  </si>
  <si>
    <t>y = f(x)</t>
  </si>
  <si>
    <t>x*</t>
  </si>
  <si>
    <t>[a, b]</t>
  </si>
  <si>
    <t>i</t>
  </si>
  <si>
    <t>a</t>
  </si>
  <si>
    <t>b</t>
  </si>
  <si>
    <t>h = (b - a) / 10</t>
  </si>
  <si>
    <t>Шаг интервала</t>
  </si>
  <si>
    <t>Дано</t>
  </si>
  <si>
    <r>
      <t>y = x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scheme val="minor"/>
      </rPr>
      <t xml:space="preserve"> + sin(x)</t>
    </r>
  </si>
  <si>
    <t>Интерполяционная формула Лагранжа первого порядка</t>
  </si>
  <si>
    <r>
      <t>ω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</si>
  <si>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L</t>
    </r>
    <r>
      <rPr>
        <vertAlign val="subscript"/>
        <sz val="13"/>
        <color theme="1"/>
        <rFont val="Calibri"/>
        <family val="2"/>
        <scheme val="minor"/>
      </rPr>
      <t>1</t>
    </r>
    <r>
      <rPr>
        <sz val="13"/>
        <color theme="1"/>
        <rFont val="Calibri"/>
        <family val="2"/>
        <scheme val="minor"/>
      </rPr>
      <t>(x*) = f(x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)(x* -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)/(x</t>
    </r>
    <r>
      <rPr>
        <vertAlign val="subscript"/>
        <sz val="13"/>
        <color theme="1"/>
        <rFont val="Calibri"/>
        <family val="2"/>
        <scheme val="minor"/>
      </rPr>
      <t xml:space="preserve">i </t>
    </r>
    <r>
      <rPr>
        <sz val="13"/>
        <color theme="1"/>
        <rFont val="Calibri"/>
        <family val="2"/>
        <scheme val="minor"/>
      </rPr>
      <t>-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 + f(x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)(x*- 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)/(x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 xml:space="preserve"> - 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</t>
    </r>
  </si>
  <si>
    <r>
      <t>ω</t>
    </r>
    <r>
      <rPr>
        <vertAlign val="sub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(x*) = (x* - 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)(x* -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</t>
    </r>
  </si>
  <si>
    <r>
      <t>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 xml:space="preserve"> = a + ih</t>
    </r>
  </si>
  <si>
    <r>
      <t>f(x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 = x</t>
    </r>
    <r>
      <rPr>
        <vertAlign val="subscript"/>
        <sz val="13"/>
        <color theme="1"/>
        <rFont val="Calibri"/>
        <family val="2"/>
        <scheme val="minor"/>
      </rPr>
      <t>i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 xml:space="preserve"> + sin(x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</t>
    </r>
  </si>
  <si>
    <r>
      <t>f''(x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 = 6x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 xml:space="preserve"> - sin(x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</t>
    </r>
  </si>
  <si>
    <r>
      <t>f'''(x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 = 6 - cos(x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</t>
    </r>
  </si>
  <si>
    <t>min</t>
  </si>
  <si>
    <t>max</t>
  </si>
  <si>
    <t>⇒</t>
  </si>
  <si>
    <t>f(x*)</t>
  </si>
  <si>
    <r>
      <t>R</t>
    </r>
    <r>
      <rPr>
        <vertAlign val="subscript"/>
        <sz val="13"/>
        <color theme="1"/>
        <rFont val="Calibri"/>
        <family val="2"/>
        <charset val="204"/>
        <scheme val="minor"/>
      </rPr>
      <t>1</t>
    </r>
    <r>
      <rPr>
        <sz val="13"/>
        <color theme="1"/>
        <rFont val="Calibri"/>
        <family val="2"/>
        <scheme val="minor"/>
      </rPr>
      <t>(x*) = L</t>
    </r>
    <r>
      <rPr>
        <vertAlign val="subscript"/>
        <sz val="13"/>
        <color theme="1"/>
        <rFont val="Calibri"/>
        <family val="2"/>
        <charset val="204"/>
        <scheme val="minor"/>
      </rPr>
      <t>1</t>
    </r>
    <r>
      <rPr>
        <sz val="13"/>
        <color theme="1"/>
        <rFont val="Calibri"/>
        <family val="2"/>
        <scheme val="minor"/>
      </rPr>
      <t>(x*) - f(x*)</t>
    </r>
  </si>
  <si>
    <t>Интерполяционная формула Лагранжа второго порядка</t>
  </si>
  <si>
    <r>
      <t>R</t>
    </r>
    <r>
      <rPr>
        <vertAlign val="subscript"/>
        <sz val="13"/>
        <color theme="1"/>
        <rFont val="Calibri"/>
        <family val="2"/>
        <scheme val="minor"/>
      </rPr>
      <t>1</t>
    </r>
    <r>
      <rPr>
        <sz val="13"/>
        <color theme="1"/>
        <rFont val="Calibri"/>
        <family val="2"/>
        <scheme val="minor"/>
      </rPr>
      <t>(x) = f''(ξ)ω2(x)/2, где ξ ∈ [x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,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]</t>
    </r>
  </si>
  <si>
    <r>
      <t>R</t>
    </r>
    <r>
      <rPr>
        <vertAlign val="sub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(x) = f'''(ξ)ω3(x)/6, где ξ ∈ [x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>,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]</t>
    </r>
  </si>
  <si>
    <r>
      <t>ω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</si>
  <si>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ω</t>
    </r>
    <r>
      <rPr>
        <vertAlign val="sub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(x*) = (x* - 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>)(x* - x</t>
    </r>
    <r>
      <rPr>
        <vertAlign val="subscript"/>
        <sz val="13"/>
        <color theme="1"/>
        <rFont val="Calibri"/>
        <family val="2"/>
        <charset val="204"/>
        <scheme val="minor"/>
      </rPr>
      <t>i</t>
    </r>
    <r>
      <rPr>
        <sz val="13"/>
        <color theme="1"/>
        <rFont val="Calibri"/>
        <family val="2"/>
        <scheme val="minor"/>
      </rPr>
      <t>)(x* -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</t>
    </r>
  </si>
  <si>
    <t>Формула остаточного члена интерполяционной формулы Лагранжа второго порядка</t>
  </si>
  <si>
    <r>
      <t>R</t>
    </r>
    <r>
      <rPr>
        <vertAlign val="subscript"/>
        <sz val="13"/>
        <color theme="1"/>
        <rFont val="Calibri"/>
        <family val="2"/>
        <charset val="204"/>
        <scheme val="minor"/>
      </rPr>
      <t>2</t>
    </r>
    <r>
      <rPr>
        <sz val="13"/>
        <color theme="1"/>
        <rFont val="Calibri"/>
        <family val="2"/>
        <scheme val="minor"/>
      </rPr>
      <t>(x*) = L</t>
    </r>
    <r>
      <rPr>
        <vertAlign val="subscript"/>
        <sz val="13"/>
        <color theme="1"/>
        <rFont val="Calibri"/>
        <family val="2"/>
        <charset val="204"/>
        <scheme val="minor"/>
      </rPr>
      <t>2</t>
    </r>
    <r>
      <rPr>
        <sz val="13"/>
        <color theme="1"/>
        <rFont val="Calibri"/>
        <family val="2"/>
        <scheme val="minor"/>
      </rPr>
      <t>(x*) - f(x*)</t>
    </r>
  </si>
  <si>
    <r>
      <t>minR</t>
    </r>
    <r>
      <rPr>
        <vertAlign val="subscript"/>
        <sz val="13"/>
        <color theme="1"/>
        <rFont val="Calibri"/>
        <family val="2"/>
        <charset val="204"/>
        <scheme val="minor"/>
      </rPr>
      <t>1</t>
    </r>
    <r>
      <rPr>
        <sz val="13"/>
        <color theme="1"/>
        <rFont val="Calibri"/>
        <family val="2"/>
        <scheme val="minor"/>
      </rPr>
      <t>(x) &lt; R</t>
    </r>
    <r>
      <rPr>
        <vertAlign val="subscript"/>
        <sz val="13"/>
        <color theme="1"/>
        <rFont val="Calibri"/>
        <family val="2"/>
        <charset val="204"/>
        <scheme val="minor"/>
      </rPr>
      <t>1</t>
    </r>
    <r>
      <rPr>
        <sz val="13"/>
        <color theme="1"/>
        <rFont val="Calibri"/>
        <family val="2"/>
        <scheme val="minor"/>
      </rPr>
      <t>(x*) &lt; maxR</t>
    </r>
    <r>
      <rPr>
        <vertAlign val="subscript"/>
        <sz val="13"/>
        <color theme="1"/>
        <rFont val="Calibri"/>
        <family val="2"/>
        <charset val="204"/>
        <scheme val="minor"/>
      </rPr>
      <t>1</t>
    </r>
    <r>
      <rPr>
        <sz val="13"/>
        <color theme="1"/>
        <rFont val="Calibri"/>
        <family val="2"/>
        <scheme val="minor"/>
      </rPr>
      <t>(x)</t>
    </r>
  </si>
  <si>
    <r>
      <t>minR</t>
    </r>
    <r>
      <rPr>
        <vertAlign val="subscript"/>
        <sz val="13"/>
        <color theme="1"/>
        <rFont val="Calibri"/>
        <family val="2"/>
        <charset val="204"/>
        <scheme val="minor"/>
      </rPr>
      <t>2</t>
    </r>
    <r>
      <rPr>
        <sz val="13"/>
        <color theme="1"/>
        <rFont val="Calibri"/>
        <family val="2"/>
        <scheme val="minor"/>
      </rPr>
      <t>(x) &lt; R</t>
    </r>
    <r>
      <rPr>
        <vertAlign val="subscript"/>
        <sz val="13"/>
        <color theme="1"/>
        <rFont val="Calibri"/>
        <family val="2"/>
        <charset val="204"/>
        <scheme val="minor"/>
      </rPr>
      <t>2</t>
    </r>
    <r>
      <rPr>
        <sz val="13"/>
        <color theme="1"/>
        <rFont val="Calibri"/>
        <family val="2"/>
        <scheme val="minor"/>
      </rPr>
      <t>(x*) &lt; maxR</t>
    </r>
    <r>
      <rPr>
        <vertAlign val="subscript"/>
        <sz val="13"/>
        <color theme="1"/>
        <rFont val="Calibri"/>
        <family val="2"/>
        <charset val="204"/>
        <scheme val="minor"/>
      </rPr>
      <t>2</t>
    </r>
    <r>
      <rPr>
        <sz val="13"/>
        <color theme="1"/>
        <rFont val="Calibri"/>
        <family val="2"/>
        <scheme val="minor"/>
      </rPr>
      <t>(x)</t>
    </r>
  </si>
  <si>
    <t>f(x)</t>
  </si>
  <si>
    <t>f(x0,x1)</t>
  </si>
  <si>
    <t>f(x0, x1, x2)</t>
  </si>
  <si>
    <r>
      <t>L</t>
    </r>
    <r>
      <rPr>
        <vertAlign val="sub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(x*) = f(x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>)((x* - 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)(x* -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))/((x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 xml:space="preserve"> - 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)(x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 xml:space="preserve"> -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)) + f(x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)((x*- 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>)(x* -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))/((x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 xml:space="preserve"> - 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>)(x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 xml:space="preserve"> - 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)) + f(x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>)((x* - 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>)(x* - 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))/((x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 xml:space="preserve"> - x</t>
    </r>
    <r>
      <rPr>
        <vertAlign val="subscript"/>
        <sz val="13"/>
        <color theme="1"/>
        <rFont val="Calibri"/>
        <family val="2"/>
        <scheme val="minor"/>
      </rPr>
      <t>i-1</t>
    </r>
    <r>
      <rPr>
        <sz val="13"/>
        <color theme="1"/>
        <rFont val="Calibri"/>
        <family val="2"/>
        <scheme val="minor"/>
      </rPr>
      <t>)(x</t>
    </r>
    <r>
      <rPr>
        <vertAlign val="subscript"/>
        <sz val="13"/>
        <color theme="1"/>
        <rFont val="Calibri"/>
        <family val="2"/>
        <scheme val="minor"/>
      </rPr>
      <t>i+1</t>
    </r>
    <r>
      <rPr>
        <sz val="13"/>
        <color theme="1"/>
        <rFont val="Calibri"/>
        <family val="2"/>
        <scheme val="minor"/>
      </rPr>
      <t xml:space="preserve"> - x</t>
    </r>
    <r>
      <rPr>
        <vertAlign val="subscript"/>
        <sz val="13"/>
        <color theme="1"/>
        <rFont val="Calibri"/>
        <family val="2"/>
        <scheme val="minor"/>
      </rPr>
      <t>i</t>
    </r>
    <r>
      <rPr>
        <sz val="13"/>
        <color theme="1"/>
        <rFont val="Calibri"/>
        <family val="2"/>
        <scheme val="minor"/>
      </rPr>
      <t>))</t>
    </r>
  </si>
  <si>
    <r>
      <t>x</t>
    </r>
    <r>
      <rPr>
        <vertAlign val="subscript"/>
        <sz val="13"/>
        <color theme="1"/>
        <rFont val="Calibri"/>
        <family val="2"/>
        <charset val="204"/>
        <scheme val="minor"/>
      </rPr>
      <t>i</t>
    </r>
  </si>
  <si>
    <r>
      <t>Таблица разделенных разностей по узлам x</t>
    </r>
    <r>
      <rPr>
        <vertAlign val="subscript"/>
        <sz val="11"/>
        <color theme="1"/>
        <rFont val="Calibri"/>
        <family val="2"/>
        <scheme val="minor"/>
      </rPr>
      <t>i-1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 xml:space="preserve">i,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i+1</t>
    </r>
  </si>
  <si>
    <t>Интерполяционные многочлены Ньютона</t>
  </si>
  <si>
    <r>
      <t>L</t>
    </r>
    <r>
      <rPr>
        <vertAlign val="subscript"/>
        <sz val="13"/>
        <color theme="1"/>
        <rFont val="Calibri"/>
        <family val="2"/>
        <charset val="204"/>
        <scheme val="minor"/>
      </rPr>
      <t>1</t>
    </r>
    <r>
      <rPr>
        <sz val="13"/>
        <color theme="1"/>
        <rFont val="Calibri"/>
        <family val="2"/>
        <charset val="204"/>
        <scheme val="minor"/>
      </rPr>
      <t>(x*) = f(x</t>
    </r>
    <r>
      <rPr>
        <vertAlign val="subscript"/>
        <sz val="13"/>
        <color theme="1"/>
        <rFont val="Calibri"/>
        <family val="2"/>
        <charset val="204"/>
        <scheme val="minor"/>
      </rPr>
      <t>i</t>
    </r>
    <r>
      <rPr>
        <sz val="13"/>
        <color theme="1"/>
        <rFont val="Calibri"/>
        <family val="2"/>
        <charset val="204"/>
        <scheme val="minor"/>
      </rPr>
      <t>)</t>
    </r>
    <r>
      <rPr>
        <vertAlign val="subscript"/>
        <sz val="13"/>
        <color theme="1"/>
        <rFont val="Calibri"/>
        <family val="2"/>
        <charset val="204"/>
        <scheme val="minor"/>
      </rPr>
      <t xml:space="preserve"> </t>
    </r>
    <r>
      <rPr>
        <sz val="13"/>
        <color theme="1"/>
        <rFont val="Calibri"/>
        <family val="2"/>
        <charset val="204"/>
        <scheme val="minor"/>
      </rPr>
      <t>+ f(x</t>
    </r>
    <r>
      <rPr>
        <vertAlign val="subscript"/>
        <sz val="13"/>
        <color theme="1"/>
        <rFont val="Calibri"/>
        <family val="2"/>
        <charset val="204"/>
        <scheme val="minor"/>
      </rPr>
      <t>i</t>
    </r>
    <r>
      <rPr>
        <sz val="13"/>
        <color theme="1"/>
        <rFont val="Calibri"/>
        <family val="2"/>
        <charset val="204"/>
        <scheme val="minor"/>
      </rPr>
      <t>, x</t>
    </r>
    <r>
      <rPr>
        <vertAlign val="subscript"/>
        <sz val="13"/>
        <color theme="1"/>
        <rFont val="Calibri"/>
        <family val="2"/>
        <charset val="204"/>
        <scheme val="minor"/>
      </rPr>
      <t>i+1</t>
    </r>
    <r>
      <rPr>
        <sz val="13"/>
        <color theme="1"/>
        <rFont val="Calibri"/>
        <family val="2"/>
        <charset val="204"/>
        <scheme val="minor"/>
      </rPr>
      <t>)(x* - x</t>
    </r>
    <r>
      <rPr>
        <vertAlign val="subscript"/>
        <sz val="13"/>
        <color theme="1"/>
        <rFont val="Calibri"/>
        <family val="2"/>
        <charset val="204"/>
        <scheme val="minor"/>
      </rPr>
      <t>i</t>
    </r>
    <r>
      <rPr>
        <sz val="13"/>
        <color theme="1"/>
        <rFont val="Calibri"/>
        <family val="2"/>
        <charset val="204"/>
        <scheme val="minor"/>
      </rPr>
      <t>)</t>
    </r>
  </si>
  <si>
    <r>
      <t>L</t>
    </r>
    <r>
      <rPr>
        <vertAlign val="subscript"/>
        <sz val="13"/>
        <color theme="1"/>
        <rFont val="Calibri"/>
        <family val="2"/>
        <charset val="204"/>
        <scheme val="minor"/>
      </rPr>
      <t>2</t>
    </r>
    <r>
      <rPr>
        <sz val="13"/>
        <color theme="1"/>
        <rFont val="Calibri"/>
        <family val="2"/>
        <charset val="204"/>
        <scheme val="minor"/>
      </rPr>
      <t>(x*) = f(x</t>
    </r>
    <r>
      <rPr>
        <vertAlign val="subscript"/>
        <sz val="13"/>
        <color theme="1"/>
        <rFont val="Calibri"/>
        <family val="2"/>
        <charset val="204"/>
        <scheme val="minor"/>
      </rPr>
      <t>i-1</t>
    </r>
    <r>
      <rPr>
        <sz val="13"/>
        <color theme="1"/>
        <rFont val="Calibri"/>
        <family val="2"/>
        <charset val="204"/>
        <scheme val="minor"/>
      </rPr>
      <t>)</t>
    </r>
    <r>
      <rPr>
        <vertAlign val="subscript"/>
        <sz val="13"/>
        <color theme="1"/>
        <rFont val="Calibri"/>
        <family val="2"/>
        <charset val="204"/>
        <scheme val="minor"/>
      </rPr>
      <t xml:space="preserve"> </t>
    </r>
    <r>
      <rPr>
        <sz val="13"/>
        <color theme="1"/>
        <rFont val="Calibri"/>
        <family val="2"/>
        <charset val="204"/>
        <scheme val="minor"/>
      </rPr>
      <t>+ f(x</t>
    </r>
    <r>
      <rPr>
        <vertAlign val="subscript"/>
        <sz val="13"/>
        <color theme="1"/>
        <rFont val="Calibri"/>
        <family val="2"/>
        <charset val="204"/>
        <scheme val="minor"/>
      </rPr>
      <t>i-1</t>
    </r>
    <r>
      <rPr>
        <sz val="13"/>
        <color theme="1"/>
        <rFont val="Calibri"/>
        <family val="2"/>
        <charset val="204"/>
        <scheme val="minor"/>
      </rPr>
      <t>, x</t>
    </r>
    <r>
      <rPr>
        <vertAlign val="subscript"/>
        <sz val="13"/>
        <color theme="1"/>
        <rFont val="Calibri"/>
        <family val="2"/>
        <charset val="204"/>
        <scheme val="minor"/>
      </rPr>
      <t>i</t>
    </r>
    <r>
      <rPr>
        <sz val="13"/>
        <color theme="1"/>
        <rFont val="Calibri"/>
        <family val="2"/>
        <charset val="204"/>
        <scheme val="minor"/>
      </rPr>
      <t>)(x* - x</t>
    </r>
    <r>
      <rPr>
        <vertAlign val="subscript"/>
        <sz val="13"/>
        <color theme="1"/>
        <rFont val="Calibri"/>
        <family val="2"/>
        <charset val="204"/>
        <scheme val="minor"/>
      </rPr>
      <t>i-1</t>
    </r>
    <r>
      <rPr>
        <sz val="13"/>
        <color theme="1"/>
        <rFont val="Calibri"/>
        <family val="2"/>
        <charset val="204"/>
        <scheme val="minor"/>
      </rPr>
      <t>) + f(x</t>
    </r>
    <r>
      <rPr>
        <vertAlign val="subscript"/>
        <sz val="13"/>
        <color theme="1"/>
        <rFont val="Calibri"/>
        <family val="2"/>
        <charset val="204"/>
        <scheme val="minor"/>
      </rPr>
      <t>i-1</t>
    </r>
    <r>
      <rPr>
        <sz val="13"/>
        <color theme="1"/>
        <rFont val="Calibri"/>
        <family val="2"/>
        <charset val="204"/>
        <scheme val="minor"/>
      </rPr>
      <t>, x</t>
    </r>
    <r>
      <rPr>
        <vertAlign val="subscript"/>
        <sz val="13"/>
        <color theme="1"/>
        <rFont val="Calibri"/>
        <family val="2"/>
        <charset val="204"/>
        <scheme val="minor"/>
      </rPr>
      <t xml:space="preserve">i, </t>
    </r>
    <r>
      <rPr>
        <sz val="13"/>
        <color theme="1"/>
        <rFont val="Calibri"/>
        <family val="2"/>
        <charset val="204"/>
        <scheme val="minor"/>
      </rPr>
      <t>x</t>
    </r>
    <r>
      <rPr>
        <vertAlign val="subscript"/>
        <sz val="13"/>
        <color theme="1"/>
        <rFont val="Calibri"/>
        <family val="2"/>
        <charset val="204"/>
        <scheme val="minor"/>
      </rPr>
      <t>i+1</t>
    </r>
    <r>
      <rPr>
        <sz val="13"/>
        <color theme="1"/>
        <rFont val="Calibri"/>
        <family val="2"/>
        <charset val="204"/>
        <scheme val="minor"/>
      </rPr>
      <t>)(x* - x</t>
    </r>
    <r>
      <rPr>
        <vertAlign val="subscript"/>
        <sz val="13"/>
        <color theme="1"/>
        <rFont val="Calibri"/>
        <family val="2"/>
        <charset val="204"/>
        <scheme val="minor"/>
      </rPr>
      <t>i-1</t>
    </r>
    <r>
      <rPr>
        <sz val="13"/>
        <color theme="1"/>
        <rFont val="Calibri"/>
        <family val="2"/>
        <charset val="204"/>
        <scheme val="minor"/>
      </rPr>
      <t>)(x* - x</t>
    </r>
    <r>
      <rPr>
        <vertAlign val="subscript"/>
        <sz val="13"/>
        <color theme="1"/>
        <rFont val="Calibri"/>
        <family val="2"/>
        <charset val="204"/>
        <scheme val="minor"/>
      </rPr>
      <t>i</t>
    </r>
    <r>
      <rPr>
        <sz val="13"/>
        <color theme="1"/>
        <rFont val="Calibri"/>
        <family val="2"/>
        <charset val="204"/>
        <scheme val="minor"/>
      </rPr>
      <t>)</t>
    </r>
  </si>
  <si>
    <t>Первого порядка</t>
  </si>
  <si>
    <t>Второго порядка</t>
  </si>
  <si>
    <t>Результат вычислений формулы Лагранжа и многочлена Ньютона</t>
  </si>
  <si>
    <t xml:space="preserve">Формула остаточного члена интерполяционной формулы Лагранжа первого порядка
</t>
  </si>
  <si>
    <t>Тема 1. Интерполирование функции с помощью многочленов Лагранжа и многочленов Ньютона с разделенными разностями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</si>
</sst>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"/>
    <numFmt numFmtId="166" formatCode="0.000000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scheme val="minor"/>
    </font>
    <font>
      <vertAlign val="subscript"/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vertAlign val="subscript"/>
      <sz val="13"/>
      <color theme="1"/>
      <name val="Calibri"/>
      <family val="2"/>
      <charset val="204"/>
      <scheme val="minor"/>
    </font>
    <font>
      <sz val="11"/>
      <color rgb="FFFFD1D1"/>
      <name val="Calibri"/>
      <family val="2"/>
      <scheme val="minor"/>
    </font>
    <font>
      <sz val="13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1D9E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5" borderId="0" xfId="0" applyFill="1" applyAlignment="1"/>
    <xf numFmtId="0" fontId="1" fillId="8" borderId="1" xfId="0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0" fontId="0" fillId="9" borderId="0" xfId="0" applyFill="1"/>
    <xf numFmtId="0" fontId="9" fillId="5" borderId="0" xfId="0" applyFont="1" applyFill="1"/>
    <xf numFmtId="0" fontId="0" fillId="5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2" fontId="4" fillId="3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5" borderId="0" xfId="0" applyFill="1" applyBorder="1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Border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7" xfId="0" quotePrefix="1" applyFont="1" applyFill="1" applyBorder="1" applyAlignment="1">
      <alignment horizontal="center" vertical="center" wrapText="1"/>
    </xf>
    <xf numFmtId="0" fontId="4" fillId="3" borderId="6" xfId="0" quotePrefix="1" applyFont="1" applyFill="1" applyBorder="1" applyAlignment="1">
      <alignment horizontal="center" vertical="center" wrapText="1"/>
    </xf>
    <xf numFmtId="0" fontId="4" fillId="3" borderId="8" xfId="0" quotePrefix="1" applyFont="1" applyFill="1" applyBorder="1" applyAlignment="1">
      <alignment horizontal="center" vertical="center" wrapText="1"/>
    </xf>
    <xf numFmtId="0" fontId="4" fillId="3" borderId="9" xfId="0" quotePrefix="1" applyFont="1" applyFill="1" applyBorder="1" applyAlignment="1">
      <alignment horizontal="center" vertical="center" wrapText="1"/>
    </xf>
    <xf numFmtId="0" fontId="4" fillId="3" borderId="5" xfId="0" quotePrefix="1" applyFont="1" applyFill="1" applyBorder="1" applyAlignment="1">
      <alignment horizontal="center" vertical="center" wrapText="1"/>
    </xf>
    <xf numFmtId="0" fontId="4" fillId="3" borderId="10" xfId="0" quotePrefix="1" applyFont="1" applyFill="1" applyBorder="1" applyAlignment="1">
      <alignment horizontal="center" vertical="center" wrapText="1"/>
    </xf>
    <xf numFmtId="0" fontId="10" fillId="8" borderId="7" xfId="0" quotePrefix="1" applyFont="1" applyFill="1" applyBorder="1" applyAlignment="1">
      <alignment horizontal="center" vertical="center" wrapText="1"/>
    </xf>
    <xf numFmtId="0" fontId="10" fillId="8" borderId="6" xfId="0" quotePrefix="1" applyFont="1" applyFill="1" applyBorder="1" applyAlignment="1">
      <alignment horizontal="center" vertical="center" wrapText="1"/>
    </xf>
    <xf numFmtId="0" fontId="10" fillId="8" borderId="8" xfId="0" quotePrefix="1" applyFont="1" applyFill="1" applyBorder="1" applyAlignment="1">
      <alignment horizontal="center" vertical="center" wrapText="1"/>
    </xf>
    <xf numFmtId="0" fontId="10" fillId="8" borderId="9" xfId="0" quotePrefix="1" applyFont="1" applyFill="1" applyBorder="1" applyAlignment="1">
      <alignment horizontal="center" vertical="center" wrapText="1"/>
    </xf>
    <xf numFmtId="0" fontId="10" fillId="8" borderId="5" xfId="0" quotePrefix="1" applyFont="1" applyFill="1" applyBorder="1" applyAlignment="1">
      <alignment horizontal="center" vertical="center" wrapText="1"/>
    </xf>
    <xf numFmtId="0" fontId="10" fillId="8" borderId="10" xfId="0" quotePrefix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0" fillId="8" borderId="2" xfId="0" quotePrefix="1" applyFont="1" applyFill="1" applyBorder="1" applyAlignment="1">
      <alignment horizontal="center" vertical="center" wrapText="1"/>
    </xf>
    <xf numFmtId="0" fontId="10" fillId="8" borderId="4" xfId="0" quotePrefix="1" applyFont="1" applyFill="1" applyBorder="1" applyAlignment="1">
      <alignment horizontal="center" vertical="center" wrapText="1"/>
    </xf>
    <xf numFmtId="0" fontId="10" fillId="8" borderId="3" xfId="0" quotePrefix="1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0" fontId="14" fillId="9" borderId="0" xfId="0" applyFont="1" applyFill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1D9E7"/>
      <color rgb="FFFFD1D1"/>
      <color rgb="FFDEDEDE"/>
      <color rgb="FFE7FDEB"/>
      <color rgb="FFDAF6B0"/>
      <color rgb="FFCBF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R125"/>
  <sheetViews>
    <sheetView tabSelected="1" topLeftCell="A22" zoomScaleNormal="100" workbookViewId="0">
      <selection activeCell="C31" sqref="C31:H31"/>
    </sheetView>
  </sheetViews>
  <sheetFormatPr defaultRowHeight="14.4" x14ac:dyDescent="0.3"/>
  <cols>
    <col min="2" max="2" width="6.109375" customWidth="1"/>
    <col min="3" max="3" width="16.44140625" customWidth="1"/>
    <col min="4" max="4" width="18.44140625" customWidth="1"/>
    <col min="5" max="5" width="23.77734375" customWidth="1"/>
    <col min="6" max="6" width="19.5546875" customWidth="1"/>
    <col min="7" max="7" width="8" customWidth="1"/>
    <col min="10" max="10" width="11" bestFit="1" customWidth="1"/>
    <col min="11" max="11" width="11" customWidth="1"/>
    <col min="12" max="12" width="10.33203125" customWidth="1"/>
    <col min="13" max="13" width="9.33203125" customWidth="1"/>
    <col min="14" max="14" width="10" customWidth="1"/>
    <col min="18" max="18" width="32.88671875" customWidth="1"/>
  </cols>
  <sheetData>
    <row r="1" spans="1:18" ht="19.8" customHeight="1" x14ac:dyDescent="0.3">
      <c r="A1" s="81" t="s">
        <v>47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8" ht="15.6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8" ht="20.399999999999999" customHeight="1" x14ac:dyDescent="0.3">
      <c r="A3" s="5"/>
      <c r="B3" s="38" t="s">
        <v>10</v>
      </c>
      <c r="C3" s="38"/>
      <c r="D3" s="38"/>
      <c r="E3" s="38"/>
      <c r="F3" s="38"/>
      <c r="G3" s="38"/>
      <c r="H3" s="2"/>
      <c r="I3" s="2"/>
      <c r="J3" s="2"/>
      <c r="K3" s="2"/>
      <c r="L3" s="2"/>
      <c r="M3" s="2"/>
      <c r="N3" s="2"/>
      <c r="O3" s="2"/>
    </row>
    <row r="4" spans="1:18" ht="21" customHeight="1" x14ac:dyDescent="0.3">
      <c r="A4" s="2"/>
      <c r="B4" s="82" t="s">
        <v>1</v>
      </c>
      <c r="C4" s="82" t="s">
        <v>2</v>
      </c>
      <c r="D4" s="41" t="s">
        <v>4</v>
      </c>
      <c r="E4" s="42"/>
      <c r="F4" s="84" t="s">
        <v>3</v>
      </c>
      <c r="G4" s="85"/>
      <c r="H4" s="2"/>
      <c r="I4" s="2"/>
      <c r="J4" s="2"/>
      <c r="K4" s="2"/>
      <c r="L4" s="2"/>
      <c r="M4" s="2"/>
      <c r="N4" s="2"/>
      <c r="O4" s="2"/>
      <c r="Q4" s="20"/>
      <c r="R4" s="20"/>
    </row>
    <row r="5" spans="1:18" ht="17.399999999999999" x14ac:dyDescent="0.3">
      <c r="A5" s="2"/>
      <c r="B5" s="83"/>
      <c r="C5" s="83"/>
      <c r="D5" s="18" t="s">
        <v>6</v>
      </c>
      <c r="E5" s="18" t="s">
        <v>7</v>
      </c>
      <c r="F5" s="86"/>
      <c r="G5" s="87"/>
      <c r="H5" s="2"/>
      <c r="I5" s="2"/>
      <c r="J5" s="2"/>
      <c r="K5" s="2"/>
      <c r="L5" s="2"/>
      <c r="M5" s="2"/>
      <c r="N5" s="2"/>
      <c r="O5" s="2"/>
      <c r="Q5" s="20"/>
      <c r="R5" s="20"/>
    </row>
    <row r="6" spans="1:18" ht="17.399999999999999" x14ac:dyDescent="0.3">
      <c r="A6" s="2"/>
      <c r="B6" s="19">
        <v>6</v>
      </c>
      <c r="C6" s="19" t="s">
        <v>11</v>
      </c>
      <c r="D6" s="19">
        <v>0.6</v>
      </c>
      <c r="E6" s="7">
        <v>1.1000000000000001</v>
      </c>
      <c r="F6" s="35">
        <v>0.92</v>
      </c>
      <c r="G6" s="37"/>
      <c r="H6" s="2"/>
      <c r="I6" s="2"/>
      <c r="J6" s="2"/>
      <c r="K6" s="2"/>
      <c r="L6" s="2"/>
      <c r="M6" s="2"/>
      <c r="N6" s="2"/>
      <c r="O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8" x14ac:dyDescent="0.3">
      <c r="A8" s="3"/>
      <c r="B8" s="3"/>
      <c r="C8" s="3"/>
      <c r="D8" s="3"/>
      <c r="E8" s="3"/>
      <c r="F8" s="8"/>
      <c r="G8" s="8"/>
      <c r="H8" s="8"/>
      <c r="I8" s="3"/>
      <c r="J8" s="3"/>
      <c r="K8" s="3"/>
      <c r="L8" s="3"/>
      <c r="M8" s="3"/>
      <c r="N8" s="3"/>
      <c r="O8" s="3"/>
    </row>
    <row r="9" spans="1:18" x14ac:dyDescent="0.3">
      <c r="A9" s="3"/>
      <c r="B9" s="29" t="s">
        <v>0</v>
      </c>
      <c r="C9" s="30"/>
      <c r="D9" s="30"/>
      <c r="E9" s="30"/>
      <c r="F9" s="31"/>
      <c r="G9" s="3"/>
      <c r="H9" s="8"/>
      <c r="I9" s="39" t="s">
        <v>9</v>
      </c>
      <c r="J9" s="40"/>
      <c r="K9" s="3"/>
      <c r="L9" s="17"/>
      <c r="M9" s="17"/>
      <c r="N9" s="3"/>
      <c r="O9" s="3"/>
    </row>
    <row r="10" spans="1:18" ht="19.8" x14ac:dyDescent="0.3">
      <c r="A10" s="3"/>
      <c r="B10" s="18" t="s">
        <v>5</v>
      </c>
      <c r="C10" s="18" t="s">
        <v>16</v>
      </c>
      <c r="D10" s="18" t="s">
        <v>17</v>
      </c>
      <c r="E10" s="18" t="s">
        <v>18</v>
      </c>
      <c r="F10" s="18" t="s">
        <v>19</v>
      </c>
      <c r="G10" s="3"/>
      <c r="H10" s="8"/>
      <c r="I10" s="41" t="s">
        <v>8</v>
      </c>
      <c r="J10" s="42"/>
      <c r="K10" s="3"/>
      <c r="L10" s="12"/>
      <c r="M10" s="17"/>
      <c r="N10" s="3"/>
      <c r="O10" s="3"/>
    </row>
    <row r="11" spans="1:18" ht="15.6" x14ac:dyDescent="0.3">
      <c r="A11" s="3"/>
      <c r="B11" s="6">
        <v>0</v>
      </c>
      <c r="C11" s="11">
        <f t="shared" ref="C11:C21" si="0">$D$6+B11*$I$11</f>
        <v>0.6</v>
      </c>
      <c r="D11" s="11">
        <f>B55^3+SIN(B55)</f>
        <v>1.3654054051402926</v>
      </c>
      <c r="E11" s="11">
        <f>6*C11-SIN(C11)</f>
        <v>3.0353575266049644</v>
      </c>
      <c r="F11" s="11">
        <f>6-COS(C11)</f>
        <v>5.1746643850903213</v>
      </c>
      <c r="G11" s="3"/>
      <c r="H11" s="8"/>
      <c r="I11" s="35">
        <f>(E6-D6)/10</f>
        <v>5.000000000000001E-2</v>
      </c>
      <c r="J11" s="37"/>
      <c r="K11" s="3"/>
      <c r="L11" s="3"/>
      <c r="M11" s="3"/>
      <c r="N11" s="3"/>
      <c r="O11" s="3"/>
    </row>
    <row r="12" spans="1:18" ht="15.6" x14ac:dyDescent="0.3">
      <c r="A12" s="3"/>
      <c r="B12" s="6">
        <v>1</v>
      </c>
      <c r="C12" s="11">
        <f t="shared" si="0"/>
        <v>0.65</v>
      </c>
      <c r="D12" s="11">
        <f t="shared" ref="D12:D21" si="1">C12^3+SIN(C12)</f>
        <v>0.87981140573603955</v>
      </c>
      <c r="E12" s="11">
        <f t="shared" ref="E12:E21" si="2">6*C12-SIN(C12)</f>
        <v>3.2948135942639607</v>
      </c>
      <c r="F12" s="11">
        <f t="shared" ref="F12:F21" si="3">6-COS(C12)</f>
        <v>5.2039162014509444</v>
      </c>
      <c r="G12" s="9"/>
      <c r="H12" s="8"/>
      <c r="I12" s="3"/>
      <c r="J12" s="3"/>
      <c r="K12" s="3"/>
      <c r="L12" s="3"/>
      <c r="M12" s="3"/>
      <c r="N12" s="3"/>
      <c r="O12" s="3"/>
    </row>
    <row r="13" spans="1:18" ht="17.399999999999999" x14ac:dyDescent="0.3">
      <c r="A13" s="3"/>
      <c r="B13" s="6">
        <v>2</v>
      </c>
      <c r="C13" s="11">
        <f t="shared" si="0"/>
        <v>0.7</v>
      </c>
      <c r="D13" s="11">
        <f t="shared" si="1"/>
        <v>0.98721768723769099</v>
      </c>
      <c r="E13" s="11">
        <f t="shared" si="2"/>
        <v>3.5557823127623083</v>
      </c>
      <c r="F13" s="11">
        <f t="shared" si="3"/>
        <v>5.2351578127155118</v>
      </c>
      <c r="G13" s="9"/>
      <c r="H13" s="8"/>
      <c r="I13" s="41" t="s">
        <v>23</v>
      </c>
      <c r="J13" s="42"/>
      <c r="K13" s="3"/>
      <c r="L13" s="3"/>
      <c r="M13" s="3"/>
      <c r="N13" s="3"/>
      <c r="O13" s="3"/>
    </row>
    <row r="14" spans="1:18" ht="15.6" x14ac:dyDescent="0.3">
      <c r="A14" s="3"/>
      <c r="B14" s="6">
        <v>3</v>
      </c>
      <c r="C14" s="11">
        <f t="shared" si="0"/>
        <v>0.75</v>
      </c>
      <c r="D14" s="11">
        <f t="shared" si="1"/>
        <v>1.103513760023334</v>
      </c>
      <c r="E14" s="11">
        <f t="shared" si="2"/>
        <v>3.818361239976666</v>
      </c>
      <c r="F14" s="11">
        <f t="shared" si="3"/>
        <v>5.268311131126179</v>
      </c>
      <c r="G14" s="9"/>
      <c r="H14" s="8"/>
      <c r="I14" s="52">
        <f>F6^3+SIN(F6)</f>
        <v>1.5742896200363661</v>
      </c>
      <c r="J14" s="53"/>
      <c r="K14" s="3"/>
      <c r="L14" s="3"/>
      <c r="M14" s="3"/>
      <c r="N14" s="3"/>
      <c r="O14" s="3"/>
    </row>
    <row r="15" spans="1:18" ht="15.6" x14ac:dyDescent="0.3">
      <c r="A15" s="3"/>
      <c r="B15" s="6">
        <v>4</v>
      </c>
      <c r="C15" s="11">
        <f t="shared" si="0"/>
        <v>0.8</v>
      </c>
      <c r="D15" s="11">
        <f t="shared" si="1"/>
        <v>1.2293560908995229</v>
      </c>
      <c r="E15" s="11">
        <f t="shared" si="2"/>
        <v>4.0826439091004776</v>
      </c>
      <c r="F15" s="11">
        <f t="shared" si="3"/>
        <v>5.3032932906528343</v>
      </c>
      <c r="G15" s="9"/>
      <c r="H15" s="3"/>
      <c r="I15" s="3"/>
      <c r="J15" s="3"/>
      <c r="K15" s="3"/>
      <c r="L15" s="3"/>
      <c r="M15" s="3"/>
      <c r="N15" s="3"/>
      <c r="O15" s="3"/>
      <c r="P15" s="1"/>
    </row>
    <row r="16" spans="1:18" ht="15.6" x14ac:dyDescent="0.3">
      <c r="A16" s="3"/>
      <c r="B16" s="6">
        <v>5</v>
      </c>
      <c r="C16" s="11">
        <f t="shared" si="0"/>
        <v>0.85000000000000009</v>
      </c>
      <c r="D16" s="11">
        <f t="shared" si="1"/>
        <v>1.3654054051402928</v>
      </c>
      <c r="E16" s="11">
        <f t="shared" si="2"/>
        <v>4.3487195948597082</v>
      </c>
      <c r="F16" s="11">
        <f t="shared" si="3"/>
        <v>5.3400168541150181</v>
      </c>
      <c r="G16" s="9"/>
      <c r="H16" s="3"/>
      <c r="I16" s="3"/>
      <c r="J16" s="3"/>
      <c r="K16" s="3"/>
      <c r="L16" s="4"/>
      <c r="M16" s="4"/>
      <c r="N16" s="4"/>
      <c r="O16" s="4"/>
      <c r="P16" s="1"/>
    </row>
    <row r="17" spans="1:15" ht="15.6" x14ac:dyDescent="0.3">
      <c r="A17" s="3"/>
      <c r="B17" s="6">
        <v>6</v>
      </c>
      <c r="C17" s="14">
        <f t="shared" si="0"/>
        <v>0.9</v>
      </c>
      <c r="D17" s="11">
        <f t="shared" si="1"/>
        <v>1.5123269096274834</v>
      </c>
      <c r="E17" s="11">
        <f t="shared" si="2"/>
        <v>4.6166730903725171</v>
      </c>
      <c r="F17" s="11">
        <f t="shared" si="3"/>
        <v>5.3783900317293352</v>
      </c>
      <c r="G17" s="9"/>
      <c r="H17" s="3"/>
      <c r="I17" s="3"/>
      <c r="J17" s="3"/>
      <c r="K17" s="3"/>
      <c r="L17" s="4"/>
      <c r="M17" s="4"/>
      <c r="N17" s="4"/>
      <c r="O17" s="4"/>
    </row>
    <row r="18" spans="1:15" ht="15.6" x14ac:dyDescent="0.3">
      <c r="A18" s="3"/>
      <c r="B18" s="6">
        <v>7</v>
      </c>
      <c r="C18" s="11">
        <f t="shared" si="0"/>
        <v>0.95000000000000007</v>
      </c>
      <c r="D18" s="11">
        <f t="shared" si="1"/>
        <v>1.6707905047893739</v>
      </c>
      <c r="E18" s="11">
        <f t="shared" si="2"/>
        <v>4.8865844952106263</v>
      </c>
      <c r="F18" s="11">
        <f t="shared" si="3"/>
        <v>5.4183169105361166</v>
      </c>
      <c r="G18" s="9"/>
      <c r="H18" s="3"/>
      <c r="I18" s="3"/>
      <c r="J18" s="3"/>
      <c r="K18" s="3"/>
      <c r="L18" s="3"/>
      <c r="M18" s="3"/>
      <c r="N18" s="3"/>
      <c r="O18" s="3"/>
    </row>
    <row r="19" spans="1:15" ht="15.6" x14ac:dyDescent="0.3">
      <c r="A19" s="3"/>
      <c r="B19" s="6">
        <v>8</v>
      </c>
      <c r="C19" s="11">
        <f t="shared" si="0"/>
        <v>1</v>
      </c>
      <c r="D19" s="11">
        <f t="shared" si="1"/>
        <v>1.8414709848078965</v>
      </c>
      <c r="E19" s="11">
        <f t="shared" si="2"/>
        <v>5.1585290151921033</v>
      </c>
      <c r="F19" s="11">
        <f t="shared" si="3"/>
        <v>5.4596976941318598</v>
      </c>
      <c r="G19" s="9"/>
      <c r="H19" s="3"/>
      <c r="I19" s="3"/>
      <c r="J19" s="3"/>
      <c r="K19" s="3"/>
      <c r="L19" s="3"/>
      <c r="M19" s="3"/>
      <c r="N19" s="3"/>
      <c r="O19" s="3"/>
    </row>
    <row r="20" spans="1:15" ht="15.6" x14ac:dyDescent="0.3">
      <c r="A20" s="3"/>
      <c r="B20" s="6">
        <v>9</v>
      </c>
      <c r="C20" s="11">
        <f t="shared" si="0"/>
        <v>1.05</v>
      </c>
      <c r="D20" s="11">
        <f t="shared" si="1"/>
        <v>2.0250482255940172</v>
      </c>
      <c r="E20" s="11">
        <f t="shared" si="2"/>
        <v>5.4325767744059839</v>
      </c>
      <c r="F20" s="11">
        <f t="shared" si="3"/>
        <v>5.5024289521082732</v>
      </c>
      <c r="G20" s="9"/>
      <c r="H20" s="3"/>
      <c r="I20" s="3"/>
      <c r="J20" s="3"/>
      <c r="K20" s="3"/>
      <c r="L20" s="3"/>
      <c r="M20" s="3"/>
      <c r="N20" s="3"/>
      <c r="O20" s="3"/>
    </row>
    <row r="21" spans="1:15" ht="15.6" x14ac:dyDescent="0.3">
      <c r="A21" s="3"/>
      <c r="B21" s="6">
        <v>10</v>
      </c>
      <c r="C21" s="11">
        <f t="shared" si="0"/>
        <v>1.1000000000000001</v>
      </c>
      <c r="D21" s="11">
        <f t="shared" si="1"/>
        <v>2.2222073600614358</v>
      </c>
      <c r="E21" s="11">
        <f t="shared" si="2"/>
        <v>5.7087926399385651</v>
      </c>
      <c r="F21" s="11">
        <f t="shared" si="3"/>
        <v>5.5464038785744227</v>
      </c>
      <c r="G21" s="9"/>
      <c r="H21" s="8"/>
      <c r="I21" s="3"/>
      <c r="J21" s="3"/>
      <c r="K21" s="3"/>
      <c r="L21" s="3"/>
      <c r="M21" s="3"/>
      <c r="N21" s="3"/>
      <c r="O21" s="3"/>
    </row>
    <row r="22" spans="1:15" ht="15.6" x14ac:dyDescent="0.3">
      <c r="A22" s="8"/>
      <c r="B22" s="10"/>
      <c r="C22" s="9"/>
      <c r="D22" s="9"/>
      <c r="E22" s="8"/>
      <c r="F22" s="10"/>
      <c r="G22" s="9"/>
      <c r="H22" s="8"/>
      <c r="I22" s="3"/>
      <c r="J22" s="3"/>
      <c r="K22" s="3"/>
      <c r="L22" s="3"/>
      <c r="M22" s="3"/>
      <c r="N22" s="3"/>
      <c r="O22" s="3"/>
    </row>
    <row r="23" spans="1:15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15.6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9.2" customHeight="1" x14ac:dyDescent="0.3">
      <c r="A25" s="3"/>
      <c r="B25" s="39" t="s">
        <v>12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0"/>
      <c r="N25" s="3"/>
      <c r="O25" s="3"/>
    </row>
    <row r="26" spans="1:15" ht="19.8" customHeight="1" x14ac:dyDescent="0.3">
      <c r="A26" s="3"/>
      <c r="B26" s="41" t="s">
        <v>14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2"/>
      <c r="N26" s="3"/>
      <c r="O26" s="3"/>
    </row>
    <row r="27" spans="1:15" ht="15.6" customHeight="1" x14ac:dyDescent="0.3">
      <c r="A27" s="3"/>
      <c r="B27" s="32">
        <f>D17*(F6-C18)/(C17-C18)+D18*(F6-C17)/(C18-C17)</f>
        <v>1.5757123476922397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4"/>
      <c r="N27" s="3"/>
      <c r="O27" s="3"/>
    </row>
    <row r="28" spans="1:15" ht="15.6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8.600000000000001" customHeight="1" x14ac:dyDescent="0.3">
      <c r="A29" s="3"/>
      <c r="B29" s="39" t="s">
        <v>46</v>
      </c>
      <c r="C29" s="43"/>
      <c r="D29" s="43"/>
      <c r="E29" s="43"/>
      <c r="F29" s="43"/>
      <c r="G29" s="43"/>
      <c r="H29" s="40"/>
      <c r="I29" s="3"/>
      <c r="J29" s="39" t="s">
        <v>13</v>
      </c>
      <c r="K29" s="43"/>
      <c r="L29" s="43"/>
      <c r="M29" s="40"/>
      <c r="N29" s="3"/>
      <c r="O29" s="3"/>
    </row>
    <row r="30" spans="1:15" ht="19.8" customHeight="1" x14ac:dyDescent="0.45">
      <c r="A30" s="3"/>
      <c r="B30" s="54" t="s">
        <v>26</v>
      </c>
      <c r="C30" s="55"/>
      <c r="D30" s="55"/>
      <c r="E30" s="55"/>
      <c r="F30" s="55"/>
      <c r="G30" s="55"/>
      <c r="H30" s="56"/>
      <c r="I30" s="3"/>
      <c r="J30" s="41" t="s">
        <v>15</v>
      </c>
      <c r="K30" s="44"/>
      <c r="L30" s="44"/>
      <c r="M30" s="42"/>
      <c r="N30" s="3"/>
      <c r="O30" s="3"/>
    </row>
    <row r="31" spans="1:15" ht="15.6" customHeight="1" x14ac:dyDescent="0.3">
      <c r="A31" s="3"/>
      <c r="B31" s="13" t="s">
        <v>20</v>
      </c>
      <c r="C31" s="57">
        <f>MIN(E17:E18)*J31/2</f>
        <v>1.3850019271117574E-3</v>
      </c>
      <c r="D31" s="58"/>
      <c r="E31" s="58"/>
      <c r="F31" s="58"/>
      <c r="G31" s="58"/>
      <c r="H31" s="59"/>
      <c r="I31" s="3"/>
      <c r="J31" s="35">
        <f>ABS((F6-C17)*(F6-C18))</f>
        <v>6.0000000000000103E-4</v>
      </c>
      <c r="K31" s="36"/>
      <c r="L31" s="36"/>
      <c r="M31" s="37"/>
      <c r="N31" s="3"/>
      <c r="O31" s="3"/>
    </row>
    <row r="32" spans="1:15" ht="15.6" customHeight="1" x14ac:dyDescent="0.3">
      <c r="A32" s="3"/>
      <c r="B32" s="13" t="s">
        <v>21</v>
      </c>
      <c r="C32" s="57">
        <f>MAX(E17:E18)*J31/2</f>
        <v>1.4659753485631905E-3</v>
      </c>
      <c r="D32" s="58"/>
      <c r="E32" s="58"/>
      <c r="F32" s="58"/>
      <c r="G32" s="58"/>
      <c r="H32" s="59"/>
      <c r="I32" s="3"/>
      <c r="J32" s="3"/>
      <c r="K32" s="3"/>
      <c r="L32" s="3"/>
      <c r="M32" s="3"/>
      <c r="N32" s="3"/>
      <c r="O32" s="3"/>
    </row>
    <row r="33" spans="1:15" ht="15.6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20.399999999999999" customHeight="1" x14ac:dyDescent="0.3">
      <c r="A34" s="3"/>
      <c r="B34" s="3"/>
      <c r="C34" s="3"/>
      <c r="D34" s="3"/>
      <c r="E34" s="41" t="s">
        <v>24</v>
      </c>
      <c r="F34" s="42"/>
      <c r="G34" s="48" t="s">
        <v>22</v>
      </c>
      <c r="H34" s="60" t="s">
        <v>32</v>
      </c>
      <c r="I34" s="61"/>
      <c r="J34" s="61"/>
      <c r="K34" s="62"/>
      <c r="L34" s="66" t="str">
        <f>IF(AND(E35&gt;C31,C32&gt;E35),"Неравенство выполняется","Неравенство невыполняется")</f>
        <v>Неравенство выполняется</v>
      </c>
      <c r="M34" s="67"/>
      <c r="N34" s="68"/>
      <c r="O34" s="3"/>
    </row>
    <row r="35" spans="1:15" ht="15.6" customHeight="1" x14ac:dyDescent="0.3">
      <c r="A35" s="3"/>
      <c r="B35" s="3"/>
      <c r="C35" s="3"/>
      <c r="D35" s="3"/>
      <c r="E35" s="72">
        <f>B27-I14</f>
        <v>1.4227276558735902E-3</v>
      </c>
      <c r="F35" s="73"/>
      <c r="G35" s="48"/>
      <c r="H35" s="63"/>
      <c r="I35" s="64"/>
      <c r="J35" s="64"/>
      <c r="K35" s="65"/>
      <c r="L35" s="69"/>
      <c r="M35" s="70"/>
      <c r="N35" s="71"/>
      <c r="O35" s="3"/>
    </row>
    <row r="36" spans="1:15" ht="15.6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6" customHeigh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ht="15.6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8" customHeight="1" x14ac:dyDescent="0.3">
      <c r="A39" s="3"/>
      <c r="B39" s="45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3"/>
      <c r="O39" s="3"/>
    </row>
    <row r="40" spans="1:15" ht="22.8" customHeight="1" x14ac:dyDescent="0.3">
      <c r="A40" s="3"/>
      <c r="B40" s="46" t="s">
        <v>37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3"/>
      <c r="O40" s="3"/>
    </row>
    <row r="41" spans="1:15" ht="15.6" customHeight="1" x14ac:dyDescent="0.3">
      <c r="A41" s="3"/>
      <c r="B41" s="47">
        <f>D16*((F6-C17)*(F6-C18))/((C16-C17)*(C16-C18))+D17*((F6-C16)*(F6-C18))/((C17-C16)*(C17-C18))+D18*((F6-C16)*(F6-C17))/((C18-C16)*(C18-C17))</f>
        <v>1.5743272968112756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3"/>
      <c r="O41" s="3"/>
    </row>
    <row r="42" spans="1:15" ht="15.6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8" customHeight="1" x14ac:dyDescent="0.35">
      <c r="A43" s="3"/>
      <c r="B43" s="39" t="s">
        <v>30</v>
      </c>
      <c r="C43" s="43"/>
      <c r="D43" s="43"/>
      <c r="E43" s="43"/>
      <c r="F43" s="43"/>
      <c r="G43" s="43"/>
      <c r="H43" s="40"/>
      <c r="I43" s="3"/>
      <c r="J43" s="29" t="s">
        <v>28</v>
      </c>
      <c r="K43" s="30"/>
      <c r="L43" s="30"/>
      <c r="M43" s="31"/>
      <c r="N43" s="3"/>
      <c r="O43" s="3"/>
    </row>
    <row r="44" spans="1:15" ht="19.2" customHeight="1" x14ac:dyDescent="0.45">
      <c r="A44" s="3"/>
      <c r="B44" s="54" t="s">
        <v>27</v>
      </c>
      <c r="C44" s="55"/>
      <c r="D44" s="55"/>
      <c r="E44" s="55"/>
      <c r="F44" s="55"/>
      <c r="G44" s="55"/>
      <c r="H44" s="56"/>
      <c r="I44" s="3"/>
      <c r="J44" s="54" t="s">
        <v>29</v>
      </c>
      <c r="K44" s="55"/>
      <c r="L44" s="55"/>
      <c r="M44" s="56"/>
      <c r="N44" s="3"/>
      <c r="O44" s="3"/>
    </row>
    <row r="45" spans="1:15" ht="15.6" customHeight="1" x14ac:dyDescent="0.3">
      <c r="A45" s="3"/>
      <c r="B45" s="13" t="s">
        <v>20</v>
      </c>
      <c r="C45" s="57">
        <f>MIN(F11:F21)*J45/6</f>
        <v>3.6222650695632291E-5</v>
      </c>
      <c r="D45" s="58"/>
      <c r="E45" s="58"/>
      <c r="F45" s="58"/>
      <c r="G45" s="58"/>
      <c r="H45" s="59"/>
      <c r="I45" s="3"/>
      <c r="J45" s="57">
        <f>ABS((F6-C16)*(F6-C17)*(F6-C18))</f>
        <v>4.2000000000000045E-5</v>
      </c>
      <c r="K45" s="58"/>
      <c r="L45" s="58"/>
      <c r="M45" s="59"/>
      <c r="N45" s="3"/>
      <c r="O45" s="3"/>
    </row>
    <row r="46" spans="1:15" ht="15.6" customHeight="1" x14ac:dyDescent="0.3">
      <c r="A46" s="3"/>
      <c r="B46" s="13" t="s">
        <v>21</v>
      </c>
      <c r="C46" s="57">
        <f>MAX(F11:F21)*J45/6</f>
        <v>3.8824827150021002E-5</v>
      </c>
      <c r="D46" s="58"/>
      <c r="E46" s="58"/>
      <c r="F46" s="58"/>
      <c r="G46" s="58"/>
      <c r="H46" s="59"/>
      <c r="I46" s="3"/>
      <c r="J46" s="3"/>
      <c r="K46" s="3"/>
      <c r="L46" s="3"/>
      <c r="M46" s="3"/>
      <c r="N46" s="3"/>
      <c r="O46" s="3"/>
    </row>
    <row r="47" spans="1:15" ht="18.600000000000001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.6" customHeight="1" x14ac:dyDescent="0.3">
      <c r="A48" s="3"/>
      <c r="B48" s="3"/>
      <c r="C48" s="3"/>
      <c r="D48" s="3"/>
      <c r="E48" s="41" t="s">
        <v>31</v>
      </c>
      <c r="F48" s="42"/>
      <c r="G48" s="48" t="s">
        <v>22</v>
      </c>
      <c r="H48" s="60" t="s">
        <v>33</v>
      </c>
      <c r="I48" s="61"/>
      <c r="J48" s="61"/>
      <c r="K48" s="62"/>
      <c r="L48" s="66" t="str">
        <f>IF(AND(C45&lt;E49,E49&lt;C46),"Неравенство выполняется","Неравенство невыполняется")</f>
        <v>Неравенство выполняется</v>
      </c>
      <c r="M48" s="67"/>
      <c r="N48" s="68"/>
      <c r="O48" s="3"/>
    </row>
    <row r="49" spans="1:15" ht="15.6" customHeight="1" x14ac:dyDescent="0.3">
      <c r="A49" s="3"/>
      <c r="B49" s="3"/>
      <c r="C49" s="3"/>
      <c r="D49" s="3"/>
      <c r="E49" s="72">
        <f>B41-I14</f>
        <v>3.7676774909511934E-5</v>
      </c>
      <c r="F49" s="73"/>
      <c r="G49" s="48"/>
      <c r="H49" s="63"/>
      <c r="I49" s="64"/>
      <c r="J49" s="64"/>
      <c r="K49" s="65"/>
      <c r="L49" s="69"/>
      <c r="M49" s="70"/>
      <c r="N49" s="71"/>
      <c r="O49" s="3"/>
    </row>
    <row r="50" spans="1:15" ht="15.6" customHeight="1" x14ac:dyDescent="0.3">
      <c r="A50" s="3"/>
      <c r="B50" s="3"/>
      <c r="C50" s="3"/>
      <c r="D50" s="3"/>
      <c r="E50" s="16"/>
      <c r="F50" s="16"/>
      <c r="G50" s="16"/>
      <c r="H50" s="16"/>
      <c r="I50" s="3"/>
      <c r="J50" s="3"/>
      <c r="K50" s="3"/>
      <c r="L50" s="3"/>
      <c r="M50" s="3"/>
      <c r="N50" s="3"/>
      <c r="O50" s="3"/>
    </row>
    <row r="51" spans="1:15" ht="15.6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ht="15.6" customHeight="1" x14ac:dyDescent="0.3">
      <c r="A52" s="3"/>
      <c r="B52" s="3"/>
      <c r="C52" s="3"/>
      <c r="D52" s="3"/>
      <c r="E52" s="3"/>
      <c r="F52" s="3"/>
      <c r="G52" s="8"/>
      <c r="H52" s="8"/>
      <c r="I52" s="8"/>
      <c r="J52" s="8"/>
      <c r="K52" s="8"/>
      <c r="L52" s="8"/>
      <c r="M52" s="8"/>
      <c r="N52" s="8"/>
      <c r="O52" s="8"/>
    </row>
    <row r="53" spans="1:15" ht="15.6" customHeight="1" x14ac:dyDescent="0.35">
      <c r="A53" s="3"/>
      <c r="B53" s="49" t="s">
        <v>39</v>
      </c>
      <c r="C53" s="50"/>
      <c r="D53" s="50"/>
      <c r="E53" s="51"/>
      <c r="F53" s="3"/>
      <c r="G53" s="8"/>
      <c r="H53" s="25"/>
      <c r="I53" s="25"/>
      <c r="J53" s="25"/>
      <c r="K53" s="25"/>
      <c r="L53" s="25"/>
      <c r="M53" s="25"/>
      <c r="N53" s="25"/>
      <c r="O53" s="8"/>
    </row>
    <row r="54" spans="1:15" ht="15.6" customHeight="1" x14ac:dyDescent="0.3">
      <c r="A54" s="3"/>
      <c r="B54" s="18" t="s">
        <v>38</v>
      </c>
      <c r="C54" s="18" t="s">
        <v>34</v>
      </c>
      <c r="D54" s="18" t="s">
        <v>35</v>
      </c>
      <c r="E54" s="18" t="s">
        <v>36</v>
      </c>
      <c r="F54" s="3"/>
      <c r="G54" s="8"/>
      <c r="H54" s="25"/>
      <c r="I54" s="25"/>
      <c r="J54" s="25"/>
      <c r="K54" s="25"/>
      <c r="L54" s="8"/>
      <c r="M54" s="8"/>
      <c r="N54" s="8"/>
      <c r="O54" s="8"/>
    </row>
    <row r="55" spans="1:15" ht="15.6" customHeight="1" x14ac:dyDescent="0.3">
      <c r="A55" s="3"/>
      <c r="B55" s="21">
        <v>0.85</v>
      </c>
      <c r="C55" s="22">
        <f>B55^3+SIN(B55)</f>
        <v>1.3654054051402926</v>
      </c>
      <c r="D55" s="23"/>
      <c r="E55" s="23"/>
      <c r="F55" s="3"/>
      <c r="G55" s="8"/>
      <c r="H55" s="8"/>
      <c r="I55" s="8"/>
      <c r="J55" s="8"/>
      <c r="K55" s="8"/>
      <c r="L55" s="8"/>
      <c r="M55" s="8"/>
      <c r="N55" s="8"/>
      <c r="O55" s="8"/>
    </row>
    <row r="56" spans="1:15" ht="15.6" customHeight="1" x14ac:dyDescent="0.3">
      <c r="A56" s="3"/>
      <c r="B56" s="21">
        <v>0.9</v>
      </c>
      <c r="C56" s="22">
        <f t="shared" ref="C56:C57" si="4">B56^3+SIN(B56)</f>
        <v>1.5123269096274834</v>
      </c>
      <c r="D56" s="22">
        <f>(C56-C55)/(B56-B55)</f>
        <v>2.9384300897438127</v>
      </c>
      <c r="E56" s="23"/>
      <c r="F56" s="3"/>
      <c r="G56" s="8"/>
      <c r="H56" s="8"/>
      <c r="I56" s="8"/>
      <c r="J56" s="8"/>
      <c r="K56" s="8"/>
      <c r="L56" s="8"/>
      <c r="M56" s="8"/>
      <c r="N56" s="8"/>
      <c r="O56" s="8"/>
    </row>
    <row r="57" spans="1:15" ht="15.6" customHeight="1" x14ac:dyDescent="0.3">
      <c r="A57" s="3"/>
      <c r="B57" s="21">
        <v>0.95</v>
      </c>
      <c r="C57" s="22">
        <f t="shared" si="4"/>
        <v>1.6707905047893736</v>
      </c>
      <c r="D57" s="22">
        <f>(C57-C56)/(B57-B56)</f>
        <v>3.1692719032378092</v>
      </c>
      <c r="E57" s="22">
        <f>(D57-D56)/(B57-B55)</f>
        <v>2.3084181349399651</v>
      </c>
      <c r="F57" s="3"/>
      <c r="G57" s="8"/>
      <c r="H57" s="8"/>
      <c r="I57" s="8"/>
      <c r="J57" s="8"/>
      <c r="K57" s="8"/>
      <c r="L57" s="8"/>
      <c r="M57" s="8"/>
      <c r="N57" s="8"/>
      <c r="O57" s="8"/>
    </row>
    <row r="58" spans="1:15" ht="15.6" customHeight="1" x14ac:dyDescent="0.3">
      <c r="A58" s="3"/>
      <c r="B58" s="3"/>
      <c r="C58" s="3"/>
      <c r="D58" s="3"/>
      <c r="E58" s="3"/>
      <c r="F58" s="3"/>
      <c r="G58" s="8"/>
      <c r="H58" s="8"/>
      <c r="I58" s="8"/>
      <c r="J58" s="8"/>
      <c r="K58" s="8"/>
      <c r="L58" s="8"/>
      <c r="M58" s="8"/>
      <c r="N58" s="8"/>
      <c r="O58" s="8"/>
    </row>
    <row r="59" spans="1:15" ht="21" customHeight="1" x14ac:dyDescent="0.3">
      <c r="A59" s="3"/>
      <c r="B59" s="39" t="s">
        <v>40</v>
      </c>
      <c r="C59" s="43"/>
      <c r="D59" s="43"/>
      <c r="E59" s="43"/>
      <c r="F59" s="40"/>
      <c r="G59" s="79" t="s">
        <v>22</v>
      </c>
      <c r="H59" s="80"/>
      <c r="I59" s="39" t="s">
        <v>45</v>
      </c>
      <c r="J59" s="43"/>
      <c r="K59" s="43"/>
      <c r="L59" s="43"/>
      <c r="M59" s="43"/>
      <c r="N59" s="40"/>
      <c r="O59" s="8"/>
    </row>
    <row r="60" spans="1:15" ht="21.6" customHeight="1" x14ac:dyDescent="0.3">
      <c r="A60" s="3"/>
      <c r="B60" s="41" t="s">
        <v>41</v>
      </c>
      <c r="C60" s="44"/>
      <c r="D60" s="44"/>
      <c r="E60" s="42"/>
      <c r="F60" s="24">
        <f>C56+D57*(F6-B56)</f>
        <v>1.5757123476922397</v>
      </c>
      <c r="G60" s="79"/>
      <c r="H60" s="80"/>
      <c r="I60" s="74" t="s">
        <v>43</v>
      </c>
      <c r="J60" s="75"/>
      <c r="K60" s="76" t="str">
        <f>IF(F60=B27,"Совпадают","Не совпадают")</f>
        <v>Совпадают</v>
      </c>
      <c r="L60" s="77"/>
      <c r="M60" s="77"/>
      <c r="N60" s="78"/>
      <c r="O60" s="8"/>
    </row>
    <row r="61" spans="1:15" ht="23.4" customHeight="1" x14ac:dyDescent="0.3">
      <c r="A61" s="3"/>
      <c r="B61" s="41" t="s">
        <v>42</v>
      </c>
      <c r="C61" s="44"/>
      <c r="D61" s="44"/>
      <c r="E61" s="42"/>
      <c r="F61" s="24">
        <f>C55+D56*(F6-B55)+E57*(F6-B55)*(F6-B56)</f>
        <v>1.5743272968112756</v>
      </c>
      <c r="G61" s="79"/>
      <c r="H61" s="80"/>
      <c r="I61" s="74" t="s">
        <v>44</v>
      </c>
      <c r="J61" s="75"/>
      <c r="K61" s="76" t="str">
        <f>IF(F61=B41,"Совпадают","Не совпадают")</f>
        <v>Совпадают</v>
      </c>
      <c r="L61" s="77"/>
      <c r="M61" s="77"/>
      <c r="N61" s="78"/>
      <c r="O61" s="8"/>
    </row>
    <row r="62" spans="1:15" ht="15.6" customHeight="1" x14ac:dyDescent="0.3">
      <c r="A62" s="3"/>
      <c r="B62" s="3"/>
      <c r="C62" s="3"/>
      <c r="D62" s="3"/>
      <c r="E62" s="3"/>
      <c r="F62" s="3"/>
      <c r="G62" s="8"/>
      <c r="H62" s="8"/>
      <c r="I62" s="8"/>
      <c r="J62" s="8"/>
      <c r="K62" s="8"/>
      <c r="L62" s="8"/>
      <c r="M62" s="8"/>
      <c r="N62" s="8"/>
      <c r="O62" s="8"/>
    </row>
    <row r="63" spans="1:15" ht="15.6" customHeight="1" x14ac:dyDescent="0.3">
      <c r="A63" s="26"/>
      <c r="B63" s="26"/>
      <c r="C63" s="26"/>
      <c r="D63" s="26"/>
      <c r="E63" s="26"/>
      <c r="F63" s="27"/>
      <c r="G63" s="28"/>
      <c r="H63" s="28"/>
      <c r="I63" s="28"/>
      <c r="J63" s="28"/>
      <c r="K63" s="28"/>
      <c r="L63" s="28"/>
      <c r="M63" s="28"/>
      <c r="N63" s="28"/>
      <c r="O63" s="28"/>
    </row>
    <row r="64" spans="1:15" ht="15.6" customHeight="1" x14ac:dyDescent="0.3">
      <c r="A64" s="26"/>
      <c r="B64" s="26"/>
      <c r="C64" s="26"/>
      <c r="D64" s="26"/>
      <c r="E64" s="26"/>
      <c r="F64" s="26"/>
      <c r="G64" s="28"/>
      <c r="H64" s="28"/>
      <c r="I64" s="28"/>
      <c r="J64" s="28"/>
      <c r="K64" s="28"/>
      <c r="L64" s="28"/>
      <c r="M64" s="28"/>
      <c r="N64" s="28"/>
      <c r="O64" s="28"/>
    </row>
    <row r="65" spans="1:15" ht="15.6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ht="15.6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ht="15.6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ht="15.6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ht="15.6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ht="15.6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ht="15.6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ht="15.6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ht="15.6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ht="15.6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ht="15.6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ht="15.6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ht="15.6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ht="15.6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ht="15.6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ht="15.6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ht="15.6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ht="15.6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ht="15.6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ht="15.6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</sheetData>
  <mergeCells count="53">
    <mergeCell ref="A1:O1"/>
    <mergeCell ref="H48:K49"/>
    <mergeCell ref="G48:G49"/>
    <mergeCell ref="E49:F49"/>
    <mergeCell ref="L48:N49"/>
    <mergeCell ref="D4:E4"/>
    <mergeCell ref="B4:B5"/>
    <mergeCell ref="C4:C5"/>
    <mergeCell ref="F4:G5"/>
    <mergeCell ref="F6:G6"/>
    <mergeCell ref="J29:M29"/>
    <mergeCell ref="J30:M30"/>
    <mergeCell ref="C31:H31"/>
    <mergeCell ref="E34:F34"/>
    <mergeCell ref="C45:H45"/>
    <mergeCell ref="J44:M44"/>
    <mergeCell ref="I61:J61"/>
    <mergeCell ref="I59:N59"/>
    <mergeCell ref="K61:N61"/>
    <mergeCell ref="B61:E61"/>
    <mergeCell ref="B59:F59"/>
    <mergeCell ref="G59:H61"/>
    <mergeCell ref="K60:N60"/>
    <mergeCell ref="I60:J60"/>
    <mergeCell ref="B60:E60"/>
    <mergeCell ref="B53:E53"/>
    <mergeCell ref="I11:J11"/>
    <mergeCell ref="I14:J14"/>
    <mergeCell ref="B44:H44"/>
    <mergeCell ref="C46:H46"/>
    <mergeCell ref="J45:M45"/>
    <mergeCell ref="C32:H32"/>
    <mergeCell ref="B30:H30"/>
    <mergeCell ref="B43:H43"/>
    <mergeCell ref="H34:K35"/>
    <mergeCell ref="L34:N35"/>
    <mergeCell ref="E35:F35"/>
    <mergeCell ref="J43:M43"/>
    <mergeCell ref="B29:H29"/>
    <mergeCell ref="E48:F48"/>
    <mergeCell ref="I13:J13"/>
    <mergeCell ref="B25:M25"/>
    <mergeCell ref="I10:J10"/>
    <mergeCell ref="B26:M26"/>
    <mergeCell ref="B39:M39"/>
    <mergeCell ref="B40:M40"/>
    <mergeCell ref="B41:M41"/>
    <mergeCell ref="G34:G35"/>
    <mergeCell ref="B9:F9"/>
    <mergeCell ref="B27:M27"/>
    <mergeCell ref="J31:M31"/>
    <mergeCell ref="B3:G3"/>
    <mergeCell ref="I9:J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2019-04-28T09:30:34Z</dcterms:modified>
</cp:coreProperties>
</file>