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hua\Desktop\RM org final\"/>
    </mc:Choice>
  </mc:AlternateContent>
  <xr:revisionPtr revIDLastSave="0" documentId="13_ncr:1_{5DB52330-748B-48CC-85D8-6B4B42A72A9F}" xr6:coauthVersionLast="44" xr6:coauthVersionMax="45" xr10:uidLastSave="{00000000-0000-0000-0000-000000000000}"/>
  <bookViews>
    <workbookView xWindow="-108" yWindow="-108" windowWidth="23256" windowHeight="13176" activeTab="1" xr2:uid="{2AA361A3-EF1D-E747-8E15-ED2054882648}"/>
  </bookViews>
  <sheets>
    <sheet name="Results" sheetId="2" r:id="rId1"/>
    <sheet name="Data" sheetId="1" r:id="rId2"/>
    <sheet name="Population Report 1" sheetId="6" r:id="rId3"/>
    <sheet name="Population Report 2" sheetId="5" r:id="rId4"/>
    <sheet name="Population Report 3" sheetId="7" r:id="rId5"/>
  </sheets>
  <definedNames>
    <definedName name="_xlnm._FilterDatabase" localSheetId="1" hidden="1">Data!$A$1:$U$289</definedName>
    <definedName name="solver_adj" localSheetId="1" hidden="1">Data!$J$2:$J$145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Data!$J$2:$J$145</definedName>
    <definedName name="solver_lhs2" localSheetId="1" hidden="1">Data!$J$2:$J$145</definedName>
    <definedName name="solver_lhs3" localSheetId="1" hidden="1">Data!$V$110:$V$117</definedName>
    <definedName name="solver_lhs4" localSheetId="1" hidden="1">Data!$V$2:$V$9</definedName>
    <definedName name="solver_lhs5" localSheetId="1" hidden="1">Data!$V$38:$V$44</definedName>
    <definedName name="solver_lhs6" localSheetId="1" hidden="1">Data!$V$74:$V$81</definedName>
    <definedName name="solver_lhs7" localSheetId="1" hidden="1">Data!$W$13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Data!$W$13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3</definedName>
    <definedName name="solver_rhs1" localSheetId="1" hidden="1">Data!$H$2:$H$145</definedName>
    <definedName name="solver_rhs2" localSheetId="1" hidden="1">0</definedName>
    <definedName name="solver_rhs3" localSheetId="1" hidden="1">134</definedName>
    <definedName name="solver_rhs4" localSheetId="1" hidden="1">332</definedName>
    <definedName name="solver_rhs5" localSheetId="1" hidden="1">340</definedName>
    <definedName name="solver_rhs6" localSheetId="1" hidden="1">1288</definedName>
    <definedName name="solver_rhs7" localSheetId="1" hidden="1">14840000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" i="1"/>
  <c r="W157" i="1"/>
  <c r="V261" i="1"/>
  <c r="V260" i="1"/>
  <c r="V259" i="1"/>
  <c r="V258" i="1"/>
  <c r="V257" i="1"/>
  <c r="V256" i="1"/>
  <c r="V255" i="1"/>
  <c r="V254" i="1"/>
  <c r="V225" i="1"/>
  <c r="V224" i="1"/>
  <c r="V223" i="1"/>
  <c r="V222" i="1"/>
  <c r="V221" i="1"/>
  <c r="V220" i="1"/>
  <c r="V219" i="1"/>
  <c r="V218" i="1"/>
  <c r="V189" i="1"/>
  <c r="V188" i="1"/>
  <c r="V187" i="1"/>
  <c r="V186" i="1"/>
  <c r="V185" i="1"/>
  <c r="V184" i="1"/>
  <c r="V183" i="1"/>
  <c r="V182" i="1"/>
  <c r="V153" i="1"/>
  <c r="V152" i="1"/>
  <c r="V151" i="1"/>
  <c r="V150" i="1"/>
  <c r="V149" i="1"/>
  <c r="V165" i="1" s="1"/>
  <c r="V148" i="1"/>
  <c r="V147" i="1"/>
  <c r="V146" i="1"/>
  <c r="V164" i="1" l="1"/>
  <c r="V162" i="1"/>
  <c r="V163" i="1"/>
  <c r="W150" i="1"/>
  <c r="W13" i="1" l="1"/>
  <c r="V4" i="1"/>
  <c r="V3" i="1"/>
  <c r="V2" i="1"/>
  <c r="V117" i="1" l="1"/>
  <c r="V116" i="1"/>
  <c r="V115" i="1"/>
  <c r="V114" i="1"/>
  <c r="V74" i="1"/>
  <c r="V113" i="1"/>
  <c r="V112" i="1"/>
  <c r="V111" i="1"/>
  <c r="V110" i="1"/>
  <c r="V81" i="1"/>
  <c r="V80" i="1"/>
  <c r="V79" i="1"/>
  <c r="V78" i="1"/>
  <c r="V77" i="1"/>
  <c r="V76" i="1"/>
  <c r="V75" i="1"/>
  <c r="V45" i="1"/>
  <c r="V44" i="1"/>
  <c r="V43" i="1"/>
  <c r="V42" i="1"/>
  <c r="V41" i="1"/>
  <c r="V40" i="1"/>
  <c r="V39" i="1"/>
  <c r="V38" i="1"/>
  <c r="V18" i="1" s="1"/>
  <c r="V9" i="1"/>
  <c r="V8" i="1"/>
  <c r="V7" i="1"/>
  <c r="V6" i="1"/>
  <c r="V5" i="1"/>
  <c r="V21" i="1" s="1"/>
  <c r="V20" i="1" l="1"/>
  <c r="V19" i="1"/>
  <c r="W6" i="1" l="1"/>
</calcChain>
</file>

<file path=xl/sharedStrings.xml><?xml version="1.0" encoding="utf-8"?>
<sst xmlns="http://schemas.openxmlformats.org/spreadsheetml/2006/main" count="2482" uniqueCount="281">
  <si>
    <t>AKL-SYD</t>
  </si>
  <si>
    <t>BNE-HKG</t>
  </si>
  <si>
    <t>DXB-SOU</t>
  </si>
  <si>
    <t>SFO-AKL</t>
  </si>
  <si>
    <t>SIN-DXB</t>
  </si>
  <si>
    <t>SOU-SFO</t>
  </si>
  <si>
    <t>SYD-BNE</t>
  </si>
  <si>
    <t>SOU</t>
  </si>
  <si>
    <t>SFO</t>
  </si>
  <si>
    <t>AKL</t>
  </si>
  <si>
    <t>SYD</t>
  </si>
  <si>
    <t>BNE</t>
  </si>
  <si>
    <t>HKG</t>
  </si>
  <si>
    <t>SIN</t>
  </si>
  <si>
    <t>DXB</t>
  </si>
  <si>
    <t>Origin</t>
  </si>
  <si>
    <t>Destination</t>
  </si>
  <si>
    <t>Fare</t>
  </si>
  <si>
    <t>ODF</t>
  </si>
  <si>
    <t>S</t>
  </si>
  <si>
    <t>B</t>
  </si>
  <si>
    <t>O</t>
  </si>
  <si>
    <t>I</t>
  </si>
  <si>
    <t>Price</t>
  </si>
  <si>
    <t>HKG-SIN</t>
  </si>
  <si>
    <t>Used segment</t>
  </si>
  <si>
    <t>Revenue</t>
  </si>
  <si>
    <t>Contorl number</t>
  </si>
  <si>
    <t>Capacity</t>
  </si>
  <si>
    <t>CONTORL NUMBER UNDER DEMAND_REGRESSION</t>
  </si>
  <si>
    <t>Worksheet: [Book4.xlsx]Sheet1</t>
  </si>
  <si>
    <t>Cell</t>
  </si>
  <si>
    <t>Name</t>
  </si>
  <si>
    <t>Variable Cells</t>
  </si>
  <si>
    <t>Constraints</t>
  </si>
  <si>
    <t>$H$2</t>
  </si>
  <si>
    <t>I Contorl number</t>
  </si>
  <si>
    <t>$H$3</t>
  </si>
  <si>
    <t>$H$4</t>
  </si>
  <si>
    <t>$H$5</t>
  </si>
  <si>
    <t>$H$6</t>
  </si>
  <si>
    <t>$H$7</t>
  </si>
  <si>
    <t>$H$8</t>
  </si>
  <si>
    <t>$H$9</t>
  </si>
  <si>
    <t>$H$10</t>
  </si>
  <si>
    <t>$H$11</t>
  </si>
  <si>
    <t>$H$12</t>
  </si>
  <si>
    <t>$H$13</t>
  </si>
  <si>
    <t>$H$14</t>
  </si>
  <si>
    <t>$H$15</t>
  </si>
  <si>
    <t>$H$16</t>
  </si>
  <si>
    <t>$H$17</t>
  </si>
  <si>
    <t>$H$18</t>
  </si>
  <si>
    <t>$H$19</t>
  </si>
  <si>
    <t>$H$20</t>
  </si>
  <si>
    <t>$H$21</t>
  </si>
  <si>
    <t>$H$22</t>
  </si>
  <si>
    <t>$H$23</t>
  </si>
  <si>
    <t>$H$24</t>
  </si>
  <si>
    <t>$H$25</t>
  </si>
  <si>
    <t>$H$26</t>
  </si>
  <si>
    <t>$H$27</t>
  </si>
  <si>
    <t>$H$28</t>
  </si>
  <si>
    <t>$H$29</t>
  </si>
  <si>
    <t>$H$30</t>
  </si>
  <si>
    <t>$H$31</t>
  </si>
  <si>
    <t>$H$32</t>
  </si>
  <si>
    <t>$H$33</t>
  </si>
  <si>
    <t>$H$34</t>
  </si>
  <si>
    <t>$H$35</t>
  </si>
  <si>
    <t>$H$36</t>
  </si>
  <si>
    <t>$H$37</t>
  </si>
  <si>
    <t>$H$38</t>
  </si>
  <si>
    <t>O Contorl number</t>
  </si>
  <si>
    <t>$H$39</t>
  </si>
  <si>
    <t>$H$40</t>
  </si>
  <si>
    <t>$H$41</t>
  </si>
  <si>
    <t>$H$42</t>
  </si>
  <si>
    <t>$H$43</t>
  </si>
  <si>
    <t>$H$44</t>
  </si>
  <si>
    <t>$H$45</t>
  </si>
  <si>
    <t>$H$46</t>
  </si>
  <si>
    <t>$H$47</t>
  </si>
  <si>
    <t>$H$48</t>
  </si>
  <si>
    <t>$H$49</t>
  </si>
  <si>
    <t>$H$50</t>
  </si>
  <si>
    <t>$H$51</t>
  </si>
  <si>
    <t>$H$52</t>
  </si>
  <si>
    <t>$H$53</t>
  </si>
  <si>
    <t>$H$54</t>
  </si>
  <si>
    <t>$H$55</t>
  </si>
  <si>
    <t>$H$56</t>
  </si>
  <si>
    <t>$H$57</t>
  </si>
  <si>
    <t>$H$58</t>
  </si>
  <si>
    <t>$H$59</t>
  </si>
  <si>
    <t>$H$60</t>
  </si>
  <si>
    <t>$H$61</t>
  </si>
  <si>
    <t>$H$62</t>
  </si>
  <si>
    <t>$H$63</t>
  </si>
  <si>
    <t>$H$64</t>
  </si>
  <si>
    <t>$H$65</t>
  </si>
  <si>
    <t>$H$66</t>
  </si>
  <si>
    <t>$H$67</t>
  </si>
  <si>
    <t>$H$68</t>
  </si>
  <si>
    <t>$H$69</t>
  </si>
  <si>
    <t>$H$70</t>
  </si>
  <si>
    <t>$H$71</t>
  </si>
  <si>
    <t>$H$72</t>
  </si>
  <si>
    <t>$H$73</t>
  </si>
  <si>
    <t>$H$74</t>
  </si>
  <si>
    <t>B Contorl number</t>
  </si>
  <si>
    <t>$H$75</t>
  </si>
  <si>
    <t>$H$76</t>
  </si>
  <si>
    <t>$H$77</t>
  </si>
  <si>
    <t>$H$78</t>
  </si>
  <si>
    <t>$H$79</t>
  </si>
  <si>
    <t>$H$80</t>
  </si>
  <si>
    <t>$H$81</t>
  </si>
  <si>
    <t>$H$82</t>
  </si>
  <si>
    <t>$H$83</t>
  </si>
  <si>
    <t>$H$84</t>
  </si>
  <si>
    <t>$H$85</t>
  </si>
  <si>
    <t>$H$86</t>
  </si>
  <si>
    <t>$H$87</t>
  </si>
  <si>
    <t>$H$88</t>
  </si>
  <si>
    <t>$H$89</t>
  </si>
  <si>
    <t>$H$90</t>
  </si>
  <si>
    <t>$H$91</t>
  </si>
  <si>
    <t>$H$92</t>
  </si>
  <si>
    <t>$H$93</t>
  </si>
  <si>
    <t>$H$94</t>
  </si>
  <si>
    <t>$H$95</t>
  </si>
  <si>
    <t>$H$96</t>
  </si>
  <si>
    <t>$H$97</t>
  </si>
  <si>
    <t>$H$98</t>
  </si>
  <si>
    <t>$H$99</t>
  </si>
  <si>
    <t>$H$100</t>
  </si>
  <si>
    <t>$H$101</t>
  </si>
  <si>
    <t>$H$102</t>
  </si>
  <si>
    <t>$H$103</t>
  </si>
  <si>
    <t>$H$104</t>
  </si>
  <si>
    <t>$H$105</t>
  </si>
  <si>
    <t>$H$106</t>
  </si>
  <si>
    <t>$H$107</t>
  </si>
  <si>
    <t>$H$108</t>
  </si>
  <si>
    <t>$H$109</t>
  </si>
  <si>
    <t>$H$110</t>
  </si>
  <si>
    <t>S Contorl number</t>
  </si>
  <si>
    <t>$H$111</t>
  </si>
  <si>
    <t>$H$112</t>
  </si>
  <si>
    <t>$H$113</t>
  </si>
  <si>
    <t>$H$114</t>
  </si>
  <si>
    <t>$H$115</t>
  </si>
  <si>
    <t>$H$116</t>
  </si>
  <si>
    <t>$H$117</t>
  </si>
  <si>
    <t>$H$118</t>
  </si>
  <si>
    <t>$H$119</t>
  </si>
  <si>
    <t>$H$120</t>
  </si>
  <si>
    <t>$H$121</t>
  </si>
  <si>
    <t>$H$122</t>
  </si>
  <si>
    <t>$H$123</t>
  </si>
  <si>
    <t>$H$124</t>
  </si>
  <si>
    <t>$H$125</t>
  </si>
  <si>
    <t>$H$126</t>
  </si>
  <si>
    <t>$H$127</t>
  </si>
  <si>
    <t>$H$128</t>
  </si>
  <si>
    <t>$H$129</t>
  </si>
  <si>
    <t>$H$130</t>
  </si>
  <si>
    <t>$H$131</t>
  </si>
  <si>
    <t>$H$132</t>
  </si>
  <si>
    <t>$H$133</t>
  </si>
  <si>
    <t>$H$134</t>
  </si>
  <si>
    <t>$H$135</t>
  </si>
  <si>
    <t>$H$136</t>
  </si>
  <si>
    <t>$H$137</t>
  </si>
  <si>
    <t>$H$138</t>
  </si>
  <si>
    <t>$H$139</t>
  </si>
  <si>
    <t>$H$140</t>
  </si>
  <si>
    <t>$H$141</t>
  </si>
  <si>
    <t>$H$142</t>
  </si>
  <si>
    <t>$H$143</t>
  </si>
  <si>
    <t>$H$144</t>
  </si>
  <si>
    <t>$H$145</t>
  </si>
  <si>
    <t>$R$110</t>
  </si>
  <si>
    <t>S Capacity</t>
  </si>
  <si>
    <t>$R$111</t>
  </si>
  <si>
    <t>$R$112</t>
  </si>
  <si>
    <t>$R$113</t>
  </si>
  <si>
    <t>$R$114</t>
  </si>
  <si>
    <t>$R$115</t>
  </si>
  <si>
    <t>$R$116</t>
  </si>
  <si>
    <t>$R$117</t>
  </si>
  <si>
    <t>$R$2</t>
  </si>
  <si>
    <t>I Capacity</t>
  </si>
  <si>
    <t>$R$3</t>
  </si>
  <si>
    <t>$R$4</t>
  </si>
  <si>
    <t>$R$5</t>
  </si>
  <si>
    <t>$R$6</t>
  </si>
  <si>
    <t>$R$7</t>
  </si>
  <si>
    <t>$R$8</t>
  </si>
  <si>
    <t>$R$9</t>
  </si>
  <si>
    <t>$R$38</t>
  </si>
  <si>
    <t>O Capacity</t>
  </si>
  <si>
    <t>$R$39</t>
  </si>
  <si>
    <t>$R$40</t>
  </si>
  <si>
    <t>$R$41</t>
  </si>
  <si>
    <t>$R$42</t>
  </si>
  <si>
    <t>$R$43</t>
  </si>
  <si>
    <t>$R$44</t>
  </si>
  <si>
    <t>$R$74</t>
  </si>
  <si>
    <t>B Capacity</t>
  </si>
  <si>
    <t>$R$75</t>
  </si>
  <si>
    <t>$R$76</t>
  </si>
  <si>
    <t>$R$77</t>
  </si>
  <si>
    <t>$R$78</t>
  </si>
  <si>
    <t>$R$79</t>
  </si>
  <si>
    <t>$R$80</t>
  </si>
  <si>
    <t>$R$81</t>
  </si>
  <si>
    <t>$H$2:$H$145</t>
  </si>
  <si>
    <t>$R$110:$R$117 &lt;= 134</t>
  </si>
  <si>
    <t>$R$2:$R$9 &lt;= 332</t>
  </si>
  <si>
    <t>$R$38:$R$44 &lt;= 340</t>
  </si>
  <si>
    <t>$R$74:$R$81 &lt;= 1288</t>
  </si>
  <si>
    <t>Microsoft Excel 16.33 Population Report</t>
  </si>
  <si>
    <t>Best</t>
  </si>
  <si>
    <t>Value</t>
  </si>
  <si>
    <t>Mean</t>
  </si>
  <si>
    <t>Standard</t>
  </si>
  <si>
    <t>Deviation</t>
  </si>
  <si>
    <t>Maximum</t>
  </si>
  <si>
    <t>Minimum</t>
  </si>
  <si>
    <t>Report Created: 09/02/2020 06:29:44</t>
  </si>
  <si>
    <t>CONTORL NUMBER UNDER DEMAND_TIME</t>
  </si>
  <si>
    <t>Report Created: 09/02/2020 06:34:13</t>
  </si>
  <si>
    <t>Revenue:</t>
  </si>
  <si>
    <t>Duration</t>
  </si>
  <si>
    <t>Onboard Revenue</t>
  </si>
  <si>
    <t>Report Created: 09/02/2020 07:04:11</t>
  </si>
  <si>
    <t>$T$110</t>
  </si>
  <si>
    <t>$T$111</t>
  </si>
  <si>
    <t>$T$112</t>
  </si>
  <si>
    <t>$T$113</t>
  </si>
  <si>
    <t>$T$114</t>
  </si>
  <si>
    <t>$T$115</t>
  </si>
  <si>
    <t>$T$116</t>
  </si>
  <si>
    <t>$T$117</t>
  </si>
  <si>
    <t>$T$2</t>
  </si>
  <si>
    <t>$T$3</t>
  </si>
  <si>
    <t>$T$4</t>
  </si>
  <si>
    <t>$T$5</t>
  </si>
  <si>
    <t>$T$6</t>
  </si>
  <si>
    <t>$T$7</t>
  </si>
  <si>
    <t>$T$8</t>
  </si>
  <si>
    <t>$T$9</t>
  </si>
  <si>
    <t>$T$38</t>
  </si>
  <si>
    <t>$T$39</t>
  </si>
  <si>
    <t>$T$40</t>
  </si>
  <si>
    <t>$T$41</t>
  </si>
  <si>
    <t>$T$42</t>
  </si>
  <si>
    <t>$T$43</t>
  </si>
  <si>
    <t>$T$44</t>
  </si>
  <si>
    <t>$T$74</t>
  </si>
  <si>
    <t>$T$75</t>
  </si>
  <si>
    <t>$T$76</t>
  </si>
  <si>
    <t>$T$77</t>
  </si>
  <si>
    <t>$T$78</t>
  </si>
  <si>
    <t>$T$79</t>
  </si>
  <si>
    <t>$T$80</t>
  </si>
  <si>
    <t>$T$81</t>
  </si>
  <si>
    <t>$T$110:$T$117 &lt;= 134</t>
  </si>
  <si>
    <t>$T$2:$T$9 &lt;= 332</t>
  </si>
  <si>
    <t>$T$38:$T$44 &lt;= 340</t>
  </si>
  <si>
    <t>$T$74:$T$81 &lt;= 1288</t>
  </si>
  <si>
    <t>QUESTION 3 (UNDER DEMAND_REGRESSION)</t>
  </si>
  <si>
    <t>CABIN TYPE</t>
  </si>
  <si>
    <t>DESTINATION</t>
  </si>
  <si>
    <t>ORIGIN</t>
  </si>
  <si>
    <t>Revenue_no_price</t>
  </si>
  <si>
    <t>NO people on booking</t>
  </si>
  <si>
    <t>ORI_BOOKING</t>
  </si>
  <si>
    <t>demand predict_time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</si>
</sst>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0" fillId="0" borderId="0" xfId="0" applyNumberFormat="1"/>
    <xf numFmtId="0" fontId="0" fillId="0" borderId="0" xfId="0" applyFont="1"/>
    <xf numFmtId="1" fontId="0" fillId="0" borderId="0" xfId="0" applyNumberFormat="1" applyFont="1"/>
    <xf numFmtId="0" fontId="1" fillId="0" borderId="0" xfId="0" applyFont="1"/>
    <xf numFmtId="0" fontId="2" fillId="0" borderId="0" xfId="0" applyFont="1"/>
    <xf numFmtId="1" fontId="3" fillId="0" borderId="0" xfId="0" applyNumberFormat="1" applyFont="1"/>
    <xf numFmtId="0" fontId="3" fillId="0" borderId="0" xfId="0" applyFont="1"/>
    <xf numFmtId="0" fontId="0" fillId="0" borderId="3" xfId="0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3" xfId="0" applyNumberFormat="1" applyFill="1" applyBorder="1" applyAlignment="1"/>
    <xf numFmtId="1" fontId="0" fillId="0" borderId="4" xfId="0" applyNumberFormat="1" applyFill="1" applyBorder="1" applyAlignment="1"/>
    <xf numFmtId="0" fontId="0" fillId="0" borderId="4" xfId="0" applyNumberFormat="1" applyFill="1" applyBorder="1" applyAlignment="1"/>
    <xf numFmtId="1" fontId="0" fillId="0" borderId="3" xfId="0" applyNumberFormat="1" applyFill="1" applyBorder="1" applyAlignment="1"/>
    <xf numFmtId="0" fontId="0" fillId="0" borderId="0" xfId="0" applyNumberFormat="1" applyFill="1" applyBorder="1" applyAlignment="1"/>
    <xf numFmtId="1" fontId="0" fillId="0" borderId="0" xfId="0" applyNumberForma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1" fontId="2" fillId="0" borderId="6" xfId="0" applyNumberFormat="1" applyFont="1" applyBorder="1"/>
    <xf numFmtId="164" fontId="0" fillId="0" borderId="0" xfId="0" applyNumberForma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EF33-A4F3-E540-A0FD-38D05445F4EC}">
  <dimension ref="A1:I145"/>
  <sheetViews>
    <sheetView workbookViewId="0">
      <selection activeCell="G6" sqref="G6"/>
    </sheetView>
  </sheetViews>
  <sheetFormatPr defaultColWidth="11.19921875" defaultRowHeight="15.6" x14ac:dyDescent="0.3"/>
  <cols>
    <col min="2" max="2" width="13.19921875" customWidth="1"/>
    <col min="3" max="3" width="11.19921875" customWidth="1"/>
    <col min="5" max="5" width="17" customWidth="1"/>
    <col min="7" max="7" width="15.296875" customWidth="1"/>
    <col min="9" max="9" width="15.296875" style="1" customWidth="1"/>
  </cols>
  <sheetData>
    <row r="1" spans="1:9" ht="33" customHeight="1" x14ac:dyDescent="0.3">
      <c r="A1" s="5" t="s">
        <v>276</v>
      </c>
      <c r="B1" s="5" t="s">
        <v>275</v>
      </c>
      <c r="C1" s="5" t="s">
        <v>274</v>
      </c>
      <c r="D1" s="28" t="s">
        <v>29</v>
      </c>
      <c r="E1" s="28"/>
      <c r="F1" s="28" t="s">
        <v>232</v>
      </c>
      <c r="G1" s="28"/>
      <c r="H1" s="29" t="s">
        <v>273</v>
      </c>
      <c r="I1" s="29"/>
    </row>
    <row r="2" spans="1:9" x14ac:dyDescent="0.3">
      <c r="A2" s="2" t="s">
        <v>7</v>
      </c>
      <c r="B2" t="s">
        <v>8</v>
      </c>
      <c r="C2" t="s">
        <v>22</v>
      </c>
      <c r="D2" s="1">
        <v>76.080731573231148</v>
      </c>
      <c r="F2" s="1">
        <v>76.080731573231105</v>
      </c>
      <c r="H2" s="1">
        <v>75.723161946201103</v>
      </c>
    </row>
    <row r="3" spans="1:9" x14ac:dyDescent="0.3">
      <c r="A3" s="2" t="s">
        <v>8</v>
      </c>
      <c r="B3" t="s">
        <v>9</v>
      </c>
      <c r="C3" t="s">
        <v>22</v>
      </c>
      <c r="D3" s="1">
        <v>12.712511098457652</v>
      </c>
      <c r="F3" s="1">
        <v>12.712511098457652</v>
      </c>
      <c r="H3" s="1">
        <v>14.857327099071901</v>
      </c>
    </row>
    <row r="4" spans="1:9" x14ac:dyDescent="0.3">
      <c r="A4" s="2" t="s">
        <v>9</v>
      </c>
      <c r="B4" t="s">
        <v>10</v>
      </c>
      <c r="C4" s="6" t="s">
        <v>22</v>
      </c>
      <c r="D4" s="1">
        <v>10.127333220189389</v>
      </c>
      <c r="E4" s="6"/>
      <c r="F4" s="1">
        <v>10.127333220189389</v>
      </c>
      <c r="H4" s="1">
        <v>10.889441702464534</v>
      </c>
    </row>
    <row r="5" spans="1:9" x14ac:dyDescent="0.3">
      <c r="A5" s="2" t="s">
        <v>10</v>
      </c>
      <c r="B5" t="s">
        <v>11</v>
      </c>
      <c r="C5" t="s">
        <v>22</v>
      </c>
      <c r="D5" s="1">
        <v>11.402191080105206</v>
      </c>
      <c r="E5" s="22" t="s">
        <v>234</v>
      </c>
      <c r="F5" s="1">
        <v>11.402191080105206</v>
      </c>
      <c r="G5" s="22" t="s">
        <v>234</v>
      </c>
      <c r="H5" s="1">
        <v>12.341984288464117</v>
      </c>
      <c r="I5" s="22" t="s">
        <v>234</v>
      </c>
    </row>
    <row r="6" spans="1:9" x14ac:dyDescent="0.3">
      <c r="A6" s="2" t="s">
        <v>11</v>
      </c>
      <c r="B6" t="s">
        <v>12</v>
      </c>
      <c r="C6" t="s">
        <v>22</v>
      </c>
      <c r="D6" s="1">
        <v>5.4660230303439548</v>
      </c>
      <c r="E6" s="23">
        <v>14181833.687605336</v>
      </c>
      <c r="F6" s="1">
        <v>5.4660230303439548</v>
      </c>
      <c r="G6" s="23">
        <v>14259791.895577561</v>
      </c>
      <c r="H6" s="1">
        <v>3.2367029246876293</v>
      </c>
      <c r="I6" s="23">
        <v>19363260.12900959</v>
      </c>
    </row>
    <row r="7" spans="1:9" x14ac:dyDescent="0.3">
      <c r="A7" s="2" t="s">
        <v>12</v>
      </c>
      <c r="B7" t="s">
        <v>13</v>
      </c>
      <c r="C7" s="6" t="s">
        <v>22</v>
      </c>
      <c r="D7" s="2">
        <v>0</v>
      </c>
      <c r="E7" s="7"/>
      <c r="F7" s="2">
        <v>0</v>
      </c>
      <c r="H7" s="2">
        <v>0</v>
      </c>
    </row>
    <row r="8" spans="1:9" x14ac:dyDescent="0.3">
      <c r="A8" s="2" t="s">
        <v>13</v>
      </c>
      <c r="B8" t="s">
        <v>14</v>
      </c>
      <c r="C8" t="s">
        <v>22</v>
      </c>
      <c r="D8" s="1">
        <v>7.0172513977670494</v>
      </c>
      <c r="E8" s="6"/>
      <c r="F8" s="1">
        <v>7.0172513977670494</v>
      </c>
      <c r="H8" s="1">
        <v>8.6864694375841953</v>
      </c>
    </row>
    <row r="9" spans="1:9" x14ac:dyDescent="0.3">
      <c r="A9" s="2" t="s">
        <v>14</v>
      </c>
      <c r="B9" t="s">
        <v>7</v>
      </c>
      <c r="C9" t="s">
        <v>22</v>
      </c>
      <c r="D9" s="1">
        <v>17.684013948275283</v>
      </c>
      <c r="E9" s="6"/>
      <c r="F9" s="1">
        <v>17.684013948275283</v>
      </c>
      <c r="H9" s="1">
        <v>22.77656695790445</v>
      </c>
    </row>
    <row r="10" spans="1:9" x14ac:dyDescent="0.3">
      <c r="A10" s="2" t="s">
        <v>7</v>
      </c>
      <c r="B10" t="s">
        <v>9</v>
      </c>
      <c r="C10" t="s">
        <v>22</v>
      </c>
      <c r="D10" s="1">
        <v>7.3869646160020821</v>
      </c>
      <c r="E10" s="6"/>
      <c r="F10" s="1">
        <v>7.3869646160020821</v>
      </c>
      <c r="H10" s="1">
        <v>16.074738998518999</v>
      </c>
    </row>
    <row r="11" spans="1:9" x14ac:dyDescent="0.3">
      <c r="A11" s="2" t="s">
        <v>8</v>
      </c>
      <c r="B11" t="s">
        <v>10</v>
      </c>
      <c r="C11" t="s">
        <v>22</v>
      </c>
      <c r="D11" s="1">
        <v>47.509949936688521</v>
      </c>
      <c r="E11" s="6"/>
      <c r="F11" s="1">
        <v>47.509949936688521</v>
      </c>
      <c r="H11" s="1">
        <v>43.438955736264383</v>
      </c>
    </row>
    <row r="12" spans="1:9" x14ac:dyDescent="0.3">
      <c r="A12" s="2" t="s">
        <v>9</v>
      </c>
      <c r="B12" t="s">
        <v>11</v>
      </c>
      <c r="C12" s="6" t="s">
        <v>22</v>
      </c>
      <c r="D12" s="2">
        <v>0</v>
      </c>
      <c r="E12" s="7"/>
      <c r="F12" s="2">
        <v>0</v>
      </c>
      <c r="H12" s="2">
        <v>0</v>
      </c>
    </row>
    <row r="13" spans="1:9" x14ac:dyDescent="0.3">
      <c r="A13" s="2" t="s">
        <v>10</v>
      </c>
      <c r="B13" t="s">
        <v>12</v>
      </c>
      <c r="C13" t="s">
        <v>22</v>
      </c>
      <c r="D13" s="1">
        <v>19.744921256979922</v>
      </c>
      <c r="E13" s="6"/>
      <c r="F13" s="1">
        <v>19.744921256979922</v>
      </c>
      <c r="H13" s="1">
        <v>29.971748331573117</v>
      </c>
    </row>
    <row r="14" spans="1:9" x14ac:dyDescent="0.3">
      <c r="A14" s="2" t="s">
        <v>11</v>
      </c>
      <c r="B14" t="s">
        <v>13</v>
      </c>
      <c r="C14" s="6" t="s">
        <v>22</v>
      </c>
      <c r="D14" s="2">
        <v>0</v>
      </c>
      <c r="E14" s="7"/>
      <c r="F14" s="2">
        <v>0</v>
      </c>
      <c r="H14" s="2">
        <v>0</v>
      </c>
    </row>
    <row r="15" spans="1:9" x14ac:dyDescent="0.3">
      <c r="A15" s="2" t="s">
        <v>12</v>
      </c>
      <c r="B15" t="s">
        <v>14</v>
      </c>
      <c r="C15" t="s">
        <v>22</v>
      </c>
      <c r="D15" s="1">
        <v>46</v>
      </c>
      <c r="E15" s="6"/>
      <c r="F15" s="1">
        <v>47</v>
      </c>
      <c r="H15" s="1">
        <v>15.825847347172664</v>
      </c>
    </row>
    <row r="16" spans="1:9" x14ac:dyDescent="0.3">
      <c r="A16" s="2" t="s">
        <v>13</v>
      </c>
      <c r="B16" t="s">
        <v>7</v>
      </c>
      <c r="C16" t="s">
        <v>22</v>
      </c>
      <c r="D16" s="1">
        <v>11.603754456260576</v>
      </c>
      <c r="E16" s="6"/>
      <c r="F16" s="1">
        <v>11.603754456260576</v>
      </c>
      <c r="H16" s="1">
        <v>14.668402221964712</v>
      </c>
    </row>
    <row r="17" spans="1:8" x14ac:dyDescent="0.3">
      <c r="A17" s="2" t="s">
        <v>7</v>
      </c>
      <c r="B17" t="s">
        <v>10</v>
      </c>
      <c r="C17" t="s">
        <v>22</v>
      </c>
      <c r="D17" s="1">
        <v>72.000915594870406</v>
      </c>
      <c r="E17" s="6"/>
      <c r="F17" s="1">
        <v>72.000915594870406</v>
      </c>
      <c r="H17" s="1">
        <v>86.426792168803189</v>
      </c>
    </row>
    <row r="18" spans="1:8" x14ac:dyDescent="0.3">
      <c r="A18" s="2" t="s">
        <v>8</v>
      </c>
      <c r="B18" t="s">
        <v>11</v>
      </c>
      <c r="C18" s="6" t="s">
        <v>22</v>
      </c>
      <c r="D18" s="2">
        <v>0</v>
      </c>
      <c r="E18" s="7"/>
      <c r="F18" s="2">
        <v>0</v>
      </c>
      <c r="H18" s="2">
        <v>0</v>
      </c>
    </row>
    <row r="19" spans="1:8" x14ac:dyDescent="0.3">
      <c r="A19" s="2" t="s">
        <v>9</v>
      </c>
      <c r="B19" t="s">
        <v>12</v>
      </c>
      <c r="C19" s="6" t="s">
        <v>22</v>
      </c>
      <c r="D19" s="2">
        <v>0</v>
      </c>
      <c r="E19" s="7"/>
      <c r="F19" s="2">
        <v>0</v>
      </c>
      <c r="H19" s="2">
        <v>0</v>
      </c>
    </row>
    <row r="20" spans="1:8" x14ac:dyDescent="0.3">
      <c r="A20" s="2" t="s">
        <v>10</v>
      </c>
      <c r="B20" t="s">
        <v>13</v>
      </c>
      <c r="C20" t="s">
        <v>22</v>
      </c>
      <c r="D20" s="1">
        <v>14.183033807276962</v>
      </c>
      <c r="E20" s="6"/>
      <c r="F20" s="1">
        <v>14.183033807276962</v>
      </c>
      <c r="H20" s="1">
        <v>17.648115276287033</v>
      </c>
    </row>
    <row r="21" spans="1:8" x14ac:dyDescent="0.3">
      <c r="A21" s="2" t="s">
        <v>11</v>
      </c>
      <c r="B21" t="s">
        <v>14</v>
      </c>
      <c r="C21" s="6" t="s">
        <v>22</v>
      </c>
      <c r="D21" s="2">
        <v>0</v>
      </c>
      <c r="E21" s="7"/>
      <c r="F21" s="2">
        <v>0</v>
      </c>
      <c r="H21" s="2">
        <v>0</v>
      </c>
    </row>
    <row r="22" spans="1:8" x14ac:dyDescent="0.3">
      <c r="A22" s="2" t="s">
        <v>12</v>
      </c>
      <c r="B22" t="s">
        <v>7</v>
      </c>
      <c r="C22" t="s">
        <v>22</v>
      </c>
      <c r="D22" s="1">
        <v>5.4969195791596608</v>
      </c>
      <c r="E22" s="6"/>
      <c r="F22" s="1">
        <v>5.4969195791596608</v>
      </c>
      <c r="H22" s="1">
        <v>9.1973253620987006</v>
      </c>
    </row>
    <row r="23" spans="1:8" x14ac:dyDescent="0.3">
      <c r="A23" s="2" t="s">
        <v>7</v>
      </c>
      <c r="B23" t="s">
        <v>11</v>
      </c>
      <c r="C23" t="s">
        <v>22</v>
      </c>
      <c r="D23" s="1">
        <v>5.5682119634886105</v>
      </c>
      <c r="E23" s="6"/>
      <c r="F23" s="1">
        <v>5.5682119634886105</v>
      </c>
      <c r="H23" s="1">
        <v>2.3250985725328559</v>
      </c>
    </row>
    <row r="24" spans="1:8" x14ac:dyDescent="0.3">
      <c r="A24" s="2" t="s">
        <v>8</v>
      </c>
      <c r="B24" t="s">
        <v>12</v>
      </c>
      <c r="C24" t="s">
        <v>22</v>
      </c>
      <c r="D24" s="1">
        <v>3.067724440474207</v>
      </c>
      <c r="E24" s="6"/>
      <c r="F24" s="1">
        <v>3.067724440474207</v>
      </c>
      <c r="H24" s="1">
        <v>1.3285222299110411</v>
      </c>
    </row>
    <row r="25" spans="1:8" x14ac:dyDescent="0.3">
      <c r="A25" s="2" t="s">
        <v>9</v>
      </c>
      <c r="B25" t="s">
        <v>13</v>
      </c>
      <c r="C25" s="6" t="s">
        <v>22</v>
      </c>
      <c r="D25" s="6">
        <v>0.25318966121976882</v>
      </c>
      <c r="E25" s="6"/>
      <c r="F25" s="6">
        <v>0.25318966121976882</v>
      </c>
      <c r="H25" s="6">
        <v>0.46626401654900584</v>
      </c>
    </row>
    <row r="26" spans="1:8" x14ac:dyDescent="0.3">
      <c r="A26" s="2" t="s">
        <v>10</v>
      </c>
      <c r="B26" t="s">
        <v>14</v>
      </c>
      <c r="C26" s="6" t="s">
        <v>22</v>
      </c>
      <c r="D26" s="1">
        <v>2.4080611644255421</v>
      </c>
      <c r="E26" s="6"/>
      <c r="F26" s="1">
        <v>2.4080611644255421</v>
      </c>
      <c r="H26" s="1">
        <v>3.0422496512908954</v>
      </c>
    </row>
    <row r="27" spans="1:8" x14ac:dyDescent="0.3">
      <c r="A27" s="2" t="s">
        <v>11</v>
      </c>
      <c r="B27" t="s">
        <v>7</v>
      </c>
      <c r="C27" t="s">
        <v>22</v>
      </c>
      <c r="D27" s="1">
        <v>9.9405956676086742</v>
      </c>
      <c r="E27" s="6"/>
      <c r="F27" s="1">
        <v>9.9405956676086742</v>
      </c>
      <c r="H27" s="1">
        <v>6.0727224243347546</v>
      </c>
    </row>
    <row r="28" spans="1:8" x14ac:dyDescent="0.3">
      <c r="A28" s="2" t="s">
        <v>7</v>
      </c>
      <c r="B28" t="s">
        <v>12</v>
      </c>
      <c r="C28" s="6" t="s">
        <v>22</v>
      </c>
      <c r="D28" s="2">
        <v>0</v>
      </c>
      <c r="E28" s="7"/>
      <c r="F28" s="2">
        <v>0</v>
      </c>
      <c r="H28" s="2">
        <v>0</v>
      </c>
    </row>
    <row r="29" spans="1:8" x14ac:dyDescent="0.3">
      <c r="A29" s="2" t="s">
        <v>8</v>
      </c>
      <c r="B29" t="s">
        <v>13</v>
      </c>
      <c r="C29" s="6" t="s">
        <v>22</v>
      </c>
      <c r="D29" s="2">
        <v>0</v>
      </c>
      <c r="E29" s="7"/>
      <c r="F29" s="2">
        <v>0</v>
      </c>
      <c r="H29" s="2">
        <v>0</v>
      </c>
    </row>
    <row r="30" spans="1:8" x14ac:dyDescent="0.3">
      <c r="A30" s="2" t="s">
        <v>9</v>
      </c>
      <c r="B30" t="s">
        <v>14</v>
      </c>
      <c r="C30" s="6" t="s">
        <v>22</v>
      </c>
      <c r="D30" s="2">
        <v>0</v>
      </c>
      <c r="E30" s="7"/>
      <c r="F30" s="2">
        <v>0</v>
      </c>
      <c r="H30" s="2">
        <v>0</v>
      </c>
    </row>
    <row r="31" spans="1:8" x14ac:dyDescent="0.3">
      <c r="A31" s="2" t="s">
        <v>10</v>
      </c>
      <c r="B31" t="s">
        <v>7</v>
      </c>
      <c r="C31" t="s">
        <v>22</v>
      </c>
      <c r="D31" s="1">
        <v>27.26312138406589</v>
      </c>
      <c r="E31" s="6"/>
      <c r="F31" s="1">
        <v>27.26312138406589</v>
      </c>
      <c r="H31" s="1">
        <v>8.9053716844897117</v>
      </c>
    </row>
    <row r="32" spans="1:8" x14ac:dyDescent="0.3">
      <c r="A32" s="2" t="s">
        <v>7</v>
      </c>
      <c r="B32" t="s">
        <v>13</v>
      </c>
      <c r="C32" s="6" t="s">
        <v>22</v>
      </c>
      <c r="D32" s="2">
        <v>0</v>
      </c>
      <c r="E32" s="7"/>
      <c r="F32" s="2">
        <v>0</v>
      </c>
      <c r="H32" s="2">
        <v>0</v>
      </c>
    </row>
    <row r="33" spans="1:8" x14ac:dyDescent="0.3">
      <c r="A33" s="2" t="s">
        <v>8</v>
      </c>
      <c r="B33" t="s">
        <v>14</v>
      </c>
      <c r="C33" s="6" t="s">
        <v>22</v>
      </c>
      <c r="D33" s="2">
        <v>0</v>
      </c>
      <c r="E33" s="7"/>
      <c r="F33" s="2">
        <v>0</v>
      </c>
      <c r="H33" s="2">
        <v>0</v>
      </c>
    </row>
    <row r="34" spans="1:8" x14ac:dyDescent="0.3">
      <c r="A34" s="2" t="s">
        <v>9</v>
      </c>
      <c r="B34" t="s">
        <v>7</v>
      </c>
      <c r="C34" s="6" t="s">
        <v>22</v>
      </c>
      <c r="D34" s="1">
        <v>3.1859044936777723</v>
      </c>
      <c r="E34" s="6"/>
      <c r="F34" s="1">
        <v>3.1859044936777723</v>
      </c>
      <c r="H34" s="1">
        <v>1.0696386440861165</v>
      </c>
    </row>
    <row r="35" spans="1:8" x14ac:dyDescent="0.3">
      <c r="A35" s="2" t="s">
        <v>7</v>
      </c>
      <c r="B35" t="s">
        <v>14</v>
      </c>
      <c r="C35" s="6" t="s">
        <v>22</v>
      </c>
      <c r="D35" s="2">
        <v>0</v>
      </c>
      <c r="E35" s="7"/>
      <c r="F35" s="2">
        <v>0</v>
      </c>
      <c r="H35" s="2">
        <v>0</v>
      </c>
    </row>
    <row r="36" spans="1:8" x14ac:dyDescent="0.3">
      <c r="A36" s="2" t="s">
        <v>8</v>
      </c>
      <c r="B36" t="s">
        <v>7</v>
      </c>
      <c r="C36" s="6" t="s">
        <v>22</v>
      </c>
      <c r="D36" s="2">
        <v>0</v>
      </c>
      <c r="E36" s="7"/>
      <c r="F36" s="2">
        <v>0</v>
      </c>
      <c r="H36" s="2">
        <v>0</v>
      </c>
    </row>
    <row r="37" spans="1:8" x14ac:dyDescent="0.3">
      <c r="A37" s="2" t="s">
        <v>7</v>
      </c>
      <c r="B37" t="s">
        <v>7</v>
      </c>
      <c r="C37" t="s">
        <v>22</v>
      </c>
      <c r="D37" s="1">
        <v>93.050696253304082</v>
      </c>
      <c r="E37" s="6"/>
      <c r="F37" s="1">
        <v>93.050696253304082</v>
      </c>
      <c r="H37" s="1">
        <v>86.536717432223753</v>
      </c>
    </row>
    <row r="38" spans="1:8" x14ac:dyDescent="0.3">
      <c r="A38" s="2" t="s">
        <v>7</v>
      </c>
      <c r="B38" t="s">
        <v>8</v>
      </c>
      <c r="C38" t="s">
        <v>21</v>
      </c>
      <c r="D38" s="1">
        <v>40.427417327087348</v>
      </c>
      <c r="E38" s="6"/>
      <c r="F38" s="1">
        <v>40.427417327087348</v>
      </c>
      <c r="H38" s="1">
        <v>57.357275390047455</v>
      </c>
    </row>
    <row r="39" spans="1:8" x14ac:dyDescent="0.3">
      <c r="A39" s="2" t="s">
        <v>8</v>
      </c>
      <c r="B39" t="s">
        <v>9</v>
      </c>
      <c r="C39" t="s">
        <v>21</v>
      </c>
      <c r="D39" s="1">
        <v>12.459396326219506</v>
      </c>
      <c r="E39" s="6"/>
      <c r="F39" s="1">
        <v>12.459396326219506</v>
      </c>
      <c r="H39" s="1">
        <v>7.1568898988978864</v>
      </c>
    </row>
    <row r="40" spans="1:8" x14ac:dyDescent="0.3">
      <c r="A40" s="2" t="s">
        <v>9</v>
      </c>
      <c r="B40" t="s">
        <v>10</v>
      </c>
      <c r="C40" s="6" t="s">
        <v>21</v>
      </c>
      <c r="D40" s="1">
        <v>13.837955304841968</v>
      </c>
      <c r="E40" s="6"/>
      <c r="F40" s="1">
        <v>13.837955304841968</v>
      </c>
      <c r="H40" s="1">
        <v>15.163412391376804</v>
      </c>
    </row>
    <row r="41" spans="1:8" x14ac:dyDescent="0.3">
      <c r="A41" s="2" t="s">
        <v>10</v>
      </c>
      <c r="B41" t="s">
        <v>11</v>
      </c>
      <c r="C41" t="s">
        <v>21</v>
      </c>
      <c r="D41" s="1">
        <v>5.1006497497369061</v>
      </c>
      <c r="E41" s="6"/>
      <c r="F41" s="1">
        <v>5.1006497497369061</v>
      </c>
      <c r="H41" s="1">
        <v>2.8893828436373004</v>
      </c>
    </row>
    <row r="42" spans="1:8" x14ac:dyDescent="0.3">
      <c r="A42" s="2" t="s">
        <v>11</v>
      </c>
      <c r="B42" t="s">
        <v>12</v>
      </c>
      <c r="C42" t="s">
        <v>21</v>
      </c>
      <c r="D42" s="1">
        <v>8.3758722838997812</v>
      </c>
      <c r="E42" s="6"/>
      <c r="F42" s="1">
        <v>8.3758722838997812</v>
      </c>
      <c r="H42" s="1">
        <v>7.3426353925729426</v>
      </c>
    </row>
    <row r="43" spans="1:8" x14ac:dyDescent="0.3">
      <c r="A43" s="2" t="s">
        <v>12</v>
      </c>
      <c r="B43" t="s">
        <v>13</v>
      </c>
      <c r="C43" s="6" t="s">
        <v>21</v>
      </c>
      <c r="D43" s="2">
        <v>0</v>
      </c>
      <c r="E43" s="7"/>
      <c r="F43" s="2">
        <v>0</v>
      </c>
      <c r="H43" s="2">
        <v>0</v>
      </c>
    </row>
    <row r="44" spans="1:8" x14ac:dyDescent="0.3">
      <c r="A44" s="2" t="s">
        <v>13</v>
      </c>
      <c r="B44" t="s">
        <v>14</v>
      </c>
      <c r="C44" t="s">
        <v>21</v>
      </c>
      <c r="D44" s="1">
        <v>20.734541324747592</v>
      </c>
      <c r="E44" s="6"/>
      <c r="F44" s="1">
        <v>20.734541324747592</v>
      </c>
      <c r="H44" s="1">
        <v>13.943263802431556</v>
      </c>
    </row>
    <row r="45" spans="1:8" x14ac:dyDescent="0.3">
      <c r="A45" s="2" t="s">
        <v>14</v>
      </c>
      <c r="B45" t="s">
        <v>7</v>
      </c>
      <c r="C45" t="s">
        <v>21</v>
      </c>
      <c r="D45" s="1">
        <v>22.134766358445731</v>
      </c>
      <c r="E45" s="6"/>
      <c r="F45" s="1">
        <v>22.134766358445731</v>
      </c>
      <c r="H45" s="1">
        <v>40.863090659320243</v>
      </c>
    </row>
    <row r="46" spans="1:8" x14ac:dyDescent="0.3">
      <c r="A46" s="2" t="s">
        <v>7</v>
      </c>
      <c r="B46" t="s">
        <v>9</v>
      </c>
      <c r="C46" t="s">
        <v>21</v>
      </c>
      <c r="D46" s="1">
        <v>3.8735430198094734</v>
      </c>
      <c r="E46" s="6"/>
      <c r="F46" s="1">
        <v>3.8735430198094734</v>
      </c>
      <c r="H46" s="1">
        <v>10.609772387739794</v>
      </c>
    </row>
    <row r="47" spans="1:8" x14ac:dyDescent="0.3">
      <c r="A47" s="2" t="s">
        <v>8</v>
      </c>
      <c r="B47" t="s">
        <v>10</v>
      </c>
      <c r="C47" t="s">
        <v>21</v>
      </c>
      <c r="D47" s="1">
        <v>33.462119544387939</v>
      </c>
      <c r="E47" s="6"/>
      <c r="F47" s="1">
        <v>33.462119544387939</v>
      </c>
      <c r="H47" s="1">
        <v>58.039779958482967</v>
      </c>
    </row>
    <row r="48" spans="1:8" x14ac:dyDescent="0.3">
      <c r="A48" s="2" t="s">
        <v>9</v>
      </c>
      <c r="B48" t="s">
        <v>11</v>
      </c>
      <c r="C48" s="6" t="s">
        <v>21</v>
      </c>
      <c r="D48" s="2">
        <v>0</v>
      </c>
      <c r="E48" s="7"/>
      <c r="F48" s="2">
        <v>0</v>
      </c>
      <c r="H48" s="2">
        <v>0</v>
      </c>
    </row>
    <row r="49" spans="1:8" x14ac:dyDescent="0.3">
      <c r="A49" s="2" t="s">
        <v>10</v>
      </c>
      <c r="B49" t="s">
        <v>12</v>
      </c>
      <c r="C49" t="s">
        <v>21</v>
      </c>
      <c r="D49" s="1">
        <v>27.483256396822007</v>
      </c>
      <c r="E49" s="6"/>
      <c r="F49" s="1">
        <v>27.483256396822007</v>
      </c>
      <c r="H49" s="1">
        <v>25.416214193898814</v>
      </c>
    </row>
    <row r="50" spans="1:8" x14ac:dyDescent="0.3">
      <c r="A50" s="2" t="s">
        <v>11</v>
      </c>
      <c r="B50" t="s">
        <v>13</v>
      </c>
      <c r="C50" s="6" t="s">
        <v>21</v>
      </c>
      <c r="D50" s="2">
        <v>0</v>
      </c>
      <c r="E50" s="7"/>
      <c r="F50" s="2">
        <v>0</v>
      </c>
      <c r="H50" s="2">
        <v>0</v>
      </c>
    </row>
    <row r="51" spans="1:8" x14ac:dyDescent="0.3">
      <c r="A51" s="2" t="s">
        <v>12</v>
      </c>
      <c r="B51" t="s">
        <v>14</v>
      </c>
      <c r="C51" t="s">
        <v>21</v>
      </c>
      <c r="D51" s="1">
        <v>53.471786386149397</v>
      </c>
      <c r="E51" s="6"/>
      <c r="F51" s="1">
        <v>53.471786386149397</v>
      </c>
      <c r="H51" s="1">
        <v>51.696846731662632</v>
      </c>
    </row>
    <row r="52" spans="1:8" x14ac:dyDescent="0.3">
      <c r="A52" s="2" t="s">
        <v>13</v>
      </c>
      <c r="B52" t="s">
        <v>7</v>
      </c>
      <c r="C52" t="s">
        <v>21</v>
      </c>
      <c r="D52" s="1">
        <v>42.849745025136315</v>
      </c>
      <c r="E52" s="6"/>
      <c r="F52" s="1">
        <v>42.849745025136315</v>
      </c>
      <c r="H52" s="1">
        <v>46</v>
      </c>
    </row>
    <row r="53" spans="1:8" x14ac:dyDescent="0.3">
      <c r="A53" s="2" t="s">
        <v>7</v>
      </c>
      <c r="B53" t="s">
        <v>10</v>
      </c>
      <c r="C53" t="s">
        <v>21</v>
      </c>
      <c r="D53" s="1">
        <v>61.685063294786197</v>
      </c>
      <c r="E53" s="6"/>
      <c r="F53" s="1">
        <v>61.685063294786197</v>
      </c>
      <c r="H53" s="1">
        <v>58.860751036787761</v>
      </c>
    </row>
    <row r="54" spans="1:8" x14ac:dyDescent="0.3">
      <c r="A54" s="2" t="s">
        <v>8</v>
      </c>
      <c r="B54" t="s">
        <v>11</v>
      </c>
      <c r="C54" s="6" t="s">
        <v>21</v>
      </c>
      <c r="D54" s="2">
        <v>0</v>
      </c>
      <c r="E54" s="7"/>
      <c r="F54" s="2">
        <v>0</v>
      </c>
      <c r="H54" s="2">
        <v>0</v>
      </c>
    </row>
    <row r="55" spans="1:8" x14ac:dyDescent="0.3">
      <c r="A55" s="2" t="s">
        <v>9</v>
      </c>
      <c r="B55" t="s">
        <v>12</v>
      </c>
      <c r="C55" s="6" t="s">
        <v>21</v>
      </c>
      <c r="D55" s="1">
        <v>2.2717008415683884</v>
      </c>
      <c r="E55" s="6"/>
      <c r="F55" s="1">
        <v>2.2717008415683884</v>
      </c>
      <c r="H55" s="1">
        <v>2.7432152529332523</v>
      </c>
    </row>
    <row r="56" spans="1:8" x14ac:dyDescent="0.3">
      <c r="A56" s="2" t="s">
        <v>10</v>
      </c>
      <c r="B56" t="s">
        <v>13</v>
      </c>
      <c r="C56" t="s">
        <v>21</v>
      </c>
      <c r="D56" s="1">
        <v>8.9614187254150917</v>
      </c>
      <c r="E56" s="6"/>
      <c r="F56" s="1">
        <v>8.9614187254150917</v>
      </c>
      <c r="H56" s="1">
        <v>23.521309668795421</v>
      </c>
    </row>
    <row r="57" spans="1:8" x14ac:dyDescent="0.3">
      <c r="A57" s="2" t="s">
        <v>11</v>
      </c>
      <c r="B57" t="s">
        <v>14</v>
      </c>
      <c r="C57" s="6" t="s">
        <v>21</v>
      </c>
      <c r="D57" s="2">
        <v>0</v>
      </c>
      <c r="E57" s="7"/>
      <c r="F57" s="2">
        <v>0</v>
      </c>
      <c r="H57" s="2">
        <v>0</v>
      </c>
    </row>
    <row r="58" spans="1:8" x14ac:dyDescent="0.3">
      <c r="A58" s="2" t="s">
        <v>12</v>
      </c>
      <c r="B58" t="s">
        <v>7</v>
      </c>
      <c r="C58" t="s">
        <v>21</v>
      </c>
      <c r="D58" s="1">
        <v>8.3328656334306235</v>
      </c>
      <c r="E58" s="6"/>
      <c r="F58" s="1">
        <v>8.3328656334306235</v>
      </c>
      <c r="H58" s="1">
        <v>16.167242175733463</v>
      </c>
    </row>
    <row r="59" spans="1:8" x14ac:dyDescent="0.3">
      <c r="A59" s="2" t="s">
        <v>7</v>
      </c>
      <c r="B59" t="s">
        <v>11</v>
      </c>
      <c r="C59" t="s">
        <v>21</v>
      </c>
      <c r="D59" s="1">
        <v>7.2486641599134201</v>
      </c>
      <c r="E59" s="6"/>
      <c r="F59" s="1">
        <v>7.2486641599134201</v>
      </c>
      <c r="H59" s="1">
        <v>5.4764258097359848</v>
      </c>
    </row>
    <row r="60" spans="1:8" x14ac:dyDescent="0.3">
      <c r="A60" s="2" t="s">
        <v>8</v>
      </c>
      <c r="B60" t="s">
        <v>12</v>
      </c>
      <c r="C60" t="s">
        <v>21</v>
      </c>
      <c r="D60" s="1">
        <v>0.76189205719925102</v>
      </c>
      <c r="E60" s="6"/>
      <c r="F60" s="1">
        <v>0.76189205719925102</v>
      </c>
      <c r="H60" s="1">
        <v>4.4315422803371793E-2</v>
      </c>
    </row>
    <row r="61" spans="1:8" x14ac:dyDescent="0.3">
      <c r="A61" s="2" t="s">
        <v>9</v>
      </c>
      <c r="B61" t="s">
        <v>13</v>
      </c>
      <c r="C61" s="6" t="s">
        <v>21</v>
      </c>
      <c r="D61" s="2">
        <v>0</v>
      </c>
      <c r="E61" s="7"/>
      <c r="F61" s="2">
        <v>0</v>
      </c>
      <c r="H61" s="2">
        <v>0</v>
      </c>
    </row>
    <row r="62" spans="1:8" x14ac:dyDescent="0.3">
      <c r="A62" s="2" t="s">
        <v>10</v>
      </c>
      <c r="B62" t="s">
        <v>14</v>
      </c>
      <c r="C62" s="6" t="s">
        <v>21</v>
      </c>
      <c r="D62" s="2">
        <v>0</v>
      </c>
      <c r="E62" s="7"/>
      <c r="F62" s="2">
        <v>0</v>
      </c>
      <c r="H62" s="2">
        <v>0</v>
      </c>
    </row>
    <row r="63" spans="1:8" x14ac:dyDescent="0.3">
      <c r="A63" s="2" t="s">
        <v>11</v>
      </c>
      <c r="B63" t="s">
        <v>7</v>
      </c>
      <c r="C63" t="s">
        <v>21</v>
      </c>
      <c r="D63" s="1">
        <v>1.7493057400301275</v>
      </c>
      <c r="E63" s="6"/>
      <c r="F63" s="1">
        <v>1.7493057400301275</v>
      </c>
      <c r="H63" s="1">
        <v>3.0741660518640455</v>
      </c>
    </row>
    <row r="64" spans="1:8" x14ac:dyDescent="0.3">
      <c r="A64" s="2" t="s">
        <v>7</v>
      </c>
      <c r="B64" t="s">
        <v>12</v>
      </c>
      <c r="C64" s="6" t="s">
        <v>21</v>
      </c>
      <c r="D64" s="2">
        <v>0</v>
      </c>
      <c r="E64" s="7"/>
      <c r="F64" s="2">
        <v>0</v>
      </c>
      <c r="H64" s="2">
        <v>0</v>
      </c>
    </row>
    <row r="65" spans="1:8" x14ac:dyDescent="0.3">
      <c r="A65" s="2" t="s">
        <v>8</v>
      </c>
      <c r="B65" t="s">
        <v>13</v>
      </c>
      <c r="C65" s="6" t="s">
        <v>21</v>
      </c>
      <c r="D65" s="2">
        <v>0</v>
      </c>
      <c r="E65" s="7"/>
      <c r="F65" s="2">
        <v>0</v>
      </c>
      <c r="H65" s="2">
        <v>0</v>
      </c>
    </row>
    <row r="66" spans="1:8" x14ac:dyDescent="0.3">
      <c r="A66" s="2" t="s">
        <v>9</v>
      </c>
      <c r="B66" t="s">
        <v>14</v>
      </c>
      <c r="C66" s="6" t="s">
        <v>21</v>
      </c>
      <c r="D66" s="2">
        <v>0</v>
      </c>
      <c r="E66" s="7"/>
      <c r="F66" s="2">
        <v>0</v>
      </c>
      <c r="H66" s="2">
        <v>0</v>
      </c>
    </row>
    <row r="67" spans="1:8" x14ac:dyDescent="0.3">
      <c r="A67" s="2" t="s">
        <v>10</v>
      </c>
      <c r="B67" t="s">
        <v>7</v>
      </c>
      <c r="C67" t="s">
        <v>21</v>
      </c>
      <c r="D67" s="1">
        <v>23.541727395798258</v>
      </c>
      <c r="E67" s="6"/>
      <c r="F67" s="1">
        <v>23.541727395798258</v>
      </c>
      <c r="H67" s="1">
        <v>19.972782713706131</v>
      </c>
    </row>
    <row r="68" spans="1:8" x14ac:dyDescent="0.3">
      <c r="A68" s="2" t="s">
        <v>7</v>
      </c>
      <c r="B68" t="s">
        <v>13</v>
      </c>
      <c r="C68" t="s">
        <v>21</v>
      </c>
      <c r="D68" s="1">
        <v>1.4865071288670841</v>
      </c>
      <c r="E68" s="6"/>
      <c r="F68" s="1">
        <v>1.4865071288670841</v>
      </c>
      <c r="H68" s="1">
        <v>2.036895463047967</v>
      </c>
    </row>
    <row r="69" spans="1:8" x14ac:dyDescent="0.3">
      <c r="A69" s="2" t="s">
        <v>8</v>
      </c>
      <c r="B69" t="s">
        <v>14</v>
      </c>
      <c r="C69" s="6" t="s">
        <v>21</v>
      </c>
      <c r="D69" s="2">
        <v>0</v>
      </c>
      <c r="E69" s="7"/>
      <c r="F69" s="2">
        <v>0</v>
      </c>
      <c r="H69" s="2">
        <v>0</v>
      </c>
    </row>
    <row r="70" spans="1:8" x14ac:dyDescent="0.3">
      <c r="A70" s="2" t="s">
        <v>9</v>
      </c>
      <c r="B70" t="s">
        <v>7</v>
      </c>
      <c r="C70" s="6" t="s">
        <v>21</v>
      </c>
      <c r="D70" s="1">
        <v>2.6486056169729153</v>
      </c>
      <c r="E70" s="6"/>
      <c r="F70" s="1">
        <v>2.6486056169729153</v>
      </c>
      <c r="H70" s="1">
        <v>3.9624911801926674</v>
      </c>
    </row>
    <row r="71" spans="1:8" x14ac:dyDescent="0.3">
      <c r="A71" s="2" t="s">
        <v>7</v>
      </c>
      <c r="B71" t="s">
        <v>14</v>
      </c>
      <c r="C71" s="6" t="s">
        <v>21</v>
      </c>
      <c r="D71" s="2">
        <v>0</v>
      </c>
      <c r="E71" s="7"/>
      <c r="F71" s="2">
        <v>0</v>
      </c>
      <c r="H71" s="2">
        <v>0</v>
      </c>
    </row>
    <row r="72" spans="1:8" x14ac:dyDescent="0.3">
      <c r="A72" s="2" t="s">
        <v>8</v>
      </c>
      <c r="B72" t="s">
        <v>7</v>
      </c>
      <c r="C72" s="6" t="s">
        <v>21</v>
      </c>
      <c r="D72" s="2">
        <v>0</v>
      </c>
      <c r="E72" s="7"/>
      <c r="F72" s="2">
        <v>0</v>
      </c>
      <c r="H72" s="2">
        <v>0</v>
      </c>
    </row>
    <row r="73" spans="1:8" x14ac:dyDescent="0.3">
      <c r="A73" s="2" t="s">
        <v>7</v>
      </c>
      <c r="B73" t="s">
        <v>7</v>
      </c>
      <c r="C73" t="s">
        <v>21</v>
      </c>
      <c r="D73" s="1">
        <v>93.674064475002126</v>
      </c>
      <c r="E73" s="6"/>
      <c r="F73" s="1">
        <v>93.674064475002126</v>
      </c>
      <c r="H73" s="1">
        <v>96</v>
      </c>
    </row>
    <row r="74" spans="1:8" x14ac:dyDescent="0.3">
      <c r="A74" s="2" t="s">
        <v>7</v>
      </c>
      <c r="B74" t="s">
        <v>8</v>
      </c>
      <c r="C74" t="s">
        <v>20</v>
      </c>
      <c r="D74" s="1">
        <v>358.95385220151195</v>
      </c>
      <c r="E74" s="6"/>
      <c r="F74" s="1">
        <v>358.95385220151195</v>
      </c>
      <c r="H74" s="1">
        <v>388</v>
      </c>
    </row>
    <row r="75" spans="1:8" x14ac:dyDescent="0.3">
      <c r="A75" s="2" t="s">
        <v>8</v>
      </c>
      <c r="B75" t="s">
        <v>9</v>
      </c>
      <c r="C75" t="s">
        <v>20</v>
      </c>
      <c r="D75" s="1">
        <v>30.229221757374308</v>
      </c>
      <c r="E75" s="6"/>
      <c r="F75" s="1">
        <v>30.229221757374308</v>
      </c>
      <c r="H75" s="1">
        <v>27.778786204109114</v>
      </c>
    </row>
    <row r="76" spans="1:8" x14ac:dyDescent="0.3">
      <c r="A76" s="2" t="s">
        <v>9</v>
      </c>
      <c r="B76" t="s">
        <v>10</v>
      </c>
      <c r="C76" s="6" t="s">
        <v>20</v>
      </c>
      <c r="D76" s="1">
        <v>57.169340296612383</v>
      </c>
      <c r="E76" s="6"/>
      <c r="F76" s="1">
        <v>57.169340296612383</v>
      </c>
      <c r="H76" s="1">
        <v>43.154869679980827</v>
      </c>
    </row>
    <row r="77" spans="1:8" x14ac:dyDescent="0.3">
      <c r="A77" s="2" t="s">
        <v>10</v>
      </c>
      <c r="B77" t="s">
        <v>11</v>
      </c>
      <c r="C77" t="s">
        <v>20</v>
      </c>
      <c r="D77" s="1">
        <v>46.9980690080126</v>
      </c>
      <c r="E77" s="6"/>
      <c r="F77" s="1">
        <v>46.9980690080126</v>
      </c>
      <c r="H77" s="1">
        <v>52.095093608466357</v>
      </c>
    </row>
    <row r="78" spans="1:8" x14ac:dyDescent="0.3">
      <c r="A78" s="2" t="s">
        <v>11</v>
      </c>
      <c r="B78" t="s">
        <v>12</v>
      </c>
      <c r="C78" s="6" t="s">
        <v>20</v>
      </c>
      <c r="D78" s="1">
        <v>57.34099361125967</v>
      </c>
      <c r="E78" s="6"/>
      <c r="F78" s="1">
        <v>57.34099361125967</v>
      </c>
      <c r="H78" s="1">
        <v>75.954244937601331</v>
      </c>
    </row>
    <row r="79" spans="1:8" x14ac:dyDescent="0.3">
      <c r="A79" s="2" t="s">
        <v>12</v>
      </c>
      <c r="B79" t="s">
        <v>13</v>
      </c>
      <c r="C79" s="6" t="s">
        <v>20</v>
      </c>
      <c r="D79" s="2">
        <v>0</v>
      </c>
      <c r="E79" s="7"/>
      <c r="F79" s="2">
        <v>0</v>
      </c>
      <c r="H79" s="2">
        <v>0</v>
      </c>
    </row>
    <row r="80" spans="1:8" x14ac:dyDescent="0.3">
      <c r="A80" s="2" t="s">
        <v>13</v>
      </c>
      <c r="B80" t="s">
        <v>14</v>
      </c>
      <c r="C80" t="s">
        <v>20</v>
      </c>
      <c r="D80" s="1">
        <v>53.144019548303966</v>
      </c>
      <c r="E80" s="6"/>
      <c r="F80" s="1">
        <v>53.144019548303966</v>
      </c>
      <c r="H80" s="1">
        <v>76.642166112349258</v>
      </c>
    </row>
    <row r="81" spans="1:8" x14ac:dyDescent="0.3">
      <c r="A81" s="2" t="s">
        <v>14</v>
      </c>
      <c r="B81" t="s">
        <v>7</v>
      </c>
      <c r="C81" t="s">
        <v>20</v>
      </c>
      <c r="D81" s="1">
        <v>404.79292921201755</v>
      </c>
      <c r="E81" s="6"/>
      <c r="F81" s="1">
        <v>404.79292921201755</v>
      </c>
      <c r="H81" s="1">
        <v>384.61714852566945</v>
      </c>
    </row>
    <row r="82" spans="1:8" x14ac:dyDescent="0.3">
      <c r="A82" s="2" t="s">
        <v>7</v>
      </c>
      <c r="B82" t="s">
        <v>9</v>
      </c>
      <c r="C82" t="s">
        <v>20</v>
      </c>
      <c r="D82" s="1">
        <v>66.681599807208244</v>
      </c>
      <c r="E82" s="6"/>
      <c r="F82" s="1">
        <v>66.681599807208244</v>
      </c>
      <c r="H82" s="1">
        <v>38.693827374627546</v>
      </c>
    </row>
    <row r="83" spans="1:8" x14ac:dyDescent="0.3">
      <c r="A83" s="2" t="s">
        <v>8</v>
      </c>
      <c r="B83" t="s">
        <v>10</v>
      </c>
      <c r="C83" t="s">
        <v>20</v>
      </c>
      <c r="D83" s="1">
        <v>258.86741175615435</v>
      </c>
      <c r="E83" s="6"/>
      <c r="F83" s="1">
        <v>258.86741175615435</v>
      </c>
      <c r="H83" s="1">
        <v>306</v>
      </c>
    </row>
    <row r="84" spans="1:8" x14ac:dyDescent="0.3">
      <c r="A84" s="2" t="s">
        <v>9</v>
      </c>
      <c r="B84" t="s">
        <v>11</v>
      </c>
      <c r="C84" s="6" t="s">
        <v>20</v>
      </c>
      <c r="D84" s="2">
        <v>0</v>
      </c>
      <c r="E84" s="7"/>
      <c r="F84" s="2">
        <v>0</v>
      </c>
      <c r="H84" s="2">
        <v>0</v>
      </c>
    </row>
    <row r="85" spans="1:8" x14ac:dyDescent="0.3">
      <c r="A85" s="2" t="s">
        <v>10</v>
      </c>
      <c r="B85" t="s">
        <v>12</v>
      </c>
      <c r="C85" t="s">
        <v>20</v>
      </c>
      <c r="D85" s="1">
        <v>288.24132459744823</v>
      </c>
      <c r="E85" s="6"/>
      <c r="F85" s="1">
        <v>288.24132459744823</v>
      </c>
      <c r="H85" s="1">
        <v>289.98350942014929</v>
      </c>
    </row>
    <row r="86" spans="1:8" x14ac:dyDescent="0.3">
      <c r="A86" s="2" t="s">
        <v>11</v>
      </c>
      <c r="B86" t="s">
        <v>13</v>
      </c>
      <c r="C86" s="6" t="s">
        <v>20</v>
      </c>
      <c r="D86" s="2">
        <v>0</v>
      </c>
      <c r="E86" s="7"/>
      <c r="F86" s="2">
        <v>0</v>
      </c>
      <c r="H86" s="2">
        <v>0</v>
      </c>
    </row>
    <row r="87" spans="1:8" x14ac:dyDescent="0.3">
      <c r="A87" s="2" t="s">
        <v>12</v>
      </c>
      <c r="B87" t="s">
        <v>14</v>
      </c>
      <c r="C87" t="s">
        <v>20</v>
      </c>
      <c r="D87" s="1">
        <v>299.88197759400043</v>
      </c>
      <c r="E87" s="6"/>
      <c r="F87" s="1">
        <v>299.88197759400043</v>
      </c>
      <c r="H87" s="1">
        <v>297.49785336212614</v>
      </c>
    </row>
    <row r="88" spans="1:8" x14ac:dyDescent="0.3">
      <c r="A88" s="2" t="s">
        <v>13</v>
      </c>
      <c r="B88" t="s">
        <v>7</v>
      </c>
      <c r="C88" t="s">
        <v>20</v>
      </c>
      <c r="D88" s="1">
        <v>91.879633678223115</v>
      </c>
      <c r="E88" s="6"/>
      <c r="F88" s="1">
        <v>91.879633678223115</v>
      </c>
      <c r="H88" s="1">
        <v>106.83352520073441</v>
      </c>
    </row>
    <row r="89" spans="1:8" x14ac:dyDescent="0.3">
      <c r="A89" s="2" t="s">
        <v>7</v>
      </c>
      <c r="B89" t="s">
        <v>10</v>
      </c>
      <c r="C89" t="s">
        <v>20</v>
      </c>
      <c r="D89" s="1">
        <v>244</v>
      </c>
      <c r="E89" s="6"/>
      <c r="F89" s="1">
        <v>247.16350739362073</v>
      </c>
      <c r="H89" s="1">
        <v>207.055127051645</v>
      </c>
    </row>
    <row r="90" spans="1:8" x14ac:dyDescent="0.3">
      <c r="A90" s="2" t="s">
        <v>8</v>
      </c>
      <c r="B90" t="s">
        <v>11</v>
      </c>
      <c r="C90" s="6" t="s">
        <v>20</v>
      </c>
      <c r="D90" s="2">
        <v>0</v>
      </c>
      <c r="E90" s="7"/>
      <c r="F90" s="2">
        <v>0</v>
      </c>
      <c r="H90" s="2">
        <v>0</v>
      </c>
    </row>
    <row r="91" spans="1:8" x14ac:dyDescent="0.3">
      <c r="A91" s="2" t="s">
        <v>9</v>
      </c>
      <c r="B91" t="s">
        <v>12</v>
      </c>
      <c r="C91" s="6" t="s">
        <v>20</v>
      </c>
      <c r="D91" s="1">
        <v>13.154197650084447</v>
      </c>
      <c r="E91" s="6"/>
      <c r="F91" s="1">
        <v>13.154197650084447</v>
      </c>
      <c r="H91" s="1">
        <v>9.768547676477576</v>
      </c>
    </row>
    <row r="92" spans="1:8" x14ac:dyDescent="0.3">
      <c r="A92" s="2" t="s">
        <v>10</v>
      </c>
      <c r="B92" t="s">
        <v>13</v>
      </c>
      <c r="C92" t="s">
        <v>20</v>
      </c>
      <c r="D92" s="1">
        <v>136.69676326540139</v>
      </c>
      <c r="E92" s="6"/>
      <c r="F92" s="1">
        <v>136.69676326540139</v>
      </c>
      <c r="H92" s="1">
        <v>100.54577962108802</v>
      </c>
    </row>
    <row r="93" spans="1:8" x14ac:dyDescent="0.3">
      <c r="A93" s="2" t="s">
        <v>11</v>
      </c>
      <c r="B93" t="s">
        <v>14</v>
      </c>
      <c r="C93" s="6" t="s">
        <v>20</v>
      </c>
      <c r="D93" s="2">
        <v>0</v>
      </c>
      <c r="E93" s="7"/>
      <c r="F93" s="2">
        <v>0</v>
      </c>
      <c r="H93" s="2">
        <v>0</v>
      </c>
    </row>
    <row r="94" spans="1:8" x14ac:dyDescent="0.3">
      <c r="A94" s="2" t="s">
        <v>12</v>
      </c>
      <c r="B94" t="s">
        <v>7</v>
      </c>
      <c r="C94" t="s">
        <v>20</v>
      </c>
      <c r="D94" s="1">
        <v>64.030707607478064</v>
      </c>
      <c r="E94" s="6"/>
      <c r="F94" s="1">
        <v>64.030707607478064</v>
      </c>
      <c r="H94" s="1">
        <v>112.41695361951238</v>
      </c>
    </row>
    <row r="95" spans="1:8" x14ac:dyDescent="0.3">
      <c r="A95" s="2" t="s">
        <v>7</v>
      </c>
      <c r="B95" t="s">
        <v>11</v>
      </c>
      <c r="C95" t="s">
        <v>20</v>
      </c>
      <c r="D95" s="1">
        <v>20.349941004923409</v>
      </c>
      <c r="E95" s="6"/>
      <c r="F95" s="1">
        <v>20.349941004923409</v>
      </c>
      <c r="H95" s="1">
        <v>16.849711043105952</v>
      </c>
    </row>
    <row r="96" spans="1:8" x14ac:dyDescent="0.3">
      <c r="A96" s="2" t="s">
        <v>8</v>
      </c>
      <c r="B96" t="s">
        <v>12</v>
      </c>
      <c r="C96" t="s">
        <v>20</v>
      </c>
      <c r="D96" s="1">
        <v>18.470799204091669</v>
      </c>
      <c r="E96" s="6"/>
      <c r="F96" s="1">
        <v>18.470799204091669</v>
      </c>
      <c r="H96" s="1">
        <v>29.434530011052651</v>
      </c>
    </row>
    <row r="97" spans="1:8" x14ac:dyDescent="0.3">
      <c r="A97" s="2" t="s">
        <v>9</v>
      </c>
      <c r="B97" t="s">
        <v>13</v>
      </c>
      <c r="C97" s="6" t="s">
        <v>20</v>
      </c>
      <c r="D97" s="1">
        <v>5.909236773231668</v>
      </c>
      <c r="E97" s="6"/>
      <c r="F97" s="1">
        <v>5.909236773231668</v>
      </c>
      <c r="H97" s="1">
        <v>7.4219979916613008</v>
      </c>
    </row>
    <row r="98" spans="1:8" x14ac:dyDescent="0.3">
      <c r="A98" s="2" t="s">
        <v>10</v>
      </c>
      <c r="B98" t="s">
        <v>14</v>
      </c>
      <c r="C98" s="6" t="s">
        <v>20</v>
      </c>
      <c r="D98" s="1">
        <v>5.9083055984369102</v>
      </c>
      <c r="E98" s="6"/>
      <c r="F98" s="1">
        <v>5.9083055984369102</v>
      </c>
      <c r="H98" s="1">
        <v>2.4053910487941379</v>
      </c>
    </row>
    <row r="99" spans="1:8" x14ac:dyDescent="0.3">
      <c r="A99" s="2" t="s">
        <v>11</v>
      </c>
      <c r="B99" t="s">
        <v>7</v>
      </c>
      <c r="C99" t="s">
        <v>20</v>
      </c>
      <c r="D99" s="1">
        <v>15.490043033982987</v>
      </c>
      <c r="E99" s="6"/>
      <c r="F99" s="1">
        <v>15.490043033982987</v>
      </c>
      <c r="H99" s="1">
        <v>26.415922008204859</v>
      </c>
    </row>
    <row r="100" spans="1:8" x14ac:dyDescent="0.3">
      <c r="A100" s="2" t="s">
        <v>7</v>
      </c>
      <c r="B100" t="s">
        <v>12</v>
      </c>
      <c r="C100" t="s">
        <v>20</v>
      </c>
      <c r="D100" s="1">
        <v>2.4437621373900025</v>
      </c>
      <c r="E100" s="6"/>
      <c r="F100" s="1">
        <v>2.4437621373900025</v>
      </c>
      <c r="H100" s="1">
        <v>2.752790827960125</v>
      </c>
    </row>
    <row r="101" spans="1:8" x14ac:dyDescent="0.3">
      <c r="A101" s="2" t="s">
        <v>8</v>
      </c>
      <c r="B101" t="s">
        <v>13</v>
      </c>
      <c r="C101" s="6" t="s">
        <v>20</v>
      </c>
      <c r="D101" s="1">
        <v>4.9814388959372513</v>
      </c>
      <c r="E101" s="6"/>
      <c r="F101" s="1">
        <v>4.9814388959372513</v>
      </c>
      <c r="H101" s="1">
        <v>8.2477833319754534</v>
      </c>
    </row>
    <row r="102" spans="1:8" x14ac:dyDescent="0.3">
      <c r="A102" s="2" t="s">
        <v>9</v>
      </c>
      <c r="B102" t="s">
        <v>14</v>
      </c>
      <c r="C102" s="6" t="s">
        <v>20</v>
      </c>
      <c r="D102" s="1">
        <v>5.4994744963232565</v>
      </c>
      <c r="E102" s="6"/>
      <c r="F102" s="1">
        <v>5.4994744963232565</v>
      </c>
      <c r="H102" s="1">
        <v>2.6824432580748896</v>
      </c>
    </row>
    <row r="103" spans="1:8" x14ac:dyDescent="0.3">
      <c r="A103" s="2" t="s">
        <v>10</v>
      </c>
      <c r="B103" t="s">
        <v>7</v>
      </c>
      <c r="C103" t="s">
        <v>20</v>
      </c>
      <c r="D103" s="1">
        <v>107.31442097202643</v>
      </c>
      <c r="E103" s="6"/>
      <c r="F103" s="1">
        <v>107.31442097202643</v>
      </c>
      <c r="H103" s="1">
        <v>109.18740188560119</v>
      </c>
    </row>
    <row r="104" spans="1:8" x14ac:dyDescent="0.3">
      <c r="A104" s="2" t="s">
        <v>7</v>
      </c>
      <c r="B104" t="s">
        <v>13</v>
      </c>
      <c r="C104" t="s">
        <v>20</v>
      </c>
      <c r="D104" s="1">
        <v>3.6415715581371577</v>
      </c>
      <c r="E104" s="6"/>
      <c r="F104" s="1">
        <v>3.6415715581371577</v>
      </c>
      <c r="H104" s="1">
        <v>3.7371909213678003</v>
      </c>
    </row>
    <row r="105" spans="1:8" x14ac:dyDescent="0.3">
      <c r="A105" s="2" t="s">
        <v>8</v>
      </c>
      <c r="B105" t="s">
        <v>14</v>
      </c>
      <c r="C105" s="6" t="s">
        <v>20</v>
      </c>
      <c r="D105" s="2">
        <v>0</v>
      </c>
      <c r="E105" s="7"/>
      <c r="F105" s="2">
        <v>0</v>
      </c>
      <c r="H105" s="2">
        <v>0</v>
      </c>
    </row>
    <row r="106" spans="1:8" x14ac:dyDescent="0.3">
      <c r="A106" s="2" t="s">
        <v>9</v>
      </c>
      <c r="B106" t="s">
        <v>7</v>
      </c>
      <c r="C106" s="6" t="s">
        <v>20</v>
      </c>
      <c r="D106" s="1">
        <v>26.158035164601806</v>
      </c>
      <c r="E106" s="6"/>
      <c r="F106" s="1">
        <v>26.158035164601806</v>
      </c>
      <c r="H106" s="1">
        <v>20.276764260129436</v>
      </c>
    </row>
    <row r="107" spans="1:8" x14ac:dyDescent="0.3">
      <c r="A107" s="2" t="s">
        <v>7</v>
      </c>
      <c r="B107" t="s">
        <v>14</v>
      </c>
      <c r="C107" s="6" t="s">
        <v>20</v>
      </c>
      <c r="D107" s="2">
        <v>0</v>
      </c>
      <c r="E107" s="7"/>
      <c r="F107" s="2">
        <v>0</v>
      </c>
      <c r="H107" s="2">
        <v>0</v>
      </c>
    </row>
    <row r="108" spans="1:8" x14ac:dyDescent="0.3">
      <c r="A108" s="2" t="s">
        <v>8</v>
      </c>
      <c r="B108" t="s">
        <v>7</v>
      </c>
      <c r="C108" s="6" t="s">
        <v>20</v>
      </c>
      <c r="D108" s="2">
        <v>0</v>
      </c>
      <c r="E108" s="7"/>
      <c r="F108" s="2">
        <v>0</v>
      </c>
      <c r="H108" s="2">
        <v>0</v>
      </c>
    </row>
    <row r="109" spans="1:8" x14ac:dyDescent="0.3">
      <c r="A109" s="2" t="s">
        <v>7</v>
      </c>
      <c r="B109" t="s">
        <v>7</v>
      </c>
      <c r="C109" t="s">
        <v>20</v>
      </c>
      <c r="D109" s="1">
        <v>464</v>
      </c>
      <c r="E109" s="6"/>
      <c r="F109" s="1">
        <v>468.11473935772801</v>
      </c>
      <c r="H109" s="1">
        <v>461.89981011231271</v>
      </c>
    </row>
    <row r="110" spans="1:8" x14ac:dyDescent="0.3">
      <c r="A110" s="2" t="s">
        <v>7</v>
      </c>
      <c r="B110" t="s">
        <v>8</v>
      </c>
      <c r="C110" s="2" t="s">
        <v>19</v>
      </c>
      <c r="D110" s="2">
        <v>0</v>
      </c>
      <c r="E110" s="7"/>
      <c r="F110" s="2">
        <v>0</v>
      </c>
      <c r="H110" s="2">
        <v>0</v>
      </c>
    </row>
    <row r="111" spans="1:8" x14ac:dyDescent="0.3">
      <c r="A111" s="2" t="s">
        <v>8</v>
      </c>
      <c r="B111" t="s">
        <v>9</v>
      </c>
      <c r="C111" s="2" t="s">
        <v>19</v>
      </c>
      <c r="D111" s="2">
        <v>0</v>
      </c>
      <c r="E111" s="7"/>
      <c r="F111" s="2">
        <v>0</v>
      </c>
      <c r="H111" s="2">
        <v>0</v>
      </c>
    </row>
    <row r="112" spans="1:8" x14ac:dyDescent="0.3">
      <c r="A112" s="2" t="s">
        <v>9</v>
      </c>
      <c r="B112" t="s">
        <v>10</v>
      </c>
      <c r="C112" s="2" t="s">
        <v>19</v>
      </c>
      <c r="D112" s="1">
        <v>1.4570018017172086</v>
      </c>
      <c r="E112" s="6"/>
      <c r="F112" s="1">
        <v>1.4570018017172086</v>
      </c>
      <c r="H112" s="1">
        <v>2.186329664692253</v>
      </c>
    </row>
    <row r="113" spans="1:8" x14ac:dyDescent="0.3">
      <c r="A113" s="2" t="s">
        <v>10</v>
      </c>
      <c r="B113" t="s">
        <v>11</v>
      </c>
      <c r="C113" t="s">
        <v>19</v>
      </c>
      <c r="D113" s="1">
        <v>3.5310091653936668</v>
      </c>
      <c r="E113" s="6"/>
      <c r="F113" s="1">
        <v>3.5310091653936668</v>
      </c>
      <c r="H113" s="1">
        <v>2.9523693131773636</v>
      </c>
    </row>
    <row r="114" spans="1:8" x14ac:dyDescent="0.3">
      <c r="A114" s="2" t="s">
        <v>11</v>
      </c>
      <c r="B114" t="s">
        <v>12</v>
      </c>
      <c r="C114" s="2" t="s">
        <v>19</v>
      </c>
      <c r="D114" s="2">
        <v>0</v>
      </c>
      <c r="E114" s="7"/>
      <c r="F114" s="2">
        <v>0</v>
      </c>
      <c r="H114" s="2">
        <v>0</v>
      </c>
    </row>
    <row r="115" spans="1:8" x14ac:dyDescent="0.3">
      <c r="A115" s="2" t="s">
        <v>12</v>
      </c>
      <c r="B115" t="s">
        <v>13</v>
      </c>
      <c r="C115" s="2" t="s">
        <v>19</v>
      </c>
      <c r="D115" s="2">
        <v>0</v>
      </c>
      <c r="E115" s="7"/>
      <c r="F115" s="2">
        <v>0</v>
      </c>
      <c r="H115" s="2">
        <v>0</v>
      </c>
    </row>
    <row r="116" spans="1:8" x14ac:dyDescent="0.3">
      <c r="A116" s="2" t="s">
        <v>13</v>
      </c>
      <c r="B116" t="s">
        <v>14</v>
      </c>
      <c r="C116" s="2" t="s">
        <v>19</v>
      </c>
      <c r="D116" s="2">
        <v>0</v>
      </c>
      <c r="E116" s="7"/>
      <c r="F116" s="2">
        <v>0</v>
      </c>
      <c r="H116" s="2">
        <v>0</v>
      </c>
    </row>
    <row r="117" spans="1:8" x14ac:dyDescent="0.3">
      <c r="A117" s="2" t="s">
        <v>14</v>
      </c>
      <c r="B117" t="s">
        <v>7</v>
      </c>
      <c r="C117" t="s">
        <v>19</v>
      </c>
      <c r="D117" s="1">
        <v>1.5491860109567539</v>
      </c>
      <c r="E117" s="6"/>
      <c r="F117" s="1">
        <v>1.5491860109567539</v>
      </c>
      <c r="H117" s="1">
        <v>1.9935872302497544</v>
      </c>
    </row>
    <row r="118" spans="1:8" x14ac:dyDescent="0.3">
      <c r="A118" s="2" t="s">
        <v>7</v>
      </c>
      <c r="B118" t="s">
        <v>9</v>
      </c>
      <c r="C118" t="s">
        <v>19</v>
      </c>
      <c r="D118" s="1">
        <v>5.7037128075508692</v>
      </c>
      <c r="E118" s="6"/>
      <c r="F118" s="1">
        <v>5.7037128075508692</v>
      </c>
      <c r="H118" s="1">
        <v>3.0871058269939549</v>
      </c>
    </row>
    <row r="119" spans="1:8" x14ac:dyDescent="0.3">
      <c r="A119" s="2" t="s">
        <v>8</v>
      </c>
      <c r="B119" t="s">
        <v>10</v>
      </c>
      <c r="C119" s="2" t="s">
        <v>19</v>
      </c>
      <c r="D119" s="2">
        <v>0</v>
      </c>
      <c r="E119" s="7"/>
      <c r="F119" s="2">
        <v>0</v>
      </c>
      <c r="H119" s="2">
        <v>0</v>
      </c>
    </row>
    <row r="120" spans="1:8" x14ac:dyDescent="0.3">
      <c r="A120" s="2" t="s">
        <v>9</v>
      </c>
      <c r="B120" t="s">
        <v>11</v>
      </c>
      <c r="C120" s="2" t="s">
        <v>19</v>
      </c>
      <c r="D120" s="2">
        <v>0</v>
      </c>
      <c r="E120" s="7"/>
      <c r="F120" s="2">
        <v>0</v>
      </c>
      <c r="H120" s="2">
        <v>0</v>
      </c>
    </row>
    <row r="121" spans="1:8" x14ac:dyDescent="0.3">
      <c r="A121" s="2" t="s">
        <v>10</v>
      </c>
      <c r="B121" t="s">
        <v>12</v>
      </c>
      <c r="C121" t="s">
        <v>19</v>
      </c>
      <c r="D121" s="1">
        <v>2.4171658948882331</v>
      </c>
      <c r="E121" s="6"/>
      <c r="F121" s="1">
        <v>2.4171658948882331</v>
      </c>
      <c r="H121" s="1">
        <v>2.224674389515616</v>
      </c>
    </row>
    <row r="122" spans="1:8" x14ac:dyDescent="0.3">
      <c r="A122" s="2" t="s">
        <v>11</v>
      </c>
      <c r="B122" t="s">
        <v>13</v>
      </c>
      <c r="C122" s="2" t="s">
        <v>19</v>
      </c>
      <c r="D122" s="2">
        <v>0</v>
      </c>
      <c r="E122" s="7"/>
      <c r="F122" s="2">
        <v>0</v>
      </c>
      <c r="H122" s="2">
        <v>0</v>
      </c>
    </row>
    <row r="123" spans="1:8" x14ac:dyDescent="0.3">
      <c r="A123" s="2" t="s">
        <v>12</v>
      </c>
      <c r="B123" t="s">
        <v>14</v>
      </c>
      <c r="C123" s="2" t="s">
        <v>19</v>
      </c>
      <c r="D123" s="2">
        <v>0</v>
      </c>
      <c r="E123" s="7"/>
      <c r="F123" s="2">
        <v>0</v>
      </c>
      <c r="H123" s="2">
        <v>0</v>
      </c>
    </row>
    <row r="124" spans="1:8" x14ac:dyDescent="0.3">
      <c r="A124" s="2" t="s">
        <v>13</v>
      </c>
      <c r="B124" t="s">
        <v>7</v>
      </c>
      <c r="C124" t="s">
        <v>19</v>
      </c>
      <c r="D124" s="1">
        <v>5.0781297519152515</v>
      </c>
      <c r="E124" s="6"/>
      <c r="F124" s="1">
        <v>5.0781297519152515</v>
      </c>
      <c r="H124" s="1">
        <v>2.3246806704223695</v>
      </c>
    </row>
    <row r="125" spans="1:8" x14ac:dyDescent="0.3">
      <c r="A125" s="2" t="s">
        <v>7</v>
      </c>
      <c r="B125" t="s">
        <v>10</v>
      </c>
      <c r="C125" t="s">
        <v>19</v>
      </c>
      <c r="D125" s="1">
        <v>11.903341527144107</v>
      </c>
      <c r="E125" s="6"/>
      <c r="F125" s="1">
        <v>11.903341527144107</v>
      </c>
      <c r="H125" s="1">
        <v>22</v>
      </c>
    </row>
    <row r="126" spans="1:8" x14ac:dyDescent="0.3">
      <c r="A126" s="2" t="s">
        <v>8</v>
      </c>
      <c r="B126" t="s">
        <v>11</v>
      </c>
      <c r="C126" s="2" t="s">
        <v>19</v>
      </c>
      <c r="D126" s="2">
        <v>0</v>
      </c>
      <c r="E126" s="7"/>
      <c r="F126" s="2">
        <v>0</v>
      </c>
      <c r="H126" s="2">
        <v>0</v>
      </c>
    </row>
    <row r="127" spans="1:8" x14ac:dyDescent="0.3">
      <c r="A127" s="2" t="s">
        <v>9</v>
      </c>
      <c r="B127" t="s">
        <v>12</v>
      </c>
      <c r="C127" s="2" t="s">
        <v>19</v>
      </c>
      <c r="D127" s="2">
        <v>0</v>
      </c>
      <c r="E127" s="7"/>
      <c r="F127" s="2">
        <v>0</v>
      </c>
      <c r="H127" s="2">
        <v>0</v>
      </c>
    </row>
    <row r="128" spans="1:8" x14ac:dyDescent="0.3">
      <c r="A128" s="2" t="s">
        <v>10</v>
      </c>
      <c r="B128" t="s">
        <v>13</v>
      </c>
      <c r="C128" t="s">
        <v>19</v>
      </c>
      <c r="D128" s="1">
        <v>1.4688298671169044</v>
      </c>
      <c r="E128" s="6"/>
      <c r="F128" s="1">
        <v>1.4688298671169044</v>
      </c>
      <c r="H128" s="1">
        <v>0</v>
      </c>
    </row>
    <row r="129" spans="1:8" x14ac:dyDescent="0.3">
      <c r="A129" s="2" t="s">
        <v>11</v>
      </c>
      <c r="B129" t="s">
        <v>14</v>
      </c>
      <c r="C129" s="2" t="s">
        <v>19</v>
      </c>
      <c r="D129" s="2">
        <v>0</v>
      </c>
      <c r="E129" s="7"/>
      <c r="F129" s="2">
        <v>0</v>
      </c>
      <c r="H129" s="2">
        <v>0</v>
      </c>
    </row>
    <row r="130" spans="1:8" x14ac:dyDescent="0.3">
      <c r="A130" s="2" t="s">
        <v>12</v>
      </c>
      <c r="B130" t="s">
        <v>7</v>
      </c>
      <c r="C130" s="2" t="s">
        <v>19</v>
      </c>
      <c r="D130" s="2">
        <v>0</v>
      </c>
      <c r="E130" s="7"/>
      <c r="F130" s="2">
        <v>0</v>
      </c>
      <c r="H130" s="2">
        <v>0</v>
      </c>
    </row>
    <row r="131" spans="1:8" x14ac:dyDescent="0.3">
      <c r="A131" s="2" t="s">
        <v>7</v>
      </c>
      <c r="B131" t="s">
        <v>11</v>
      </c>
      <c r="C131" t="s">
        <v>19</v>
      </c>
      <c r="D131" s="1">
        <v>1.1869477373783852</v>
      </c>
      <c r="E131" s="6"/>
      <c r="F131" s="1">
        <v>1.1869477373783852</v>
      </c>
      <c r="H131" s="1">
        <v>1.1807781585575974</v>
      </c>
    </row>
    <row r="132" spans="1:8" x14ac:dyDescent="0.3">
      <c r="A132" s="2" t="s">
        <v>8</v>
      </c>
      <c r="B132" t="s">
        <v>12</v>
      </c>
      <c r="C132" s="2" t="s">
        <v>19</v>
      </c>
      <c r="D132" s="2">
        <v>0</v>
      </c>
      <c r="E132" s="7"/>
      <c r="F132" s="2">
        <v>0</v>
      </c>
      <c r="H132" s="2">
        <v>0</v>
      </c>
    </row>
    <row r="133" spans="1:8" x14ac:dyDescent="0.3">
      <c r="A133" s="2" t="s">
        <v>9</v>
      </c>
      <c r="B133" t="s">
        <v>13</v>
      </c>
      <c r="C133" s="2" t="s">
        <v>19</v>
      </c>
      <c r="D133" s="2">
        <v>0</v>
      </c>
      <c r="E133" s="7"/>
      <c r="F133" s="2">
        <v>0</v>
      </c>
      <c r="H133" s="2">
        <v>0</v>
      </c>
    </row>
    <row r="134" spans="1:8" x14ac:dyDescent="0.3">
      <c r="A134" s="2" t="s">
        <v>10</v>
      </c>
      <c r="B134" t="s">
        <v>14</v>
      </c>
      <c r="C134" s="2" t="s">
        <v>19</v>
      </c>
      <c r="D134" s="2">
        <v>0</v>
      </c>
      <c r="E134" s="7"/>
      <c r="F134" s="2">
        <v>0</v>
      </c>
      <c r="H134" s="2">
        <v>0</v>
      </c>
    </row>
    <row r="135" spans="1:8" x14ac:dyDescent="0.3">
      <c r="A135" s="2" t="s">
        <v>11</v>
      </c>
      <c r="B135" t="s">
        <v>7</v>
      </c>
      <c r="C135" t="s">
        <v>19</v>
      </c>
      <c r="D135" s="1">
        <v>1.4800899999436938</v>
      </c>
      <c r="E135" s="6"/>
      <c r="F135" s="1">
        <v>1.4800899999436938</v>
      </c>
      <c r="H135" s="1">
        <v>2.0230967578678896</v>
      </c>
    </row>
    <row r="136" spans="1:8" x14ac:dyDescent="0.3">
      <c r="A136" s="2" t="s">
        <v>7</v>
      </c>
      <c r="B136" t="s">
        <v>12</v>
      </c>
      <c r="C136" s="2" t="s">
        <v>19</v>
      </c>
      <c r="D136" s="2">
        <v>0</v>
      </c>
      <c r="E136" s="7"/>
      <c r="F136" s="2">
        <v>0</v>
      </c>
      <c r="H136" s="2">
        <v>0</v>
      </c>
    </row>
    <row r="137" spans="1:8" x14ac:dyDescent="0.3">
      <c r="A137" s="2" t="s">
        <v>8</v>
      </c>
      <c r="B137" t="s">
        <v>13</v>
      </c>
      <c r="C137" s="2" t="s">
        <v>19</v>
      </c>
      <c r="D137" s="2">
        <v>0</v>
      </c>
      <c r="E137" s="7"/>
      <c r="F137" s="2">
        <v>0</v>
      </c>
      <c r="H137" s="2">
        <v>0</v>
      </c>
    </row>
    <row r="138" spans="1:8" x14ac:dyDescent="0.3">
      <c r="A138" s="2" t="s">
        <v>9</v>
      </c>
      <c r="B138" t="s">
        <v>14</v>
      </c>
      <c r="C138" s="2" t="s">
        <v>19</v>
      </c>
      <c r="D138" s="2">
        <v>0</v>
      </c>
      <c r="E138" s="7"/>
      <c r="F138" s="2">
        <v>0</v>
      </c>
      <c r="H138" s="2">
        <v>0</v>
      </c>
    </row>
    <row r="139" spans="1:8" x14ac:dyDescent="0.3">
      <c r="A139" s="2" t="s">
        <v>10</v>
      </c>
      <c r="B139" t="s">
        <v>7</v>
      </c>
      <c r="C139" t="s">
        <v>19</v>
      </c>
      <c r="D139" s="1">
        <v>11.051823180651208</v>
      </c>
      <c r="E139" s="6"/>
      <c r="F139" s="1">
        <v>11.051823180651208</v>
      </c>
      <c r="H139" s="1">
        <v>10.50556881841973</v>
      </c>
    </row>
    <row r="140" spans="1:8" x14ac:dyDescent="0.3">
      <c r="A140" s="2" t="s">
        <v>7</v>
      </c>
      <c r="B140" t="s">
        <v>13</v>
      </c>
      <c r="C140" s="2" t="s">
        <v>19</v>
      </c>
      <c r="D140" s="2">
        <v>0</v>
      </c>
      <c r="E140" s="7"/>
      <c r="F140" s="2">
        <v>0</v>
      </c>
      <c r="H140" s="2">
        <v>0</v>
      </c>
    </row>
    <row r="141" spans="1:8" x14ac:dyDescent="0.3">
      <c r="A141" s="2" t="s">
        <v>8</v>
      </c>
      <c r="B141" t="s">
        <v>14</v>
      </c>
      <c r="C141" s="2" t="s">
        <v>19</v>
      </c>
      <c r="D141" s="2">
        <v>0</v>
      </c>
      <c r="E141" s="7"/>
      <c r="F141" s="2">
        <v>0</v>
      </c>
      <c r="H141" s="2">
        <v>0</v>
      </c>
    </row>
    <row r="142" spans="1:8" x14ac:dyDescent="0.3">
      <c r="A142" s="2" t="s">
        <v>9</v>
      </c>
      <c r="B142" t="s">
        <v>7</v>
      </c>
      <c r="C142" s="2" t="s">
        <v>19</v>
      </c>
      <c r="D142" s="1">
        <v>6.9360844728221709</v>
      </c>
      <c r="E142" s="6"/>
      <c r="F142" s="1">
        <v>6.9360844728221709</v>
      </c>
      <c r="H142" s="1">
        <v>5.854444845179902</v>
      </c>
    </row>
    <row r="143" spans="1:8" x14ac:dyDescent="0.3">
      <c r="A143" s="2" t="s">
        <v>7</v>
      </c>
      <c r="B143" t="s">
        <v>14</v>
      </c>
      <c r="C143" s="2" t="s">
        <v>19</v>
      </c>
      <c r="D143" s="2">
        <v>0</v>
      </c>
      <c r="E143" s="7"/>
      <c r="F143" s="2">
        <v>0</v>
      </c>
      <c r="H143" s="2">
        <v>0</v>
      </c>
    </row>
    <row r="144" spans="1:8" x14ac:dyDescent="0.3">
      <c r="A144" s="2" t="s">
        <v>8</v>
      </c>
      <c r="B144" t="s">
        <v>7</v>
      </c>
      <c r="C144" s="2" t="s">
        <v>19</v>
      </c>
      <c r="D144" s="2">
        <v>0</v>
      </c>
      <c r="E144" s="7"/>
      <c r="F144" s="2">
        <v>0</v>
      </c>
      <c r="H144" s="2">
        <v>0</v>
      </c>
    </row>
    <row r="145" spans="1:8" x14ac:dyDescent="0.3">
      <c r="A145" s="2" t="s">
        <v>7</v>
      </c>
      <c r="B145" t="s">
        <v>7</v>
      </c>
      <c r="C145" t="s">
        <v>19</v>
      </c>
      <c r="D145" s="1">
        <v>80</v>
      </c>
      <c r="E145" s="6"/>
      <c r="F145" s="1">
        <v>81.312705450933976</v>
      </c>
      <c r="H145" s="1">
        <v>75.691534879544847</v>
      </c>
    </row>
  </sheetData>
  <mergeCells count="3"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FFE9-7854-1E4D-890F-12B7FB116D52}">
  <sheetPr filterMode="1"/>
  <dimension ref="A1:AA289"/>
  <sheetViews>
    <sheetView tabSelected="1" workbookViewId="0">
      <selection activeCell="M36" sqref="M36"/>
    </sheetView>
  </sheetViews>
  <sheetFormatPr defaultColWidth="11.19921875" defaultRowHeight="15.6" x14ac:dyDescent="0.3"/>
  <cols>
    <col min="1" max="1" width="10.796875" style="2"/>
    <col min="2" max="2" width="11.19921875" style="2"/>
    <col min="3" max="3" width="10.796875" style="2" customWidth="1"/>
    <col min="4" max="4" width="10.796875" style="3" customWidth="1"/>
    <col min="5" max="5" width="10.796875" style="3"/>
    <col min="6" max="6" width="11.19921875" style="3"/>
    <col min="7" max="8" width="10.796875" style="2"/>
    <col min="11" max="11" width="0" hidden="1" customWidth="1"/>
    <col min="13" max="13" width="22.8984375" customWidth="1"/>
    <col min="22" max="22" width="20" customWidth="1"/>
    <col min="23" max="23" width="16.796875" bestFit="1" customWidth="1"/>
  </cols>
  <sheetData>
    <row r="1" spans="1:27" s="4" customFormat="1" x14ac:dyDescent="0.3">
      <c r="A1" s="4" t="s">
        <v>18</v>
      </c>
      <c r="C1" s="5" t="s">
        <v>15</v>
      </c>
      <c r="D1" s="5" t="s">
        <v>16</v>
      </c>
      <c r="E1" s="5" t="s">
        <v>17</v>
      </c>
      <c r="F1" s="5" t="s">
        <v>278</v>
      </c>
      <c r="G1" s="4" t="s">
        <v>23</v>
      </c>
      <c r="H1" s="4" t="s">
        <v>279</v>
      </c>
      <c r="I1" s="4" t="s">
        <v>280</v>
      </c>
      <c r="J1" s="4" t="s">
        <v>27</v>
      </c>
      <c r="K1" s="4" t="s">
        <v>25</v>
      </c>
      <c r="L1" s="4" t="s">
        <v>235</v>
      </c>
      <c r="M1" s="4" t="s">
        <v>236</v>
      </c>
      <c r="N1" s="4" t="s">
        <v>5</v>
      </c>
      <c r="O1" s="4" t="s">
        <v>3</v>
      </c>
      <c r="P1" s="4" t="s">
        <v>0</v>
      </c>
      <c r="Q1" s="4" t="s">
        <v>6</v>
      </c>
      <c r="R1" s="4" t="s">
        <v>1</v>
      </c>
      <c r="S1" s="4" t="s">
        <v>24</v>
      </c>
      <c r="T1" s="4" t="s">
        <v>4</v>
      </c>
      <c r="U1" s="4" t="s">
        <v>2</v>
      </c>
      <c r="V1" s="4" t="s">
        <v>28</v>
      </c>
    </row>
    <row r="2" spans="1:27" hidden="1" x14ac:dyDescent="0.3">
      <c r="A2" s="2">
        <v>1</v>
      </c>
      <c r="B2" s="2" t="str">
        <f>C2&amp;"-"&amp;D2</f>
        <v>SOU-SFO</v>
      </c>
      <c r="C2" s="2" t="s">
        <v>7</v>
      </c>
      <c r="D2" t="s">
        <v>8</v>
      </c>
      <c r="E2" t="s">
        <v>22</v>
      </c>
      <c r="F2">
        <v>2</v>
      </c>
      <c r="G2" s="1">
        <v>1604.997055</v>
      </c>
      <c r="H2" s="1">
        <v>42</v>
      </c>
      <c r="I2" s="1">
        <v>44.2806</v>
      </c>
      <c r="J2" s="1"/>
      <c r="K2" s="3">
        <v>1</v>
      </c>
      <c r="L2" s="3">
        <v>24</v>
      </c>
      <c r="M2" s="3">
        <v>720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>
        <f>SUMPRODUCT(J2:J37,N2:N37)</f>
        <v>0</v>
      </c>
      <c r="Z2" s="1"/>
      <c r="AA2" s="1"/>
    </row>
    <row r="3" spans="1:27" hidden="1" x14ac:dyDescent="0.3">
      <c r="A3" s="2">
        <v>2</v>
      </c>
      <c r="B3" s="2" t="str">
        <f t="shared" ref="B3:B66" si="0">C3&amp;"-"&amp;D3</f>
        <v>SFO-AKL</v>
      </c>
      <c r="C3" s="2" t="s">
        <v>8</v>
      </c>
      <c r="D3" t="s">
        <v>9</v>
      </c>
      <c r="E3" t="s">
        <v>22</v>
      </c>
      <c r="F3">
        <v>2</v>
      </c>
      <c r="G3" s="1">
        <v>819.53033119999998</v>
      </c>
      <c r="H3" s="1">
        <v>11</v>
      </c>
      <c r="I3" s="1">
        <v>11.597300000000001</v>
      </c>
      <c r="J3" s="1"/>
      <c r="K3" s="3">
        <v>1</v>
      </c>
      <c r="L3" s="3">
        <v>16</v>
      </c>
      <c r="M3" s="3">
        <v>640</v>
      </c>
      <c r="N3" s="3">
        <v>0</v>
      </c>
      <c r="O3" s="3">
        <v>1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>
        <f>SUMPRODUCT(J2:J37,O2:O37)</f>
        <v>0</v>
      </c>
      <c r="W3" s="1"/>
      <c r="X3" s="1"/>
      <c r="Z3" s="1"/>
      <c r="AA3" s="1"/>
    </row>
    <row r="4" spans="1:27" hidden="1" x14ac:dyDescent="0.3">
      <c r="A4" s="2">
        <v>3</v>
      </c>
      <c r="B4" s="2" t="str">
        <f t="shared" si="0"/>
        <v>AKL-SYD</v>
      </c>
      <c r="C4" s="2" t="s">
        <v>9</v>
      </c>
      <c r="D4" t="s">
        <v>10</v>
      </c>
      <c r="E4" s="6" t="s">
        <v>22</v>
      </c>
      <c r="F4">
        <v>2</v>
      </c>
      <c r="G4" s="1">
        <v>363.25837539999998</v>
      </c>
      <c r="H4" s="1">
        <v>8</v>
      </c>
      <c r="I4" s="1">
        <v>8.4344000000000001</v>
      </c>
      <c r="J4" s="1"/>
      <c r="K4" s="3">
        <v>1</v>
      </c>
      <c r="L4" s="3">
        <v>4</v>
      </c>
      <c r="M4" s="3">
        <v>160</v>
      </c>
      <c r="N4" s="3">
        <v>0</v>
      </c>
      <c r="O4" s="3">
        <v>0</v>
      </c>
      <c r="P4" s="3">
        <v>1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>
        <f>SUMPRODUCT(J2:J37,P2:P37)</f>
        <v>0</v>
      </c>
      <c r="Z4" s="1"/>
      <c r="AA4" s="1"/>
    </row>
    <row r="5" spans="1:27" hidden="1" x14ac:dyDescent="0.3">
      <c r="A5" s="2">
        <v>4</v>
      </c>
      <c r="B5" s="2" t="str">
        <f t="shared" si="0"/>
        <v>SYD-BNE</v>
      </c>
      <c r="C5" s="2" t="s">
        <v>10</v>
      </c>
      <c r="D5" t="s">
        <v>11</v>
      </c>
      <c r="E5" t="s">
        <v>22</v>
      </c>
      <c r="F5">
        <v>2</v>
      </c>
      <c r="G5" s="1">
        <v>304.50494320000001</v>
      </c>
      <c r="H5" s="1">
        <v>9</v>
      </c>
      <c r="I5" s="1">
        <v>9.4886999999999997</v>
      </c>
      <c r="J5" s="1"/>
      <c r="K5" s="3">
        <v>1</v>
      </c>
      <c r="L5" s="3">
        <v>3</v>
      </c>
      <c r="M5" s="3">
        <v>120</v>
      </c>
      <c r="N5" s="3">
        <v>0</v>
      </c>
      <c r="O5" s="3">
        <v>0</v>
      </c>
      <c r="P5" s="3">
        <v>0</v>
      </c>
      <c r="Q5" s="3">
        <v>1</v>
      </c>
      <c r="R5" s="3">
        <v>0</v>
      </c>
      <c r="S5" s="3">
        <v>0</v>
      </c>
      <c r="T5" s="3">
        <v>0</v>
      </c>
      <c r="U5" s="3">
        <v>0</v>
      </c>
      <c r="V5">
        <f>SUMPRODUCT(J2:J37,Q2:Q37)</f>
        <v>0</v>
      </c>
      <c r="W5" t="s">
        <v>26</v>
      </c>
      <c r="Z5" s="1"/>
      <c r="AA5" s="1"/>
    </row>
    <row r="6" spans="1:27" hidden="1" x14ac:dyDescent="0.3">
      <c r="A6" s="2">
        <v>5</v>
      </c>
      <c r="B6" s="2" t="str">
        <f t="shared" si="0"/>
        <v>BNE-HKG</v>
      </c>
      <c r="C6" s="2" t="s">
        <v>11</v>
      </c>
      <c r="D6" t="s">
        <v>12</v>
      </c>
      <c r="E6" t="s">
        <v>22</v>
      </c>
      <c r="F6">
        <v>2</v>
      </c>
      <c r="G6" s="1">
        <v>998.37006640000004</v>
      </c>
      <c r="H6" s="1">
        <v>4</v>
      </c>
      <c r="I6" s="1">
        <v>4.2172000000000001</v>
      </c>
      <c r="J6" s="1"/>
      <c r="K6" s="3">
        <v>1</v>
      </c>
      <c r="L6" s="3">
        <v>16</v>
      </c>
      <c r="M6" s="3">
        <v>640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0</v>
      </c>
      <c r="T6" s="3">
        <v>0</v>
      </c>
      <c r="U6" s="3">
        <v>0</v>
      </c>
      <c r="V6">
        <f>SUMPRODUCT(J2:J37,R2:R37)</f>
        <v>0</v>
      </c>
      <c r="W6" s="24" t="e">
        <f>SUMPRODUCT(G2:G145,J2:J145)+SUMPRODUCT(J2:J145,M2:M145)</f>
        <v>#N/A</v>
      </c>
      <c r="Z6" s="1"/>
      <c r="AA6" s="1"/>
    </row>
    <row r="7" spans="1:27" x14ac:dyDescent="0.3">
      <c r="A7" s="2">
        <v>6</v>
      </c>
      <c r="B7" s="2" t="str">
        <f t="shared" si="0"/>
        <v>HKG-SIN</v>
      </c>
      <c r="C7" s="2" t="s">
        <v>12</v>
      </c>
      <c r="D7" t="s">
        <v>13</v>
      </c>
      <c r="E7" s="6" t="s">
        <v>22</v>
      </c>
      <c r="F7">
        <v>2</v>
      </c>
      <c r="G7" s="1">
        <v>0</v>
      </c>
      <c r="H7" s="1">
        <v>0</v>
      </c>
      <c r="I7" s="1">
        <v>0</v>
      </c>
      <c r="J7" s="2"/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>
        <f>SUMPRODUCT(J2:J37,S2:S37)</f>
        <v>0</v>
      </c>
      <c r="Z7" s="1"/>
      <c r="AA7" s="1"/>
    </row>
    <row r="8" spans="1:27" hidden="1" x14ac:dyDescent="0.3">
      <c r="A8" s="2">
        <v>7</v>
      </c>
      <c r="B8" s="2" t="str">
        <f t="shared" si="0"/>
        <v>SIN-DXB</v>
      </c>
      <c r="C8" s="2" t="s">
        <v>13</v>
      </c>
      <c r="D8" t="s">
        <v>14</v>
      </c>
      <c r="E8" t="s">
        <v>22</v>
      </c>
      <c r="F8">
        <v>2</v>
      </c>
      <c r="G8" s="1">
        <v>1213.3898079999999</v>
      </c>
      <c r="H8" s="1">
        <v>7</v>
      </c>
      <c r="I8" s="1">
        <v>7.3800999999999997</v>
      </c>
      <c r="J8" s="1"/>
      <c r="K8" s="3">
        <v>1</v>
      </c>
      <c r="L8" s="3">
        <v>11</v>
      </c>
      <c r="M8" s="3">
        <v>440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>
        <f>SUMPRODUCT(J2:J37,T2:T37)</f>
        <v>0</v>
      </c>
      <c r="Z8" s="1"/>
      <c r="AA8" s="1"/>
    </row>
    <row r="9" spans="1:27" hidden="1" x14ac:dyDescent="0.3">
      <c r="A9" s="2">
        <v>8</v>
      </c>
      <c r="B9" s="2" t="str">
        <f t="shared" si="0"/>
        <v>DXB-SOU</v>
      </c>
      <c r="C9" s="2" t="s">
        <v>14</v>
      </c>
      <c r="D9" t="s">
        <v>7</v>
      </c>
      <c r="E9" t="s">
        <v>22</v>
      </c>
      <c r="F9">
        <v>2</v>
      </c>
      <c r="G9" s="1">
        <v>1648.737388</v>
      </c>
      <c r="H9" s="1">
        <v>18</v>
      </c>
      <c r="I9" s="1">
        <v>18.977399999999999</v>
      </c>
      <c r="J9" s="1"/>
      <c r="K9" s="3">
        <v>1</v>
      </c>
      <c r="L9" s="3">
        <v>19</v>
      </c>
      <c r="M9" s="3">
        <v>760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>
        <f>SUMPRODUCT(J2:J37,U2:U37)</f>
        <v>0</v>
      </c>
      <c r="Z9" s="1"/>
      <c r="AA9" s="1"/>
    </row>
    <row r="10" spans="1:27" hidden="1" x14ac:dyDescent="0.3">
      <c r="A10" s="2">
        <v>9</v>
      </c>
      <c r="B10" s="2" t="str">
        <f t="shared" si="0"/>
        <v>SOU-AKL</v>
      </c>
      <c r="C10" s="2" t="s">
        <v>7</v>
      </c>
      <c r="D10" t="s">
        <v>9</v>
      </c>
      <c r="E10" t="s">
        <v>22</v>
      </c>
      <c r="F10">
        <v>2</v>
      </c>
      <c r="G10" s="1">
        <v>4031.1743499999998</v>
      </c>
      <c r="H10" s="1">
        <v>9</v>
      </c>
      <c r="I10" s="1">
        <v>9.4886999999999997</v>
      </c>
      <c r="J10" s="1"/>
      <c r="K10" s="3">
        <v>2</v>
      </c>
      <c r="L10" s="3">
        <v>40</v>
      </c>
      <c r="M10" s="3">
        <v>1200</v>
      </c>
      <c r="N10" s="3">
        <v>1</v>
      </c>
      <c r="O10" s="3">
        <v>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Z10" s="1"/>
      <c r="AA10" s="1"/>
    </row>
    <row r="11" spans="1:27" hidden="1" x14ac:dyDescent="0.3">
      <c r="A11" s="2">
        <v>10</v>
      </c>
      <c r="B11" s="2" t="str">
        <f t="shared" si="0"/>
        <v>SFO-SYD</v>
      </c>
      <c r="C11" s="2" t="s">
        <v>8</v>
      </c>
      <c r="D11" t="s">
        <v>10</v>
      </c>
      <c r="E11" t="s">
        <v>22</v>
      </c>
      <c r="F11">
        <v>2</v>
      </c>
      <c r="G11" s="1">
        <v>2745.2984700000002</v>
      </c>
      <c r="H11" s="1">
        <v>31</v>
      </c>
      <c r="I11" s="1">
        <v>32.683300000000003</v>
      </c>
      <c r="J11" s="1"/>
      <c r="K11" s="3">
        <v>2</v>
      </c>
      <c r="L11" s="3">
        <v>20</v>
      </c>
      <c r="M11" s="3">
        <v>800</v>
      </c>
      <c r="N11" s="3">
        <v>0</v>
      </c>
      <c r="O11" s="3">
        <v>1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W11" s="3"/>
      <c r="Z11" s="1"/>
      <c r="AA11" s="1"/>
    </row>
    <row r="12" spans="1:27" x14ac:dyDescent="0.3">
      <c r="A12" s="2">
        <v>11</v>
      </c>
      <c r="B12" s="2" t="str">
        <f t="shared" si="0"/>
        <v>AKL-BNE</v>
      </c>
      <c r="C12" s="2" t="s">
        <v>9</v>
      </c>
      <c r="D12" t="s">
        <v>11</v>
      </c>
      <c r="E12" s="6" t="s">
        <v>22</v>
      </c>
      <c r="F12">
        <v>2</v>
      </c>
      <c r="G12" s="1">
        <v>0</v>
      </c>
      <c r="H12" s="1">
        <v>0</v>
      </c>
      <c r="I12" s="1">
        <v>0</v>
      </c>
      <c r="J12" s="2"/>
      <c r="K12" s="2">
        <v>2</v>
      </c>
      <c r="L12" s="3">
        <v>0</v>
      </c>
      <c r="M12" s="3">
        <v>0</v>
      </c>
      <c r="N12" s="3">
        <v>0</v>
      </c>
      <c r="O12" s="3">
        <v>0</v>
      </c>
      <c r="P12" s="3">
        <v>1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W12" t="s">
        <v>277</v>
      </c>
      <c r="Z12" s="1"/>
      <c r="AA12" s="1"/>
    </row>
    <row r="13" spans="1:27" hidden="1" x14ac:dyDescent="0.3">
      <c r="A13" s="2">
        <v>12</v>
      </c>
      <c r="B13" s="2" t="str">
        <f t="shared" si="0"/>
        <v>SYD-HKG</v>
      </c>
      <c r="C13" s="2" t="s">
        <v>10</v>
      </c>
      <c r="D13" t="s">
        <v>12</v>
      </c>
      <c r="E13" t="s">
        <v>22</v>
      </c>
      <c r="F13">
        <v>2</v>
      </c>
      <c r="G13" s="1">
        <v>1549.418723</v>
      </c>
      <c r="H13" s="1">
        <v>23</v>
      </c>
      <c r="I13" s="1">
        <v>24.248899999999999</v>
      </c>
      <c r="J13" s="1"/>
      <c r="K13" s="3">
        <v>2</v>
      </c>
      <c r="L13" s="3">
        <v>19</v>
      </c>
      <c r="M13" s="3">
        <v>760</v>
      </c>
      <c r="N13" s="3">
        <v>0</v>
      </c>
      <c r="O13">
        <v>0</v>
      </c>
      <c r="P13">
        <v>0</v>
      </c>
      <c r="Q13" s="3">
        <v>1</v>
      </c>
      <c r="R13" s="3">
        <v>1</v>
      </c>
      <c r="S13" s="3">
        <v>0</v>
      </c>
      <c r="T13" s="3">
        <v>0</v>
      </c>
      <c r="U13" s="3">
        <v>0</v>
      </c>
      <c r="W13" s="24" t="e">
        <f>SUMPRODUCT(G2:G145,J2:J145)</f>
        <v>#N/A</v>
      </c>
      <c r="Z13" s="1"/>
      <c r="AA13" s="1"/>
    </row>
    <row r="14" spans="1:27" x14ac:dyDescent="0.3">
      <c r="A14" s="2">
        <v>13</v>
      </c>
      <c r="B14" s="2" t="str">
        <f t="shared" si="0"/>
        <v>BNE-SIN</v>
      </c>
      <c r="C14" s="2" t="s">
        <v>11</v>
      </c>
      <c r="D14" t="s">
        <v>13</v>
      </c>
      <c r="E14" s="6" t="s">
        <v>22</v>
      </c>
      <c r="F14">
        <v>2</v>
      </c>
      <c r="G14" s="1">
        <v>0</v>
      </c>
      <c r="H14" s="1">
        <v>0</v>
      </c>
      <c r="I14" s="1">
        <v>0</v>
      </c>
      <c r="J14" s="2"/>
      <c r="K14" s="3">
        <v>2</v>
      </c>
      <c r="L14" s="3">
        <v>0</v>
      </c>
      <c r="M14" s="3">
        <v>0</v>
      </c>
      <c r="N14" s="3">
        <v>0</v>
      </c>
      <c r="O14">
        <v>0</v>
      </c>
      <c r="P14">
        <v>0</v>
      </c>
      <c r="Q14">
        <v>0</v>
      </c>
      <c r="R14" s="3">
        <v>1</v>
      </c>
      <c r="S14" s="3">
        <v>1</v>
      </c>
      <c r="T14" s="3">
        <v>0</v>
      </c>
      <c r="U14" s="3">
        <v>0</v>
      </c>
      <c r="Z14" s="1"/>
      <c r="AA14" s="1"/>
    </row>
    <row r="15" spans="1:27" hidden="1" x14ac:dyDescent="0.3">
      <c r="A15" s="2">
        <v>14</v>
      </c>
      <c r="B15" s="2" t="str">
        <f t="shared" si="0"/>
        <v>HKG-DXB</v>
      </c>
      <c r="C15" s="2" t="s">
        <v>12</v>
      </c>
      <c r="D15" t="s">
        <v>14</v>
      </c>
      <c r="E15" t="s">
        <v>22</v>
      </c>
      <c r="F15">
        <v>2</v>
      </c>
      <c r="G15" s="1">
        <v>2037.0497230000001</v>
      </c>
      <c r="H15" s="1">
        <v>18</v>
      </c>
      <c r="I15" s="1">
        <v>18.977399999999999</v>
      </c>
      <c r="J15" s="1"/>
      <c r="K15" s="3">
        <v>2</v>
      </c>
      <c r="L15" s="3">
        <v>17</v>
      </c>
      <c r="M15" s="3">
        <v>680</v>
      </c>
      <c r="N15" s="3">
        <v>0</v>
      </c>
      <c r="O15">
        <v>0</v>
      </c>
      <c r="P15">
        <v>0</v>
      </c>
      <c r="Q15">
        <v>0</v>
      </c>
      <c r="R15">
        <v>0</v>
      </c>
      <c r="S15" s="3">
        <v>1</v>
      </c>
      <c r="T15" s="3">
        <v>1</v>
      </c>
      <c r="U15" s="3">
        <v>0</v>
      </c>
      <c r="Z15" s="1"/>
      <c r="AA15" s="1"/>
    </row>
    <row r="16" spans="1:27" hidden="1" x14ac:dyDescent="0.3">
      <c r="A16" s="2">
        <v>15</v>
      </c>
      <c r="B16" s="2" t="str">
        <f t="shared" si="0"/>
        <v>SIN-SOU</v>
      </c>
      <c r="C16" s="2" t="s">
        <v>13</v>
      </c>
      <c r="D16" t="s">
        <v>7</v>
      </c>
      <c r="E16" t="s">
        <v>22</v>
      </c>
      <c r="F16">
        <v>2</v>
      </c>
      <c r="G16" s="1">
        <v>2461.3977749999999</v>
      </c>
      <c r="H16" s="1">
        <v>7</v>
      </c>
      <c r="I16" s="1">
        <v>7.3800999999999997</v>
      </c>
      <c r="J16" s="1"/>
      <c r="K16" s="3">
        <v>2</v>
      </c>
      <c r="L16" s="3">
        <v>30</v>
      </c>
      <c r="M16" s="3">
        <v>900</v>
      </c>
      <c r="N16" s="3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3">
        <v>1</v>
      </c>
      <c r="U16" s="3">
        <v>1</v>
      </c>
      <c r="Z16" s="1"/>
      <c r="AA16" s="1"/>
    </row>
    <row r="17" spans="1:27" hidden="1" x14ac:dyDescent="0.3">
      <c r="A17" s="2">
        <v>16</v>
      </c>
      <c r="B17" s="2" t="str">
        <f t="shared" si="0"/>
        <v>SOU-SYD</v>
      </c>
      <c r="C17" s="2" t="s">
        <v>7</v>
      </c>
      <c r="D17" t="s">
        <v>10</v>
      </c>
      <c r="E17" t="s">
        <v>22</v>
      </c>
      <c r="F17">
        <v>2</v>
      </c>
      <c r="G17" s="1">
        <v>3451.5142089999999</v>
      </c>
      <c r="H17" s="1">
        <v>44</v>
      </c>
      <c r="I17" s="1">
        <v>46.389200000000002</v>
      </c>
      <c r="J17" s="1"/>
      <c r="K17" s="3">
        <v>3</v>
      </c>
      <c r="L17" s="3">
        <v>44</v>
      </c>
      <c r="M17" s="3">
        <v>1320</v>
      </c>
      <c r="N17" s="3">
        <v>1</v>
      </c>
      <c r="O17" s="3">
        <v>1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Z17" s="1"/>
      <c r="AA17" s="1"/>
    </row>
    <row r="18" spans="1:27" x14ac:dyDescent="0.3">
      <c r="A18" s="2">
        <v>17</v>
      </c>
      <c r="B18" s="2" t="str">
        <f t="shared" si="0"/>
        <v>SFO-BNE</v>
      </c>
      <c r="C18" s="2" t="s">
        <v>8</v>
      </c>
      <c r="D18" t="s">
        <v>11</v>
      </c>
      <c r="E18" s="6" t="s">
        <v>22</v>
      </c>
      <c r="F18">
        <v>2</v>
      </c>
      <c r="G18" s="1">
        <v>0</v>
      </c>
      <c r="H18" s="1">
        <v>0</v>
      </c>
      <c r="I18" s="1">
        <v>0</v>
      </c>
      <c r="J18" s="2"/>
      <c r="K18" s="3">
        <v>3</v>
      </c>
      <c r="L18" s="3">
        <v>0</v>
      </c>
      <c r="M18" s="3">
        <v>0</v>
      </c>
      <c r="N18" s="6">
        <v>0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  <c r="T18" s="3">
        <v>0</v>
      </c>
      <c r="U18" s="3">
        <v>0</v>
      </c>
      <c r="V18">
        <f>V2+V38+V74+V110</f>
        <v>0</v>
      </c>
      <c r="Z18" s="1"/>
      <c r="AA18" s="1"/>
    </row>
    <row r="19" spans="1:27" hidden="1" x14ac:dyDescent="0.3">
      <c r="A19" s="2">
        <v>18</v>
      </c>
      <c r="B19" s="2" t="str">
        <f t="shared" si="0"/>
        <v>AKL-HKG</v>
      </c>
      <c r="C19" s="2" t="s">
        <v>9</v>
      </c>
      <c r="D19" t="s">
        <v>12</v>
      </c>
      <c r="E19" s="6" t="s">
        <v>22</v>
      </c>
      <c r="F19">
        <v>2</v>
      </c>
      <c r="G19" s="1" t="e">
        <v>#N/A</v>
      </c>
      <c r="H19" s="1" t="e">
        <v>#N/A</v>
      </c>
      <c r="I19" s="1" t="e">
        <v>#N/A</v>
      </c>
      <c r="J19" s="2"/>
      <c r="K19" s="2">
        <v>3</v>
      </c>
      <c r="L19" s="3">
        <v>23</v>
      </c>
      <c r="M19" s="3">
        <v>690</v>
      </c>
      <c r="N19" s="6">
        <v>0</v>
      </c>
      <c r="O19" s="6">
        <v>0</v>
      </c>
      <c r="P19" s="3"/>
      <c r="Q19" s="3">
        <v>1</v>
      </c>
      <c r="R19" s="3">
        <v>1</v>
      </c>
      <c r="S19" s="3">
        <v>0</v>
      </c>
      <c r="T19" s="3">
        <v>0</v>
      </c>
      <c r="U19" s="3">
        <v>0</v>
      </c>
      <c r="V19">
        <f t="shared" ref="V19:V21" si="1">V3+V39+V75+V111</f>
        <v>0</v>
      </c>
      <c r="Z19" s="1"/>
      <c r="AA19" s="1"/>
    </row>
    <row r="20" spans="1:27" hidden="1" x14ac:dyDescent="0.3">
      <c r="A20" s="2">
        <v>19</v>
      </c>
      <c r="B20" s="2" t="str">
        <f t="shared" si="0"/>
        <v>SYD-SIN</v>
      </c>
      <c r="C20" s="2" t="s">
        <v>10</v>
      </c>
      <c r="D20" t="s">
        <v>13</v>
      </c>
      <c r="E20" t="s">
        <v>22</v>
      </c>
      <c r="F20">
        <v>2</v>
      </c>
      <c r="G20" s="1">
        <v>2353.1257099999998</v>
      </c>
      <c r="H20" s="1">
        <v>12</v>
      </c>
      <c r="I20" s="1">
        <v>12.6516</v>
      </c>
      <c r="J20" s="1"/>
      <c r="K20" s="3">
        <v>3</v>
      </c>
      <c r="L20" s="3">
        <v>25</v>
      </c>
      <c r="M20" s="3">
        <v>750</v>
      </c>
      <c r="N20" s="6">
        <v>0</v>
      </c>
      <c r="O20" s="6">
        <v>0</v>
      </c>
      <c r="P20" s="6">
        <v>0</v>
      </c>
      <c r="Q20" s="3">
        <v>1</v>
      </c>
      <c r="R20" s="3">
        <v>1</v>
      </c>
      <c r="S20" s="3">
        <v>1</v>
      </c>
      <c r="T20" s="3">
        <v>0</v>
      </c>
      <c r="U20" s="3">
        <v>0</v>
      </c>
      <c r="V20">
        <f t="shared" si="1"/>
        <v>0</v>
      </c>
      <c r="Z20" s="1"/>
      <c r="AA20" s="1"/>
    </row>
    <row r="21" spans="1:27" x14ac:dyDescent="0.3">
      <c r="A21" s="2">
        <v>20</v>
      </c>
      <c r="B21" s="2" t="str">
        <f t="shared" si="0"/>
        <v>BNE-DXB</v>
      </c>
      <c r="C21" s="2" t="s">
        <v>11</v>
      </c>
      <c r="D21" t="s">
        <v>14</v>
      </c>
      <c r="E21" s="6" t="s">
        <v>22</v>
      </c>
      <c r="F21">
        <v>2</v>
      </c>
      <c r="G21" s="1">
        <v>0</v>
      </c>
      <c r="H21" s="1">
        <v>0</v>
      </c>
      <c r="I21" s="1">
        <v>0</v>
      </c>
      <c r="J21" s="2"/>
      <c r="K21" s="3">
        <v>3</v>
      </c>
      <c r="L21" s="3">
        <v>0</v>
      </c>
      <c r="M21" s="3">
        <v>0</v>
      </c>
      <c r="N21" s="6">
        <v>0</v>
      </c>
      <c r="O21" s="6">
        <v>0</v>
      </c>
      <c r="P21" s="6">
        <v>0</v>
      </c>
      <c r="Q21" s="1">
        <v>0</v>
      </c>
      <c r="R21" s="3">
        <v>1</v>
      </c>
      <c r="S21" s="3">
        <v>1</v>
      </c>
      <c r="T21" s="3">
        <v>1</v>
      </c>
      <c r="U21" s="3">
        <v>0</v>
      </c>
      <c r="V21">
        <f t="shared" si="1"/>
        <v>0</v>
      </c>
      <c r="Z21" s="1"/>
      <c r="AA21" s="1"/>
    </row>
    <row r="22" spans="1:27" hidden="1" x14ac:dyDescent="0.3">
      <c r="A22" s="2">
        <v>21</v>
      </c>
      <c r="B22" s="2" t="str">
        <f t="shared" si="0"/>
        <v>HKG-SOU</v>
      </c>
      <c r="C22" s="2" t="s">
        <v>12</v>
      </c>
      <c r="D22" t="s">
        <v>7</v>
      </c>
      <c r="E22" t="s">
        <v>22</v>
      </c>
      <c r="F22">
        <v>2</v>
      </c>
      <c r="G22" s="1">
        <v>3814.9573140000002</v>
      </c>
      <c r="H22" s="1">
        <v>5</v>
      </c>
      <c r="I22" s="1">
        <v>5.2714999999999996</v>
      </c>
      <c r="J22" s="1"/>
      <c r="K22" s="3">
        <v>3</v>
      </c>
      <c r="L22" s="3">
        <v>36</v>
      </c>
      <c r="M22" s="3">
        <v>1080</v>
      </c>
      <c r="N22" s="6">
        <v>0</v>
      </c>
      <c r="O22" s="6">
        <v>0</v>
      </c>
      <c r="P22" s="6">
        <v>0</v>
      </c>
      <c r="Q22" s="1">
        <v>0</v>
      </c>
      <c r="R22" s="1">
        <v>0</v>
      </c>
      <c r="S22" s="3">
        <v>1</v>
      </c>
      <c r="T22" s="3">
        <v>1</v>
      </c>
      <c r="U22" s="3">
        <v>1</v>
      </c>
      <c r="Z22" s="1"/>
      <c r="AA22" s="1"/>
    </row>
    <row r="23" spans="1:27" hidden="1" x14ac:dyDescent="0.3">
      <c r="A23" s="2">
        <v>22</v>
      </c>
      <c r="B23" s="2" t="str">
        <f t="shared" si="0"/>
        <v>SOU-BNE</v>
      </c>
      <c r="C23" s="2" t="s">
        <v>7</v>
      </c>
      <c r="D23" t="s">
        <v>11</v>
      </c>
      <c r="E23" t="s">
        <v>22</v>
      </c>
      <c r="F23">
        <v>2</v>
      </c>
      <c r="G23" s="1">
        <v>4624.2787539999999</v>
      </c>
      <c r="H23" s="1">
        <v>3</v>
      </c>
      <c r="I23" s="1">
        <v>3.1629</v>
      </c>
      <c r="J23" s="1"/>
      <c r="K23" s="3">
        <v>4</v>
      </c>
      <c r="L23" s="3">
        <v>47</v>
      </c>
      <c r="M23" s="3">
        <v>1410</v>
      </c>
      <c r="N23" s="3">
        <v>1</v>
      </c>
      <c r="O23" s="3">
        <v>1</v>
      </c>
      <c r="P23" s="3">
        <v>1</v>
      </c>
      <c r="Q23" s="3">
        <v>1</v>
      </c>
      <c r="R23" s="6">
        <v>0</v>
      </c>
      <c r="S23" s="6">
        <v>0</v>
      </c>
      <c r="T23" s="6">
        <v>0</v>
      </c>
      <c r="U23" s="6">
        <v>0</v>
      </c>
      <c r="Z23" s="1"/>
      <c r="AA23" s="1"/>
    </row>
    <row r="24" spans="1:27" hidden="1" x14ac:dyDescent="0.3">
      <c r="A24" s="2">
        <v>23</v>
      </c>
      <c r="B24" s="2" t="str">
        <f t="shared" si="0"/>
        <v>SFO-HKG</v>
      </c>
      <c r="C24" s="2" t="s">
        <v>8</v>
      </c>
      <c r="D24" t="s">
        <v>12</v>
      </c>
      <c r="E24" t="s">
        <v>22</v>
      </c>
      <c r="F24">
        <v>2</v>
      </c>
      <c r="G24" s="1" t="e">
        <v>#N/A</v>
      </c>
      <c r="H24" s="1" t="e">
        <v>#N/A</v>
      </c>
      <c r="I24" s="1" t="e">
        <v>#N/A</v>
      </c>
      <c r="J24" s="1"/>
      <c r="K24" s="3">
        <v>4</v>
      </c>
      <c r="L24" s="3">
        <v>39</v>
      </c>
      <c r="M24" s="3">
        <v>1170</v>
      </c>
      <c r="N24" s="6">
        <v>0</v>
      </c>
      <c r="O24" s="3">
        <v>1</v>
      </c>
      <c r="P24" s="3">
        <v>1</v>
      </c>
      <c r="Q24" s="3">
        <v>1</v>
      </c>
      <c r="R24" s="3">
        <v>1</v>
      </c>
      <c r="S24" s="6">
        <v>0</v>
      </c>
      <c r="T24" s="6">
        <v>0</v>
      </c>
      <c r="U24" s="6">
        <v>0</v>
      </c>
      <c r="Z24" s="1"/>
      <c r="AA24" s="1"/>
    </row>
    <row r="25" spans="1:27" hidden="1" x14ac:dyDescent="0.3">
      <c r="A25" s="2">
        <v>24</v>
      </c>
      <c r="B25" s="2" t="str">
        <f t="shared" si="0"/>
        <v>AKL-SIN</v>
      </c>
      <c r="C25" s="2" t="s">
        <v>9</v>
      </c>
      <c r="D25" t="s">
        <v>13</v>
      </c>
      <c r="E25" s="6" t="s">
        <v>22</v>
      </c>
      <c r="F25">
        <v>2</v>
      </c>
      <c r="G25" s="1" t="e">
        <v>#N/A</v>
      </c>
      <c r="H25" s="1" t="e">
        <v>#N/A</v>
      </c>
      <c r="I25" s="1" t="e">
        <v>#N/A</v>
      </c>
      <c r="J25" s="6"/>
      <c r="K25" s="3">
        <v>4</v>
      </c>
      <c r="L25" s="3">
        <v>29</v>
      </c>
      <c r="M25" s="3">
        <v>870</v>
      </c>
      <c r="N25" s="6">
        <v>0</v>
      </c>
      <c r="O25" s="6">
        <v>0</v>
      </c>
      <c r="P25" s="3">
        <v>1</v>
      </c>
      <c r="Q25" s="3">
        <v>1</v>
      </c>
      <c r="R25" s="3">
        <v>1</v>
      </c>
      <c r="S25" s="3">
        <v>1</v>
      </c>
      <c r="T25" s="6">
        <v>0</v>
      </c>
      <c r="U25" s="6">
        <v>0</v>
      </c>
      <c r="Z25" s="1"/>
      <c r="AA25" s="1"/>
    </row>
    <row r="26" spans="1:27" hidden="1" x14ac:dyDescent="0.3">
      <c r="A26" s="2">
        <v>25</v>
      </c>
      <c r="B26" s="2" t="str">
        <f t="shared" si="0"/>
        <v>SYD-DXB</v>
      </c>
      <c r="C26" s="2" t="s">
        <v>10</v>
      </c>
      <c r="D26" t="s">
        <v>14</v>
      </c>
      <c r="E26" s="6" t="s">
        <v>22</v>
      </c>
      <c r="F26">
        <v>2</v>
      </c>
      <c r="G26" s="1">
        <v>3380.8638259999998</v>
      </c>
      <c r="H26" s="1">
        <v>1</v>
      </c>
      <c r="I26" s="1">
        <v>1.0543</v>
      </c>
      <c r="J26" s="1"/>
      <c r="K26" s="3">
        <v>4</v>
      </c>
      <c r="L26" s="3">
        <v>36</v>
      </c>
      <c r="M26" s="3">
        <v>1080</v>
      </c>
      <c r="N26" s="6">
        <v>0</v>
      </c>
      <c r="O26" s="6">
        <v>0</v>
      </c>
      <c r="P26" s="6">
        <v>0</v>
      </c>
      <c r="Q26" s="3">
        <v>1</v>
      </c>
      <c r="R26" s="3">
        <v>1</v>
      </c>
      <c r="S26" s="3">
        <v>1</v>
      </c>
      <c r="T26" s="3">
        <v>1</v>
      </c>
      <c r="U26" s="6">
        <v>0</v>
      </c>
      <c r="Z26" s="1"/>
      <c r="AA26" s="1"/>
    </row>
    <row r="27" spans="1:27" hidden="1" x14ac:dyDescent="0.3">
      <c r="A27" s="2">
        <v>26</v>
      </c>
      <c r="B27" s="2" t="str">
        <f t="shared" si="0"/>
        <v>BNE-SOU</v>
      </c>
      <c r="C27" s="2" t="s">
        <v>11</v>
      </c>
      <c r="D27" t="s">
        <v>7</v>
      </c>
      <c r="E27" t="s">
        <v>22</v>
      </c>
      <c r="F27">
        <v>2</v>
      </c>
      <c r="G27" s="1">
        <v>6328.664143</v>
      </c>
      <c r="H27" s="1">
        <v>4</v>
      </c>
      <c r="I27" s="1">
        <v>4.2172000000000001</v>
      </c>
      <c r="J27" s="1"/>
      <c r="K27" s="3">
        <v>4</v>
      </c>
      <c r="L27" s="3">
        <v>52</v>
      </c>
      <c r="M27" s="3">
        <v>1560</v>
      </c>
      <c r="N27" s="6">
        <v>0</v>
      </c>
      <c r="O27" s="6">
        <v>0</v>
      </c>
      <c r="P27" s="6">
        <v>0</v>
      </c>
      <c r="Q27" s="6">
        <v>0</v>
      </c>
      <c r="R27" s="3">
        <v>1</v>
      </c>
      <c r="S27" s="3">
        <v>1</v>
      </c>
      <c r="T27" s="3">
        <v>1</v>
      </c>
      <c r="U27" s="3">
        <v>1</v>
      </c>
      <c r="Z27" s="1"/>
      <c r="AA27" s="1"/>
    </row>
    <row r="28" spans="1:27" hidden="1" x14ac:dyDescent="0.3">
      <c r="A28" s="2">
        <v>27</v>
      </c>
      <c r="B28" s="2" t="str">
        <f t="shared" si="0"/>
        <v>SOU-HKG</v>
      </c>
      <c r="C28" s="2" t="s">
        <v>7</v>
      </c>
      <c r="D28" t="s">
        <v>12</v>
      </c>
      <c r="E28" s="6" t="s">
        <v>22</v>
      </c>
      <c r="F28">
        <v>2</v>
      </c>
      <c r="G28" s="1" t="e">
        <v>#N/A</v>
      </c>
      <c r="H28" s="1" t="e">
        <v>#N/A</v>
      </c>
      <c r="I28" s="1" t="e">
        <v>#N/A</v>
      </c>
      <c r="J28" s="2"/>
      <c r="K28" s="3">
        <v>5</v>
      </c>
      <c r="L28" s="3">
        <v>63</v>
      </c>
      <c r="M28" s="3">
        <v>1890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6">
        <v>0</v>
      </c>
      <c r="T28" s="6">
        <v>0</v>
      </c>
      <c r="U28" s="6">
        <v>0</v>
      </c>
      <c r="Z28" s="1"/>
      <c r="AA28" s="1"/>
    </row>
    <row r="29" spans="1:27" hidden="1" x14ac:dyDescent="0.3">
      <c r="A29" s="2">
        <v>28</v>
      </c>
      <c r="B29" s="2" t="str">
        <f t="shared" si="0"/>
        <v>SFO-SIN</v>
      </c>
      <c r="C29" s="2" t="s">
        <v>8</v>
      </c>
      <c r="D29" t="s">
        <v>13</v>
      </c>
      <c r="E29" s="6" t="s">
        <v>22</v>
      </c>
      <c r="F29">
        <v>2</v>
      </c>
      <c r="G29" s="1" t="e">
        <v>#N/A</v>
      </c>
      <c r="H29" s="1" t="e">
        <v>#N/A</v>
      </c>
      <c r="I29" s="1" t="e">
        <v>#N/A</v>
      </c>
      <c r="J29" s="2"/>
      <c r="K29" s="3">
        <v>5</v>
      </c>
      <c r="L29" s="3">
        <v>45</v>
      </c>
      <c r="M29" s="3">
        <v>1350</v>
      </c>
      <c r="N29" s="3">
        <v>0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6">
        <v>0</v>
      </c>
      <c r="U29" s="6">
        <v>0</v>
      </c>
      <c r="Z29" s="1"/>
      <c r="AA29" s="1"/>
    </row>
    <row r="30" spans="1:27" hidden="1" x14ac:dyDescent="0.3">
      <c r="A30" s="2">
        <v>29</v>
      </c>
      <c r="B30" s="2" t="str">
        <f t="shared" si="0"/>
        <v>AKL-DXB</v>
      </c>
      <c r="C30" s="2" t="s">
        <v>9</v>
      </c>
      <c r="D30" t="s">
        <v>14</v>
      </c>
      <c r="E30" s="6" t="s">
        <v>22</v>
      </c>
      <c r="F30">
        <v>2</v>
      </c>
      <c r="G30" s="1" t="e">
        <v>#N/A</v>
      </c>
      <c r="H30" s="1" t="e">
        <v>#N/A</v>
      </c>
      <c r="I30" s="1" t="e">
        <v>#N/A</v>
      </c>
      <c r="J30" s="2"/>
      <c r="K30" s="2">
        <v>5</v>
      </c>
      <c r="L30" s="3">
        <v>40</v>
      </c>
      <c r="M30" s="3">
        <v>1200</v>
      </c>
      <c r="N30" s="6">
        <v>0</v>
      </c>
      <c r="O30" s="6">
        <v>0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0</v>
      </c>
      <c r="Z30" s="1"/>
      <c r="AA30" s="1"/>
    </row>
    <row r="31" spans="1:27" hidden="1" x14ac:dyDescent="0.3">
      <c r="A31" s="2">
        <v>30</v>
      </c>
      <c r="B31" s="2" t="str">
        <f t="shared" si="0"/>
        <v>SYD-SOU</v>
      </c>
      <c r="C31" s="2" t="s">
        <v>10</v>
      </c>
      <c r="D31" t="s">
        <v>7</v>
      </c>
      <c r="E31" t="s">
        <v>22</v>
      </c>
      <c r="F31">
        <v>2</v>
      </c>
      <c r="G31" s="1">
        <v>4885.0414190000001</v>
      </c>
      <c r="H31" s="1">
        <v>15</v>
      </c>
      <c r="I31" s="1">
        <v>15.814500000000001</v>
      </c>
      <c r="J31" s="1"/>
      <c r="K31" s="3">
        <v>5</v>
      </c>
      <c r="L31" s="3">
        <v>55</v>
      </c>
      <c r="M31" s="3">
        <v>1650</v>
      </c>
      <c r="N31" s="6">
        <v>0</v>
      </c>
      <c r="O31" s="6">
        <v>0</v>
      </c>
      <c r="P31" s="3">
        <v>0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Z31" s="1"/>
      <c r="AA31" s="1"/>
    </row>
    <row r="32" spans="1:27" hidden="1" x14ac:dyDescent="0.3">
      <c r="A32" s="2">
        <v>31</v>
      </c>
      <c r="B32" s="2" t="str">
        <f t="shared" si="0"/>
        <v>SOU-SIN</v>
      </c>
      <c r="C32" s="2" t="s">
        <v>7</v>
      </c>
      <c r="D32" t="s">
        <v>13</v>
      </c>
      <c r="E32" s="6" t="s">
        <v>22</v>
      </c>
      <c r="F32">
        <v>2</v>
      </c>
      <c r="G32" s="1" t="e">
        <v>#N/A</v>
      </c>
      <c r="H32" s="1" t="e">
        <v>#N/A</v>
      </c>
      <c r="I32" s="1" t="e">
        <v>#N/A</v>
      </c>
      <c r="J32" s="2"/>
      <c r="K32" s="3">
        <v>6</v>
      </c>
      <c r="L32" s="3">
        <v>69</v>
      </c>
      <c r="M32" s="3">
        <v>2070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0</v>
      </c>
      <c r="U32" s="3">
        <v>0</v>
      </c>
      <c r="Z32" s="1"/>
      <c r="AA32" s="1"/>
    </row>
    <row r="33" spans="1:27" x14ac:dyDescent="0.3">
      <c r="A33" s="2">
        <v>32</v>
      </c>
      <c r="B33" s="2" t="str">
        <f t="shared" si="0"/>
        <v>SFO-DXB</v>
      </c>
      <c r="C33" s="2" t="s">
        <v>8</v>
      </c>
      <c r="D33" t="s">
        <v>14</v>
      </c>
      <c r="E33" s="6" t="s">
        <v>22</v>
      </c>
      <c r="F33">
        <v>2</v>
      </c>
      <c r="G33" s="1">
        <v>0</v>
      </c>
      <c r="H33" s="1">
        <v>0</v>
      </c>
      <c r="I33" s="1">
        <v>0</v>
      </c>
      <c r="J33" s="2"/>
      <c r="K33" s="3">
        <v>6</v>
      </c>
      <c r="L33" s="3">
        <v>0</v>
      </c>
      <c r="M33" s="3">
        <v>0</v>
      </c>
      <c r="N33" s="3">
        <v>0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0</v>
      </c>
      <c r="Z33" s="1"/>
      <c r="AA33" s="1"/>
    </row>
    <row r="34" spans="1:27" hidden="1" x14ac:dyDescent="0.3">
      <c r="A34" s="2">
        <v>33</v>
      </c>
      <c r="B34" s="2" t="str">
        <f t="shared" si="0"/>
        <v>AKL-SOU</v>
      </c>
      <c r="C34" s="2" t="s">
        <v>9</v>
      </c>
      <c r="D34" t="s">
        <v>7</v>
      </c>
      <c r="E34" s="6" t="s">
        <v>22</v>
      </c>
      <c r="F34">
        <v>2</v>
      </c>
      <c r="G34" s="1">
        <v>6790.0380690000002</v>
      </c>
      <c r="H34" s="1">
        <v>2</v>
      </c>
      <c r="I34" s="1">
        <v>2.1086</v>
      </c>
      <c r="J34" s="1"/>
      <c r="K34" s="3">
        <v>6</v>
      </c>
      <c r="L34" s="3">
        <v>59</v>
      </c>
      <c r="M34" s="3">
        <v>1770</v>
      </c>
      <c r="N34" s="3">
        <v>0</v>
      </c>
      <c r="O34" s="3">
        <v>0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Z34" s="1"/>
      <c r="AA34" s="1"/>
    </row>
    <row r="35" spans="1:27" x14ac:dyDescent="0.3">
      <c r="A35" s="2">
        <v>34</v>
      </c>
      <c r="B35" s="2" t="str">
        <f t="shared" si="0"/>
        <v>SOU-DXB</v>
      </c>
      <c r="C35" s="2" t="s">
        <v>7</v>
      </c>
      <c r="D35" t="s">
        <v>14</v>
      </c>
      <c r="E35" s="6" t="s">
        <v>22</v>
      </c>
      <c r="F35">
        <v>2</v>
      </c>
      <c r="G35" s="1">
        <v>0</v>
      </c>
      <c r="H35" s="1">
        <v>0</v>
      </c>
      <c r="I35" s="1">
        <v>0</v>
      </c>
      <c r="J35" s="2"/>
      <c r="K35" s="3">
        <v>7</v>
      </c>
      <c r="L35" s="3">
        <v>0</v>
      </c>
      <c r="M35" s="3">
        <v>0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0</v>
      </c>
      <c r="Z35" s="1"/>
      <c r="AA35" s="1"/>
    </row>
    <row r="36" spans="1:27" x14ac:dyDescent="0.3">
      <c r="A36" s="2">
        <v>35</v>
      </c>
      <c r="B36" s="2" t="str">
        <f t="shared" si="0"/>
        <v>SFO-SOU</v>
      </c>
      <c r="C36" s="2" t="s">
        <v>8</v>
      </c>
      <c r="D36" t="s">
        <v>7</v>
      </c>
      <c r="E36" s="6" t="s">
        <v>22</v>
      </c>
      <c r="F36">
        <v>2</v>
      </c>
      <c r="G36" s="1">
        <v>0</v>
      </c>
      <c r="H36" s="1">
        <v>0</v>
      </c>
      <c r="I36" s="1">
        <v>0</v>
      </c>
      <c r="J36" s="2"/>
      <c r="K36" s="3">
        <v>7</v>
      </c>
      <c r="L36" s="3">
        <v>0</v>
      </c>
      <c r="M36" s="3">
        <v>0</v>
      </c>
      <c r="N36" s="3">
        <v>0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Z36" s="1"/>
      <c r="AA36" s="1"/>
    </row>
    <row r="37" spans="1:27" hidden="1" x14ac:dyDescent="0.3">
      <c r="A37" s="2">
        <v>36</v>
      </c>
      <c r="B37" s="2" t="str">
        <f t="shared" si="0"/>
        <v>SOU-SOU</v>
      </c>
      <c r="C37" s="2" t="s">
        <v>7</v>
      </c>
      <c r="D37" t="s">
        <v>7</v>
      </c>
      <c r="E37" t="s">
        <v>22</v>
      </c>
      <c r="F37">
        <v>2</v>
      </c>
      <c r="G37" s="1">
        <v>10859.78131</v>
      </c>
      <c r="H37" s="1">
        <v>40</v>
      </c>
      <c r="I37" s="1">
        <v>42.171999999999997</v>
      </c>
      <c r="J37" s="1"/>
      <c r="K37" s="3">
        <v>8</v>
      </c>
      <c r="L37" s="3">
        <v>99</v>
      </c>
      <c r="M37" s="3">
        <v>990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Z37" s="1"/>
      <c r="AA37" s="1"/>
    </row>
    <row r="38" spans="1:27" hidden="1" x14ac:dyDescent="0.3">
      <c r="A38" s="2">
        <v>37</v>
      </c>
      <c r="B38" s="2" t="str">
        <f t="shared" si="0"/>
        <v>SOU-SFO</v>
      </c>
      <c r="C38" s="2" t="s">
        <v>7</v>
      </c>
      <c r="D38" t="s">
        <v>8</v>
      </c>
      <c r="E38" t="s">
        <v>21</v>
      </c>
      <c r="F38">
        <v>2</v>
      </c>
      <c r="G38" s="1">
        <v>2204.4463519999999</v>
      </c>
      <c r="H38" s="1">
        <v>36</v>
      </c>
      <c r="I38" s="1">
        <v>37.954799999999999</v>
      </c>
      <c r="J38" s="1"/>
      <c r="K38" s="3">
        <v>1</v>
      </c>
      <c r="L38" s="3">
        <v>24</v>
      </c>
      <c r="M38" s="3">
        <v>720</v>
      </c>
      <c r="N38" s="3">
        <v>1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>
        <f>SUMPRODUCT(J38:J73,N38:N73)</f>
        <v>0</v>
      </c>
      <c r="Z38" s="1"/>
      <c r="AA38" s="1"/>
    </row>
    <row r="39" spans="1:27" hidden="1" x14ac:dyDescent="0.3">
      <c r="A39" s="2">
        <v>38</v>
      </c>
      <c r="B39" s="2" t="str">
        <f t="shared" si="0"/>
        <v>SFO-AKL</v>
      </c>
      <c r="C39" s="2" t="s">
        <v>8</v>
      </c>
      <c r="D39" t="s">
        <v>9</v>
      </c>
      <c r="E39" t="s">
        <v>21</v>
      </c>
      <c r="F39">
        <v>2</v>
      </c>
      <c r="G39" s="1">
        <v>1222.568608</v>
      </c>
      <c r="H39" s="1">
        <v>7</v>
      </c>
      <c r="I39" s="1">
        <v>7.3800999999999997</v>
      </c>
      <c r="J39" s="1"/>
      <c r="K39" s="3">
        <v>1</v>
      </c>
      <c r="L39" s="3">
        <v>16</v>
      </c>
      <c r="M39" s="3">
        <v>640</v>
      </c>
      <c r="N39" s="3">
        <v>0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>
        <f>SUMPRODUCT(J38:J73,O38:O73)</f>
        <v>0</v>
      </c>
      <c r="Z39" s="1"/>
      <c r="AA39" s="1"/>
    </row>
    <row r="40" spans="1:27" hidden="1" x14ac:dyDescent="0.3">
      <c r="A40" s="2">
        <v>39</v>
      </c>
      <c r="B40" s="2" t="str">
        <f t="shared" si="0"/>
        <v>AKL-SYD</v>
      </c>
      <c r="C40" s="2" t="s">
        <v>9</v>
      </c>
      <c r="D40" t="s">
        <v>10</v>
      </c>
      <c r="E40" s="6" t="s">
        <v>21</v>
      </c>
      <c r="F40">
        <v>2</v>
      </c>
      <c r="G40" s="1">
        <v>410.49103639999998</v>
      </c>
      <c r="H40" s="1">
        <v>15</v>
      </c>
      <c r="I40" s="1">
        <v>15.814500000000001</v>
      </c>
      <c r="J40" s="1"/>
      <c r="K40" s="3">
        <v>1</v>
      </c>
      <c r="L40" s="3">
        <v>4</v>
      </c>
      <c r="M40" s="3">
        <v>160</v>
      </c>
      <c r="N40" s="3">
        <v>0</v>
      </c>
      <c r="O40" s="3">
        <v>0</v>
      </c>
      <c r="P40" s="3">
        <v>1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>
        <f>SUMPRODUCT(J38:J73,P38:P73)</f>
        <v>0</v>
      </c>
      <c r="Z40" s="1"/>
      <c r="AA40" s="1"/>
    </row>
    <row r="41" spans="1:27" hidden="1" x14ac:dyDescent="0.3">
      <c r="A41" s="2">
        <v>40</v>
      </c>
      <c r="B41" s="2" t="str">
        <f t="shared" si="0"/>
        <v>SYD-BNE</v>
      </c>
      <c r="C41" s="2" t="s">
        <v>10</v>
      </c>
      <c r="D41" t="s">
        <v>11</v>
      </c>
      <c r="E41" t="s">
        <v>21</v>
      </c>
      <c r="F41">
        <v>2</v>
      </c>
      <c r="G41" s="1">
        <v>362.9051316</v>
      </c>
      <c r="H41" s="1">
        <v>8</v>
      </c>
      <c r="I41" s="1">
        <v>8.4344000000000001</v>
      </c>
      <c r="J41" s="1"/>
      <c r="K41" s="3">
        <v>1</v>
      </c>
      <c r="L41" s="3">
        <v>3</v>
      </c>
      <c r="M41" s="3">
        <v>120</v>
      </c>
      <c r="N41" s="3">
        <v>0</v>
      </c>
      <c r="O41" s="3">
        <v>0</v>
      </c>
      <c r="P41" s="3">
        <v>0</v>
      </c>
      <c r="Q41" s="3">
        <v>1</v>
      </c>
      <c r="R41" s="3">
        <v>0</v>
      </c>
      <c r="S41" s="3">
        <v>0</v>
      </c>
      <c r="T41" s="3">
        <v>0</v>
      </c>
      <c r="U41" s="3">
        <v>0</v>
      </c>
      <c r="V41">
        <f>SUMPRODUCT(J38:J73,Q38:Q73)</f>
        <v>0</v>
      </c>
      <c r="Z41" s="1"/>
      <c r="AA41" s="1"/>
    </row>
    <row r="42" spans="1:27" hidden="1" x14ac:dyDescent="0.3">
      <c r="A42" s="2">
        <v>41</v>
      </c>
      <c r="B42" s="2" t="str">
        <f t="shared" si="0"/>
        <v>BNE-HKG</v>
      </c>
      <c r="C42" s="2" t="s">
        <v>11</v>
      </c>
      <c r="D42" t="s">
        <v>12</v>
      </c>
      <c r="E42" t="s">
        <v>21</v>
      </c>
      <c r="F42">
        <v>2</v>
      </c>
      <c r="G42" s="1">
        <v>1234.647984</v>
      </c>
      <c r="H42" s="1">
        <v>10</v>
      </c>
      <c r="I42" s="1">
        <v>10.542999999999999</v>
      </c>
      <c r="J42" s="1"/>
      <c r="K42" s="3">
        <v>1</v>
      </c>
      <c r="L42" s="3">
        <v>16</v>
      </c>
      <c r="M42" s="3">
        <v>640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>
        <f>SUMPRODUCT(J38:J73,R38:R73)</f>
        <v>0</v>
      </c>
      <c r="Z42" s="1"/>
      <c r="AA42" s="1"/>
    </row>
    <row r="43" spans="1:27" x14ac:dyDescent="0.3">
      <c r="A43" s="2">
        <v>42</v>
      </c>
      <c r="B43" s="2" t="str">
        <f t="shared" si="0"/>
        <v>HKG-SIN</v>
      </c>
      <c r="C43" s="2" t="s">
        <v>12</v>
      </c>
      <c r="D43" t="s">
        <v>13</v>
      </c>
      <c r="E43" s="6" t="s">
        <v>21</v>
      </c>
      <c r="F43">
        <v>2</v>
      </c>
      <c r="G43" s="1">
        <v>0</v>
      </c>
      <c r="H43" s="1">
        <v>0</v>
      </c>
      <c r="I43" s="1">
        <v>0</v>
      </c>
      <c r="J43" s="2"/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1</v>
      </c>
      <c r="T43" s="3">
        <v>0</v>
      </c>
      <c r="U43" s="3">
        <v>0</v>
      </c>
      <c r="V43">
        <f>SUMPRODUCT(J38:J73,S38:S73)</f>
        <v>0</v>
      </c>
      <c r="Z43" s="1"/>
      <c r="AA43" s="1"/>
    </row>
    <row r="44" spans="1:27" hidden="1" x14ac:dyDescent="0.3">
      <c r="A44" s="2">
        <v>43</v>
      </c>
      <c r="B44" s="2" t="str">
        <f t="shared" si="0"/>
        <v>SIN-DXB</v>
      </c>
      <c r="C44" s="2" t="s">
        <v>13</v>
      </c>
      <c r="D44" t="s">
        <v>14</v>
      </c>
      <c r="E44" t="s">
        <v>21</v>
      </c>
      <c r="F44">
        <v>2</v>
      </c>
      <c r="G44" s="1">
        <v>1306.201636</v>
      </c>
      <c r="H44" s="1">
        <v>11</v>
      </c>
      <c r="I44" s="1">
        <v>11.597300000000001</v>
      </c>
      <c r="J44" s="1"/>
      <c r="K44" s="3">
        <v>1</v>
      </c>
      <c r="L44" s="3">
        <v>11</v>
      </c>
      <c r="M44" s="3">
        <v>440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</v>
      </c>
      <c r="U44" s="3">
        <v>0</v>
      </c>
      <c r="V44">
        <f>SUMPRODUCT(J38:J73,T38:T73)</f>
        <v>0</v>
      </c>
      <c r="Z44" s="1"/>
      <c r="AA44" s="1"/>
    </row>
    <row r="45" spans="1:27" hidden="1" x14ac:dyDescent="0.3">
      <c r="A45" s="2">
        <v>44</v>
      </c>
      <c r="B45" s="2" t="str">
        <f t="shared" si="0"/>
        <v>DXB-SOU</v>
      </c>
      <c r="C45" s="2" t="s">
        <v>14</v>
      </c>
      <c r="D45" t="s">
        <v>7</v>
      </c>
      <c r="E45" t="s">
        <v>21</v>
      </c>
      <c r="F45">
        <v>2</v>
      </c>
      <c r="G45" s="1">
        <v>2103.689672</v>
      </c>
      <c r="H45" s="1">
        <v>26</v>
      </c>
      <c r="I45" s="1">
        <v>27.411799999999999</v>
      </c>
      <c r="J45" s="1"/>
      <c r="K45" s="3">
        <v>1</v>
      </c>
      <c r="L45" s="3">
        <v>19</v>
      </c>
      <c r="M45" s="3">
        <v>760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1</v>
      </c>
      <c r="V45">
        <f>SUMPRODUCT(J38:J73,U38:U73)</f>
        <v>0</v>
      </c>
      <c r="Z45" s="1"/>
      <c r="AA45" s="1"/>
    </row>
    <row r="46" spans="1:27" hidden="1" x14ac:dyDescent="0.3">
      <c r="A46" s="2">
        <v>45</v>
      </c>
      <c r="B46" s="2" t="str">
        <f t="shared" si="0"/>
        <v>SOU-AKL</v>
      </c>
      <c r="C46" s="2" t="s">
        <v>7</v>
      </c>
      <c r="D46" t="s">
        <v>9</v>
      </c>
      <c r="E46" t="s">
        <v>21</v>
      </c>
      <c r="F46">
        <v>2</v>
      </c>
      <c r="G46" s="1">
        <v>4800.6434289999997</v>
      </c>
      <c r="H46" s="1">
        <v>10</v>
      </c>
      <c r="I46" s="1">
        <v>10.542999999999999</v>
      </c>
      <c r="J46" s="1"/>
      <c r="K46" s="3">
        <v>2</v>
      </c>
      <c r="L46" s="3">
        <v>40</v>
      </c>
      <c r="M46" s="3">
        <v>1200</v>
      </c>
      <c r="N46" s="3">
        <v>1</v>
      </c>
      <c r="O46" s="3">
        <v>1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Z46" s="1"/>
      <c r="AA46" s="1"/>
    </row>
    <row r="47" spans="1:27" hidden="1" x14ac:dyDescent="0.3">
      <c r="A47" s="2">
        <v>46</v>
      </c>
      <c r="B47" s="2" t="str">
        <f t="shared" si="0"/>
        <v>SFO-SYD</v>
      </c>
      <c r="C47" s="2" t="s">
        <v>8</v>
      </c>
      <c r="D47" t="s">
        <v>10</v>
      </c>
      <c r="E47" t="s">
        <v>21</v>
      </c>
      <c r="F47">
        <v>2</v>
      </c>
      <c r="G47" s="1">
        <v>2748.8392760000002</v>
      </c>
      <c r="H47" s="1">
        <v>32</v>
      </c>
      <c r="I47" s="1">
        <v>33.7376</v>
      </c>
      <c r="J47" s="1"/>
      <c r="K47" s="3">
        <v>2</v>
      </c>
      <c r="L47" s="3">
        <v>20</v>
      </c>
      <c r="M47" s="3">
        <v>800</v>
      </c>
      <c r="N47" s="3">
        <v>0</v>
      </c>
      <c r="O47" s="3">
        <v>1</v>
      </c>
      <c r="P47" s="3">
        <v>1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W47" s="3"/>
      <c r="Z47" s="1"/>
      <c r="AA47" s="1"/>
    </row>
    <row r="48" spans="1:27" x14ac:dyDescent="0.3">
      <c r="A48" s="2">
        <v>47</v>
      </c>
      <c r="B48" s="2" t="str">
        <f t="shared" si="0"/>
        <v>AKL-BNE</v>
      </c>
      <c r="C48" s="2" t="s">
        <v>9</v>
      </c>
      <c r="D48" t="s">
        <v>11</v>
      </c>
      <c r="E48" s="6" t="s">
        <v>21</v>
      </c>
      <c r="F48">
        <v>2</v>
      </c>
      <c r="G48" s="1">
        <v>0</v>
      </c>
      <c r="H48" s="1">
        <v>0</v>
      </c>
      <c r="I48" s="1">
        <v>0</v>
      </c>
      <c r="J48" s="2"/>
      <c r="K48" s="2">
        <v>2</v>
      </c>
      <c r="L48" s="3">
        <v>0</v>
      </c>
      <c r="M48" s="3">
        <v>0</v>
      </c>
      <c r="N48" s="3">
        <v>0</v>
      </c>
      <c r="O48">
        <v>0</v>
      </c>
      <c r="P48" s="3">
        <v>1</v>
      </c>
      <c r="Q48" s="3">
        <v>1</v>
      </c>
      <c r="R48" s="3">
        <v>0</v>
      </c>
      <c r="S48" s="3">
        <v>0</v>
      </c>
      <c r="T48" s="3">
        <v>0</v>
      </c>
      <c r="U48" s="3">
        <v>0</v>
      </c>
      <c r="Z48" s="1"/>
      <c r="AA48" s="1"/>
    </row>
    <row r="49" spans="1:27" hidden="1" x14ac:dyDescent="0.3">
      <c r="A49" s="2">
        <v>48</v>
      </c>
      <c r="B49" s="2" t="str">
        <f t="shared" si="0"/>
        <v>SYD-HKG</v>
      </c>
      <c r="C49" s="2" t="s">
        <v>10</v>
      </c>
      <c r="D49" t="s">
        <v>12</v>
      </c>
      <c r="E49" t="s">
        <v>21</v>
      </c>
      <c r="F49">
        <v>2</v>
      </c>
      <c r="G49" s="1">
        <v>1850.31366</v>
      </c>
      <c r="H49" s="1">
        <v>19</v>
      </c>
      <c r="I49" s="1">
        <v>20.031700000000001</v>
      </c>
      <c r="J49" s="1"/>
      <c r="K49" s="3">
        <v>2</v>
      </c>
      <c r="L49" s="3">
        <v>19</v>
      </c>
      <c r="M49" s="3">
        <v>760</v>
      </c>
      <c r="N49" s="3">
        <v>0</v>
      </c>
      <c r="O49">
        <v>0</v>
      </c>
      <c r="P49">
        <v>0</v>
      </c>
      <c r="Q49" s="3">
        <v>1</v>
      </c>
      <c r="R49" s="3">
        <v>1</v>
      </c>
      <c r="S49" s="3">
        <v>0</v>
      </c>
      <c r="T49" s="3">
        <v>0</v>
      </c>
      <c r="U49" s="3">
        <v>0</v>
      </c>
      <c r="Z49" s="1"/>
      <c r="AA49" s="1"/>
    </row>
    <row r="50" spans="1:27" x14ac:dyDescent="0.3">
      <c r="A50" s="2">
        <v>49</v>
      </c>
      <c r="B50" s="2" t="str">
        <f t="shared" si="0"/>
        <v>BNE-SIN</v>
      </c>
      <c r="C50" s="2" t="s">
        <v>11</v>
      </c>
      <c r="D50" t="s">
        <v>13</v>
      </c>
      <c r="E50" s="6" t="s">
        <v>21</v>
      </c>
      <c r="F50">
        <v>2</v>
      </c>
      <c r="G50" s="1">
        <v>0</v>
      </c>
      <c r="H50" s="1">
        <v>0</v>
      </c>
      <c r="I50" s="1">
        <v>0</v>
      </c>
      <c r="J50" s="2"/>
      <c r="K50" s="3">
        <v>2</v>
      </c>
      <c r="L50" s="3">
        <v>0</v>
      </c>
      <c r="M50" s="3">
        <v>0</v>
      </c>
      <c r="N50" s="3">
        <v>0</v>
      </c>
      <c r="O50">
        <v>0</v>
      </c>
      <c r="P50">
        <v>0</v>
      </c>
      <c r="Q50">
        <v>0</v>
      </c>
      <c r="R50" s="3">
        <v>1</v>
      </c>
      <c r="S50" s="3">
        <v>1</v>
      </c>
      <c r="T50" s="3">
        <v>0</v>
      </c>
      <c r="U50" s="3">
        <v>0</v>
      </c>
      <c r="Z50" s="1"/>
      <c r="AA50" s="1"/>
    </row>
    <row r="51" spans="1:27" hidden="1" x14ac:dyDescent="0.3">
      <c r="A51" s="2">
        <v>50</v>
      </c>
      <c r="B51" s="2" t="str">
        <f t="shared" si="0"/>
        <v>HKG-DXB</v>
      </c>
      <c r="C51" s="2" t="s">
        <v>12</v>
      </c>
      <c r="D51" t="s">
        <v>14</v>
      </c>
      <c r="E51" t="s">
        <v>21</v>
      </c>
      <c r="F51">
        <v>2</v>
      </c>
      <c r="G51" s="1">
        <v>2189.6323149999998</v>
      </c>
      <c r="H51" s="1">
        <v>31</v>
      </c>
      <c r="I51" s="1">
        <v>32.683300000000003</v>
      </c>
      <c r="J51" s="1"/>
      <c r="K51" s="3">
        <v>2</v>
      </c>
      <c r="L51" s="3">
        <v>17</v>
      </c>
      <c r="M51" s="3">
        <v>680</v>
      </c>
      <c r="N51" s="3">
        <v>0</v>
      </c>
      <c r="O51">
        <v>0</v>
      </c>
      <c r="P51">
        <v>0</v>
      </c>
      <c r="Q51">
        <v>0</v>
      </c>
      <c r="R51">
        <v>0</v>
      </c>
      <c r="S51" s="3">
        <v>1</v>
      </c>
      <c r="T51" s="3">
        <v>1</v>
      </c>
      <c r="U51" s="3">
        <v>0</v>
      </c>
      <c r="Z51" s="1"/>
      <c r="AA51" s="1"/>
    </row>
    <row r="52" spans="1:27" hidden="1" x14ac:dyDescent="0.3">
      <c r="A52" s="2">
        <v>51</v>
      </c>
      <c r="B52" s="2" t="str">
        <f t="shared" si="0"/>
        <v>SIN-SOU</v>
      </c>
      <c r="C52" s="2" t="s">
        <v>13</v>
      </c>
      <c r="D52" t="s">
        <v>7</v>
      </c>
      <c r="E52" t="s">
        <v>21</v>
      </c>
      <c r="F52">
        <v>2</v>
      </c>
      <c r="G52" s="1">
        <v>3361.3612229999999</v>
      </c>
      <c r="H52" s="1">
        <v>21</v>
      </c>
      <c r="I52" s="1">
        <v>22.1403</v>
      </c>
      <c r="J52" s="1"/>
      <c r="K52" s="3">
        <v>2</v>
      </c>
      <c r="L52" s="3">
        <v>30</v>
      </c>
      <c r="M52" s="3">
        <v>900</v>
      </c>
      <c r="N52" s="3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3">
        <v>1</v>
      </c>
      <c r="U52" s="3">
        <v>1</v>
      </c>
      <c r="Z52" s="1"/>
      <c r="AA52" s="1"/>
    </row>
    <row r="53" spans="1:27" hidden="1" x14ac:dyDescent="0.3">
      <c r="A53" s="2">
        <v>52</v>
      </c>
      <c r="B53" s="2" t="str">
        <f t="shared" si="0"/>
        <v>SOU-SYD</v>
      </c>
      <c r="C53" s="2" t="s">
        <v>7</v>
      </c>
      <c r="D53" t="s">
        <v>10</v>
      </c>
      <c r="E53" t="s">
        <v>21</v>
      </c>
      <c r="F53">
        <v>2</v>
      </c>
      <c r="G53" s="1">
        <v>4307.7463820000003</v>
      </c>
      <c r="H53" s="1">
        <v>33</v>
      </c>
      <c r="I53" s="1">
        <v>34.791899999999998</v>
      </c>
      <c r="J53" s="1"/>
      <c r="K53" s="3">
        <v>3</v>
      </c>
      <c r="L53" s="3">
        <v>44</v>
      </c>
      <c r="M53" s="3">
        <v>1320</v>
      </c>
      <c r="N53" s="3">
        <v>1</v>
      </c>
      <c r="O53" s="3">
        <v>1</v>
      </c>
      <c r="P53" s="3">
        <v>1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Z53" s="1"/>
      <c r="AA53" s="1"/>
    </row>
    <row r="54" spans="1:27" x14ac:dyDescent="0.3">
      <c r="A54" s="2">
        <v>53</v>
      </c>
      <c r="B54" s="2" t="str">
        <f t="shared" si="0"/>
        <v>SFO-BNE</v>
      </c>
      <c r="C54" s="2" t="s">
        <v>8</v>
      </c>
      <c r="D54" t="s">
        <v>11</v>
      </c>
      <c r="E54" s="6" t="s">
        <v>21</v>
      </c>
      <c r="F54">
        <v>2</v>
      </c>
      <c r="G54" s="1">
        <v>0</v>
      </c>
      <c r="H54" s="1">
        <v>0</v>
      </c>
      <c r="I54" s="1">
        <v>0</v>
      </c>
      <c r="J54" s="2"/>
      <c r="K54" s="3">
        <v>3</v>
      </c>
      <c r="L54" s="3">
        <v>0</v>
      </c>
      <c r="M54" s="3">
        <v>0</v>
      </c>
      <c r="N54" s="6">
        <v>0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  <c r="T54" s="3">
        <v>0</v>
      </c>
      <c r="U54" s="3">
        <v>0</v>
      </c>
      <c r="Z54" s="1"/>
      <c r="AA54" s="1"/>
    </row>
    <row r="55" spans="1:27" hidden="1" x14ac:dyDescent="0.3">
      <c r="A55" s="2">
        <v>54</v>
      </c>
      <c r="B55" s="2" t="str">
        <f t="shared" si="0"/>
        <v>AKL-HKG</v>
      </c>
      <c r="C55" s="2" t="s">
        <v>9</v>
      </c>
      <c r="D55" t="s">
        <v>12</v>
      </c>
      <c r="E55" s="6" t="s">
        <v>21</v>
      </c>
      <c r="F55">
        <v>2</v>
      </c>
      <c r="G55" s="1">
        <v>3372.1280550000001</v>
      </c>
      <c r="H55" s="1">
        <v>1</v>
      </c>
      <c r="I55" s="1">
        <v>1.0543</v>
      </c>
      <c r="J55" s="1"/>
      <c r="K55" s="3">
        <v>3</v>
      </c>
      <c r="L55" s="3">
        <v>23</v>
      </c>
      <c r="M55" s="3">
        <v>690</v>
      </c>
      <c r="N55" s="6">
        <v>0</v>
      </c>
      <c r="O55" s="6">
        <v>0</v>
      </c>
      <c r="P55" s="3">
        <v>1</v>
      </c>
      <c r="Q55" s="3">
        <v>1</v>
      </c>
      <c r="R55" s="3">
        <v>1</v>
      </c>
      <c r="S55" s="3">
        <v>0</v>
      </c>
      <c r="T55" s="3">
        <v>0</v>
      </c>
      <c r="U55" s="3">
        <v>0</v>
      </c>
      <c r="Z55" s="1"/>
      <c r="AA55" s="1"/>
    </row>
    <row r="56" spans="1:27" hidden="1" x14ac:dyDescent="0.3">
      <c r="A56" s="2">
        <v>55</v>
      </c>
      <c r="B56" s="2" t="str">
        <f t="shared" si="0"/>
        <v>SYD-SIN</v>
      </c>
      <c r="C56" s="2" t="s">
        <v>10</v>
      </c>
      <c r="D56" t="s">
        <v>13</v>
      </c>
      <c r="E56" t="s">
        <v>21</v>
      </c>
      <c r="F56">
        <v>2</v>
      </c>
      <c r="G56" s="1">
        <v>2741.653628</v>
      </c>
      <c r="H56" s="1">
        <v>19</v>
      </c>
      <c r="I56" s="1">
        <v>20.031700000000001</v>
      </c>
      <c r="J56" s="1"/>
      <c r="K56" s="3">
        <v>3</v>
      </c>
      <c r="L56" s="3">
        <v>25</v>
      </c>
      <c r="M56" s="3">
        <v>750</v>
      </c>
      <c r="N56" s="6">
        <v>0</v>
      </c>
      <c r="O56" s="6">
        <v>0</v>
      </c>
      <c r="P56" s="6">
        <v>0</v>
      </c>
      <c r="Q56" s="3">
        <v>1</v>
      </c>
      <c r="R56" s="3">
        <v>1</v>
      </c>
      <c r="S56" s="3">
        <v>1</v>
      </c>
      <c r="T56" s="3">
        <v>0</v>
      </c>
      <c r="U56" s="3">
        <v>0</v>
      </c>
      <c r="Z56" s="1"/>
      <c r="AA56" s="1"/>
    </row>
    <row r="57" spans="1:27" x14ac:dyDescent="0.3">
      <c r="A57" s="2">
        <v>56</v>
      </c>
      <c r="B57" s="2" t="str">
        <f t="shared" si="0"/>
        <v>BNE-DXB</v>
      </c>
      <c r="C57" s="2" t="s">
        <v>11</v>
      </c>
      <c r="D57" t="s">
        <v>14</v>
      </c>
      <c r="E57" s="6" t="s">
        <v>21</v>
      </c>
      <c r="F57">
        <v>2</v>
      </c>
      <c r="G57" s="1">
        <v>0</v>
      </c>
      <c r="H57" s="1">
        <v>0</v>
      </c>
      <c r="I57" s="1">
        <v>0</v>
      </c>
      <c r="J57" s="2"/>
      <c r="K57" s="3">
        <v>3</v>
      </c>
      <c r="L57" s="3">
        <v>0</v>
      </c>
      <c r="M57" s="3">
        <v>0</v>
      </c>
      <c r="N57" s="6">
        <v>0</v>
      </c>
      <c r="O57" s="6">
        <v>0</v>
      </c>
      <c r="P57" s="6">
        <v>0</v>
      </c>
      <c r="Q57" s="1">
        <v>0</v>
      </c>
      <c r="R57" s="3">
        <v>1</v>
      </c>
      <c r="S57" s="3">
        <v>1</v>
      </c>
      <c r="T57" s="3">
        <v>1</v>
      </c>
      <c r="U57" s="3">
        <v>0</v>
      </c>
      <c r="Z57" s="1"/>
      <c r="AA57" s="1"/>
    </row>
    <row r="58" spans="1:27" hidden="1" x14ac:dyDescent="0.3">
      <c r="A58" s="2">
        <v>57</v>
      </c>
      <c r="B58" s="2" t="str">
        <f t="shared" si="0"/>
        <v>HKG-SOU</v>
      </c>
      <c r="C58" s="2" t="s">
        <v>12</v>
      </c>
      <c r="D58" t="s">
        <v>7</v>
      </c>
      <c r="E58" t="s">
        <v>21</v>
      </c>
      <c r="F58">
        <v>2</v>
      </c>
      <c r="G58" s="1">
        <v>4852.8723929999996</v>
      </c>
      <c r="H58" s="1">
        <v>9</v>
      </c>
      <c r="I58" s="1">
        <v>9.4886999999999997</v>
      </c>
      <c r="J58" s="1"/>
      <c r="K58" s="3">
        <v>3</v>
      </c>
      <c r="L58" s="3">
        <v>36</v>
      </c>
      <c r="M58" s="3">
        <v>1080</v>
      </c>
      <c r="N58" s="6">
        <v>0</v>
      </c>
      <c r="O58" s="6">
        <v>0</v>
      </c>
      <c r="P58" s="6">
        <v>0</v>
      </c>
      <c r="Q58" s="1">
        <v>0</v>
      </c>
      <c r="R58" s="1">
        <v>0</v>
      </c>
      <c r="S58" s="3">
        <v>1</v>
      </c>
      <c r="T58" s="3">
        <v>1</v>
      </c>
      <c r="U58" s="3">
        <v>1</v>
      </c>
      <c r="Z58" s="1"/>
      <c r="AA58" s="1"/>
    </row>
    <row r="59" spans="1:27" hidden="1" x14ac:dyDescent="0.3">
      <c r="A59" s="2">
        <v>58</v>
      </c>
      <c r="B59" s="2" t="str">
        <f t="shared" si="0"/>
        <v>SOU-BNE</v>
      </c>
      <c r="C59" s="2" t="s">
        <v>7</v>
      </c>
      <c r="D59" t="s">
        <v>11</v>
      </c>
      <c r="E59" t="s">
        <v>21</v>
      </c>
      <c r="F59">
        <v>2</v>
      </c>
      <c r="G59" s="1">
        <v>5011.441331</v>
      </c>
      <c r="H59" s="1">
        <v>5</v>
      </c>
      <c r="I59" s="1">
        <v>5.2714999999999996</v>
      </c>
      <c r="J59" s="1"/>
      <c r="K59" s="3">
        <v>4</v>
      </c>
      <c r="L59" s="3">
        <v>47</v>
      </c>
      <c r="M59" s="3">
        <v>1410</v>
      </c>
      <c r="N59" s="3">
        <v>1</v>
      </c>
      <c r="O59" s="3">
        <v>1</v>
      </c>
      <c r="P59" s="3">
        <v>1</v>
      </c>
      <c r="Q59" s="3">
        <v>1</v>
      </c>
      <c r="R59" s="6">
        <v>0</v>
      </c>
      <c r="S59" s="6">
        <v>0</v>
      </c>
      <c r="T59" s="6">
        <v>0</v>
      </c>
      <c r="U59" s="6">
        <v>0</v>
      </c>
      <c r="Z59" s="1"/>
      <c r="AA59" s="1"/>
    </row>
    <row r="60" spans="1:27" hidden="1" x14ac:dyDescent="0.3">
      <c r="A60" s="2">
        <v>59</v>
      </c>
      <c r="B60" s="2" t="str">
        <f t="shared" si="0"/>
        <v>SFO-HKG</v>
      </c>
      <c r="C60" s="2" t="s">
        <v>8</v>
      </c>
      <c r="D60" t="s">
        <v>12</v>
      </c>
      <c r="E60" t="s">
        <v>21</v>
      </c>
      <c r="F60">
        <v>2</v>
      </c>
      <c r="G60" s="1">
        <v>4069.2216079999998</v>
      </c>
      <c r="H60" s="1">
        <v>1</v>
      </c>
      <c r="I60" s="1">
        <v>1.0543</v>
      </c>
      <c r="J60" s="1"/>
      <c r="K60" s="3">
        <v>4</v>
      </c>
      <c r="L60" s="3">
        <v>39</v>
      </c>
      <c r="M60" s="3">
        <v>1170</v>
      </c>
      <c r="N60" s="6">
        <v>0</v>
      </c>
      <c r="O60" s="3">
        <v>1</v>
      </c>
      <c r="P60" s="3">
        <v>1</v>
      </c>
      <c r="Q60" s="3">
        <v>1</v>
      </c>
      <c r="R60" s="3">
        <v>1</v>
      </c>
      <c r="S60" s="6">
        <v>0</v>
      </c>
      <c r="T60" s="6">
        <v>0</v>
      </c>
      <c r="U60" s="6">
        <v>0</v>
      </c>
      <c r="Z60" s="1"/>
      <c r="AA60" s="1"/>
    </row>
    <row r="61" spans="1:27" hidden="1" x14ac:dyDescent="0.3">
      <c r="A61" s="2">
        <v>60</v>
      </c>
      <c r="B61" s="2" t="str">
        <f t="shared" si="0"/>
        <v>AKL-SIN</v>
      </c>
      <c r="C61" s="2" t="s">
        <v>9</v>
      </c>
      <c r="D61" t="s">
        <v>13</v>
      </c>
      <c r="E61" s="6" t="s">
        <v>21</v>
      </c>
      <c r="F61">
        <v>2</v>
      </c>
      <c r="G61" s="1" t="e">
        <v>#N/A</v>
      </c>
      <c r="H61" s="1" t="e">
        <v>#N/A</v>
      </c>
      <c r="I61" s="1" t="e">
        <v>#N/A</v>
      </c>
      <c r="J61" s="2"/>
      <c r="K61" s="3">
        <v>4</v>
      </c>
      <c r="L61" s="3">
        <v>29</v>
      </c>
      <c r="M61" s="3">
        <v>870</v>
      </c>
      <c r="N61" s="6">
        <v>0</v>
      </c>
      <c r="O61" s="6">
        <v>0</v>
      </c>
      <c r="P61" s="3">
        <v>1</v>
      </c>
      <c r="Q61" s="3">
        <v>1</v>
      </c>
      <c r="R61" s="3">
        <v>1</v>
      </c>
      <c r="S61" s="3">
        <v>1</v>
      </c>
      <c r="T61" s="6">
        <v>0</v>
      </c>
      <c r="U61" s="6">
        <v>0</v>
      </c>
      <c r="Z61" s="1"/>
      <c r="AA61" s="1"/>
    </row>
    <row r="62" spans="1:27" hidden="1" x14ac:dyDescent="0.3">
      <c r="A62" s="2">
        <v>61</v>
      </c>
      <c r="B62" s="2" t="str">
        <f t="shared" si="0"/>
        <v>SYD-DXB</v>
      </c>
      <c r="C62" s="2" t="s">
        <v>10</v>
      </c>
      <c r="D62" t="s">
        <v>14</v>
      </c>
      <c r="E62" s="6" t="s">
        <v>21</v>
      </c>
      <c r="F62">
        <v>2</v>
      </c>
      <c r="G62" s="1" t="e">
        <v>#N/A</v>
      </c>
      <c r="H62" s="1" t="e">
        <v>#N/A</v>
      </c>
      <c r="I62" s="1" t="e">
        <v>#N/A</v>
      </c>
      <c r="J62" s="2"/>
      <c r="K62" s="3">
        <v>4</v>
      </c>
      <c r="L62" s="3">
        <v>36</v>
      </c>
      <c r="M62" s="3">
        <v>1080</v>
      </c>
      <c r="N62" s="6">
        <v>0</v>
      </c>
      <c r="O62" s="6">
        <v>0</v>
      </c>
      <c r="P62" s="6">
        <v>0</v>
      </c>
      <c r="Q62" s="3">
        <v>1</v>
      </c>
      <c r="R62" s="3">
        <v>1</v>
      </c>
      <c r="S62" s="3">
        <v>1</v>
      </c>
      <c r="T62" s="3">
        <v>1</v>
      </c>
      <c r="U62" s="6">
        <v>0</v>
      </c>
      <c r="Z62" s="1"/>
      <c r="AA62" s="1"/>
    </row>
    <row r="63" spans="1:27" hidden="1" x14ac:dyDescent="0.3">
      <c r="A63" s="2">
        <v>62</v>
      </c>
      <c r="B63" s="2" t="str">
        <f t="shared" si="0"/>
        <v>BNE-SOU</v>
      </c>
      <c r="C63" s="2" t="s">
        <v>11</v>
      </c>
      <c r="D63" t="s">
        <v>7</v>
      </c>
      <c r="E63" t="s">
        <v>21</v>
      </c>
      <c r="F63">
        <v>2</v>
      </c>
      <c r="G63" s="1">
        <v>6726.2614860000003</v>
      </c>
      <c r="H63" s="1">
        <v>2</v>
      </c>
      <c r="I63" s="1">
        <v>2.1086</v>
      </c>
      <c r="J63" s="1"/>
      <c r="K63" s="3">
        <v>4</v>
      </c>
      <c r="L63" s="3">
        <v>52</v>
      </c>
      <c r="M63" s="3">
        <v>1560</v>
      </c>
      <c r="N63" s="6">
        <v>0</v>
      </c>
      <c r="O63" s="6">
        <v>0</v>
      </c>
      <c r="P63" s="6">
        <v>0</v>
      </c>
      <c r="Q63" s="6">
        <v>0</v>
      </c>
      <c r="R63" s="3">
        <v>1</v>
      </c>
      <c r="S63" s="3">
        <v>1</v>
      </c>
      <c r="T63" s="3">
        <v>1</v>
      </c>
      <c r="U63" s="3">
        <v>1</v>
      </c>
      <c r="Z63" s="1"/>
      <c r="AA63" s="1"/>
    </row>
    <row r="64" spans="1:27" hidden="1" x14ac:dyDescent="0.3">
      <c r="A64" s="2">
        <v>63</v>
      </c>
      <c r="B64" s="2" t="str">
        <f t="shared" si="0"/>
        <v>SOU-HKG</v>
      </c>
      <c r="C64" s="2" t="s">
        <v>7</v>
      </c>
      <c r="D64" t="s">
        <v>12</v>
      </c>
      <c r="E64" s="6" t="s">
        <v>21</v>
      </c>
      <c r="F64">
        <v>2</v>
      </c>
      <c r="G64" s="1" t="e">
        <v>#N/A</v>
      </c>
      <c r="H64" s="1" t="e">
        <v>#N/A</v>
      </c>
      <c r="I64" s="1" t="e">
        <v>#N/A</v>
      </c>
      <c r="J64" s="2"/>
      <c r="K64" s="3">
        <v>5</v>
      </c>
      <c r="L64" s="3">
        <v>63</v>
      </c>
      <c r="M64" s="3">
        <v>1890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6">
        <v>0</v>
      </c>
      <c r="T64" s="6">
        <v>0</v>
      </c>
      <c r="U64" s="6">
        <v>0</v>
      </c>
      <c r="Z64" s="1"/>
      <c r="AA64" s="1"/>
    </row>
    <row r="65" spans="1:27" hidden="1" x14ac:dyDescent="0.3">
      <c r="A65" s="2">
        <v>64</v>
      </c>
      <c r="B65" s="2" t="str">
        <f t="shared" si="0"/>
        <v>SFO-SIN</v>
      </c>
      <c r="C65" s="2" t="s">
        <v>8</v>
      </c>
      <c r="D65" t="s">
        <v>13</v>
      </c>
      <c r="E65" s="6" t="s">
        <v>21</v>
      </c>
      <c r="F65">
        <v>2</v>
      </c>
      <c r="G65" s="1" t="e">
        <v>#N/A</v>
      </c>
      <c r="H65" s="1" t="e">
        <v>#N/A</v>
      </c>
      <c r="I65" s="1" t="e">
        <v>#N/A</v>
      </c>
      <c r="J65" s="2"/>
      <c r="K65" s="3">
        <v>5</v>
      </c>
      <c r="L65" s="3">
        <v>45</v>
      </c>
      <c r="M65" s="3">
        <v>1350</v>
      </c>
      <c r="N65" s="3">
        <v>0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6">
        <v>0</v>
      </c>
      <c r="U65" s="6">
        <v>0</v>
      </c>
      <c r="Z65" s="1"/>
      <c r="AA65" s="1"/>
    </row>
    <row r="66" spans="1:27" hidden="1" x14ac:dyDescent="0.3">
      <c r="A66" s="2">
        <v>65</v>
      </c>
      <c r="B66" s="2" t="str">
        <f t="shared" si="0"/>
        <v>AKL-DXB</v>
      </c>
      <c r="C66" s="2" t="s">
        <v>9</v>
      </c>
      <c r="D66" t="s">
        <v>14</v>
      </c>
      <c r="E66" s="6" t="s">
        <v>21</v>
      </c>
      <c r="F66">
        <v>2</v>
      </c>
      <c r="G66" s="1" t="e">
        <v>#N/A</v>
      </c>
      <c r="H66" s="1" t="e">
        <v>#N/A</v>
      </c>
      <c r="I66" s="1" t="e">
        <v>#N/A</v>
      </c>
      <c r="J66" s="2"/>
      <c r="K66" s="2">
        <v>5</v>
      </c>
      <c r="L66" s="3">
        <v>40</v>
      </c>
      <c r="M66" s="3">
        <v>1200</v>
      </c>
      <c r="N66" s="6">
        <v>0</v>
      </c>
      <c r="O66" s="6">
        <v>0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0</v>
      </c>
      <c r="Z66" s="1"/>
      <c r="AA66" s="1"/>
    </row>
    <row r="67" spans="1:27" hidden="1" x14ac:dyDescent="0.3">
      <c r="A67" s="2">
        <v>66</v>
      </c>
      <c r="B67" s="2" t="str">
        <f t="shared" ref="B67:B130" si="2">C67&amp;"-"&amp;D67</f>
        <v>SYD-SOU</v>
      </c>
      <c r="C67" s="2" t="s">
        <v>10</v>
      </c>
      <c r="D67" t="s">
        <v>7</v>
      </c>
      <c r="E67" t="s">
        <v>21</v>
      </c>
      <c r="F67">
        <v>2</v>
      </c>
      <c r="G67" s="1">
        <v>6044.8723449999998</v>
      </c>
      <c r="H67" s="1">
        <v>11</v>
      </c>
      <c r="I67" s="1">
        <v>11.597300000000001</v>
      </c>
      <c r="J67" s="1"/>
      <c r="K67" s="3">
        <v>5</v>
      </c>
      <c r="L67" s="3">
        <v>55</v>
      </c>
      <c r="M67" s="3">
        <v>1650</v>
      </c>
      <c r="N67" s="6">
        <v>0</v>
      </c>
      <c r="O67" s="6">
        <v>0</v>
      </c>
      <c r="P67" s="3">
        <v>0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Z67" s="1"/>
      <c r="AA67" s="1"/>
    </row>
    <row r="68" spans="1:27" hidden="1" x14ac:dyDescent="0.3">
      <c r="A68" s="2">
        <v>67</v>
      </c>
      <c r="B68" s="2" t="str">
        <f t="shared" si="2"/>
        <v>SOU-SIN</v>
      </c>
      <c r="C68" s="2" t="s">
        <v>7</v>
      </c>
      <c r="D68" t="s">
        <v>13</v>
      </c>
      <c r="E68" t="s">
        <v>21</v>
      </c>
      <c r="F68">
        <v>2</v>
      </c>
      <c r="G68" s="1">
        <v>10224.504419999999</v>
      </c>
      <c r="H68" s="1">
        <v>1</v>
      </c>
      <c r="I68" s="1">
        <v>1.0543</v>
      </c>
      <c r="J68" s="1"/>
      <c r="K68" s="3">
        <v>6</v>
      </c>
      <c r="L68" s="3">
        <v>69</v>
      </c>
      <c r="M68" s="3">
        <v>2070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0</v>
      </c>
      <c r="U68" s="3">
        <v>0</v>
      </c>
      <c r="Z68" s="1"/>
      <c r="AA68" s="1"/>
    </row>
    <row r="69" spans="1:27" x14ac:dyDescent="0.3">
      <c r="A69" s="2">
        <v>68</v>
      </c>
      <c r="B69" s="2" t="str">
        <f t="shared" si="2"/>
        <v>SFO-DXB</v>
      </c>
      <c r="C69" s="2" t="s">
        <v>8</v>
      </c>
      <c r="D69" t="s">
        <v>14</v>
      </c>
      <c r="E69" s="6" t="s">
        <v>21</v>
      </c>
      <c r="F69">
        <v>2</v>
      </c>
      <c r="G69" s="1">
        <v>0</v>
      </c>
      <c r="H69" s="1">
        <v>0</v>
      </c>
      <c r="I69" s="1">
        <v>0</v>
      </c>
      <c r="J69" s="2"/>
      <c r="K69" s="3">
        <v>6</v>
      </c>
      <c r="L69" s="3">
        <v>0</v>
      </c>
      <c r="M69" s="3">
        <v>0</v>
      </c>
      <c r="N69" s="3">
        <v>0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>
        <v>0</v>
      </c>
      <c r="Z69" s="1"/>
      <c r="AA69" s="1"/>
    </row>
    <row r="70" spans="1:27" hidden="1" x14ac:dyDescent="0.3">
      <c r="A70" s="2">
        <v>69</v>
      </c>
      <c r="B70" s="2" t="str">
        <f t="shared" si="2"/>
        <v>AKL-SOU</v>
      </c>
      <c r="C70" s="2" t="s">
        <v>9</v>
      </c>
      <c r="D70" t="s">
        <v>7</v>
      </c>
      <c r="E70" s="6" t="s">
        <v>21</v>
      </c>
      <c r="F70">
        <v>2</v>
      </c>
      <c r="G70" s="1">
        <v>8196.6364979999998</v>
      </c>
      <c r="H70" s="1">
        <v>4</v>
      </c>
      <c r="I70" s="1">
        <v>4.2172000000000001</v>
      </c>
      <c r="J70" s="1"/>
      <c r="K70" s="3">
        <v>6</v>
      </c>
      <c r="L70" s="3">
        <v>59</v>
      </c>
      <c r="M70" s="3">
        <v>1770</v>
      </c>
      <c r="N70" s="3">
        <v>0</v>
      </c>
      <c r="O70" s="3">
        <v>0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Z70" s="1"/>
      <c r="AA70" s="1"/>
    </row>
    <row r="71" spans="1:27" x14ac:dyDescent="0.3">
      <c r="A71" s="2">
        <v>70</v>
      </c>
      <c r="B71" s="2" t="str">
        <f t="shared" si="2"/>
        <v>SOU-DXB</v>
      </c>
      <c r="C71" s="2" t="s">
        <v>7</v>
      </c>
      <c r="D71" t="s">
        <v>14</v>
      </c>
      <c r="E71" s="6" t="s">
        <v>21</v>
      </c>
      <c r="F71">
        <v>2</v>
      </c>
      <c r="G71" s="1">
        <v>0</v>
      </c>
      <c r="H71" s="1">
        <v>0</v>
      </c>
      <c r="I71" s="1">
        <v>0</v>
      </c>
      <c r="J71" s="2"/>
      <c r="K71" s="3">
        <v>7</v>
      </c>
      <c r="L71" s="3">
        <v>0</v>
      </c>
      <c r="M71" s="3">
        <v>0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>
        <v>1</v>
      </c>
      <c r="T71" s="3">
        <v>1</v>
      </c>
      <c r="U71" s="3">
        <v>0</v>
      </c>
      <c r="Z71" s="1"/>
      <c r="AA71" s="1"/>
    </row>
    <row r="72" spans="1:27" x14ac:dyDescent="0.3">
      <c r="A72" s="2">
        <v>71</v>
      </c>
      <c r="B72" s="2" t="str">
        <f t="shared" si="2"/>
        <v>SFO-SOU</v>
      </c>
      <c r="C72" s="2" t="s">
        <v>8</v>
      </c>
      <c r="D72" t="s">
        <v>7</v>
      </c>
      <c r="E72" s="6" t="s">
        <v>21</v>
      </c>
      <c r="F72">
        <v>2</v>
      </c>
      <c r="G72" s="1">
        <v>0</v>
      </c>
      <c r="H72" s="1">
        <v>0</v>
      </c>
      <c r="I72" s="1">
        <v>0</v>
      </c>
      <c r="J72" s="2"/>
      <c r="K72" s="3">
        <v>7</v>
      </c>
      <c r="L72" s="3">
        <v>0</v>
      </c>
      <c r="M72" s="3">
        <v>0</v>
      </c>
      <c r="N72" s="3">
        <v>0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Z72" s="1"/>
      <c r="AA72" s="1"/>
    </row>
    <row r="73" spans="1:27" hidden="1" x14ac:dyDescent="0.3">
      <c r="A73" s="2">
        <v>72</v>
      </c>
      <c r="B73" s="2" t="str">
        <f t="shared" si="2"/>
        <v>SOU-SOU</v>
      </c>
      <c r="C73" s="2" t="s">
        <v>7</v>
      </c>
      <c r="D73" t="s">
        <v>7</v>
      </c>
      <c r="E73" t="s">
        <v>21</v>
      </c>
      <c r="F73">
        <v>2</v>
      </c>
      <c r="G73" s="1">
        <v>12032.892830000001</v>
      </c>
      <c r="H73" s="1">
        <v>40</v>
      </c>
      <c r="I73" s="1">
        <v>42.171999999999997</v>
      </c>
      <c r="J73" s="1"/>
      <c r="K73" s="3">
        <v>8</v>
      </c>
      <c r="L73" s="3">
        <v>99</v>
      </c>
      <c r="M73" s="3">
        <v>990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  <c r="U73" s="3">
        <v>1</v>
      </c>
      <c r="Z73" s="1"/>
      <c r="AA73" s="1"/>
    </row>
    <row r="74" spans="1:27" hidden="1" x14ac:dyDescent="0.3">
      <c r="A74" s="2">
        <v>73</v>
      </c>
      <c r="B74" s="2" t="str">
        <f t="shared" si="2"/>
        <v>SOU-SFO</v>
      </c>
      <c r="C74" s="2" t="s">
        <v>7</v>
      </c>
      <c r="D74" t="s">
        <v>8</v>
      </c>
      <c r="E74" t="s">
        <v>20</v>
      </c>
      <c r="F74">
        <v>2</v>
      </c>
      <c r="G74" s="1">
        <v>2749.5017469999998</v>
      </c>
      <c r="H74" s="1">
        <v>180</v>
      </c>
      <c r="I74" s="1">
        <v>189.774</v>
      </c>
      <c r="J74" s="1"/>
      <c r="K74" s="3">
        <v>1</v>
      </c>
      <c r="L74" s="3">
        <v>24</v>
      </c>
      <c r="M74" s="3">
        <v>720</v>
      </c>
      <c r="N74" s="3">
        <v>1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>
        <f>SUMPRODUCT(J74:J109,N74:N109)</f>
        <v>0</v>
      </c>
      <c r="Z74" s="1"/>
      <c r="AA74" s="1"/>
    </row>
    <row r="75" spans="1:27" hidden="1" x14ac:dyDescent="0.3">
      <c r="A75" s="2">
        <v>74</v>
      </c>
      <c r="B75" s="2" t="str">
        <f t="shared" si="2"/>
        <v>SFO-AKL</v>
      </c>
      <c r="C75" s="2" t="s">
        <v>8</v>
      </c>
      <c r="D75" t="s">
        <v>9</v>
      </c>
      <c r="E75" t="s">
        <v>20</v>
      </c>
      <c r="F75">
        <v>2</v>
      </c>
      <c r="G75" s="1">
        <v>2269.3830379999999</v>
      </c>
      <c r="H75" s="1">
        <v>21</v>
      </c>
      <c r="I75" s="1">
        <v>22.1403</v>
      </c>
      <c r="J75" s="1"/>
      <c r="K75" s="3">
        <v>1</v>
      </c>
      <c r="L75" s="3">
        <v>16</v>
      </c>
      <c r="M75" s="3">
        <v>640</v>
      </c>
      <c r="N75" s="3">
        <v>0</v>
      </c>
      <c r="O75" s="3">
        <v>1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>
        <f>SUMPRODUCT(J74:J109,O74:O109)</f>
        <v>0</v>
      </c>
      <c r="Z75" s="1"/>
      <c r="AA75" s="1"/>
    </row>
    <row r="76" spans="1:27" hidden="1" x14ac:dyDescent="0.3">
      <c r="A76" s="2">
        <v>75</v>
      </c>
      <c r="B76" s="2" t="str">
        <f t="shared" si="2"/>
        <v>AKL-SYD</v>
      </c>
      <c r="C76" s="2" t="s">
        <v>9</v>
      </c>
      <c r="D76" t="s">
        <v>10</v>
      </c>
      <c r="E76" s="6" t="s">
        <v>20</v>
      </c>
      <c r="F76">
        <v>2</v>
      </c>
      <c r="G76" s="1">
        <v>510.66318510000002</v>
      </c>
      <c r="H76" s="1">
        <v>40</v>
      </c>
      <c r="I76" s="1">
        <v>42.171999999999997</v>
      </c>
      <c r="J76" s="1"/>
      <c r="K76" s="3">
        <v>1</v>
      </c>
      <c r="L76" s="3">
        <v>4</v>
      </c>
      <c r="M76" s="3">
        <v>160</v>
      </c>
      <c r="N76" s="3">
        <v>0</v>
      </c>
      <c r="O76" s="3">
        <v>0</v>
      </c>
      <c r="P76" s="3">
        <v>1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>
        <f>SUMPRODUCT(J74:J109,P74:P109)</f>
        <v>0</v>
      </c>
      <c r="Z76" s="1"/>
      <c r="AA76" s="1"/>
    </row>
    <row r="77" spans="1:27" hidden="1" x14ac:dyDescent="0.3">
      <c r="A77" s="2">
        <v>76</v>
      </c>
      <c r="B77" s="2" t="str">
        <f t="shared" si="2"/>
        <v>SYD-BNE</v>
      </c>
      <c r="C77" s="2" t="s">
        <v>10</v>
      </c>
      <c r="D77" t="s">
        <v>11</v>
      </c>
      <c r="E77" t="s">
        <v>20</v>
      </c>
      <c r="F77">
        <v>2</v>
      </c>
      <c r="G77" s="1">
        <v>414.1800796</v>
      </c>
      <c r="H77" s="1">
        <v>26</v>
      </c>
      <c r="I77" s="1">
        <v>27.411799999999999</v>
      </c>
      <c r="J77" s="1"/>
      <c r="K77" s="3">
        <v>1</v>
      </c>
      <c r="L77" s="3">
        <v>3</v>
      </c>
      <c r="M77" s="3">
        <v>120</v>
      </c>
      <c r="N77" s="3">
        <v>0</v>
      </c>
      <c r="O77" s="3">
        <v>0</v>
      </c>
      <c r="P77" s="3">
        <v>0</v>
      </c>
      <c r="Q77" s="3">
        <v>1</v>
      </c>
      <c r="R77" s="3">
        <v>0</v>
      </c>
      <c r="S77" s="3">
        <v>0</v>
      </c>
      <c r="T77" s="3">
        <v>0</v>
      </c>
      <c r="U77" s="3">
        <v>0</v>
      </c>
      <c r="V77">
        <f>SUMPRODUCT(J74:J109,Q74:Q109)</f>
        <v>0</v>
      </c>
      <c r="Z77" s="1"/>
      <c r="AA77" s="1"/>
    </row>
    <row r="78" spans="1:27" hidden="1" x14ac:dyDescent="0.3">
      <c r="A78" s="2">
        <v>77</v>
      </c>
      <c r="B78" s="2" t="str">
        <f t="shared" si="2"/>
        <v>BNE-HKG</v>
      </c>
      <c r="C78" s="2" t="s">
        <v>11</v>
      </c>
      <c r="D78" t="s">
        <v>12</v>
      </c>
      <c r="E78" s="6" t="s">
        <v>20</v>
      </c>
      <c r="F78">
        <v>2</v>
      </c>
      <c r="G78" s="1">
        <v>1484.24125</v>
      </c>
      <c r="H78" s="1">
        <v>40</v>
      </c>
      <c r="I78" s="1">
        <v>42.171999999999997</v>
      </c>
      <c r="J78" s="1"/>
      <c r="K78" s="3">
        <v>1</v>
      </c>
      <c r="L78" s="3">
        <v>16</v>
      </c>
      <c r="M78" s="3">
        <v>640</v>
      </c>
      <c r="N78" s="3">
        <v>0</v>
      </c>
      <c r="O78" s="3">
        <v>0</v>
      </c>
      <c r="P78" s="3">
        <v>0</v>
      </c>
      <c r="Q78" s="3">
        <v>0</v>
      </c>
      <c r="R78" s="3">
        <v>1</v>
      </c>
      <c r="S78" s="3">
        <v>0</v>
      </c>
      <c r="T78" s="3">
        <v>0</v>
      </c>
      <c r="U78" s="3">
        <v>0</v>
      </c>
      <c r="V78">
        <f>SUMPRODUCT(J74:J109,R74:R109)</f>
        <v>0</v>
      </c>
      <c r="Z78" s="1"/>
      <c r="AA78" s="1"/>
    </row>
    <row r="79" spans="1:27" x14ac:dyDescent="0.3">
      <c r="A79" s="2">
        <v>78</v>
      </c>
      <c r="B79" s="2" t="str">
        <f t="shared" si="2"/>
        <v>HKG-SIN</v>
      </c>
      <c r="C79" s="2" t="s">
        <v>12</v>
      </c>
      <c r="D79" t="s">
        <v>13</v>
      </c>
      <c r="E79" s="6" t="s">
        <v>20</v>
      </c>
      <c r="F79">
        <v>2</v>
      </c>
      <c r="G79" s="1">
        <v>0</v>
      </c>
      <c r="H79" s="1">
        <v>0</v>
      </c>
      <c r="I79" s="1">
        <v>0</v>
      </c>
      <c r="J79" s="2"/>
      <c r="K79" s="3">
        <v>1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1</v>
      </c>
      <c r="T79" s="3">
        <v>0</v>
      </c>
      <c r="U79" s="3">
        <v>0</v>
      </c>
      <c r="V79">
        <f>SUMPRODUCT(J74:J109,S74:S109)</f>
        <v>0</v>
      </c>
      <c r="Z79" s="1"/>
      <c r="AA79" s="1"/>
    </row>
    <row r="80" spans="1:27" hidden="1" x14ac:dyDescent="0.3">
      <c r="A80" s="2">
        <v>79</v>
      </c>
      <c r="B80" s="2" t="str">
        <f t="shared" si="2"/>
        <v>SIN-DXB</v>
      </c>
      <c r="C80" s="2" t="s">
        <v>13</v>
      </c>
      <c r="D80" t="s">
        <v>14</v>
      </c>
      <c r="E80" t="s">
        <v>20</v>
      </c>
      <c r="F80">
        <v>2</v>
      </c>
      <c r="G80" s="1">
        <v>1728.0622410000001</v>
      </c>
      <c r="H80" s="1">
        <v>43</v>
      </c>
      <c r="I80" s="1">
        <v>45.334899999999998</v>
      </c>
      <c r="J80" s="1"/>
      <c r="K80" s="3">
        <v>1</v>
      </c>
      <c r="L80" s="3">
        <v>11</v>
      </c>
      <c r="M80" s="3">
        <v>440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1</v>
      </c>
      <c r="U80" s="3">
        <v>0</v>
      </c>
      <c r="V80">
        <f>SUMPRODUCT(J74:J109,T74:T109)</f>
        <v>0</v>
      </c>
      <c r="Z80" s="1"/>
      <c r="AA80" s="1"/>
    </row>
    <row r="81" spans="1:27" hidden="1" x14ac:dyDescent="0.3">
      <c r="A81" s="2">
        <v>80</v>
      </c>
      <c r="B81" s="2" t="str">
        <f t="shared" si="2"/>
        <v>DXB-SOU</v>
      </c>
      <c r="C81" s="2" t="s">
        <v>14</v>
      </c>
      <c r="D81" t="s">
        <v>7</v>
      </c>
      <c r="E81" t="s">
        <v>20</v>
      </c>
      <c r="F81">
        <v>2</v>
      </c>
      <c r="G81" s="1">
        <v>2252.2001019999998</v>
      </c>
      <c r="H81" s="1">
        <v>191</v>
      </c>
      <c r="I81" s="1">
        <v>201.37129999999999</v>
      </c>
      <c r="J81" s="1"/>
      <c r="K81" s="3">
        <v>1</v>
      </c>
      <c r="L81" s="3">
        <v>19</v>
      </c>
      <c r="M81" s="3">
        <v>760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1</v>
      </c>
      <c r="V81">
        <f>SUMPRODUCT(J74:J109,U74:U109)</f>
        <v>0</v>
      </c>
      <c r="Z81" s="1"/>
      <c r="AA81" s="1"/>
    </row>
    <row r="82" spans="1:27" hidden="1" x14ac:dyDescent="0.3">
      <c r="A82" s="2">
        <v>81</v>
      </c>
      <c r="B82" s="2" t="str">
        <f t="shared" si="2"/>
        <v>SOU-AKL</v>
      </c>
      <c r="C82" s="2" t="s">
        <v>7</v>
      </c>
      <c r="D82" t="s">
        <v>9</v>
      </c>
      <c r="E82" t="s">
        <v>20</v>
      </c>
      <c r="F82">
        <v>2</v>
      </c>
      <c r="G82" s="1">
        <v>5623.0872289999998</v>
      </c>
      <c r="H82" s="1">
        <v>41</v>
      </c>
      <c r="I82" s="1">
        <v>43.226300000000002</v>
      </c>
      <c r="J82" s="1"/>
      <c r="K82" s="3">
        <v>2</v>
      </c>
      <c r="L82" s="3">
        <v>40</v>
      </c>
      <c r="M82" s="3">
        <v>1200</v>
      </c>
      <c r="N82" s="3">
        <v>1</v>
      </c>
      <c r="O82" s="3">
        <v>1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Z82" s="1"/>
      <c r="AA82" s="1"/>
    </row>
    <row r="83" spans="1:27" hidden="1" x14ac:dyDescent="0.3">
      <c r="A83" s="2">
        <v>82</v>
      </c>
      <c r="B83" s="2" t="str">
        <f t="shared" si="2"/>
        <v>SFO-SYD</v>
      </c>
      <c r="C83" s="2" t="s">
        <v>8</v>
      </c>
      <c r="D83" t="s">
        <v>10</v>
      </c>
      <c r="E83" t="s">
        <v>20</v>
      </c>
      <c r="F83">
        <v>2</v>
      </c>
      <c r="G83" s="1">
        <v>3265.933524</v>
      </c>
      <c r="H83" s="1">
        <v>144</v>
      </c>
      <c r="I83" s="1">
        <v>151.8192</v>
      </c>
      <c r="J83" s="1"/>
      <c r="K83" s="3">
        <v>2</v>
      </c>
      <c r="L83" s="3">
        <v>20</v>
      </c>
      <c r="M83" s="3">
        <v>800</v>
      </c>
      <c r="N83" s="3">
        <v>0</v>
      </c>
      <c r="O83" s="3">
        <v>1</v>
      </c>
      <c r="P83" s="3">
        <v>1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W83" s="3"/>
      <c r="Z83" s="1"/>
      <c r="AA83" s="1"/>
    </row>
    <row r="84" spans="1:27" x14ac:dyDescent="0.3">
      <c r="A84" s="2">
        <v>83</v>
      </c>
      <c r="B84" s="2" t="str">
        <f t="shared" si="2"/>
        <v>AKL-BNE</v>
      </c>
      <c r="C84" s="2" t="s">
        <v>9</v>
      </c>
      <c r="D84" t="s">
        <v>11</v>
      </c>
      <c r="E84" s="6" t="s">
        <v>20</v>
      </c>
      <c r="F84">
        <v>2</v>
      </c>
      <c r="G84" s="1">
        <v>0</v>
      </c>
      <c r="H84" s="1">
        <v>0</v>
      </c>
      <c r="I84" s="1">
        <v>0</v>
      </c>
      <c r="J84" s="2"/>
      <c r="K84" s="2">
        <v>2</v>
      </c>
      <c r="L84" s="3">
        <v>0</v>
      </c>
      <c r="M84" s="3">
        <v>0</v>
      </c>
      <c r="N84" s="3">
        <v>0</v>
      </c>
      <c r="O84">
        <v>0</v>
      </c>
      <c r="P84" s="3">
        <v>1</v>
      </c>
      <c r="Q84" s="3">
        <v>1</v>
      </c>
      <c r="R84" s="3">
        <v>0</v>
      </c>
      <c r="S84" s="3">
        <v>0</v>
      </c>
      <c r="T84" s="3">
        <v>0</v>
      </c>
      <c r="U84" s="3">
        <v>0</v>
      </c>
      <c r="Z84" s="1"/>
      <c r="AA84" s="1"/>
    </row>
    <row r="85" spans="1:27" hidden="1" x14ac:dyDescent="0.3">
      <c r="A85" s="2">
        <v>84</v>
      </c>
      <c r="B85" s="2" t="str">
        <f t="shared" si="2"/>
        <v>SYD-HKG</v>
      </c>
      <c r="C85" s="2" t="s">
        <v>10</v>
      </c>
      <c r="D85" t="s">
        <v>12</v>
      </c>
      <c r="E85" t="s">
        <v>20</v>
      </c>
      <c r="F85">
        <v>2</v>
      </c>
      <c r="G85" s="1">
        <v>2271.891161</v>
      </c>
      <c r="H85" s="1">
        <v>147</v>
      </c>
      <c r="I85" s="1">
        <v>154.9821</v>
      </c>
      <c r="J85" s="1"/>
      <c r="K85" s="3">
        <v>2</v>
      </c>
      <c r="L85" s="3">
        <v>19</v>
      </c>
      <c r="M85" s="3">
        <v>760</v>
      </c>
      <c r="N85" s="3">
        <v>0</v>
      </c>
      <c r="O85">
        <v>0</v>
      </c>
      <c r="P85">
        <v>0</v>
      </c>
      <c r="Q85" s="3">
        <v>1</v>
      </c>
      <c r="R85" s="3">
        <v>1</v>
      </c>
      <c r="S85" s="3">
        <v>0</v>
      </c>
      <c r="T85" s="3">
        <v>0</v>
      </c>
      <c r="U85" s="3">
        <v>0</v>
      </c>
      <c r="Z85" s="1"/>
      <c r="AA85" s="1"/>
    </row>
    <row r="86" spans="1:27" x14ac:dyDescent="0.3">
      <c r="A86" s="2">
        <v>85</v>
      </c>
      <c r="B86" s="2" t="str">
        <f t="shared" si="2"/>
        <v>BNE-SIN</v>
      </c>
      <c r="C86" s="2" t="s">
        <v>11</v>
      </c>
      <c r="D86" t="s">
        <v>13</v>
      </c>
      <c r="E86" s="6" t="s">
        <v>20</v>
      </c>
      <c r="F86">
        <v>2</v>
      </c>
      <c r="G86" s="1">
        <v>0</v>
      </c>
      <c r="H86" s="1">
        <v>0</v>
      </c>
      <c r="I86" s="1">
        <v>0</v>
      </c>
      <c r="J86" s="2"/>
      <c r="K86" s="3">
        <v>2</v>
      </c>
      <c r="L86" s="3">
        <v>0</v>
      </c>
      <c r="M86" s="3">
        <v>0</v>
      </c>
      <c r="N86" s="3">
        <v>0</v>
      </c>
      <c r="O86">
        <v>0</v>
      </c>
      <c r="P86">
        <v>0</v>
      </c>
      <c r="Q86">
        <v>0</v>
      </c>
      <c r="R86" s="3">
        <v>1</v>
      </c>
      <c r="S86" s="3">
        <v>1</v>
      </c>
      <c r="T86" s="3">
        <v>0</v>
      </c>
      <c r="U86" s="3">
        <v>0</v>
      </c>
      <c r="Z86" s="1"/>
      <c r="AA86" s="1"/>
    </row>
    <row r="87" spans="1:27" hidden="1" x14ac:dyDescent="0.3">
      <c r="A87" s="2">
        <v>86</v>
      </c>
      <c r="B87" s="2" t="str">
        <f t="shared" si="2"/>
        <v>HKG-DXB</v>
      </c>
      <c r="C87" s="2" t="s">
        <v>12</v>
      </c>
      <c r="D87" t="s">
        <v>14</v>
      </c>
      <c r="E87" t="s">
        <v>20</v>
      </c>
      <c r="F87">
        <v>2</v>
      </c>
      <c r="G87" s="1">
        <v>2792.4117219999998</v>
      </c>
      <c r="H87" s="1">
        <v>148</v>
      </c>
      <c r="I87" s="1">
        <v>156.03639999999999</v>
      </c>
      <c r="J87" s="1"/>
      <c r="K87" s="3">
        <v>2</v>
      </c>
      <c r="L87" s="3">
        <v>17</v>
      </c>
      <c r="M87" s="3">
        <v>680</v>
      </c>
      <c r="N87" s="3">
        <v>0</v>
      </c>
      <c r="O87">
        <v>0</v>
      </c>
      <c r="P87">
        <v>0</v>
      </c>
      <c r="Q87">
        <v>0</v>
      </c>
      <c r="R87">
        <v>0</v>
      </c>
      <c r="S87" s="3">
        <v>1</v>
      </c>
      <c r="T87" s="3">
        <v>1</v>
      </c>
      <c r="U87" s="3">
        <v>0</v>
      </c>
      <c r="Z87" s="1"/>
      <c r="AA87" s="1"/>
    </row>
    <row r="88" spans="1:27" hidden="1" x14ac:dyDescent="0.3">
      <c r="A88" s="2">
        <v>87</v>
      </c>
      <c r="B88" s="2" t="str">
        <f t="shared" si="2"/>
        <v>SIN-SOU</v>
      </c>
      <c r="C88" s="2" t="s">
        <v>13</v>
      </c>
      <c r="D88" t="s">
        <v>7</v>
      </c>
      <c r="E88" t="s">
        <v>20</v>
      </c>
      <c r="F88">
        <v>2</v>
      </c>
      <c r="G88" s="1">
        <v>4950.6343100000004</v>
      </c>
      <c r="H88" s="1">
        <v>52</v>
      </c>
      <c r="I88" s="1">
        <v>54.823599999999999</v>
      </c>
      <c r="J88" s="1"/>
      <c r="K88" s="3">
        <v>2</v>
      </c>
      <c r="L88" s="3">
        <v>30</v>
      </c>
      <c r="M88" s="3">
        <v>900</v>
      </c>
      <c r="N88" s="3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3">
        <v>1</v>
      </c>
      <c r="U88" s="3">
        <v>1</v>
      </c>
      <c r="Z88" s="1"/>
      <c r="AA88" s="1"/>
    </row>
    <row r="89" spans="1:27" hidden="1" x14ac:dyDescent="0.3">
      <c r="A89" s="2">
        <v>88</v>
      </c>
      <c r="B89" s="2" t="str">
        <f t="shared" si="2"/>
        <v>SOU-SYD</v>
      </c>
      <c r="C89" s="2" t="s">
        <v>7</v>
      </c>
      <c r="D89" t="s">
        <v>10</v>
      </c>
      <c r="E89" t="s">
        <v>20</v>
      </c>
      <c r="F89">
        <v>2</v>
      </c>
      <c r="G89" s="1">
        <v>6185.5900860000002</v>
      </c>
      <c r="H89" s="1">
        <v>113</v>
      </c>
      <c r="I89" s="1">
        <v>119.13590000000001</v>
      </c>
      <c r="J89" s="1"/>
      <c r="K89" s="3">
        <v>3</v>
      </c>
      <c r="L89" s="3">
        <v>44</v>
      </c>
      <c r="M89" s="3">
        <v>1320</v>
      </c>
      <c r="N89" s="3">
        <v>1</v>
      </c>
      <c r="O89" s="3">
        <v>1</v>
      </c>
      <c r="P89" s="3">
        <v>1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Z89" s="1"/>
      <c r="AA89" s="1"/>
    </row>
    <row r="90" spans="1:27" x14ac:dyDescent="0.3">
      <c r="A90" s="2">
        <v>89</v>
      </c>
      <c r="B90" s="2" t="str">
        <f t="shared" si="2"/>
        <v>SFO-BNE</v>
      </c>
      <c r="C90" s="2" t="s">
        <v>8</v>
      </c>
      <c r="D90" t="s">
        <v>11</v>
      </c>
      <c r="E90" s="6" t="s">
        <v>20</v>
      </c>
      <c r="F90">
        <v>2</v>
      </c>
      <c r="G90" s="1">
        <v>0</v>
      </c>
      <c r="H90" s="1">
        <v>0</v>
      </c>
      <c r="I90" s="1">
        <v>0</v>
      </c>
      <c r="J90" s="2"/>
      <c r="K90" s="3">
        <v>3</v>
      </c>
      <c r="L90" s="3">
        <v>0</v>
      </c>
      <c r="M90" s="3">
        <v>0</v>
      </c>
      <c r="N90" s="6">
        <v>0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  <c r="T90" s="3">
        <v>0</v>
      </c>
      <c r="U90" s="3">
        <v>0</v>
      </c>
      <c r="Z90" s="1"/>
      <c r="AA90" s="1"/>
    </row>
    <row r="91" spans="1:27" hidden="1" x14ac:dyDescent="0.3">
      <c r="A91" s="2">
        <v>90</v>
      </c>
      <c r="B91" s="2" t="str">
        <f t="shared" si="2"/>
        <v>AKL-HKG</v>
      </c>
      <c r="C91" s="2" t="s">
        <v>9</v>
      </c>
      <c r="D91" t="s">
        <v>12</v>
      </c>
      <c r="E91" s="6" t="s">
        <v>20</v>
      </c>
      <c r="F91">
        <v>2</v>
      </c>
      <c r="G91" s="1">
        <v>3714.8323070000001</v>
      </c>
      <c r="H91" s="1">
        <v>8</v>
      </c>
      <c r="I91" s="1">
        <v>8.4344000000000001</v>
      </c>
      <c r="J91" s="1"/>
      <c r="K91" s="3">
        <v>3</v>
      </c>
      <c r="L91" s="3">
        <v>23</v>
      </c>
      <c r="M91" s="3">
        <v>690</v>
      </c>
      <c r="N91" s="6">
        <v>0</v>
      </c>
      <c r="O91" s="6">
        <v>0</v>
      </c>
      <c r="P91" s="3">
        <v>1</v>
      </c>
      <c r="Q91" s="3">
        <v>1</v>
      </c>
      <c r="R91" s="3">
        <v>1</v>
      </c>
      <c r="S91" s="3">
        <v>0</v>
      </c>
      <c r="T91" s="3">
        <v>0</v>
      </c>
      <c r="U91" s="3">
        <v>0</v>
      </c>
      <c r="Z91" s="1"/>
      <c r="AA91" s="1"/>
    </row>
    <row r="92" spans="1:27" hidden="1" x14ac:dyDescent="0.3">
      <c r="A92" s="2">
        <v>91</v>
      </c>
      <c r="B92" s="2" t="str">
        <f t="shared" si="2"/>
        <v>SYD-SIN</v>
      </c>
      <c r="C92" s="2" t="s">
        <v>10</v>
      </c>
      <c r="D92" t="s">
        <v>13</v>
      </c>
      <c r="E92" t="s">
        <v>20</v>
      </c>
      <c r="F92">
        <v>2</v>
      </c>
      <c r="G92" s="1">
        <v>3719.416052</v>
      </c>
      <c r="H92" s="1">
        <v>72</v>
      </c>
      <c r="I92" s="1">
        <v>75.909599999999998</v>
      </c>
      <c r="J92" s="1"/>
      <c r="K92" s="3">
        <v>3</v>
      </c>
      <c r="L92" s="3">
        <v>25</v>
      </c>
      <c r="M92" s="3">
        <v>750</v>
      </c>
      <c r="N92" s="6">
        <v>0</v>
      </c>
      <c r="O92" s="6">
        <v>0</v>
      </c>
      <c r="P92" s="6">
        <v>0</v>
      </c>
      <c r="Q92" s="3">
        <v>1</v>
      </c>
      <c r="R92" s="3">
        <v>1</v>
      </c>
      <c r="S92" s="3">
        <v>1</v>
      </c>
      <c r="T92" s="3">
        <v>0</v>
      </c>
      <c r="U92" s="3">
        <v>0</v>
      </c>
      <c r="Z92" s="1"/>
      <c r="AA92" s="1"/>
    </row>
    <row r="93" spans="1:27" x14ac:dyDescent="0.3">
      <c r="A93" s="2">
        <v>92</v>
      </c>
      <c r="B93" s="2" t="str">
        <f t="shared" si="2"/>
        <v>BNE-DXB</v>
      </c>
      <c r="C93" s="2" t="s">
        <v>11</v>
      </c>
      <c r="D93" t="s">
        <v>14</v>
      </c>
      <c r="E93" s="6" t="s">
        <v>20</v>
      </c>
      <c r="F93">
        <v>2</v>
      </c>
      <c r="G93" s="1">
        <v>0</v>
      </c>
      <c r="H93" s="1">
        <v>0</v>
      </c>
      <c r="I93" s="1">
        <v>0</v>
      </c>
      <c r="J93" s="2"/>
      <c r="K93" s="3">
        <v>3</v>
      </c>
      <c r="L93" s="3">
        <v>0</v>
      </c>
      <c r="M93" s="3">
        <v>0</v>
      </c>
      <c r="N93" s="6">
        <v>0</v>
      </c>
      <c r="O93" s="6">
        <v>0</v>
      </c>
      <c r="P93" s="6">
        <v>0</v>
      </c>
      <c r="Q93" s="1">
        <v>0</v>
      </c>
      <c r="R93" s="3">
        <v>1</v>
      </c>
      <c r="S93" s="3">
        <v>1</v>
      </c>
      <c r="T93" s="3">
        <v>1</v>
      </c>
      <c r="U93" s="3">
        <v>0</v>
      </c>
      <c r="Z93" s="1"/>
      <c r="AA93" s="1"/>
    </row>
    <row r="94" spans="1:27" hidden="1" x14ac:dyDescent="0.3">
      <c r="A94" s="2">
        <v>93</v>
      </c>
      <c r="B94" s="2" t="str">
        <f t="shared" si="2"/>
        <v>HKG-SOU</v>
      </c>
      <c r="C94" s="2" t="s">
        <v>12</v>
      </c>
      <c r="D94" t="s">
        <v>7</v>
      </c>
      <c r="E94" t="s">
        <v>20</v>
      </c>
      <c r="F94">
        <v>2</v>
      </c>
      <c r="G94" s="1">
        <v>5773.5115569999998</v>
      </c>
      <c r="H94" s="1">
        <v>57</v>
      </c>
      <c r="I94" s="1">
        <v>60.095100000000002</v>
      </c>
      <c r="J94" s="1"/>
      <c r="K94" s="3">
        <v>3</v>
      </c>
      <c r="L94" s="3">
        <v>36</v>
      </c>
      <c r="M94" s="3">
        <v>1080</v>
      </c>
      <c r="N94" s="6">
        <v>0</v>
      </c>
      <c r="O94" s="6">
        <v>0</v>
      </c>
      <c r="P94" s="6">
        <v>0</v>
      </c>
      <c r="Q94" s="1">
        <v>0</v>
      </c>
      <c r="R94" s="1">
        <v>0</v>
      </c>
      <c r="S94" s="3">
        <v>1</v>
      </c>
      <c r="T94" s="3">
        <v>1</v>
      </c>
      <c r="U94" s="3">
        <v>1</v>
      </c>
      <c r="Z94" s="1"/>
      <c r="AA94" s="1"/>
    </row>
    <row r="95" spans="1:27" hidden="1" x14ac:dyDescent="0.3">
      <c r="A95" s="2">
        <v>94</v>
      </c>
      <c r="B95" s="2" t="str">
        <f t="shared" si="2"/>
        <v>SOU-BNE</v>
      </c>
      <c r="C95" s="2" t="s">
        <v>7</v>
      </c>
      <c r="D95" t="s">
        <v>11</v>
      </c>
      <c r="E95" t="s">
        <v>20</v>
      </c>
      <c r="F95">
        <v>2</v>
      </c>
      <c r="G95" s="1">
        <v>7315.2018930000004</v>
      </c>
      <c r="H95" s="1">
        <v>23</v>
      </c>
      <c r="I95" s="1">
        <v>24.248899999999999</v>
      </c>
      <c r="J95" s="1"/>
      <c r="K95" s="3">
        <v>4</v>
      </c>
      <c r="L95" s="3">
        <v>47</v>
      </c>
      <c r="M95" s="3">
        <v>1410</v>
      </c>
      <c r="N95" s="3">
        <v>1</v>
      </c>
      <c r="O95" s="3">
        <v>1</v>
      </c>
      <c r="P95" s="3">
        <v>1</v>
      </c>
      <c r="Q95" s="3">
        <v>1</v>
      </c>
      <c r="R95" s="6">
        <v>0</v>
      </c>
      <c r="S95" s="6">
        <v>0</v>
      </c>
      <c r="T95" s="6">
        <v>0</v>
      </c>
      <c r="U95" s="6">
        <v>0</v>
      </c>
      <c r="Z95" s="1"/>
      <c r="AA95" s="1"/>
    </row>
    <row r="96" spans="1:27" hidden="1" x14ac:dyDescent="0.3">
      <c r="A96" s="2">
        <v>95</v>
      </c>
      <c r="B96" s="2" t="str">
        <f t="shared" si="2"/>
        <v>SFO-HKG</v>
      </c>
      <c r="C96" s="2" t="s">
        <v>8</v>
      </c>
      <c r="D96" t="s">
        <v>12</v>
      </c>
      <c r="E96" t="s">
        <v>20</v>
      </c>
      <c r="F96">
        <v>2</v>
      </c>
      <c r="G96" s="1">
        <v>6150.090201</v>
      </c>
      <c r="H96" s="1">
        <v>21</v>
      </c>
      <c r="I96" s="1">
        <v>22.1403</v>
      </c>
      <c r="J96" s="1"/>
      <c r="K96" s="3">
        <v>4</v>
      </c>
      <c r="L96" s="3">
        <v>39</v>
      </c>
      <c r="M96" s="3">
        <v>1170</v>
      </c>
      <c r="N96" s="6">
        <v>0</v>
      </c>
      <c r="O96" s="3">
        <v>1</v>
      </c>
      <c r="P96" s="3">
        <v>1</v>
      </c>
      <c r="Q96" s="3">
        <v>1</v>
      </c>
      <c r="R96" s="3">
        <v>1</v>
      </c>
      <c r="S96" s="6">
        <v>0</v>
      </c>
      <c r="T96" s="6">
        <v>0</v>
      </c>
      <c r="U96" s="6">
        <v>0</v>
      </c>
      <c r="Z96" s="1"/>
      <c r="AA96" s="1"/>
    </row>
    <row r="97" spans="1:27" hidden="1" x14ac:dyDescent="0.3">
      <c r="A97" s="2">
        <v>96</v>
      </c>
      <c r="B97" s="2" t="str">
        <f t="shared" si="2"/>
        <v>AKL-SIN</v>
      </c>
      <c r="C97" s="2" t="s">
        <v>9</v>
      </c>
      <c r="D97" t="s">
        <v>13</v>
      </c>
      <c r="E97" s="6" t="s">
        <v>20</v>
      </c>
      <c r="F97">
        <v>2</v>
      </c>
      <c r="G97" s="1">
        <v>4704.1045629999999</v>
      </c>
      <c r="H97" s="1">
        <v>6</v>
      </c>
      <c r="I97" s="1">
        <v>6.3258000000000001</v>
      </c>
      <c r="J97" s="1"/>
      <c r="K97" s="3">
        <v>4</v>
      </c>
      <c r="L97" s="3">
        <v>29</v>
      </c>
      <c r="M97" s="3">
        <v>870</v>
      </c>
      <c r="N97" s="6">
        <v>0</v>
      </c>
      <c r="O97" s="6">
        <v>0</v>
      </c>
      <c r="P97" s="3">
        <v>1</v>
      </c>
      <c r="Q97" s="3">
        <v>1</v>
      </c>
      <c r="R97" s="3">
        <v>1</v>
      </c>
      <c r="S97" s="3">
        <v>1</v>
      </c>
      <c r="T97" s="6">
        <v>0</v>
      </c>
      <c r="U97" s="6">
        <v>0</v>
      </c>
      <c r="Z97" s="1"/>
      <c r="AA97" s="1"/>
    </row>
    <row r="98" spans="1:27" hidden="1" x14ac:dyDescent="0.3">
      <c r="A98" s="2">
        <v>97</v>
      </c>
      <c r="B98" s="2" t="str">
        <f t="shared" si="2"/>
        <v>SYD-DXB</v>
      </c>
      <c r="C98" s="2" t="s">
        <v>10</v>
      </c>
      <c r="D98" t="s">
        <v>14</v>
      </c>
      <c r="E98" s="6" t="s">
        <v>20</v>
      </c>
      <c r="F98">
        <v>2</v>
      </c>
      <c r="G98" s="1">
        <v>6305.8654340000003</v>
      </c>
      <c r="H98" s="1">
        <v>3</v>
      </c>
      <c r="I98" s="1">
        <v>3.1629</v>
      </c>
      <c r="J98" s="1"/>
      <c r="K98" s="3">
        <v>4</v>
      </c>
      <c r="L98" s="3">
        <v>36</v>
      </c>
      <c r="M98" s="3">
        <v>1080</v>
      </c>
      <c r="N98" s="6">
        <v>0</v>
      </c>
      <c r="O98" s="6">
        <v>0</v>
      </c>
      <c r="P98" s="6">
        <v>0</v>
      </c>
      <c r="Q98" s="3">
        <v>1</v>
      </c>
      <c r="R98" s="3">
        <v>1</v>
      </c>
      <c r="S98" s="3">
        <v>1</v>
      </c>
      <c r="T98" s="3">
        <v>1</v>
      </c>
      <c r="U98" s="6">
        <v>0</v>
      </c>
      <c r="Z98" s="1"/>
      <c r="AA98" s="1"/>
    </row>
    <row r="99" spans="1:27" hidden="1" x14ac:dyDescent="0.3">
      <c r="A99" s="2">
        <v>98</v>
      </c>
      <c r="B99" s="2" t="str">
        <f t="shared" si="2"/>
        <v>BNE-SOU</v>
      </c>
      <c r="C99" s="2" t="s">
        <v>11</v>
      </c>
      <c r="D99" t="s">
        <v>7</v>
      </c>
      <c r="E99" t="s">
        <v>20</v>
      </c>
      <c r="F99">
        <v>2</v>
      </c>
      <c r="G99" s="1">
        <v>7666.9807010000004</v>
      </c>
      <c r="H99" s="1">
        <v>18</v>
      </c>
      <c r="I99" s="1">
        <v>18.977399999999999</v>
      </c>
      <c r="J99" s="1"/>
      <c r="K99" s="3">
        <v>4</v>
      </c>
      <c r="L99" s="3">
        <v>52</v>
      </c>
      <c r="M99" s="3">
        <v>1560</v>
      </c>
      <c r="N99" s="6">
        <v>0</v>
      </c>
      <c r="O99" s="6">
        <v>0</v>
      </c>
      <c r="P99" s="6">
        <v>0</v>
      </c>
      <c r="Q99" s="6">
        <v>0</v>
      </c>
      <c r="R99" s="3">
        <v>1</v>
      </c>
      <c r="S99" s="3">
        <v>1</v>
      </c>
      <c r="T99" s="3">
        <v>1</v>
      </c>
      <c r="U99" s="3">
        <v>1</v>
      </c>
      <c r="Z99" s="1"/>
      <c r="AA99" s="1"/>
    </row>
    <row r="100" spans="1:27" hidden="1" x14ac:dyDescent="0.3">
      <c r="A100" s="2">
        <v>99</v>
      </c>
      <c r="B100" s="2" t="str">
        <f t="shared" si="2"/>
        <v>SOU-HKG</v>
      </c>
      <c r="C100" s="2" t="s">
        <v>7</v>
      </c>
      <c r="D100" t="s">
        <v>12</v>
      </c>
      <c r="E100" t="s">
        <v>20</v>
      </c>
      <c r="F100">
        <v>2</v>
      </c>
      <c r="G100" s="1">
        <v>10069.04297</v>
      </c>
      <c r="H100" s="1">
        <v>2</v>
      </c>
      <c r="I100" s="1">
        <v>2.1086</v>
      </c>
      <c r="J100" s="1"/>
      <c r="K100" s="3">
        <v>5</v>
      </c>
      <c r="L100" s="3">
        <v>63</v>
      </c>
      <c r="M100" s="3">
        <v>1890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6">
        <v>0</v>
      </c>
      <c r="T100" s="6">
        <v>0</v>
      </c>
      <c r="U100" s="6">
        <v>0</v>
      </c>
      <c r="Z100" s="1"/>
      <c r="AA100" s="1"/>
    </row>
    <row r="101" spans="1:27" hidden="1" x14ac:dyDescent="0.3">
      <c r="A101" s="2">
        <v>100</v>
      </c>
      <c r="B101" s="2" t="str">
        <f t="shared" si="2"/>
        <v>SFO-SIN</v>
      </c>
      <c r="C101" s="2" t="s">
        <v>8</v>
      </c>
      <c r="D101" t="s">
        <v>13</v>
      </c>
      <c r="E101" s="6" t="s">
        <v>20</v>
      </c>
      <c r="F101">
        <v>2</v>
      </c>
      <c r="G101" s="1">
        <v>7835.8268939999998</v>
      </c>
      <c r="H101" s="1">
        <v>4</v>
      </c>
      <c r="I101" s="1">
        <v>4.2172000000000001</v>
      </c>
      <c r="J101" s="1"/>
      <c r="K101" s="3">
        <v>5</v>
      </c>
      <c r="L101" s="3">
        <v>45</v>
      </c>
      <c r="M101" s="3">
        <v>1350</v>
      </c>
      <c r="N101" s="3">
        <v>0</v>
      </c>
      <c r="O101" s="3">
        <v>1</v>
      </c>
      <c r="P101" s="3">
        <v>1</v>
      </c>
      <c r="Q101" s="3">
        <v>1</v>
      </c>
      <c r="R101" s="3">
        <v>1</v>
      </c>
      <c r="S101" s="3">
        <v>1</v>
      </c>
      <c r="T101" s="6">
        <v>0</v>
      </c>
      <c r="U101" s="6">
        <v>0</v>
      </c>
      <c r="Z101" s="1"/>
      <c r="AA101" s="1"/>
    </row>
    <row r="102" spans="1:27" hidden="1" x14ac:dyDescent="0.3">
      <c r="A102" s="2">
        <v>101</v>
      </c>
      <c r="B102" s="2" t="str">
        <f t="shared" si="2"/>
        <v>AKL-DXB</v>
      </c>
      <c r="C102" s="2" t="s">
        <v>9</v>
      </c>
      <c r="D102" t="s">
        <v>14</v>
      </c>
      <c r="E102" s="6" t="s">
        <v>20</v>
      </c>
      <c r="F102">
        <v>2</v>
      </c>
      <c r="G102" s="1">
        <v>6554.9156489999996</v>
      </c>
      <c r="H102" s="1">
        <v>5</v>
      </c>
      <c r="I102" s="1">
        <v>5.2714999999999996</v>
      </c>
      <c r="J102" s="1"/>
      <c r="K102" s="3">
        <v>5</v>
      </c>
      <c r="L102" s="3">
        <v>40</v>
      </c>
      <c r="M102" s="3">
        <v>1200</v>
      </c>
      <c r="N102" s="6">
        <v>0</v>
      </c>
      <c r="O102" s="6">
        <v>0</v>
      </c>
      <c r="P102" s="3">
        <v>1</v>
      </c>
      <c r="Q102" s="3">
        <v>1</v>
      </c>
      <c r="R102" s="3">
        <v>1</v>
      </c>
      <c r="S102" s="3">
        <v>1</v>
      </c>
      <c r="T102" s="3">
        <v>1</v>
      </c>
      <c r="U102" s="3">
        <v>0</v>
      </c>
      <c r="Z102" s="1"/>
      <c r="AA102" s="1"/>
    </row>
    <row r="103" spans="1:27" hidden="1" x14ac:dyDescent="0.3">
      <c r="A103" s="2">
        <v>102</v>
      </c>
      <c r="B103" s="2" t="str">
        <f t="shared" si="2"/>
        <v>SYD-SOU</v>
      </c>
      <c r="C103" s="2" t="s">
        <v>10</v>
      </c>
      <c r="D103" t="s">
        <v>7</v>
      </c>
      <c r="E103" t="s">
        <v>20</v>
      </c>
      <c r="F103">
        <v>2</v>
      </c>
      <c r="G103" s="1">
        <v>8293.6161979999997</v>
      </c>
      <c r="H103" s="1">
        <v>50</v>
      </c>
      <c r="I103" s="1">
        <v>52.715000000000003</v>
      </c>
      <c r="J103" s="1"/>
      <c r="K103" s="3">
        <v>5</v>
      </c>
      <c r="L103" s="3">
        <v>55</v>
      </c>
      <c r="M103" s="3">
        <v>1650</v>
      </c>
      <c r="N103" s="6">
        <v>0</v>
      </c>
      <c r="O103" s="6">
        <v>0</v>
      </c>
      <c r="P103" s="3">
        <v>0</v>
      </c>
      <c r="Q103" s="3">
        <v>1</v>
      </c>
      <c r="R103" s="3">
        <v>1</v>
      </c>
      <c r="S103" s="3">
        <v>1</v>
      </c>
      <c r="T103" s="3">
        <v>1</v>
      </c>
      <c r="U103" s="3">
        <v>1</v>
      </c>
      <c r="Z103" s="1"/>
      <c r="AA103" s="1"/>
    </row>
    <row r="104" spans="1:27" hidden="1" x14ac:dyDescent="0.3">
      <c r="A104" s="2">
        <v>103</v>
      </c>
      <c r="B104" s="2" t="str">
        <f t="shared" si="2"/>
        <v>SOU-SIN</v>
      </c>
      <c r="C104" s="2" t="s">
        <v>7</v>
      </c>
      <c r="D104" t="s">
        <v>13</v>
      </c>
      <c r="E104" t="s">
        <v>20</v>
      </c>
      <c r="F104">
        <v>2</v>
      </c>
      <c r="G104" s="1">
        <v>9573.4699670000009</v>
      </c>
      <c r="H104" s="1">
        <v>2</v>
      </c>
      <c r="I104" s="1">
        <v>2.1086</v>
      </c>
      <c r="J104" s="1"/>
      <c r="K104" s="3">
        <v>6</v>
      </c>
      <c r="L104" s="3">
        <v>69</v>
      </c>
      <c r="M104" s="3">
        <v>2070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0</v>
      </c>
      <c r="U104" s="3">
        <v>0</v>
      </c>
      <c r="Z104" s="1"/>
      <c r="AA104" s="1"/>
    </row>
    <row r="105" spans="1:27" x14ac:dyDescent="0.3">
      <c r="A105" s="2">
        <v>104</v>
      </c>
      <c r="B105" s="2" t="str">
        <f t="shared" si="2"/>
        <v>SFO-DXB</v>
      </c>
      <c r="C105" s="2" t="s">
        <v>8</v>
      </c>
      <c r="D105" t="s">
        <v>14</v>
      </c>
      <c r="E105" s="6" t="s">
        <v>20</v>
      </c>
      <c r="F105">
        <v>2</v>
      </c>
      <c r="G105" s="1">
        <v>0</v>
      </c>
      <c r="H105" s="1">
        <v>0</v>
      </c>
      <c r="I105" s="1">
        <v>0</v>
      </c>
      <c r="J105" s="2"/>
      <c r="K105" s="3">
        <v>6</v>
      </c>
      <c r="L105" s="3">
        <v>0</v>
      </c>
      <c r="M105" s="3">
        <v>0</v>
      </c>
      <c r="N105" s="3">
        <v>0</v>
      </c>
      <c r="O105" s="3">
        <v>1</v>
      </c>
      <c r="P105" s="3">
        <v>1</v>
      </c>
      <c r="Q105" s="3">
        <v>1</v>
      </c>
      <c r="R105" s="3">
        <v>1</v>
      </c>
      <c r="S105" s="3">
        <v>1</v>
      </c>
      <c r="T105" s="3">
        <v>1</v>
      </c>
      <c r="U105" s="3">
        <v>0</v>
      </c>
      <c r="Z105" s="1"/>
      <c r="AA105" s="1"/>
    </row>
    <row r="106" spans="1:27" hidden="1" x14ac:dyDescent="0.3">
      <c r="A106" s="2">
        <v>105</v>
      </c>
      <c r="B106" s="2" t="str">
        <f t="shared" si="2"/>
        <v>AKL-SOU</v>
      </c>
      <c r="C106" s="2" t="s">
        <v>9</v>
      </c>
      <c r="D106" t="s">
        <v>7</v>
      </c>
      <c r="E106" s="6" t="s">
        <v>20</v>
      </c>
      <c r="F106">
        <v>2</v>
      </c>
      <c r="G106" s="1">
        <v>9189.0718440000001</v>
      </c>
      <c r="H106" s="1">
        <v>15</v>
      </c>
      <c r="I106" s="1">
        <v>15.814500000000001</v>
      </c>
      <c r="J106" s="1"/>
      <c r="K106" s="3">
        <v>6</v>
      </c>
      <c r="L106" s="3">
        <v>59</v>
      </c>
      <c r="M106" s="3">
        <v>1770</v>
      </c>
      <c r="N106" s="3">
        <v>0</v>
      </c>
      <c r="O106" s="3">
        <v>0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Z106" s="1"/>
      <c r="AA106" s="1"/>
    </row>
    <row r="107" spans="1:27" x14ac:dyDescent="0.3">
      <c r="A107" s="2">
        <v>106</v>
      </c>
      <c r="B107" s="2" t="str">
        <f t="shared" si="2"/>
        <v>SOU-DXB</v>
      </c>
      <c r="C107" s="2" t="s">
        <v>7</v>
      </c>
      <c r="D107" t="s">
        <v>14</v>
      </c>
      <c r="E107" s="6" t="s">
        <v>20</v>
      </c>
      <c r="F107">
        <v>2</v>
      </c>
      <c r="G107" s="1">
        <v>0</v>
      </c>
      <c r="H107" s="1">
        <v>0</v>
      </c>
      <c r="I107" s="1">
        <v>0</v>
      </c>
      <c r="J107" s="2"/>
      <c r="K107" s="3">
        <v>7</v>
      </c>
      <c r="L107" s="3">
        <v>0</v>
      </c>
      <c r="M107" s="3">
        <v>0</v>
      </c>
      <c r="N107" s="3">
        <v>1</v>
      </c>
      <c r="O107" s="3">
        <v>1</v>
      </c>
      <c r="P107" s="3">
        <v>1</v>
      </c>
      <c r="Q107" s="3">
        <v>1</v>
      </c>
      <c r="R107" s="3">
        <v>1</v>
      </c>
      <c r="S107" s="3">
        <v>1</v>
      </c>
      <c r="T107" s="3">
        <v>1</v>
      </c>
      <c r="U107" s="3">
        <v>0</v>
      </c>
      <c r="Z107" s="1"/>
      <c r="AA107" s="1"/>
    </row>
    <row r="108" spans="1:27" x14ac:dyDescent="0.3">
      <c r="A108" s="2">
        <v>107</v>
      </c>
      <c r="B108" s="2" t="str">
        <f t="shared" si="2"/>
        <v>SFO-SOU</v>
      </c>
      <c r="C108" s="2" t="s">
        <v>8</v>
      </c>
      <c r="D108" t="s">
        <v>7</v>
      </c>
      <c r="E108" s="6" t="s">
        <v>20</v>
      </c>
      <c r="F108">
        <v>2</v>
      </c>
      <c r="G108" s="1">
        <v>0</v>
      </c>
      <c r="H108" s="1">
        <v>0</v>
      </c>
      <c r="I108" s="1">
        <v>0</v>
      </c>
      <c r="J108" s="2"/>
      <c r="K108" s="3">
        <v>7</v>
      </c>
      <c r="L108" s="3">
        <v>0</v>
      </c>
      <c r="M108" s="3">
        <v>0</v>
      </c>
      <c r="N108" s="3">
        <v>0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Z108" s="1"/>
      <c r="AA108" s="1"/>
    </row>
    <row r="109" spans="1:27" hidden="1" x14ac:dyDescent="0.3">
      <c r="A109" s="2">
        <v>108</v>
      </c>
      <c r="B109" s="2" t="str">
        <f t="shared" si="2"/>
        <v>SOU-SOU</v>
      </c>
      <c r="C109" s="2" t="s">
        <v>7</v>
      </c>
      <c r="D109" t="s">
        <v>7</v>
      </c>
      <c r="E109" t="s">
        <v>20</v>
      </c>
      <c r="F109">
        <v>2</v>
      </c>
      <c r="G109" s="1">
        <v>15256.75114</v>
      </c>
      <c r="H109" s="1">
        <v>204</v>
      </c>
      <c r="I109" s="1">
        <v>215.0772</v>
      </c>
      <c r="J109" s="1"/>
      <c r="K109" s="3">
        <v>8</v>
      </c>
      <c r="L109" s="3">
        <v>99</v>
      </c>
      <c r="M109" s="3">
        <v>990</v>
      </c>
      <c r="N109" s="3">
        <v>1</v>
      </c>
      <c r="O109" s="3">
        <v>1</v>
      </c>
      <c r="P109" s="3">
        <v>1</v>
      </c>
      <c r="Q109" s="3">
        <v>1</v>
      </c>
      <c r="R109" s="3">
        <v>1</v>
      </c>
      <c r="S109" s="3">
        <v>1</v>
      </c>
      <c r="T109" s="3">
        <v>1</v>
      </c>
      <c r="U109" s="3">
        <v>1</v>
      </c>
      <c r="Z109" s="1"/>
      <c r="AA109" s="1"/>
    </row>
    <row r="110" spans="1:27" hidden="1" x14ac:dyDescent="0.3">
      <c r="A110" s="2">
        <v>109</v>
      </c>
      <c r="B110" s="2" t="str">
        <f t="shared" si="2"/>
        <v>SOU-SFO</v>
      </c>
      <c r="C110" s="2" t="s">
        <v>7</v>
      </c>
      <c r="D110" t="s">
        <v>8</v>
      </c>
      <c r="E110" s="2" t="s">
        <v>19</v>
      </c>
      <c r="F110">
        <v>2</v>
      </c>
      <c r="G110" s="1" t="e">
        <v>#N/A</v>
      </c>
      <c r="H110" s="1" t="e">
        <v>#N/A</v>
      </c>
      <c r="I110" s="1" t="e">
        <v>#N/A</v>
      </c>
      <c r="J110" s="2"/>
      <c r="K110" s="3">
        <v>1</v>
      </c>
      <c r="L110" s="3">
        <v>24</v>
      </c>
      <c r="M110" s="3">
        <v>720</v>
      </c>
      <c r="N110" s="3">
        <v>1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>
        <f>SUMPRODUCT(J110:J145,N110:N145)</f>
        <v>0</v>
      </c>
      <c r="Z110" s="1"/>
      <c r="AA110" s="1"/>
    </row>
    <row r="111" spans="1:27" hidden="1" x14ac:dyDescent="0.3">
      <c r="A111" s="2">
        <v>110</v>
      </c>
      <c r="B111" s="2" t="str">
        <f t="shared" si="2"/>
        <v>SFO-AKL</v>
      </c>
      <c r="C111" s="2" t="s">
        <v>8</v>
      </c>
      <c r="D111" t="s">
        <v>9</v>
      </c>
      <c r="E111" s="2" t="s">
        <v>19</v>
      </c>
      <c r="F111">
        <v>2</v>
      </c>
      <c r="G111" s="1" t="e">
        <v>#N/A</v>
      </c>
      <c r="H111" s="1" t="e">
        <v>#N/A</v>
      </c>
      <c r="I111" s="1" t="e">
        <v>#N/A</v>
      </c>
      <c r="J111" s="2"/>
      <c r="K111" s="3">
        <v>1</v>
      </c>
      <c r="L111" s="3">
        <v>16</v>
      </c>
      <c r="M111" s="3">
        <v>640</v>
      </c>
      <c r="N111" s="3">
        <v>0</v>
      </c>
      <c r="O111" s="3">
        <v>1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>
        <f>SUMPRODUCT(J110:J145,O110:O145)</f>
        <v>0</v>
      </c>
      <c r="Z111" s="1"/>
      <c r="AA111" s="1"/>
    </row>
    <row r="112" spans="1:27" hidden="1" x14ac:dyDescent="0.3">
      <c r="A112" s="2">
        <v>111</v>
      </c>
      <c r="B112" s="2" t="str">
        <f t="shared" si="2"/>
        <v>AKL-SYD</v>
      </c>
      <c r="C112" s="2" t="s">
        <v>9</v>
      </c>
      <c r="D112" t="s">
        <v>10</v>
      </c>
      <c r="E112" s="2" t="s">
        <v>19</v>
      </c>
      <c r="F112">
        <v>2</v>
      </c>
      <c r="G112" s="1">
        <v>774.62906880000003</v>
      </c>
      <c r="H112" s="1">
        <v>1</v>
      </c>
      <c r="I112" s="1">
        <v>1.0543</v>
      </c>
      <c r="J112" s="1"/>
      <c r="K112" s="3">
        <v>1</v>
      </c>
      <c r="L112" s="3">
        <v>4</v>
      </c>
      <c r="M112" s="3">
        <v>160</v>
      </c>
      <c r="N112" s="3">
        <v>0</v>
      </c>
      <c r="O112" s="3">
        <v>0</v>
      </c>
      <c r="P112" s="3">
        <v>1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>
        <f>SUMPRODUCT(J110:J145,P110:P145)</f>
        <v>0</v>
      </c>
      <c r="Z112" s="1"/>
      <c r="AA112" s="1"/>
    </row>
    <row r="113" spans="1:27" hidden="1" x14ac:dyDescent="0.3">
      <c r="A113" s="2">
        <v>112</v>
      </c>
      <c r="B113" s="2" t="str">
        <f t="shared" si="2"/>
        <v>SYD-BNE</v>
      </c>
      <c r="C113" s="2" t="s">
        <v>10</v>
      </c>
      <c r="D113" t="s">
        <v>11</v>
      </c>
      <c r="E113" t="s">
        <v>19</v>
      </c>
      <c r="F113">
        <v>2</v>
      </c>
      <c r="G113" s="1">
        <v>633.64515440000002</v>
      </c>
      <c r="H113" s="1">
        <v>2</v>
      </c>
      <c r="I113" s="1">
        <v>2.1086</v>
      </c>
      <c r="J113" s="1"/>
      <c r="K113" s="3">
        <v>1</v>
      </c>
      <c r="L113" s="3">
        <v>3</v>
      </c>
      <c r="M113" s="3">
        <v>120</v>
      </c>
      <c r="N113" s="3">
        <v>0</v>
      </c>
      <c r="O113" s="3">
        <v>0</v>
      </c>
      <c r="P113" s="3">
        <v>0</v>
      </c>
      <c r="Q113" s="3">
        <v>1</v>
      </c>
      <c r="R113" s="3">
        <v>0</v>
      </c>
      <c r="S113" s="3">
        <v>0</v>
      </c>
      <c r="T113" s="3">
        <v>0</v>
      </c>
      <c r="U113" s="3">
        <v>0</v>
      </c>
      <c r="V113">
        <f>SUMPRODUCT(J110:J145,Q110:Q145)</f>
        <v>0</v>
      </c>
      <c r="Z113" s="1"/>
      <c r="AA113" s="1"/>
    </row>
    <row r="114" spans="1:27" hidden="1" x14ac:dyDescent="0.3">
      <c r="A114" s="2">
        <v>113</v>
      </c>
      <c r="B114" s="2" t="str">
        <f t="shared" si="2"/>
        <v>BNE-HKG</v>
      </c>
      <c r="C114" s="2" t="s">
        <v>11</v>
      </c>
      <c r="D114" t="s">
        <v>12</v>
      </c>
      <c r="E114" s="2" t="s">
        <v>19</v>
      </c>
      <c r="F114">
        <v>2</v>
      </c>
      <c r="G114" s="1" t="e">
        <v>#N/A</v>
      </c>
      <c r="H114" s="1" t="e">
        <v>#N/A</v>
      </c>
      <c r="I114" s="1" t="e">
        <v>#N/A</v>
      </c>
      <c r="J114" s="2"/>
      <c r="K114" s="3">
        <v>1</v>
      </c>
      <c r="L114" s="3">
        <v>16</v>
      </c>
      <c r="M114" s="3">
        <v>640</v>
      </c>
      <c r="N114" s="3">
        <v>0</v>
      </c>
      <c r="O114" s="3">
        <v>0</v>
      </c>
      <c r="P114" s="3">
        <v>0</v>
      </c>
      <c r="Q114" s="3">
        <v>0</v>
      </c>
      <c r="R114" s="3">
        <v>1</v>
      </c>
      <c r="S114" s="3">
        <v>0</v>
      </c>
      <c r="T114" s="3">
        <v>0</v>
      </c>
      <c r="U114" s="3">
        <v>0</v>
      </c>
      <c r="V114">
        <f>SUMPRODUCT(J110:J145,R110:R145)</f>
        <v>0</v>
      </c>
      <c r="Z114" s="1"/>
      <c r="AA114" s="1"/>
    </row>
    <row r="115" spans="1:27" x14ac:dyDescent="0.3">
      <c r="A115" s="2">
        <v>114</v>
      </c>
      <c r="B115" s="2" t="str">
        <f t="shared" si="2"/>
        <v>HKG-SIN</v>
      </c>
      <c r="C115" s="2" t="s">
        <v>12</v>
      </c>
      <c r="D115" t="s">
        <v>13</v>
      </c>
      <c r="E115" s="2" t="s">
        <v>19</v>
      </c>
      <c r="F115">
        <v>2</v>
      </c>
      <c r="G115" s="1">
        <v>0</v>
      </c>
      <c r="H115" s="1">
        <v>0</v>
      </c>
      <c r="I115" s="1">
        <v>0</v>
      </c>
      <c r="J115" s="2"/>
      <c r="K115" s="3">
        <v>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1</v>
      </c>
      <c r="T115" s="3">
        <v>0</v>
      </c>
      <c r="U115" s="3">
        <v>0</v>
      </c>
      <c r="V115">
        <f>SUMPRODUCT(J110:J145,S110:S145)</f>
        <v>0</v>
      </c>
      <c r="Z115" s="1"/>
      <c r="AA115" s="1"/>
    </row>
    <row r="116" spans="1:27" hidden="1" x14ac:dyDescent="0.3">
      <c r="A116" s="2">
        <v>115</v>
      </c>
      <c r="B116" s="2" t="str">
        <f t="shared" si="2"/>
        <v>SIN-DXB</v>
      </c>
      <c r="C116" s="2" t="s">
        <v>13</v>
      </c>
      <c r="D116" t="s">
        <v>14</v>
      </c>
      <c r="E116" s="2" t="s">
        <v>19</v>
      </c>
      <c r="F116">
        <v>2</v>
      </c>
      <c r="G116" s="1" t="e">
        <v>#N/A</v>
      </c>
      <c r="H116" s="1" t="e">
        <v>#N/A</v>
      </c>
      <c r="I116" s="1" t="e">
        <v>#N/A</v>
      </c>
      <c r="J116" s="2"/>
      <c r="K116" s="3">
        <v>1</v>
      </c>
      <c r="L116" s="3">
        <v>11</v>
      </c>
      <c r="M116" s="3">
        <v>440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1</v>
      </c>
      <c r="U116" s="3">
        <v>0</v>
      </c>
      <c r="V116">
        <f>SUMPRODUCT(J110:J145,T110:T145)</f>
        <v>0</v>
      </c>
      <c r="Z116" s="1"/>
      <c r="AA116" s="1"/>
    </row>
    <row r="117" spans="1:27" hidden="1" x14ac:dyDescent="0.3">
      <c r="A117" s="2">
        <v>116</v>
      </c>
      <c r="B117" s="2" t="str">
        <f t="shared" si="2"/>
        <v>DXB-SOU</v>
      </c>
      <c r="C117" s="2" t="s">
        <v>14</v>
      </c>
      <c r="D117" t="s">
        <v>7</v>
      </c>
      <c r="E117" t="s">
        <v>19</v>
      </c>
      <c r="F117">
        <v>2</v>
      </c>
      <c r="G117" s="1">
        <v>5636.1950820000002</v>
      </c>
      <c r="H117" s="1">
        <v>1</v>
      </c>
      <c r="I117" s="1">
        <v>1.0543</v>
      </c>
      <c r="J117" s="1"/>
      <c r="K117" s="3">
        <v>1</v>
      </c>
      <c r="L117" s="3">
        <v>19</v>
      </c>
      <c r="M117" s="3">
        <v>760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1</v>
      </c>
      <c r="V117">
        <f>SUMPRODUCT(J110:J145,U110:U145)</f>
        <v>0</v>
      </c>
      <c r="Z117" s="1"/>
      <c r="AA117" s="1"/>
    </row>
    <row r="118" spans="1:27" hidden="1" x14ac:dyDescent="0.3">
      <c r="A118" s="2">
        <v>117</v>
      </c>
      <c r="B118" s="2" t="str">
        <f t="shared" si="2"/>
        <v>SOU-AKL</v>
      </c>
      <c r="C118" s="2" t="s">
        <v>7</v>
      </c>
      <c r="D118" t="s">
        <v>9</v>
      </c>
      <c r="E118" t="s">
        <v>19</v>
      </c>
      <c r="F118">
        <v>2</v>
      </c>
      <c r="G118" s="1">
        <v>9154.9752410000001</v>
      </c>
      <c r="H118" s="1">
        <v>5</v>
      </c>
      <c r="I118" s="1">
        <v>5.2714999999999996</v>
      </c>
      <c r="J118" s="1"/>
      <c r="K118" s="3">
        <v>2</v>
      </c>
      <c r="L118" s="3">
        <v>40</v>
      </c>
      <c r="M118" s="3">
        <v>1200</v>
      </c>
      <c r="N118" s="3">
        <v>1</v>
      </c>
      <c r="O118" s="3">
        <v>1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Z118" s="1"/>
      <c r="AA118" s="1"/>
    </row>
    <row r="119" spans="1:27" hidden="1" x14ac:dyDescent="0.3">
      <c r="A119" s="2">
        <v>118</v>
      </c>
      <c r="B119" s="2" t="str">
        <f t="shared" si="2"/>
        <v>SFO-SYD</v>
      </c>
      <c r="C119" s="2" t="s">
        <v>8</v>
      </c>
      <c r="D119" t="s">
        <v>10</v>
      </c>
      <c r="E119" s="2" t="s">
        <v>19</v>
      </c>
      <c r="F119">
        <v>2</v>
      </c>
      <c r="G119" s="1" t="e">
        <v>#N/A</v>
      </c>
      <c r="H119" s="1" t="e">
        <v>#N/A</v>
      </c>
      <c r="I119" s="1" t="e">
        <v>#N/A</v>
      </c>
      <c r="J119" s="2"/>
      <c r="K119" s="3">
        <v>2</v>
      </c>
      <c r="L119" s="3">
        <v>20</v>
      </c>
      <c r="M119" s="3">
        <v>800</v>
      </c>
      <c r="N119" s="3">
        <v>0</v>
      </c>
      <c r="O119" s="3">
        <v>1</v>
      </c>
      <c r="P119" s="3">
        <v>1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W119" s="3"/>
      <c r="Z119" s="1"/>
      <c r="AA119" s="1"/>
    </row>
    <row r="120" spans="1:27" x14ac:dyDescent="0.3">
      <c r="A120" s="2">
        <v>119</v>
      </c>
      <c r="B120" s="2" t="str">
        <f t="shared" si="2"/>
        <v>AKL-BNE</v>
      </c>
      <c r="C120" s="2" t="s">
        <v>9</v>
      </c>
      <c r="D120" t="s">
        <v>11</v>
      </c>
      <c r="E120" s="2" t="s">
        <v>19</v>
      </c>
      <c r="F120">
        <v>2</v>
      </c>
      <c r="G120" s="1">
        <v>0</v>
      </c>
      <c r="H120" s="1">
        <v>0</v>
      </c>
      <c r="I120" s="1">
        <v>0</v>
      </c>
      <c r="J120" s="2"/>
      <c r="K120" s="2">
        <v>2</v>
      </c>
      <c r="L120" s="3">
        <v>0</v>
      </c>
      <c r="M120" s="3">
        <v>0</v>
      </c>
      <c r="N120" s="3">
        <v>0</v>
      </c>
      <c r="O120">
        <v>0</v>
      </c>
      <c r="P120" s="3">
        <v>1</v>
      </c>
      <c r="Q120" s="3">
        <v>1</v>
      </c>
      <c r="R120" s="3">
        <v>0</v>
      </c>
      <c r="S120" s="3">
        <v>0</v>
      </c>
      <c r="T120" s="3">
        <v>0</v>
      </c>
      <c r="U120" s="3">
        <v>0</v>
      </c>
      <c r="Z120" s="1"/>
      <c r="AA120" s="1"/>
    </row>
    <row r="121" spans="1:27" hidden="1" x14ac:dyDescent="0.3">
      <c r="A121" s="2">
        <v>120</v>
      </c>
      <c r="B121" s="2" t="str">
        <f t="shared" si="2"/>
        <v>SYD-HKG</v>
      </c>
      <c r="C121" s="2" t="s">
        <v>10</v>
      </c>
      <c r="D121" t="s">
        <v>12</v>
      </c>
      <c r="E121" t="s">
        <v>19</v>
      </c>
      <c r="F121">
        <v>2</v>
      </c>
      <c r="G121" s="1">
        <v>4918.5803189999997</v>
      </c>
      <c r="H121" s="1">
        <v>1</v>
      </c>
      <c r="I121" s="1">
        <v>1.0543</v>
      </c>
      <c r="J121" s="1"/>
      <c r="K121" s="3">
        <v>2</v>
      </c>
      <c r="L121" s="3">
        <v>19</v>
      </c>
      <c r="M121" s="3">
        <v>760</v>
      </c>
      <c r="N121" s="3">
        <v>0</v>
      </c>
      <c r="O121">
        <v>0</v>
      </c>
      <c r="P121">
        <v>0</v>
      </c>
      <c r="Q121" s="3">
        <v>1</v>
      </c>
      <c r="R121" s="3">
        <v>1</v>
      </c>
      <c r="S121" s="3">
        <v>0</v>
      </c>
      <c r="T121" s="3">
        <v>0</v>
      </c>
      <c r="U121" s="3">
        <v>0</v>
      </c>
      <c r="Z121" s="1"/>
      <c r="AA121" s="1"/>
    </row>
    <row r="122" spans="1:27" x14ac:dyDescent="0.3">
      <c r="A122" s="2">
        <v>121</v>
      </c>
      <c r="B122" s="2" t="str">
        <f t="shared" si="2"/>
        <v>BNE-SIN</v>
      </c>
      <c r="C122" s="2" t="s">
        <v>11</v>
      </c>
      <c r="D122" t="s">
        <v>13</v>
      </c>
      <c r="E122" s="2" t="s">
        <v>19</v>
      </c>
      <c r="F122">
        <v>2</v>
      </c>
      <c r="G122" s="1">
        <v>0</v>
      </c>
      <c r="H122" s="1">
        <v>0</v>
      </c>
      <c r="I122" s="1">
        <v>0</v>
      </c>
      <c r="J122" s="2"/>
      <c r="K122" s="3">
        <v>2</v>
      </c>
      <c r="L122" s="3">
        <v>0</v>
      </c>
      <c r="M122" s="3">
        <v>0</v>
      </c>
      <c r="N122" s="3">
        <v>0</v>
      </c>
      <c r="O122">
        <v>0</v>
      </c>
      <c r="P122">
        <v>0</v>
      </c>
      <c r="Q122">
        <v>0</v>
      </c>
      <c r="R122" s="3">
        <v>1</v>
      </c>
      <c r="S122" s="3">
        <v>1</v>
      </c>
      <c r="T122" s="3">
        <v>0</v>
      </c>
      <c r="U122" s="3">
        <v>0</v>
      </c>
      <c r="Z122" s="1"/>
      <c r="AA122" s="1"/>
    </row>
    <row r="123" spans="1:27" hidden="1" x14ac:dyDescent="0.3">
      <c r="A123" s="2">
        <v>122</v>
      </c>
      <c r="B123" s="2" t="str">
        <f t="shared" si="2"/>
        <v>HKG-DXB</v>
      </c>
      <c r="C123" s="2" t="s">
        <v>12</v>
      </c>
      <c r="D123" t="s">
        <v>14</v>
      </c>
      <c r="E123" s="2" t="s">
        <v>19</v>
      </c>
      <c r="F123">
        <v>2</v>
      </c>
      <c r="G123" s="1" t="e">
        <v>#N/A</v>
      </c>
      <c r="H123" s="1" t="e">
        <v>#N/A</v>
      </c>
      <c r="I123" s="1" t="e">
        <v>#N/A</v>
      </c>
      <c r="J123" s="2"/>
      <c r="K123" s="3">
        <v>2</v>
      </c>
      <c r="L123" s="3">
        <v>17</v>
      </c>
      <c r="M123" s="3">
        <v>680</v>
      </c>
      <c r="N123" s="3">
        <v>0</v>
      </c>
      <c r="O123">
        <v>0</v>
      </c>
      <c r="P123">
        <v>0</v>
      </c>
      <c r="Q123">
        <v>0</v>
      </c>
      <c r="R123">
        <v>0</v>
      </c>
      <c r="S123" s="3">
        <v>1</v>
      </c>
      <c r="T123" s="3">
        <v>1</v>
      </c>
      <c r="U123" s="3">
        <v>0</v>
      </c>
      <c r="Z123" s="1"/>
      <c r="AA123" s="1"/>
    </row>
    <row r="124" spans="1:27" hidden="1" x14ac:dyDescent="0.3">
      <c r="A124" s="2">
        <v>123</v>
      </c>
      <c r="B124" s="2" t="str">
        <f t="shared" si="2"/>
        <v>SIN-SOU</v>
      </c>
      <c r="C124" s="2" t="s">
        <v>13</v>
      </c>
      <c r="D124" t="s">
        <v>7</v>
      </c>
      <c r="E124" t="s">
        <v>19</v>
      </c>
      <c r="F124">
        <v>2</v>
      </c>
      <c r="G124" s="1">
        <v>8272.7644729999993</v>
      </c>
      <c r="H124" s="1">
        <v>3</v>
      </c>
      <c r="I124" s="1">
        <v>3.1629</v>
      </c>
      <c r="J124" s="1"/>
      <c r="K124" s="3">
        <v>2</v>
      </c>
      <c r="L124" s="3">
        <v>30</v>
      </c>
      <c r="M124" s="3">
        <v>900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3">
        <v>1</v>
      </c>
      <c r="U124" s="3">
        <v>1</v>
      </c>
      <c r="Z124" s="1"/>
      <c r="AA124" s="1"/>
    </row>
    <row r="125" spans="1:27" hidden="1" x14ac:dyDescent="0.3">
      <c r="A125" s="2">
        <v>124</v>
      </c>
      <c r="B125" s="2" t="str">
        <f t="shared" si="2"/>
        <v>SOU-SYD</v>
      </c>
      <c r="C125" s="2" t="s">
        <v>7</v>
      </c>
      <c r="D125" t="s">
        <v>10</v>
      </c>
      <c r="E125" t="s">
        <v>19</v>
      </c>
      <c r="F125">
        <v>2</v>
      </c>
      <c r="G125" s="1">
        <v>9764.4932669999998</v>
      </c>
      <c r="H125" s="1">
        <v>10</v>
      </c>
      <c r="I125" s="1">
        <v>10.542999999999999</v>
      </c>
      <c r="J125" s="1"/>
      <c r="K125" s="3">
        <v>3</v>
      </c>
      <c r="L125" s="3">
        <v>44</v>
      </c>
      <c r="M125" s="3">
        <v>1320</v>
      </c>
      <c r="N125" s="3">
        <v>1</v>
      </c>
      <c r="O125" s="3">
        <v>1</v>
      </c>
      <c r="P125" s="3">
        <v>1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Z125" s="1"/>
      <c r="AA125" s="1"/>
    </row>
    <row r="126" spans="1:27" x14ac:dyDescent="0.3">
      <c r="A126" s="2">
        <v>125</v>
      </c>
      <c r="B126" s="2" t="str">
        <f t="shared" si="2"/>
        <v>SFO-BNE</v>
      </c>
      <c r="C126" s="2" t="s">
        <v>8</v>
      </c>
      <c r="D126" t="s">
        <v>11</v>
      </c>
      <c r="E126" s="2" t="s">
        <v>19</v>
      </c>
      <c r="F126">
        <v>2</v>
      </c>
      <c r="G126" s="1">
        <v>0</v>
      </c>
      <c r="H126" s="1">
        <v>0</v>
      </c>
      <c r="I126" s="1">
        <v>0</v>
      </c>
      <c r="J126" s="2"/>
      <c r="K126" s="3">
        <v>3</v>
      </c>
      <c r="L126" s="3">
        <v>0</v>
      </c>
      <c r="M126" s="3">
        <v>0</v>
      </c>
      <c r="N126" s="6">
        <v>0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  <c r="T126" s="3">
        <v>0</v>
      </c>
      <c r="U126" s="3">
        <v>0</v>
      </c>
      <c r="Z126" s="1"/>
      <c r="AA126" s="1"/>
    </row>
    <row r="127" spans="1:27" hidden="1" x14ac:dyDescent="0.3">
      <c r="A127" s="2">
        <v>126</v>
      </c>
      <c r="B127" s="2" t="str">
        <f t="shared" si="2"/>
        <v>AKL-HKG</v>
      </c>
      <c r="C127" s="2" t="s">
        <v>9</v>
      </c>
      <c r="D127" t="s">
        <v>12</v>
      </c>
      <c r="E127" s="2" t="s">
        <v>19</v>
      </c>
      <c r="F127">
        <v>2</v>
      </c>
      <c r="G127" s="1" t="e">
        <v>#N/A</v>
      </c>
      <c r="H127" s="1" t="e">
        <v>#N/A</v>
      </c>
      <c r="I127" s="1" t="e">
        <v>#N/A</v>
      </c>
      <c r="J127" s="2"/>
      <c r="K127" s="2">
        <v>3</v>
      </c>
      <c r="L127" s="3">
        <v>23</v>
      </c>
      <c r="M127" s="3">
        <v>690</v>
      </c>
      <c r="N127" s="6">
        <v>0</v>
      </c>
      <c r="O127" s="6">
        <v>0</v>
      </c>
      <c r="P127" s="3">
        <v>1</v>
      </c>
      <c r="Q127" s="3">
        <v>1</v>
      </c>
      <c r="R127" s="3">
        <v>1</v>
      </c>
      <c r="S127" s="3">
        <v>0</v>
      </c>
      <c r="T127" s="3">
        <v>0</v>
      </c>
      <c r="U127" s="3">
        <v>0</v>
      </c>
      <c r="Z127" s="1"/>
      <c r="AA127" s="1"/>
    </row>
    <row r="128" spans="1:27" hidden="1" x14ac:dyDescent="0.3">
      <c r="A128" s="2">
        <v>127</v>
      </c>
      <c r="B128" s="2" t="str">
        <f t="shared" si="2"/>
        <v>SYD-SIN</v>
      </c>
      <c r="C128" s="2" t="s">
        <v>10</v>
      </c>
      <c r="D128" t="s">
        <v>13</v>
      </c>
      <c r="E128" t="s">
        <v>19</v>
      </c>
      <c r="F128">
        <v>2</v>
      </c>
      <c r="G128" s="1">
        <v>7247.4574300000004</v>
      </c>
      <c r="H128" s="1">
        <v>2</v>
      </c>
      <c r="I128" s="1">
        <v>2.1086</v>
      </c>
      <c r="J128" s="1"/>
      <c r="K128" s="3">
        <v>3</v>
      </c>
      <c r="L128" s="3">
        <v>25</v>
      </c>
      <c r="M128" s="3">
        <v>750</v>
      </c>
      <c r="N128" s="6">
        <v>0</v>
      </c>
      <c r="O128" s="6">
        <v>0</v>
      </c>
      <c r="P128" s="6">
        <v>0</v>
      </c>
      <c r="Q128" s="3">
        <v>1</v>
      </c>
      <c r="R128" s="3">
        <v>1</v>
      </c>
      <c r="S128" s="3">
        <v>1</v>
      </c>
      <c r="T128" s="3">
        <v>0</v>
      </c>
      <c r="U128" s="3">
        <v>0</v>
      </c>
      <c r="Z128" s="1"/>
      <c r="AA128" s="1"/>
    </row>
    <row r="129" spans="1:27" x14ac:dyDescent="0.3">
      <c r="A129" s="2">
        <v>128</v>
      </c>
      <c r="B129" s="2" t="str">
        <f t="shared" si="2"/>
        <v>BNE-DXB</v>
      </c>
      <c r="C129" s="2" t="s">
        <v>11</v>
      </c>
      <c r="D129" t="s">
        <v>14</v>
      </c>
      <c r="E129" s="2" t="s">
        <v>19</v>
      </c>
      <c r="F129">
        <v>2</v>
      </c>
      <c r="G129" s="1">
        <v>0</v>
      </c>
      <c r="H129" s="1">
        <v>0</v>
      </c>
      <c r="I129" s="1">
        <v>0</v>
      </c>
      <c r="J129" s="2"/>
      <c r="K129" s="3">
        <v>3</v>
      </c>
      <c r="L129" s="3">
        <v>0</v>
      </c>
      <c r="M129" s="3">
        <v>0</v>
      </c>
      <c r="N129" s="6">
        <v>0</v>
      </c>
      <c r="O129" s="6">
        <v>0</v>
      </c>
      <c r="P129" s="6">
        <v>0</v>
      </c>
      <c r="Q129" s="1">
        <v>0</v>
      </c>
      <c r="R129" s="3">
        <v>1</v>
      </c>
      <c r="S129" s="3">
        <v>1</v>
      </c>
      <c r="T129" s="3">
        <v>1</v>
      </c>
      <c r="U129" s="3">
        <v>0</v>
      </c>
      <c r="Z129" s="1"/>
      <c r="AA129" s="1"/>
    </row>
    <row r="130" spans="1:27" hidden="1" x14ac:dyDescent="0.3">
      <c r="A130" s="2">
        <v>129</v>
      </c>
      <c r="B130" s="2" t="str">
        <f t="shared" si="2"/>
        <v>HKG-SOU</v>
      </c>
      <c r="C130" s="2" t="s">
        <v>12</v>
      </c>
      <c r="D130" t="s">
        <v>7</v>
      </c>
      <c r="E130" s="2" t="s">
        <v>19</v>
      </c>
      <c r="F130">
        <v>2</v>
      </c>
      <c r="G130" s="1" t="e">
        <v>#N/A</v>
      </c>
      <c r="H130" s="1" t="e">
        <v>#N/A</v>
      </c>
      <c r="I130" s="1" t="e">
        <v>#N/A</v>
      </c>
      <c r="J130" s="2"/>
      <c r="K130" s="3">
        <v>3</v>
      </c>
      <c r="L130" s="3">
        <v>36</v>
      </c>
      <c r="M130" s="3">
        <v>1080</v>
      </c>
      <c r="N130" s="6">
        <v>0</v>
      </c>
      <c r="O130" s="6">
        <v>0</v>
      </c>
      <c r="P130" s="6">
        <v>0</v>
      </c>
      <c r="Q130" s="1">
        <v>0</v>
      </c>
      <c r="R130" s="1">
        <v>0</v>
      </c>
      <c r="S130" s="3">
        <v>1</v>
      </c>
      <c r="T130" s="3">
        <v>1</v>
      </c>
      <c r="U130" s="3">
        <v>1</v>
      </c>
      <c r="Z130" s="1"/>
      <c r="AA130" s="1"/>
    </row>
    <row r="131" spans="1:27" hidden="1" x14ac:dyDescent="0.3">
      <c r="A131" s="2">
        <v>130</v>
      </c>
      <c r="B131" s="2" t="str">
        <f t="shared" ref="B131:B194" si="3">C131&amp;"-"&amp;D131</f>
        <v>SOU-BNE</v>
      </c>
      <c r="C131" s="2" t="s">
        <v>7</v>
      </c>
      <c r="D131" t="s">
        <v>11</v>
      </c>
      <c r="E131" t="s">
        <v>19</v>
      </c>
      <c r="F131">
        <v>2</v>
      </c>
      <c r="G131" s="1">
        <v>9326.9161679999997</v>
      </c>
      <c r="H131" s="1">
        <v>1</v>
      </c>
      <c r="I131" s="1">
        <v>1.0543</v>
      </c>
      <c r="J131" s="1"/>
      <c r="K131" s="3">
        <v>4</v>
      </c>
      <c r="L131" s="3">
        <v>47</v>
      </c>
      <c r="M131" s="3">
        <v>1410</v>
      </c>
      <c r="N131" s="3">
        <v>1</v>
      </c>
      <c r="O131" s="3">
        <v>1</v>
      </c>
      <c r="P131" s="3">
        <v>1</v>
      </c>
      <c r="Q131" s="3">
        <v>1</v>
      </c>
      <c r="R131" s="6">
        <v>0</v>
      </c>
      <c r="S131" s="6">
        <v>0</v>
      </c>
      <c r="T131" s="6">
        <v>0</v>
      </c>
      <c r="U131" s="6">
        <v>0</v>
      </c>
      <c r="Z131" s="1"/>
      <c r="AA131" s="1"/>
    </row>
    <row r="132" spans="1:27" hidden="1" x14ac:dyDescent="0.3">
      <c r="A132" s="2">
        <v>131</v>
      </c>
      <c r="B132" s="2" t="str">
        <f t="shared" si="3"/>
        <v>SFO-HKG</v>
      </c>
      <c r="C132" s="2" t="s">
        <v>8</v>
      </c>
      <c r="D132" t="s">
        <v>12</v>
      </c>
      <c r="E132" s="2" t="s">
        <v>19</v>
      </c>
      <c r="F132">
        <v>2</v>
      </c>
      <c r="G132" s="1" t="e">
        <v>#N/A</v>
      </c>
      <c r="H132" s="1" t="e">
        <v>#N/A</v>
      </c>
      <c r="I132" s="1" t="e">
        <v>#N/A</v>
      </c>
      <c r="J132" s="2"/>
      <c r="K132" s="3">
        <v>4</v>
      </c>
      <c r="L132" s="3">
        <v>39</v>
      </c>
      <c r="M132" s="3">
        <v>1170</v>
      </c>
      <c r="N132" s="6">
        <v>0</v>
      </c>
      <c r="O132" s="3">
        <v>1</v>
      </c>
      <c r="P132" s="3">
        <v>1</v>
      </c>
      <c r="Q132" s="3">
        <v>1</v>
      </c>
      <c r="R132" s="3">
        <v>1</v>
      </c>
      <c r="S132" s="6">
        <v>0</v>
      </c>
      <c r="T132" s="6">
        <v>0</v>
      </c>
      <c r="U132" s="6">
        <v>0</v>
      </c>
      <c r="Z132" s="1"/>
      <c r="AA132" s="1"/>
    </row>
    <row r="133" spans="1:27" hidden="1" x14ac:dyDescent="0.3">
      <c r="A133" s="2">
        <v>132</v>
      </c>
      <c r="B133" s="2" t="str">
        <f t="shared" si="3"/>
        <v>AKL-SIN</v>
      </c>
      <c r="C133" s="2" t="s">
        <v>9</v>
      </c>
      <c r="D133" t="s">
        <v>13</v>
      </c>
      <c r="E133" s="2" t="s">
        <v>19</v>
      </c>
      <c r="F133">
        <v>2</v>
      </c>
      <c r="G133" s="1" t="e">
        <v>#N/A</v>
      </c>
      <c r="H133" s="1" t="e">
        <v>#N/A</v>
      </c>
      <c r="I133" s="1" t="e">
        <v>#N/A</v>
      </c>
      <c r="J133" s="2"/>
      <c r="K133" s="2">
        <v>4</v>
      </c>
      <c r="L133" s="3">
        <v>29</v>
      </c>
      <c r="M133" s="3">
        <v>870</v>
      </c>
      <c r="N133" s="6">
        <v>0</v>
      </c>
      <c r="O133" s="6">
        <v>0</v>
      </c>
      <c r="P133" s="3">
        <v>1</v>
      </c>
      <c r="Q133" s="3">
        <v>1</v>
      </c>
      <c r="R133" s="3">
        <v>1</v>
      </c>
      <c r="S133" s="3">
        <v>1</v>
      </c>
      <c r="T133" s="6">
        <v>0</v>
      </c>
      <c r="U133" s="6">
        <v>0</v>
      </c>
      <c r="Z133" s="1"/>
      <c r="AA133" s="1"/>
    </row>
    <row r="134" spans="1:27" hidden="1" x14ac:dyDescent="0.3">
      <c r="A134" s="2">
        <v>133</v>
      </c>
      <c r="B134" s="2" t="str">
        <f t="shared" si="3"/>
        <v>SYD-DXB</v>
      </c>
      <c r="C134" s="2" t="s">
        <v>10</v>
      </c>
      <c r="D134" t="s">
        <v>14</v>
      </c>
      <c r="E134" s="2" t="s">
        <v>19</v>
      </c>
      <c r="F134">
        <v>2</v>
      </c>
      <c r="G134" s="1" t="e">
        <v>#N/A</v>
      </c>
      <c r="H134" s="1" t="e">
        <v>#N/A</v>
      </c>
      <c r="I134" s="1" t="e">
        <v>#N/A</v>
      </c>
      <c r="J134" s="2"/>
      <c r="K134" s="3">
        <v>4</v>
      </c>
      <c r="L134" s="3">
        <v>36</v>
      </c>
      <c r="M134" s="3">
        <v>1080</v>
      </c>
      <c r="N134" s="6">
        <v>0</v>
      </c>
      <c r="O134" s="6">
        <v>0</v>
      </c>
      <c r="P134" s="6">
        <v>0</v>
      </c>
      <c r="Q134" s="3">
        <v>1</v>
      </c>
      <c r="R134" s="3">
        <v>1</v>
      </c>
      <c r="S134" s="3">
        <v>1</v>
      </c>
      <c r="T134" s="3">
        <v>1</v>
      </c>
      <c r="U134" s="6">
        <v>0</v>
      </c>
      <c r="Z134" s="1"/>
      <c r="AA134" s="1"/>
    </row>
    <row r="135" spans="1:27" hidden="1" x14ac:dyDescent="0.3">
      <c r="A135" s="2">
        <v>134</v>
      </c>
      <c r="B135" s="2" t="str">
        <f t="shared" si="3"/>
        <v>BNE-SOU</v>
      </c>
      <c r="C135" s="2" t="s">
        <v>11</v>
      </c>
      <c r="D135" t="s">
        <v>7</v>
      </c>
      <c r="E135" t="s">
        <v>19</v>
      </c>
      <c r="F135">
        <v>2</v>
      </c>
      <c r="G135" s="1">
        <v>17781.747950000001</v>
      </c>
      <c r="H135" s="1">
        <v>1</v>
      </c>
      <c r="I135" s="1">
        <v>1.0543</v>
      </c>
      <c r="J135" s="1"/>
      <c r="K135" s="3">
        <v>4</v>
      </c>
      <c r="L135" s="3">
        <v>52</v>
      </c>
      <c r="M135" s="3">
        <v>1560</v>
      </c>
      <c r="N135" s="6">
        <v>0</v>
      </c>
      <c r="O135" s="6">
        <v>0</v>
      </c>
      <c r="P135" s="6">
        <v>0</v>
      </c>
      <c r="Q135" s="6">
        <v>0</v>
      </c>
      <c r="R135" s="3">
        <v>1</v>
      </c>
      <c r="S135" s="3">
        <v>1</v>
      </c>
      <c r="T135" s="3">
        <v>1</v>
      </c>
      <c r="U135" s="3">
        <v>1</v>
      </c>
      <c r="Z135" s="1"/>
      <c r="AA135" s="1"/>
    </row>
    <row r="136" spans="1:27" hidden="1" x14ac:dyDescent="0.3">
      <c r="A136" s="2">
        <v>135</v>
      </c>
      <c r="B136" s="2" t="str">
        <f t="shared" si="3"/>
        <v>SOU-HKG</v>
      </c>
      <c r="C136" s="2" t="s">
        <v>7</v>
      </c>
      <c r="D136" t="s">
        <v>12</v>
      </c>
      <c r="E136" s="2" t="s">
        <v>19</v>
      </c>
      <c r="F136">
        <v>2</v>
      </c>
      <c r="G136" s="1" t="e">
        <v>#N/A</v>
      </c>
      <c r="H136" s="1" t="e">
        <v>#N/A</v>
      </c>
      <c r="I136" s="1" t="e">
        <v>#N/A</v>
      </c>
      <c r="J136" s="2"/>
      <c r="K136" s="3">
        <v>5</v>
      </c>
      <c r="L136" s="3">
        <v>63</v>
      </c>
      <c r="M136" s="3">
        <v>1890</v>
      </c>
      <c r="N136" s="3">
        <v>1</v>
      </c>
      <c r="O136" s="3">
        <v>1</v>
      </c>
      <c r="P136" s="3">
        <v>1</v>
      </c>
      <c r="Q136" s="3">
        <v>1</v>
      </c>
      <c r="R136" s="3">
        <v>1</v>
      </c>
      <c r="S136" s="6">
        <v>0</v>
      </c>
      <c r="T136" s="6">
        <v>0</v>
      </c>
      <c r="U136" s="6">
        <v>0</v>
      </c>
      <c r="Z136" s="1"/>
      <c r="AA136" s="1"/>
    </row>
    <row r="137" spans="1:27" hidden="1" x14ac:dyDescent="0.3">
      <c r="A137" s="2">
        <v>136</v>
      </c>
      <c r="B137" s="2" t="str">
        <f t="shared" si="3"/>
        <v>SFO-SIN</v>
      </c>
      <c r="C137" s="2" t="s">
        <v>8</v>
      </c>
      <c r="D137" t="s">
        <v>13</v>
      </c>
      <c r="E137" s="2" t="s">
        <v>19</v>
      </c>
      <c r="F137">
        <v>2</v>
      </c>
      <c r="G137" s="1" t="e">
        <v>#N/A</v>
      </c>
      <c r="H137" s="1" t="e">
        <v>#N/A</v>
      </c>
      <c r="I137" s="1" t="e">
        <v>#N/A</v>
      </c>
      <c r="J137" s="2"/>
      <c r="K137" s="3">
        <v>5</v>
      </c>
      <c r="L137" s="3">
        <v>45</v>
      </c>
      <c r="M137" s="3">
        <v>1350</v>
      </c>
      <c r="N137" s="3">
        <v>0</v>
      </c>
      <c r="O137" s="3">
        <v>1</v>
      </c>
      <c r="P137" s="3">
        <v>1</v>
      </c>
      <c r="Q137" s="3">
        <v>1</v>
      </c>
      <c r="R137" s="3">
        <v>1</v>
      </c>
      <c r="S137" s="3">
        <v>1</v>
      </c>
      <c r="T137" s="6">
        <v>0</v>
      </c>
      <c r="U137" s="6">
        <v>0</v>
      </c>
      <c r="Z137" s="1"/>
      <c r="AA137" s="1"/>
    </row>
    <row r="138" spans="1:27" hidden="1" x14ac:dyDescent="0.3">
      <c r="A138" s="2">
        <v>137</v>
      </c>
      <c r="B138" s="2" t="str">
        <f t="shared" si="3"/>
        <v>AKL-DXB</v>
      </c>
      <c r="C138" s="2" t="s">
        <v>9</v>
      </c>
      <c r="D138" t="s">
        <v>14</v>
      </c>
      <c r="E138" s="2" t="s">
        <v>19</v>
      </c>
      <c r="F138">
        <v>2</v>
      </c>
      <c r="G138" s="1" t="e">
        <v>#N/A</v>
      </c>
      <c r="H138" s="1" t="e">
        <v>#N/A</v>
      </c>
      <c r="I138" s="1" t="e">
        <v>#N/A</v>
      </c>
      <c r="J138" s="2"/>
      <c r="K138" s="2">
        <v>5</v>
      </c>
      <c r="L138" s="3">
        <v>40</v>
      </c>
      <c r="M138" s="3">
        <v>1200</v>
      </c>
      <c r="N138" s="6">
        <v>0</v>
      </c>
      <c r="O138" s="6">
        <v>0</v>
      </c>
      <c r="P138" s="3">
        <v>1</v>
      </c>
      <c r="Q138" s="3">
        <v>1</v>
      </c>
      <c r="R138" s="3">
        <v>1</v>
      </c>
      <c r="S138" s="3">
        <v>1</v>
      </c>
      <c r="T138" s="3">
        <v>1</v>
      </c>
      <c r="U138" s="3">
        <v>0</v>
      </c>
      <c r="Z138" s="1"/>
      <c r="AA138" s="1"/>
    </row>
    <row r="139" spans="1:27" hidden="1" x14ac:dyDescent="0.3">
      <c r="A139" s="2">
        <v>138</v>
      </c>
      <c r="B139" s="2" t="str">
        <f t="shared" si="3"/>
        <v>SYD-SOU</v>
      </c>
      <c r="C139" s="2" t="s">
        <v>10</v>
      </c>
      <c r="D139" t="s">
        <v>7</v>
      </c>
      <c r="E139" t="s">
        <v>19</v>
      </c>
      <c r="F139">
        <v>2</v>
      </c>
      <c r="G139" s="1">
        <v>14631.202880000001</v>
      </c>
      <c r="H139" s="1">
        <v>6</v>
      </c>
      <c r="I139" s="1">
        <v>6.3258000000000001</v>
      </c>
      <c r="J139" s="1"/>
      <c r="K139" s="3">
        <v>5</v>
      </c>
      <c r="L139" s="3">
        <v>55</v>
      </c>
      <c r="M139" s="3">
        <v>1650</v>
      </c>
      <c r="N139" s="6">
        <v>0</v>
      </c>
      <c r="O139" s="6">
        <v>0</v>
      </c>
      <c r="P139" s="3">
        <v>0</v>
      </c>
      <c r="Q139" s="3">
        <v>1</v>
      </c>
      <c r="R139" s="3">
        <v>1</v>
      </c>
      <c r="S139" s="3">
        <v>1</v>
      </c>
      <c r="T139" s="3">
        <v>1</v>
      </c>
      <c r="U139" s="3">
        <v>1</v>
      </c>
      <c r="Z139" s="1"/>
      <c r="AA139" s="1"/>
    </row>
    <row r="140" spans="1:27" hidden="1" x14ac:dyDescent="0.3">
      <c r="A140" s="2">
        <v>139</v>
      </c>
      <c r="B140" s="2" t="str">
        <f t="shared" si="3"/>
        <v>SOU-SIN</v>
      </c>
      <c r="C140" s="2" t="s">
        <v>7</v>
      </c>
      <c r="D140" t="s">
        <v>13</v>
      </c>
      <c r="E140" s="2" t="s">
        <v>19</v>
      </c>
      <c r="F140">
        <v>2</v>
      </c>
      <c r="G140" s="1" t="e">
        <v>#N/A</v>
      </c>
      <c r="H140" s="1" t="e">
        <v>#N/A</v>
      </c>
      <c r="I140" s="1" t="e">
        <v>#N/A</v>
      </c>
      <c r="J140" s="2"/>
      <c r="K140" s="3">
        <v>6</v>
      </c>
      <c r="L140" s="3">
        <v>69</v>
      </c>
      <c r="M140" s="3">
        <v>2070</v>
      </c>
      <c r="N140" s="3">
        <v>1</v>
      </c>
      <c r="O140" s="3">
        <v>1</v>
      </c>
      <c r="P140" s="3">
        <v>1</v>
      </c>
      <c r="Q140" s="3">
        <v>1</v>
      </c>
      <c r="R140" s="3">
        <v>1</v>
      </c>
      <c r="S140" s="3">
        <v>1</v>
      </c>
      <c r="T140" s="3">
        <v>0</v>
      </c>
      <c r="U140" s="3">
        <v>0</v>
      </c>
      <c r="Z140" s="1"/>
      <c r="AA140" s="1"/>
    </row>
    <row r="141" spans="1:27" x14ac:dyDescent="0.3">
      <c r="A141" s="2">
        <v>140</v>
      </c>
      <c r="B141" s="2" t="str">
        <f t="shared" si="3"/>
        <v>SFO-DXB</v>
      </c>
      <c r="C141" s="2" t="s">
        <v>8</v>
      </c>
      <c r="D141" t="s">
        <v>14</v>
      </c>
      <c r="E141" s="2" t="s">
        <v>19</v>
      </c>
      <c r="F141">
        <v>2</v>
      </c>
      <c r="G141" s="1">
        <v>0</v>
      </c>
      <c r="H141" s="1">
        <v>0</v>
      </c>
      <c r="I141" s="1">
        <v>0</v>
      </c>
      <c r="J141" s="2"/>
      <c r="K141" s="3">
        <v>6</v>
      </c>
      <c r="L141" s="3">
        <v>0</v>
      </c>
      <c r="M141" s="3">
        <v>0</v>
      </c>
      <c r="N141" s="3">
        <v>0</v>
      </c>
      <c r="O141" s="3">
        <v>1</v>
      </c>
      <c r="P141" s="3">
        <v>1</v>
      </c>
      <c r="Q141" s="3">
        <v>1</v>
      </c>
      <c r="R141" s="3">
        <v>1</v>
      </c>
      <c r="S141" s="3">
        <v>1</v>
      </c>
      <c r="T141" s="3">
        <v>1</v>
      </c>
      <c r="U141" s="3">
        <v>0</v>
      </c>
      <c r="Z141" s="1"/>
      <c r="AA141" s="1"/>
    </row>
    <row r="142" spans="1:27" hidden="1" x14ac:dyDescent="0.3">
      <c r="A142" s="2">
        <v>141</v>
      </c>
      <c r="B142" s="2" t="str">
        <f t="shared" si="3"/>
        <v>AKL-SOU</v>
      </c>
      <c r="C142" s="2" t="s">
        <v>9</v>
      </c>
      <c r="D142" t="s">
        <v>7</v>
      </c>
      <c r="E142" s="2" t="s">
        <v>19</v>
      </c>
      <c r="F142">
        <v>2</v>
      </c>
      <c r="G142" s="1">
        <v>15034.56047</v>
      </c>
      <c r="H142" s="1">
        <v>4</v>
      </c>
      <c r="I142" s="1">
        <v>4.2172000000000001</v>
      </c>
      <c r="J142" s="1"/>
      <c r="K142" s="3">
        <v>6</v>
      </c>
      <c r="L142" s="3">
        <v>59</v>
      </c>
      <c r="M142" s="3">
        <v>1770</v>
      </c>
      <c r="N142" s="3">
        <v>0</v>
      </c>
      <c r="O142" s="3">
        <v>0</v>
      </c>
      <c r="P142" s="3">
        <v>1</v>
      </c>
      <c r="Q142" s="3">
        <v>1</v>
      </c>
      <c r="R142" s="3">
        <v>1</v>
      </c>
      <c r="S142" s="3">
        <v>1</v>
      </c>
      <c r="T142" s="3">
        <v>1</v>
      </c>
      <c r="U142" s="3">
        <v>1</v>
      </c>
      <c r="Z142" s="1"/>
      <c r="AA142" s="1"/>
    </row>
    <row r="143" spans="1:27" x14ac:dyDescent="0.3">
      <c r="A143" s="2">
        <v>142</v>
      </c>
      <c r="B143" s="2" t="str">
        <f t="shared" si="3"/>
        <v>SOU-DXB</v>
      </c>
      <c r="C143" s="2" t="s">
        <v>7</v>
      </c>
      <c r="D143" t="s">
        <v>14</v>
      </c>
      <c r="E143" s="2" t="s">
        <v>19</v>
      </c>
      <c r="F143">
        <v>2</v>
      </c>
      <c r="G143" s="1">
        <v>0</v>
      </c>
      <c r="H143" s="1">
        <v>0</v>
      </c>
      <c r="I143" s="1">
        <v>0</v>
      </c>
      <c r="J143" s="2"/>
      <c r="K143" s="3">
        <v>7</v>
      </c>
      <c r="L143" s="3">
        <v>0</v>
      </c>
      <c r="M143" s="3">
        <v>0</v>
      </c>
      <c r="N143" s="3">
        <v>1</v>
      </c>
      <c r="O143" s="3">
        <v>1</v>
      </c>
      <c r="P143" s="3">
        <v>1</v>
      </c>
      <c r="Q143" s="3">
        <v>1</v>
      </c>
      <c r="R143" s="3">
        <v>1</v>
      </c>
      <c r="S143" s="3">
        <v>1</v>
      </c>
      <c r="T143" s="3">
        <v>1</v>
      </c>
      <c r="U143" s="3">
        <v>0</v>
      </c>
      <c r="Z143" s="1"/>
      <c r="AA143" s="1"/>
    </row>
    <row r="144" spans="1:27" x14ac:dyDescent="0.3">
      <c r="A144" s="2">
        <v>143</v>
      </c>
      <c r="B144" s="2" t="str">
        <f t="shared" si="3"/>
        <v>SFO-SOU</v>
      </c>
      <c r="C144" s="2" t="s">
        <v>8</v>
      </c>
      <c r="D144" t="s">
        <v>7</v>
      </c>
      <c r="E144" s="2" t="s">
        <v>19</v>
      </c>
      <c r="F144">
        <v>2</v>
      </c>
      <c r="G144" s="1">
        <v>0</v>
      </c>
      <c r="H144" s="1">
        <v>0</v>
      </c>
      <c r="I144" s="1">
        <v>0</v>
      </c>
      <c r="J144" s="2"/>
      <c r="K144" s="3">
        <v>7</v>
      </c>
      <c r="L144" s="3">
        <v>0</v>
      </c>
      <c r="M144" s="3">
        <v>0</v>
      </c>
      <c r="N144" s="3">
        <v>0</v>
      </c>
      <c r="O144" s="3">
        <v>1</v>
      </c>
      <c r="P144" s="3">
        <v>1</v>
      </c>
      <c r="Q144" s="3">
        <v>1</v>
      </c>
      <c r="R144" s="3">
        <v>1</v>
      </c>
      <c r="S144" s="3">
        <v>1</v>
      </c>
      <c r="T144" s="3">
        <v>1</v>
      </c>
      <c r="U144" s="3">
        <v>1</v>
      </c>
      <c r="Z144" s="1"/>
      <c r="AA144" s="1"/>
    </row>
    <row r="145" spans="1:27" hidden="1" x14ac:dyDescent="0.3">
      <c r="A145" s="2">
        <v>144</v>
      </c>
      <c r="B145" s="2" t="str">
        <f t="shared" si="3"/>
        <v>SOU-SOU</v>
      </c>
      <c r="C145" s="2" t="s">
        <v>7</v>
      </c>
      <c r="D145" t="s">
        <v>7</v>
      </c>
      <c r="E145" t="s">
        <v>19</v>
      </c>
      <c r="F145">
        <v>2</v>
      </c>
      <c r="G145" s="1">
        <v>23161.899379999999</v>
      </c>
      <c r="H145" s="1">
        <v>36</v>
      </c>
      <c r="I145" s="1">
        <v>37.954799999999999</v>
      </c>
      <c r="J145" s="1"/>
      <c r="K145" s="3">
        <v>8</v>
      </c>
      <c r="L145" s="3">
        <v>99</v>
      </c>
      <c r="M145" s="3">
        <v>990</v>
      </c>
      <c r="N145" s="3">
        <v>1</v>
      </c>
      <c r="O145" s="3">
        <v>1</v>
      </c>
      <c r="P145" s="3">
        <v>1</v>
      </c>
      <c r="Q145" s="3">
        <v>1</v>
      </c>
      <c r="R145" s="3">
        <v>1</v>
      </c>
      <c r="S145" s="3">
        <v>1</v>
      </c>
      <c r="T145" s="3">
        <v>1</v>
      </c>
      <c r="U145" s="3">
        <v>1</v>
      </c>
      <c r="Z145" s="1"/>
      <c r="AA145" s="1"/>
    </row>
    <row r="146" spans="1:27" hidden="1" x14ac:dyDescent="0.3">
      <c r="A146" s="2">
        <v>145</v>
      </c>
      <c r="B146" s="2" t="str">
        <f t="shared" si="3"/>
        <v>SOU-SFO</v>
      </c>
      <c r="C146" s="2" t="s">
        <v>7</v>
      </c>
      <c r="D146" t="s">
        <v>8</v>
      </c>
      <c r="E146" t="s">
        <v>22</v>
      </c>
      <c r="F146">
        <v>1</v>
      </c>
      <c r="G146" s="1">
        <v>2877.2295949999998</v>
      </c>
      <c r="H146" s="1">
        <v>8</v>
      </c>
      <c r="I146" s="1">
        <v>8.4344000000000001</v>
      </c>
      <c r="J146" s="1"/>
      <c r="K146" s="3">
        <v>1</v>
      </c>
      <c r="L146" s="3">
        <v>24</v>
      </c>
      <c r="M146" s="3">
        <v>720</v>
      </c>
      <c r="N146" s="3">
        <v>1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>
        <f>SUMPRODUCT(J146:J181,N146:N181)</f>
        <v>0</v>
      </c>
      <c r="Z146" s="1"/>
      <c r="AA146" s="1"/>
    </row>
    <row r="147" spans="1:27" hidden="1" x14ac:dyDescent="0.3">
      <c r="A147" s="2">
        <v>146</v>
      </c>
      <c r="B147" s="2" t="str">
        <f t="shared" si="3"/>
        <v>SFO-AKL</v>
      </c>
      <c r="C147" s="2" t="s">
        <v>8</v>
      </c>
      <c r="D147" t="s">
        <v>9</v>
      </c>
      <c r="E147" t="s">
        <v>22</v>
      </c>
      <c r="F147">
        <v>1</v>
      </c>
      <c r="G147" s="1" t="e">
        <v>#N/A</v>
      </c>
      <c r="H147" s="1" t="e">
        <v>#N/A</v>
      </c>
      <c r="I147" s="1" t="e">
        <v>#N/A</v>
      </c>
      <c r="J147" s="1"/>
      <c r="K147" s="3">
        <v>1</v>
      </c>
      <c r="L147" s="3">
        <v>16</v>
      </c>
      <c r="M147" s="3">
        <v>640</v>
      </c>
      <c r="N147" s="3">
        <v>0</v>
      </c>
      <c r="O147" s="3">
        <v>1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>
        <f>SUMPRODUCT(J146:J181,O146:O181)</f>
        <v>0</v>
      </c>
      <c r="W147" s="1"/>
      <c r="X147" s="1"/>
      <c r="Z147" s="1"/>
      <c r="AA147" s="1"/>
    </row>
    <row r="148" spans="1:27" hidden="1" x14ac:dyDescent="0.3">
      <c r="A148" s="2">
        <v>147</v>
      </c>
      <c r="B148" s="2" t="str">
        <f t="shared" si="3"/>
        <v>AKL-SYD</v>
      </c>
      <c r="C148" s="2" t="s">
        <v>9</v>
      </c>
      <c r="D148" t="s">
        <v>10</v>
      </c>
      <c r="E148" s="6" t="s">
        <v>22</v>
      </c>
      <c r="F148">
        <v>1</v>
      </c>
      <c r="G148" s="1">
        <v>830.18704720000005</v>
      </c>
      <c r="H148" s="1">
        <v>1</v>
      </c>
      <c r="I148" s="1">
        <v>1.0543</v>
      </c>
      <c r="J148" s="1"/>
      <c r="K148" s="3">
        <v>1</v>
      </c>
      <c r="L148" s="3">
        <v>4</v>
      </c>
      <c r="M148" s="3">
        <v>160</v>
      </c>
      <c r="N148" s="3">
        <v>0</v>
      </c>
      <c r="O148" s="3">
        <v>0</v>
      </c>
      <c r="P148" s="3">
        <v>1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>
        <f>SUMPRODUCT(J146:J181,P146:P181)</f>
        <v>0</v>
      </c>
      <c r="Z148" s="1"/>
      <c r="AA148" s="1"/>
    </row>
    <row r="149" spans="1:27" hidden="1" x14ac:dyDescent="0.3">
      <c r="A149" s="2">
        <v>148</v>
      </c>
      <c r="B149" s="2" t="str">
        <f t="shared" si="3"/>
        <v>SYD-BNE</v>
      </c>
      <c r="C149" s="2" t="s">
        <v>10</v>
      </c>
      <c r="D149" t="s">
        <v>11</v>
      </c>
      <c r="E149" t="s">
        <v>22</v>
      </c>
      <c r="F149">
        <v>1</v>
      </c>
      <c r="G149" s="1">
        <v>529.23778979999997</v>
      </c>
      <c r="H149" s="1">
        <v>4</v>
      </c>
      <c r="I149" s="1">
        <v>4.2172000000000001</v>
      </c>
      <c r="J149" s="1"/>
      <c r="K149" s="3">
        <v>1</v>
      </c>
      <c r="L149" s="3">
        <v>3</v>
      </c>
      <c r="M149" s="3">
        <v>120</v>
      </c>
      <c r="N149" s="3">
        <v>0</v>
      </c>
      <c r="O149" s="3">
        <v>0</v>
      </c>
      <c r="P149" s="3">
        <v>0</v>
      </c>
      <c r="Q149" s="3">
        <v>1</v>
      </c>
      <c r="R149" s="3">
        <v>0</v>
      </c>
      <c r="S149" s="3">
        <v>0</v>
      </c>
      <c r="T149" s="3">
        <v>0</v>
      </c>
      <c r="U149" s="3">
        <v>0</v>
      </c>
      <c r="V149">
        <f>SUMPRODUCT(J146:J181,Q146:Q181)</f>
        <v>0</v>
      </c>
      <c r="W149" t="s">
        <v>26</v>
      </c>
      <c r="Z149" s="1"/>
      <c r="AA149" s="1"/>
    </row>
    <row r="150" spans="1:27" hidden="1" x14ac:dyDescent="0.3">
      <c r="A150" s="2">
        <v>149</v>
      </c>
      <c r="B150" s="2" t="str">
        <f t="shared" si="3"/>
        <v>BNE-HKG</v>
      </c>
      <c r="C150" s="2" t="s">
        <v>11</v>
      </c>
      <c r="D150" t="s">
        <v>12</v>
      </c>
      <c r="E150" t="s">
        <v>22</v>
      </c>
      <c r="F150">
        <v>1</v>
      </c>
      <c r="G150" s="1">
        <v>2218.6666380000001</v>
      </c>
      <c r="H150" s="1">
        <v>1</v>
      </c>
      <c r="I150" s="1">
        <v>1.0543</v>
      </c>
      <c r="J150" s="1"/>
      <c r="K150" s="3">
        <v>1</v>
      </c>
      <c r="L150" s="3">
        <v>16</v>
      </c>
      <c r="M150" s="3">
        <v>640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0</v>
      </c>
      <c r="T150" s="3">
        <v>0</v>
      </c>
      <c r="U150" s="3">
        <v>0</v>
      </c>
      <c r="V150">
        <f>SUMPRODUCT(J146:J181,R146:R181)</f>
        <v>0</v>
      </c>
      <c r="W150" s="24" t="e">
        <f>SUMPRODUCT(G146:G289,J146:J289)+SUMPRODUCT(J146:J289,M146:M289)</f>
        <v>#N/A</v>
      </c>
      <c r="Z150" s="1"/>
      <c r="AA150" s="1"/>
    </row>
    <row r="151" spans="1:27" x14ac:dyDescent="0.3">
      <c r="A151" s="2">
        <v>150</v>
      </c>
      <c r="B151" s="2" t="str">
        <f t="shared" si="3"/>
        <v>HKG-SIN</v>
      </c>
      <c r="C151" s="2" t="s">
        <v>12</v>
      </c>
      <c r="D151" t="s">
        <v>13</v>
      </c>
      <c r="E151" s="6" t="s">
        <v>22</v>
      </c>
      <c r="F151">
        <v>1</v>
      </c>
      <c r="G151" s="1">
        <v>0</v>
      </c>
      <c r="H151" s="1">
        <v>0</v>
      </c>
      <c r="I151" s="1">
        <v>0</v>
      </c>
      <c r="J151" s="2"/>
      <c r="K151" s="3">
        <v>1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0</v>
      </c>
      <c r="U151" s="3">
        <v>0</v>
      </c>
      <c r="V151">
        <f>SUMPRODUCT(J146:J181,S146:S181)</f>
        <v>0</v>
      </c>
      <c r="Z151" s="1"/>
      <c r="AA151" s="1"/>
    </row>
    <row r="152" spans="1:27" hidden="1" x14ac:dyDescent="0.3">
      <c r="A152" s="2">
        <v>151</v>
      </c>
      <c r="B152" s="2" t="str">
        <f t="shared" si="3"/>
        <v>SIN-DXB</v>
      </c>
      <c r="C152" s="2" t="s">
        <v>13</v>
      </c>
      <c r="D152" t="s">
        <v>14</v>
      </c>
      <c r="E152" t="s">
        <v>22</v>
      </c>
      <c r="F152">
        <v>1</v>
      </c>
      <c r="G152" s="1" t="e">
        <v>#N/A</v>
      </c>
      <c r="H152" s="1" t="e">
        <v>#N/A</v>
      </c>
      <c r="I152" s="1" t="e">
        <v>#N/A</v>
      </c>
      <c r="J152" s="1"/>
      <c r="K152" s="3">
        <v>1</v>
      </c>
      <c r="L152" s="3">
        <v>11</v>
      </c>
      <c r="M152" s="3">
        <v>440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1</v>
      </c>
      <c r="U152" s="3">
        <v>0</v>
      </c>
      <c r="V152">
        <f>SUMPRODUCT(J146:J181,T146:T181)</f>
        <v>0</v>
      </c>
      <c r="Z152" s="1"/>
      <c r="AA152" s="1"/>
    </row>
    <row r="153" spans="1:27" hidden="1" x14ac:dyDescent="0.3">
      <c r="A153" s="2">
        <v>152</v>
      </c>
      <c r="B153" s="2" t="str">
        <f t="shared" si="3"/>
        <v>DXB-SOU</v>
      </c>
      <c r="C153" s="2" t="s">
        <v>14</v>
      </c>
      <c r="D153" t="s">
        <v>7</v>
      </c>
      <c r="E153" t="s">
        <v>22</v>
      </c>
      <c r="F153">
        <v>1</v>
      </c>
      <c r="G153" s="1">
        <v>2922.765382</v>
      </c>
      <c r="H153" s="1">
        <v>5</v>
      </c>
      <c r="I153" s="1">
        <v>5.2714999999999996</v>
      </c>
      <c r="J153" s="1"/>
      <c r="K153" s="3">
        <v>1</v>
      </c>
      <c r="L153" s="3">
        <v>19</v>
      </c>
      <c r="M153" s="3">
        <v>760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</v>
      </c>
      <c r="V153">
        <f>SUMPRODUCT(J146:J181,U146:U181)</f>
        <v>0</v>
      </c>
      <c r="Z153" s="1"/>
      <c r="AA153" s="1"/>
    </row>
    <row r="154" spans="1:27" hidden="1" x14ac:dyDescent="0.3">
      <c r="A154" s="2">
        <v>153</v>
      </c>
      <c r="B154" s="2" t="str">
        <f t="shared" si="3"/>
        <v>SOU-AKL</v>
      </c>
      <c r="C154" s="2" t="s">
        <v>7</v>
      </c>
      <c r="D154" t="s">
        <v>9</v>
      </c>
      <c r="E154" t="s">
        <v>22</v>
      </c>
      <c r="F154">
        <v>1</v>
      </c>
      <c r="G154" s="1">
        <v>6548.4799830000002</v>
      </c>
      <c r="H154" s="1">
        <v>5</v>
      </c>
      <c r="I154" s="1">
        <v>5.2714999999999996</v>
      </c>
      <c r="J154" s="1"/>
      <c r="K154" s="3">
        <v>2</v>
      </c>
      <c r="L154" s="3">
        <v>40</v>
      </c>
      <c r="M154" s="3">
        <v>1200</v>
      </c>
      <c r="N154" s="3">
        <v>1</v>
      </c>
      <c r="O154" s="3">
        <v>1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Z154" s="1"/>
      <c r="AA154" s="1"/>
    </row>
    <row r="155" spans="1:27" hidden="1" x14ac:dyDescent="0.3">
      <c r="A155" s="2">
        <v>154</v>
      </c>
      <c r="B155" s="2" t="str">
        <f t="shared" si="3"/>
        <v>SFO-SYD</v>
      </c>
      <c r="C155" s="2" t="s">
        <v>8</v>
      </c>
      <c r="D155" t="s">
        <v>10</v>
      </c>
      <c r="E155" t="s">
        <v>22</v>
      </c>
      <c r="F155">
        <v>1</v>
      </c>
      <c r="G155" s="1">
        <v>3903.6262969999998</v>
      </c>
      <c r="H155" s="1">
        <v>6</v>
      </c>
      <c r="I155" s="1">
        <v>6.3258000000000001</v>
      </c>
      <c r="J155" s="1"/>
      <c r="K155" s="3">
        <v>2</v>
      </c>
      <c r="L155" s="3">
        <v>20</v>
      </c>
      <c r="M155" s="3">
        <v>800</v>
      </c>
      <c r="N155" s="3">
        <v>0</v>
      </c>
      <c r="O155" s="3">
        <v>1</v>
      </c>
      <c r="P155" s="3">
        <v>1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W155" s="3"/>
      <c r="Z155" s="1"/>
      <c r="AA155" s="1"/>
    </row>
    <row r="156" spans="1:27" x14ac:dyDescent="0.3">
      <c r="A156" s="2">
        <v>155</v>
      </c>
      <c r="B156" s="2" t="str">
        <f t="shared" si="3"/>
        <v>AKL-BNE</v>
      </c>
      <c r="C156" s="2" t="s">
        <v>9</v>
      </c>
      <c r="D156" t="s">
        <v>11</v>
      </c>
      <c r="E156" s="6" t="s">
        <v>22</v>
      </c>
      <c r="F156">
        <v>1</v>
      </c>
      <c r="G156" s="1">
        <v>0</v>
      </c>
      <c r="H156" s="1">
        <v>0</v>
      </c>
      <c r="I156" s="1">
        <v>0</v>
      </c>
      <c r="J156" s="2"/>
      <c r="K156" s="2">
        <v>2</v>
      </c>
      <c r="L156" s="3">
        <v>0</v>
      </c>
      <c r="M156" s="3">
        <v>0</v>
      </c>
      <c r="N156" s="3">
        <v>0</v>
      </c>
      <c r="O156" s="3">
        <v>0</v>
      </c>
      <c r="P156" s="3">
        <v>1</v>
      </c>
      <c r="Q156" s="3">
        <v>1</v>
      </c>
      <c r="R156" s="3">
        <v>0</v>
      </c>
      <c r="S156" s="3">
        <v>0</v>
      </c>
      <c r="T156" s="3">
        <v>0</v>
      </c>
      <c r="U156" s="3">
        <v>0</v>
      </c>
      <c r="W156" t="s">
        <v>277</v>
      </c>
      <c r="Z156" s="1"/>
      <c r="AA156" s="1"/>
    </row>
    <row r="157" spans="1:27" hidden="1" x14ac:dyDescent="0.3">
      <c r="A157" s="2">
        <v>156</v>
      </c>
      <c r="B157" s="2" t="str">
        <f t="shared" si="3"/>
        <v>SYD-HKG</v>
      </c>
      <c r="C157" s="2" t="s">
        <v>10</v>
      </c>
      <c r="D157" t="s">
        <v>12</v>
      </c>
      <c r="E157" t="s">
        <v>22</v>
      </c>
      <c r="F157">
        <v>1</v>
      </c>
      <c r="G157" s="1">
        <v>2527.1718689999998</v>
      </c>
      <c r="H157" s="1">
        <v>7</v>
      </c>
      <c r="I157" s="1">
        <v>7.3800999999999997</v>
      </c>
      <c r="J157" s="1"/>
      <c r="K157" s="3">
        <v>2</v>
      </c>
      <c r="L157" s="3">
        <v>19</v>
      </c>
      <c r="M157" s="3">
        <v>760</v>
      </c>
      <c r="N157" s="3">
        <v>0</v>
      </c>
      <c r="O157">
        <v>0</v>
      </c>
      <c r="P157">
        <v>0</v>
      </c>
      <c r="Q157" s="3">
        <v>1</v>
      </c>
      <c r="R157" s="3">
        <v>1</v>
      </c>
      <c r="S157" s="3">
        <v>0</v>
      </c>
      <c r="T157" s="3">
        <v>0</v>
      </c>
      <c r="U157" s="3">
        <v>0</v>
      </c>
      <c r="W157" s="24" t="e">
        <f>SUMPRODUCT(G146:G289,J146:J289)</f>
        <v>#N/A</v>
      </c>
      <c r="Z157" s="1"/>
      <c r="AA157" s="1"/>
    </row>
    <row r="158" spans="1:27" x14ac:dyDescent="0.3">
      <c r="A158" s="2">
        <v>157</v>
      </c>
      <c r="B158" s="2" t="str">
        <f t="shared" si="3"/>
        <v>BNE-SIN</v>
      </c>
      <c r="C158" s="2" t="s">
        <v>11</v>
      </c>
      <c r="D158" t="s">
        <v>13</v>
      </c>
      <c r="E158" s="6" t="s">
        <v>22</v>
      </c>
      <c r="F158">
        <v>1</v>
      </c>
      <c r="G158" s="1">
        <v>0</v>
      </c>
      <c r="H158" s="1">
        <v>0</v>
      </c>
      <c r="I158" s="1">
        <v>0</v>
      </c>
      <c r="J158" s="2"/>
      <c r="K158" s="3">
        <v>2</v>
      </c>
      <c r="L158" s="3">
        <v>0</v>
      </c>
      <c r="M158" s="3">
        <v>0</v>
      </c>
      <c r="N158" s="3">
        <v>0</v>
      </c>
      <c r="O158">
        <v>0</v>
      </c>
      <c r="P158">
        <v>0</v>
      </c>
      <c r="Q158">
        <v>0</v>
      </c>
      <c r="R158" s="3">
        <v>1</v>
      </c>
      <c r="S158" s="3">
        <v>1</v>
      </c>
      <c r="T158" s="3">
        <v>0</v>
      </c>
      <c r="U158" s="3">
        <v>0</v>
      </c>
      <c r="Z158" s="1"/>
      <c r="AA158" s="1"/>
    </row>
    <row r="159" spans="1:27" hidden="1" x14ac:dyDescent="0.3">
      <c r="A159" s="2">
        <v>158</v>
      </c>
      <c r="B159" s="2" t="str">
        <f t="shared" si="3"/>
        <v>HKG-DXB</v>
      </c>
      <c r="C159" s="2" t="s">
        <v>12</v>
      </c>
      <c r="D159" t="s">
        <v>14</v>
      </c>
      <c r="E159" t="s">
        <v>22</v>
      </c>
      <c r="F159">
        <v>1</v>
      </c>
      <c r="G159" s="1">
        <v>3275.1989899999999</v>
      </c>
      <c r="H159" s="1">
        <v>8</v>
      </c>
      <c r="I159" s="1">
        <v>8.4344000000000001</v>
      </c>
      <c r="J159" s="1"/>
      <c r="K159" s="3">
        <v>2</v>
      </c>
      <c r="L159" s="3">
        <v>17</v>
      </c>
      <c r="M159" s="3">
        <v>680</v>
      </c>
      <c r="N159" s="3">
        <v>0</v>
      </c>
      <c r="O159">
        <v>0</v>
      </c>
      <c r="P159">
        <v>0</v>
      </c>
      <c r="Q159">
        <v>0</v>
      </c>
      <c r="R159">
        <v>0</v>
      </c>
      <c r="S159" s="3">
        <v>1</v>
      </c>
      <c r="T159" s="3">
        <v>1</v>
      </c>
      <c r="U159" s="3">
        <v>0</v>
      </c>
      <c r="Z159" s="1"/>
      <c r="AA159" s="1"/>
    </row>
    <row r="160" spans="1:27" hidden="1" x14ac:dyDescent="0.3">
      <c r="A160" s="2">
        <v>159</v>
      </c>
      <c r="B160" s="2" t="str">
        <f t="shared" si="3"/>
        <v>SIN-SOU</v>
      </c>
      <c r="C160" s="2" t="s">
        <v>13</v>
      </c>
      <c r="D160" t="s">
        <v>7</v>
      </c>
      <c r="E160" t="s">
        <v>22</v>
      </c>
      <c r="F160">
        <v>1</v>
      </c>
      <c r="G160" s="1">
        <v>5811.0360689999998</v>
      </c>
      <c r="H160" s="1">
        <v>2</v>
      </c>
      <c r="I160" s="1">
        <v>2.1086</v>
      </c>
      <c r="J160" s="1"/>
      <c r="K160" s="3">
        <v>2</v>
      </c>
      <c r="L160" s="3">
        <v>30</v>
      </c>
      <c r="M160" s="3">
        <v>900</v>
      </c>
      <c r="N160" s="3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3">
        <v>1</v>
      </c>
      <c r="U160" s="3">
        <v>1</v>
      </c>
      <c r="Z160" s="1"/>
      <c r="AA160" s="1"/>
    </row>
    <row r="161" spans="1:27" hidden="1" x14ac:dyDescent="0.3">
      <c r="A161" s="2">
        <v>160</v>
      </c>
      <c r="B161" s="2" t="str">
        <f t="shared" si="3"/>
        <v>SOU-SYD</v>
      </c>
      <c r="C161" s="2" t="s">
        <v>7</v>
      </c>
      <c r="D161" t="s">
        <v>10</v>
      </c>
      <c r="E161" t="s">
        <v>22</v>
      </c>
      <c r="F161">
        <v>1</v>
      </c>
      <c r="G161" s="1">
        <v>5689.5340610000003</v>
      </c>
      <c r="H161" s="1">
        <v>12</v>
      </c>
      <c r="I161" s="1">
        <v>12.6516</v>
      </c>
      <c r="J161" s="1"/>
      <c r="K161" s="3">
        <v>3</v>
      </c>
      <c r="L161" s="3">
        <v>44</v>
      </c>
      <c r="M161" s="3">
        <v>1320</v>
      </c>
      <c r="N161" s="3">
        <v>1</v>
      </c>
      <c r="O161" s="3">
        <v>1</v>
      </c>
      <c r="P161" s="3">
        <v>1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Z161" s="1"/>
      <c r="AA161" s="1"/>
    </row>
    <row r="162" spans="1:27" x14ac:dyDescent="0.3">
      <c r="A162" s="2">
        <v>161</v>
      </c>
      <c r="B162" s="2" t="str">
        <f t="shared" si="3"/>
        <v>SFO-BNE</v>
      </c>
      <c r="C162" s="2" t="s">
        <v>8</v>
      </c>
      <c r="D162" t="s">
        <v>11</v>
      </c>
      <c r="E162" s="6" t="s">
        <v>22</v>
      </c>
      <c r="F162">
        <v>1</v>
      </c>
      <c r="G162" s="1">
        <v>0</v>
      </c>
      <c r="H162" s="1">
        <v>0</v>
      </c>
      <c r="I162" s="1">
        <v>0</v>
      </c>
      <c r="J162" s="2"/>
      <c r="K162" s="3">
        <v>3</v>
      </c>
      <c r="L162" s="3">
        <v>0</v>
      </c>
      <c r="M162" s="3">
        <v>0</v>
      </c>
      <c r="N162" s="6">
        <v>0</v>
      </c>
      <c r="O162" s="3">
        <v>1</v>
      </c>
      <c r="P162" s="3">
        <v>1</v>
      </c>
      <c r="Q162" s="3">
        <v>1</v>
      </c>
      <c r="R162" s="3">
        <v>0</v>
      </c>
      <c r="S162" s="3">
        <v>0</v>
      </c>
      <c r="T162" s="3">
        <v>0</v>
      </c>
      <c r="U162" s="3">
        <v>0</v>
      </c>
      <c r="V162">
        <f>V146+V182+V218+V254</f>
        <v>0</v>
      </c>
      <c r="Z162" s="1"/>
      <c r="AA162" s="1"/>
    </row>
    <row r="163" spans="1:27" hidden="1" x14ac:dyDescent="0.3">
      <c r="A163" s="2">
        <v>162</v>
      </c>
      <c r="B163" s="2" t="str">
        <f t="shared" si="3"/>
        <v>AKL-HKG</v>
      </c>
      <c r="C163" s="2" t="s">
        <v>9</v>
      </c>
      <c r="D163" t="s">
        <v>12</v>
      </c>
      <c r="E163" s="6" t="s">
        <v>22</v>
      </c>
      <c r="F163">
        <v>1</v>
      </c>
      <c r="G163" s="1" t="e">
        <v>#N/A</v>
      </c>
      <c r="H163" s="1" t="e">
        <v>#N/A</v>
      </c>
      <c r="I163" s="1" t="e">
        <v>#N/A</v>
      </c>
      <c r="J163" s="2"/>
      <c r="K163" s="2">
        <v>3</v>
      </c>
      <c r="L163" s="3">
        <v>23</v>
      </c>
      <c r="M163" s="3">
        <v>690</v>
      </c>
      <c r="N163" s="6">
        <v>0</v>
      </c>
      <c r="O163" s="6">
        <v>0</v>
      </c>
      <c r="P163" s="3"/>
      <c r="Q163" s="3">
        <v>1</v>
      </c>
      <c r="R163" s="3">
        <v>1</v>
      </c>
      <c r="S163" s="3">
        <v>0</v>
      </c>
      <c r="T163" s="3">
        <v>0</v>
      </c>
      <c r="U163" s="3">
        <v>0</v>
      </c>
      <c r="V163">
        <f t="shared" ref="V163:V165" si="4">V147+V183+V219+V255</f>
        <v>0</v>
      </c>
      <c r="Z163" s="1"/>
      <c r="AA163" s="1"/>
    </row>
    <row r="164" spans="1:27" hidden="1" x14ac:dyDescent="0.3">
      <c r="A164" s="2">
        <v>163</v>
      </c>
      <c r="B164" s="2" t="str">
        <f t="shared" si="3"/>
        <v>SYD-SIN</v>
      </c>
      <c r="C164" s="2" t="s">
        <v>10</v>
      </c>
      <c r="D164" t="s">
        <v>13</v>
      </c>
      <c r="E164" t="s">
        <v>22</v>
      </c>
      <c r="F164">
        <v>1</v>
      </c>
      <c r="G164" s="1">
        <v>2625.1503560000001</v>
      </c>
      <c r="H164" s="1">
        <v>1</v>
      </c>
      <c r="I164" s="1">
        <v>1.0543</v>
      </c>
      <c r="J164" s="1"/>
      <c r="K164" s="3">
        <v>3</v>
      </c>
      <c r="L164" s="3">
        <v>25</v>
      </c>
      <c r="M164" s="3">
        <v>750</v>
      </c>
      <c r="N164" s="6">
        <v>0</v>
      </c>
      <c r="O164" s="6">
        <v>0</v>
      </c>
      <c r="P164" s="6">
        <v>0</v>
      </c>
      <c r="Q164" s="3">
        <v>1</v>
      </c>
      <c r="R164" s="3">
        <v>1</v>
      </c>
      <c r="S164" s="3">
        <v>1</v>
      </c>
      <c r="T164" s="3">
        <v>0</v>
      </c>
      <c r="U164" s="3">
        <v>0</v>
      </c>
      <c r="V164">
        <f t="shared" si="4"/>
        <v>0</v>
      </c>
      <c r="Z164" s="1"/>
      <c r="AA164" s="1"/>
    </row>
    <row r="165" spans="1:27" x14ac:dyDescent="0.3">
      <c r="A165" s="2">
        <v>164</v>
      </c>
      <c r="B165" s="2" t="str">
        <f t="shared" si="3"/>
        <v>BNE-DXB</v>
      </c>
      <c r="C165" s="2" t="s">
        <v>11</v>
      </c>
      <c r="D165" t="s">
        <v>14</v>
      </c>
      <c r="E165" s="6" t="s">
        <v>22</v>
      </c>
      <c r="F165">
        <v>1</v>
      </c>
      <c r="G165" s="1">
        <v>0</v>
      </c>
      <c r="H165" s="1">
        <v>0</v>
      </c>
      <c r="I165" s="1">
        <v>0</v>
      </c>
      <c r="J165" s="2"/>
      <c r="K165" s="3">
        <v>3</v>
      </c>
      <c r="L165" s="3">
        <v>0</v>
      </c>
      <c r="M165" s="3">
        <v>0</v>
      </c>
      <c r="N165" s="6">
        <v>0</v>
      </c>
      <c r="O165" s="6">
        <v>0</v>
      </c>
      <c r="P165" s="6">
        <v>0</v>
      </c>
      <c r="Q165" s="1">
        <v>0</v>
      </c>
      <c r="R165" s="3">
        <v>1</v>
      </c>
      <c r="S165" s="3">
        <v>1</v>
      </c>
      <c r="T165" s="3">
        <v>1</v>
      </c>
      <c r="U165" s="3">
        <v>0</v>
      </c>
      <c r="V165">
        <f t="shared" si="4"/>
        <v>0</v>
      </c>
      <c r="Z165" s="1"/>
      <c r="AA165" s="1"/>
    </row>
    <row r="166" spans="1:27" hidden="1" x14ac:dyDescent="0.3">
      <c r="A166" s="2">
        <v>165</v>
      </c>
      <c r="B166" s="2" t="str">
        <f t="shared" si="3"/>
        <v>HKG-SOU</v>
      </c>
      <c r="C166" s="2" t="s">
        <v>12</v>
      </c>
      <c r="D166" t="s">
        <v>7</v>
      </c>
      <c r="E166" t="s">
        <v>22</v>
      </c>
      <c r="F166">
        <v>1</v>
      </c>
      <c r="G166" s="1">
        <v>5916.9640079999999</v>
      </c>
      <c r="H166" s="1">
        <v>2</v>
      </c>
      <c r="I166" s="1">
        <v>2.1086</v>
      </c>
      <c r="J166" s="1"/>
      <c r="K166" s="3">
        <v>3</v>
      </c>
      <c r="L166" s="3">
        <v>36</v>
      </c>
      <c r="M166" s="3">
        <v>1080</v>
      </c>
      <c r="N166" s="6">
        <v>0</v>
      </c>
      <c r="O166" s="6">
        <v>0</v>
      </c>
      <c r="P166" s="6">
        <v>0</v>
      </c>
      <c r="Q166" s="1">
        <v>0</v>
      </c>
      <c r="R166" s="1">
        <v>0</v>
      </c>
      <c r="S166" s="3">
        <v>1</v>
      </c>
      <c r="T166" s="3">
        <v>1</v>
      </c>
      <c r="U166" s="3">
        <v>1</v>
      </c>
      <c r="Z166" s="1"/>
      <c r="AA166" s="1"/>
    </row>
    <row r="167" spans="1:27" hidden="1" x14ac:dyDescent="0.3">
      <c r="A167" s="2">
        <v>166</v>
      </c>
      <c r="B167" s="2" t="str">
        <f t="shared" si="3"/>
        <v>SOU-BNE</v>
      </c>
      <c r="C167" s="2" t="s">
        <v>7</v>
      </c>
      <c r="D167" t="s">
        <v>11</v>
      </c>
      <c r="E167" t="s">
        <v>22</v>
      </c>
      <c r="F167">
        <v>1</v>
      </c>
      <c r="G167" s="1" t="e">
        <v>#N/A</v>
      </c>
      <c r="H167" s="1" t="e">
        <v>#N/A</v>
      </c>
      <c r="I167" s="1" t="e">
        <v>#N/A</v>
      </c>
      <c r="J167" s="1"/>
      <c r="K167" s="3">
        <v>4</v>
      </c>
      <c r="L167" s="3">
        <v>47</v>
      </c>
      <c r="M167" s="3">
        <v>1410</v>
      </c>
      <c r="N167" s="3">
        <v>1</v>
      </c>
      <c r="O167" s="3">
        <v>1</v>
      </c>
      <c r="P167" s="3">
        <v>1</v>
      </c>
      <c r="Q167" s="3">
        <v>1</v>
      </c>
      <c r="R167" s="6">
        <v>0</v>
      </c>
      <c r="S167" s="6">
        <v>0</v>
      </c>
      <c r="T167" s="6">
        <v>0</v>
      </c>
      <c r="U167" s="6">
        <v>0</v>
      </c>
      <c r="Z167" s="1"/>
      <c r="AA167" s="1"/>
    </row>
    <row r="168" spans="1:27" hidden="1" x14ac:dyDescent="0.3">
      <c r="A168" s="2">
        <v>167</v>
      </c>
      <c r="B168" s="2" t="str">
        <f t="shared" si="3"/>
        <v>SFO-HKG</v>
      </c>
      <c r="C168" s="2" t="s">
        <v>8</v>
      </c>
      <c r="D168" t="s">
        <v>12</v>
      </c>
      <c r="E168" t="s">
        <v>22</v>
      </c>
      <c r="F168">
        <v>1</v>
      </c>
      <c r="G168" s="1" t="e">
        <v>#N/A</v>
      </c>
      <c r="H168" s="1" t="e">
        <v>#N/A</v>
      </c>
      <c r="I168" s="1" t="e">
        <v>#N/A</v>
      </c>
      <c r="J168" s="1"/>
      <c r="K168" s="3">
        <v>4</v>
      </c>
      <c r="L168" s="3">
        <v>39</v>
      </c>
      <c r="M168" s="3">
        <v>1170</v>
      </c>
      <c r="N168" s="6">
        <v>0</v>
      </c>
      <c r="O168" s="3">
        <v>1</v>
      </c>
      <c r="P168" s="3">
        <v>1</v>
      </c>
      <c r="Q168" s="3">
        <v>1</v>
      </c>
      <c r="R168" s="3">
        <v>1</v>
      </c>
      <c r="S168" s="6">
        <v>0</v>
      </c>
      <c r="T168" s="6">
        <v>0</v>
      </c>
      <c r="U168" s="6">
        <v>0</v>
      </c>
      <c r="Z168" s="1"/>
      <c r="AA168" s="1"/>
    </row>
    <row r="169" spans="1:27" hidden="1" x14ac:dyDescent="0.3">
      <c r="A169" s="2">
        <v>168</v>
      </c>
      <c r="B169" s="2" t="str">
        <f t="shared" si="3"/>
        <v>AKL-SIN</v>
      </c>
      <c r="C169" s="2" t="s">
        <v>9</v>
      </c>
      <c r="D169" t="s">
        <v>13</v>
      </c>
      <c r="E169" s="6" t="s">
        <v>22</v>
      </c>
      <c r="F169">
        <v>1</v>
      </c>
      <c r="G169" s="1">
        <v>4813.8433139999997</v>
      </c>
      <c r="H169" s="1">
        <v>1</v>
      </c>
      <c r="I169" s="1">
        <v>1.0543</v>
      </c>
      <c r="J169" s="6"/>
      <c r="K169" s="3">
        <v>4</v>
      </c>
      <c r="L169" s="3">
        <v>29</v>
      </c>
      <c r="M169" s="3">
        <v>870</v>
      </c>
      <c r="N169" s="6">
        <v>0</v>
      </c>
      <c r="O169" s="6">
        <v>0</v>
      </c>
      <c r="P169" s="3">
        <v>1</v>
      </c>
      <c r="Q169" s="3">
        <v>1</v>
      </c>
      <c r="R169" s="3">
        <v>1</v>
      </c>
      <c r="S169" s="3">
        <v>1</v>
      </c>
      <c r="T169" s="6">
        <v>0</v>
      </c>
      <c r="U169" s="6">
        <v>0</v>
      </c>
      <c r="Z169" s="1"/>
      <c r="AA169" s="1"/>
    </row>
    <row r="170" spans="1:27" hidden="1" x14ac:dyDescent="0.3">
      <c r="A170" s="2">
        <v>169</v>
      </c>
      <c r="B170" s="2" t="str">
        <f t="shared" si="3"/>
        <v>SYD-DXB</v>
      </c>
      <c r="C170" s="2" t="s">
        <v>10</v>
      </c>
      <c r="D170" t="s">
        <v>14</v>
      </c>
      <c r="E170" s="6" t="s">
        <v>22</v>
      </c>
      <c r="F170">
        <v>1</v>
      </c>
      <c r="G170" s="1">
        <v>4828.2900540000001</v>
      </c>
      <c r="H170" s="1">
        <v>1</v>
      </c>
      <c r="I170" s="1">
        <v>1.0543</v>
      </c>
      <c r="J170" s="1"/>
      <c r="K170" s="3">
        <v>4</v>
      </c>
      <c r="L170" s="3">
        <v>36</v>
      </c>
      <c r="M170" s="3">
        <v>1080</v>
      </c>
      <c r="N170" s="6">
        <v>0</v>
      </c>
      <c r="O170" s="6">
        <v>0</v>
      </c>
      <c r="P170" s="6">
        <v>0</v>
      </c>
      <c r="Q170" s="3">
        <v>1</v>
      </c>
      <c r="R170" s="3">
        <v>1</v>
      </c>
      <c r="S170" s="3">
        <v>1</v>
      </c>
      <c r="T170" s="3">
        <v>1</v>
      </c>
      <c r="U170" s="6">
        <v>0</v>
      </c>
      <c r="Z170" s="1"/>
      <c r="AA170" s="1"/>
    </row>
    <row r="171" spans="1:27" hidden="1" x14ac:dyDescent="0.3">
      <c r="A171" s="2">
        <v>170</v>
      </c>
      <c r="B171" s="2" t="str">
        <f t="shared" si="3"/>
        <v>BNE-SOU</v>
      </c>
      <c r="C171" s="2" t="s">
        <v>11</v>
      </c>
      <c r="D171" t="s">
        <v>7</v>
      </c>
      <c r="E171" t="s">
        <v>22</v>
      </c>
      <c r="F171">
        <v>1</v>
      </c>
      <c r="G171" s="1">
        <v>10479.471449999999</v>
      </c>
      <c r="H171" s="1">
        <v>2</v>
      </c>
      <c r="I171" s="1">
        <v>2.1086</v>
      </c>
      <c r="J171" s="1"/>
      <c r="K171" s="3">
        <v>4</v>
      </c>
      <c r="L171" s="3">
        <v>52</v>
      </c>
      <c r="M171" s="3">
        <v>1560</v>
      </c>
      <c r="N171" s="6">
        <v>0</v>
      </c>
      <c r="O171" s="6">
        <v>0</v>
      </c>
      <c r="P171" s="6">
        <v>0</v>
      </c>
      <c r="Q171" s="6">
        <v>0</v>
      </c>
      <c r="R171" s="3">
        <v>1</v>
      </c>
      <c r="S171" s="3">
        <v>1</v>
      </c>
      <c r="T171" s="3">
        <v>1</v>
      </c>
      <c r="U171" s="3">
        <v>1</v>
      </c>
      <c r="Z171" s="1"/>
      <c r="AA171" s="1"/>
    </row>
    <row r="172" spans="1:27" hidden="1" x14ac:dyDescent="0.3">
      <c r="A172" s="2">
        <v>171</v>
      </c>
      <c r="B172" s="2" t="str">
        <f t="shared" si="3"/>
        <v>SOU-HKG</v>
      </c>
      <c r="C172" s="2" t="s">
        <v>7</v>
      </c>
      <c r="D172" t="s">
        <v>12</v>
      </c>
      <c r="E172" s="6" t="s">
        <v>22</v>
      </c>
      <c r="F172">
        <v>1</v>
      </c>
      <c r="G172" s="1" t="e">
        <v>#N/A</v>
      </c>
      <c r="H172" s="1" t="e">
        <v>#N/A</v>
      </c>
      <c r="I172" s="1" t="e">
        <v>#N/A</v>
      </c>
      <c r="J172" s="2"/>
      <c r="K172" s="3">
        <v>5</v>
      </c>
      <c r="L172" s="3">
        <v>63</v>
      </c>
      <c r="M172" s="3">
        <v>1890</v>
      </c>
      <c r="N172" s="3">
        <v>1</v>
      </c>
      <c r="O172" s="3">
        <v>1</v>
      </c>
      <c r="P172" s="3">
        <v>1</v>
      </c>
      <c r="Q172" s="3">
        <v>1</v>
      </c>
      <c r="R172" s="3">
        <v>1</v>
      </c>
      <c r="S172" s="6">
        <v>0</v>
      </c>
      <c r="T172" s="6">
        <v>0</v>
      </c>
      <c r="U172" s="6">
        <v>0</v>
      </c>
      <c r="Z172" s="1"/>
      <c r="AA172" s="1"/>
    </row>
    <row r="173" spans="1:27" hidden="1" x14ac:dyDescent="0.3">
      <c r="A173" s="2">
        <v>172</v>
      </c>
      <c r="B173" s="2" t="str">
        <f t="shared" si="3"/>
        <v>SFO-SIN</v>
      </c>
      <c r="C173" s="2" t="s">
        <v>8</v>
      </c>
      <c r="D173" t="s">
        <v>13</v>
      </c>
      <c r="E173" s="6" t="s">
        <v>22</v>
      </c>
      <c r="F173">
        <v>1</v>
      </c>
      <c r="G173" s="1" t="e">
        <v>#N/A</v>
      </c>
      <c r="H173" s="1" t="e">
        <v>#N/A</v>
      </c>
      <c r="I173" s="1" t="e">
        <v>#N/A</v>
      </c>
      <c r="J173" s="2"/>
      <c r="K173" s="3">
        <v>5</v>
      </c>
      <c r="L173" s="3">
        <v>45</v>
      </c>
      <c r="M173" s="3">
        <v>1350</v>
      </c>
      <c r="N173" s="3">
        <v>0</v>
      </c>
      <c r="O173" s="3">
        <v>1</v>
      </c>
      <c r="P173" s="3">
        <v>1</v>
      </c>
      <c r="Q173" s="3">
        <v>1</v>
      </c>
      <c r="R173" s="3">
        <v>1</v>
      </c>
      <c r="S173" s="3">
        <v>1</v>
      </c>
      <c r="T173" s="6">
        <v>0</v>
      </c>
      <c r="U173" s="6">
        <v>0</v>
      </c>
      <c r="Z173" s="1"/>
      <c r="AA173" s="1"/>
    </row>
    <row r="174" spans="1:27" hidden="1" x14ac:dyDescent="0.3">
      <c r="A174" s="2">
        <v>173</v>
      </c>
      <c r="B174" s="2" t="str">
        <f t="shared" si="3"/>
        <v>AKL-DXB</v>
      </c>
      <c r="C174" s="2" t="s">
        <v>9</v>
      </c>
      <c r="D174" t="s">
        <v>14</v>
      </c>
      <c r="E174" s="6" t="s">
        <v>22</v>
      </c>
      <c r="F174">
        <v>1</v>
      </c>
      <c r="G174" s="1" t="e">
        <v>#N/A</v>
      </c>
      <c r="H174" s="1" t="e">
        <v>#N/A</v>
      </c>
      <c r="I174" s="1" t="e">
        <v>#N/A</v>
      </c>
      <c r="J174" s="2"/>
      <c r="K174" s="2">
        <v>5</v>
      </c>
      <c r="L174" s="3">
        <v>40</v>
      </c>
      <c r="M174" s="3">
        <v>1200</v>
      </c>
      <c r="N174" s="6">
        <v>0</v>
      </c>
      <c r="O174" s="6">
        <v>0</v>
      </c>
      <c r="P174" s="3">
        <v>1</v>
      </c>
      <c r="Q174" s="3">
        <v>1</v>
      </c>
      <c r="R174" s="3">
        <v>1</v>
      </c>
      <c r="S174" s="3">
        <v>1</v>
      </c>
      <c r="T174" s="3">
        <v>1</v>
      </c>
      <c r="U174" s="3">
        <v>0</v>
      </c>
      <c r="Z174" s="1"/>
      <c r="AA174" s="1"/>
    </row>
    <row r="175" spans="1:27" hidden="1" x14ac:dyDescent="0.3">
      <c r="A175" s="2">
        <v>174</v>
      </c>
      <c r="B175" s="2" t="str">
        <f t="shared" si="3"/>
        <v>SYD-SOU</v>
      </c>
      <c r="C175" s="2" t="s">
        <v>10</v>
      </c>
      <c r="D175" t="s">
        <v>7</v>
      </c>
      <c r="E175" t="s">
        <v>22</v>
      </c>
      <c r="F175">
        <v>1</v>
      </c>
      <c r="G175" s="1">
        <v>7262.6736849999998</v>
      </c>
      <c r="H175" s="1">
        <v>5</v>
      </c>
      <c r="I175" s="1">
        <v>5.2714999999999996</v>
      </c>
      <c r="J175" s="1"/>
      <c r="K175" s="3">
        <v>5</v>
      </c>
      <c r="L175" s="3">
        <v>55</v>
      </c>
      <c r="M175" s="3">
        <v>1650</v>
      </c>
      <c r="N175" s="6">
        <v>0</v>
      </c>
      <c r="O175" s="6">
        <v>0</v>
      </c>
      <c r="P175" s="3">
        <v>0</v>
      </c>
      <c r="Q175" s="3">
        <v>1</v>
      </c>
      <c r="R175" s="3">
        <v>1</v>
      </c>
      <c r="S175" s="3">
        <v>1</v>
      </c>
      <c r="T175" s="3">
        <v>1</v>
      </c>
      <c r="U175" s="3">
        <v>1</v>
      </c>
      <c r="Z175" s="1"/>
      <c r="AA175" s="1"/>
    </row>
    <row r="176" spans="1:27" hidden="1" x14ac:dyDescent="0.3">
      <c r="A176" s="2">
        <v>175</v>
      </c>
      <c r="B176" s="2" t="str">
        <f t="shared" si="3"/>
        <v>SOU-SIN</v>
      </c>
      <c r="C176" s="2" t="s">
        <v>7</v>
      </c>
      <c r="D176" t="s">
        <v>13</v>
      </c>
      <c r="E176" s="6" t="s">
        <v>22</v>
      </c>
      <c r="F176">
        <v>1</v>
      </c>
      <c r="G176" s="1" t="e">
        <v>#N/A</v>
      </c>
      <c r="H176" s="1" t="e">
        <v>#N/A</v>
      </c>
      <c r="I176" s="1" t="e">
        <v>#N/A</v>
      </c>
      <c r="J176" s="2"/>
      <c r="K176" s="3">
        <v>6</v>
      </c>
      <c r="L176" s="3">
        <v>69</v>
      </c>
      <c r="M176" s="3">
        <v>2070</v>
      </c>
      <c r="N176" s="3">
        <v>1</v>
      </c>
      <c r="O176" s="3">
        <v>1</v>
      </c>
      <c r="P176" s="3">
        <v>1</v>
      </c>
      <c r="Q176" s="3">
        <v>1</v>
      </c>
      <c r="R176" s="3">
        <v>1</v>
      </c>
      <c r="S176" s="3">
        <v>1</v>
      </c>
      <c r="T176" s="3">
        <v>0</v>
      </c>
      <c r="U176" s="3">
        <v>0</v>
      </c>
      <c r="Z176" s="1"/>
      <c r="AA176" s="1"/>
    </row>
    <row r="177" spans="1:27" x14ac:dyDescent="0.3">
      <c r="A177" s="2">
        <v>176</v>
      </c>
      <c r="B177" s="2" t="str">
        <f t="shared" si="3"/>
        <v>SFO-DXB</v>
      </c>
      <c r="C177" s="2" t="s">
        <v>8</v>
      </c>
      <c r="D177" t="s">
        <v>14</v>
      </c>
      <c r="E177" s="6" t="s">
        <v>22</v>
      </c>
      <c r="F177">
        <v>1</v>
      </c>
      <c r="G177" s="1">
        <v>0</v>
      </c>
      <c r="H177" s="1">
        <v>0</v>
      </c>
      <c r="I177" s="1">
        <v>0</v>
      </c>
      <c r="J177" s="2"/>
      <c r="K177" s="3">
        <v>6</v>
      </c>
      <c r="L177" s="3">
        <v>0</v>
      </c>
      <c r="M177" s="3">
        <v>0</v>
      </c>
      <c r="N177" s="3">
        <v>0</v>
      </c>
      <c r="O177" s="3">
        <v>1</v>
      </c>
      <c r="P177" s="3">
        <v>1</v>
      </c>
      <c r="Q177" s="3">
        <v>1</v>
      </c>
      <c r="R177" s="3">
        <v>1</v>
      </c>
      <c r="S177" s="3">
        <v>1</v>
      </c>
      <c r="T177" s="3">
        <v>1</v>
      </c>
      <c r="U177" s="3">
        <v>0</v>
      </c>
      <c r="Z177" s="1"/>
      <c r="AA177" s="1"/>
    </row>
    <row r="178" spans="1:27" hidden="1" x14ac:dyDescent="0.3">
      <c r="A178" s="2">
        <v>177</v>
      </c>
      <c r="B178" s="2" t="str">
        <f t="shared" si="3"/>
        <v>AKL-SOU</v>
      </c>
      <c r="C178" s="2" t="s">
        <v>9</v>
      </c>
      <c r="D178" t="s">
        <v>7</v>
      </c>
      <c r="E178" s="6" t="s">
        <v>22</v>
      </c>
      <c r="F178">
        <v>1</v>
      </c>
      <c r="G178" s="1">
        <v>8340.4807089999995</v>
      </c>
      <c r="H178" s="1">
        <v>1</v>
      </c>
      <c r="I178" s="1">
        <v>1.0543</v>
      </c>
      <c r="J178" s="1"/>
      <c r="K178" s="3">
        <v>6</v>
      </c>
      <c r="L178" s="3">
        <v>59</v>
      </c>
      <c r="M178" s="3">
        <v>1770</v>
      </c>
      <c r="N178" s="3">
        <v>0</v>
      </c>
      <c r="O178" s="3">
        <v>0</v>
      </c>
      <c r="P178" s="3">
        <v>1</v>
      </c>
      <c r="Q178" s="3">
        <v>1</v>
      </c>
      <c r="R178" s="3">
        <v>1</v>
      </c>
      <c r="S178" s="3">
        <v>1</v>
      </c>
      <c r="T178" s="3">
        <v>1</v>
      </c>
      <c r="U178" s="3">
        <v>1</v>
      </c>
      <c r="Z178" s="1"/>
      <c r="AA178" s="1"/>
    </row>
    <row r="179" spans="1:27" x14ac:dyDescent="0.3">
      <c r="A179" s="2">
        <v>178</v>
      </c>
      <c r="B179" s="2" t="str">
        <f t="shared" si="3"/>
        <v>SOU-DXB</v>
      </c>
      <c r="C179" s="2" t="s">
        <v>7</v>
      </c>
      <c r="D179" t="s">
        <v>14</v>
      </c>
      <c r="E179" s="6" t="s">
        <v>22</v>
      </c>
      <c r="F179">
        <v>1</v>
      </c>
      <c r="G179" s="1">
        <v>0</v>
      </c>
      <c r="H179" s="1">
        <v>0</v>
      </c>
      <c r="I179" s="1">
        <v>0</v>
      </c>
      <c r="J179" s="2"/>
      <c r="K179" s="3">
        <v>7</v>
      </c>
      <c r="L179" s="3">
        <v>0</v>
      </c>
      <c r="M179" s="3">
        <v>0</v>
      </c>
      <c r="N179" s="3">
        <v>1</v>
      </c>
      <c r="O179" s="3">
        <v>1</v>
      </c>
      <c r="P179" s="3">
        <v>1</v>
      </c>
      <c r="Q179" s="3">
        <v>1</v>
      </c>
      <c r="R179" s="3">
        <v>1</v>
      </c>
      <c r="S179" s="3">
        <v>1</v>
      </c>
      <c r="T179" s="3">
        <v>1</v>
      </c>
      <c r="U179" s="3">
        <v>0</v>
      </c>
      <c r="Z179" s="1"/>
      <c r="AA179" s="1"/>
    </row>
    <row r="180" spans="1:27" x14ac:dyDescent="0.3">
      <c r="A180" s="2">
        <v>179</v>
      </c>
      <c r="B180" s="2" t="str">
        <f t="shared" si="3"/>
        <v>SFO-SOU</v>
      </c>
      <c r="C180" s="2" t="s">
        <v>8</v>
      </c>
      <c r="D180" t="s">
        <v>7</v>
      </c>
      <c r="E180" s="6" t="s">
        <v>22</v>
      </c>
      <c r="F180">
        <v>1</v>
      </c>
      <c r="G180" s="1">
        <v>0</v>
      </c>
      <c r="H180" s="1">
        <v>0</v>
      </c>
      <c r="I180" s="1">
        <v>0</v>
      </c>
      <c r="J180" s="2"/>
      <c r="K180" s="3">
        <v>7</v>
      </c>
      <c r="L180" s="3">
        <v>0</v>
      </c>
      <c r="M180" s="3">
        <v>0</v>
      </c>
      <c r="N180" s="3">
        <v>0</v>
      </c>
      <c r="O180" s="3">
        <v>1</v>
      </c>
      <c r="P180" s="3">
        <v>1</v>
      </c>
      <c r="Q180" s="3">
        <v>1</v>
      </c>
      <c r="R180" s="3">
        <v>1</v>
      </c>
      <c r="S180" s="3">
        <v>1</v>
      </c>
      <c r="T180" s="3">
        <v>1</v>
      </c>
      <c r="U180" s="3">
        <v>1</v>
      </c>
      <c r="Z180" s="1"/>
      <c r="AA180" s="1"/>
    </row>
    <row r="181" spans="1:27" hidden="1" x14ac:dyDescent="0.3">
      <c r="A181" s="2">
        <v>180</v>
      </c>
      <c r="B181" s="2" t="str">
        <f t="shared" si="3"/>
        <v>SOU-SOU</v>
      </c>
      <c r="C181" s="2" t="s">
        <v>7</v>
      </c>
      <c r="D181" t="s">
        <v>7</v>
      </c>
      <c r="E181" t="s">
        <v>22</v>
      </c>
      <c r="F181">
        <v>1</v>
      </c>
      <c r="G181" s="1">
        <v>17408.184440000001</v>
      </c>
      <c r="H181" s="1">
        <v>17</v>
      </c>
      <c r="I181" s="1">
        <v>17.923100000000002</v>
      </c>
      <c r="J181" s="1"/>
      <c r="K181" s="3">
        <v>8</v>
      </c>
      <c r="L181" s="3">
        <v>99</v>
      </c>
      <c r="M181" s="3">
        <v>990</v>
      </c>
      <c r="N181" s="3">
        <v>1</v>
      </c>
      <c r="O181" s="3">
        <v>1</v>
      </c>
      <c r="P181" s="3">
        <v>1</v>
      </c>
      <c r="Q181" s="3">
        <v>1</v>
      </c>
      <c r="R181" s="3">
        <v>1</v>
      </c>
      <c r="S181" s="3">
        <v>1</v>
      </c>
      <c r="T181" s="3">
        <v>1</v>
      </c>
      <c r="U181" s="3">
        <v>1</v>
      </c>
      <c r="Z181" s="1"/>
      <c r="AA181" s="1"/>
    </row>
    <row r="182" spans="1:27" hidden="1" x14ac:dyDescent="0.3">
      <c r="A182" s="2">
        <v>181</v>
      </c>
      <c r="B182" s="2" t="str">
        <f t="shared" si="3"/>
        <v>SOU-SFO</v>
      </c>
      <c r="C182" s="2" t="s">
        <v>7</v>
      </c>
      <c r="D182" t="s">
        <v>8</v>
      </c>
      <c r="E182" t="s">
        <v>21</v>
      </c>
      <c r="F182">
        <v>1</v>
      </c>
      <c r="G182" s="1">
        <v>3609.715588</v>
      </c>
      <c r="H182" s="1">
        <v>9</v>
      </c>
      <c r="I182" s="1">
        <v>9.4886999999999997</v>
      </c>
      <c r="J182" s="1"/>
      <c r="K182" s="3">
        <v>1</v>
      </c>
      <c r="L182" s="3">
        <v>24</v>
      </c>
      <c r="M182" s="3">
        <v>720</v>
      </c>
      <c r="N182" s="3">
        <v>1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>
        <f>SUMPRODUCT(J182:J217,N182:N217)</f>
        <v>0</v>
      </c>
      <c r="Z182" s="1"/>
      <c r="AA182" s="1"/>
    </row>
    <row r="183" spans="1:27" hidden="1" x14ac:dyDescent="0.3">
      <c r="A183" s="2">
        <v>182</v>
      </c>
      <c r="B183" s="2" t="str">
        <f t="shared" si="3"/>
        <v>SFO-AKL</v>
      </c>
      <c r="C183" s="2" t="s">
        <v>8</v>
      </c>
      <c r="D183" t="s">
        <v>9</v>
      </c>
      <c r="E183" t="s">
        <v>21</v>
      </c>
      <c r="F183">
        <v>1</v>
      </c>
      <c r="G183" s="1">
        <v>2926.4311899999998</v>
      </c>
      <c r="H183" s="1">
        <v>1</v>
      </c>
      <c r="I183" s="1">
        <v>1.0543</v>
      </c>
      <c r="J183" s="1"/>
      <c r="K183" s="3">
        <v>1</v>
      </c>
      <c r="L183" s="3">
        <v>16</v>
      </c>
      <c r="M183" s="3">
        <v>640</v>
      </c>
      <c r="N183" s="3">
        <v>0</v>
      </c>
      <c r="O183" s="3">
        <v>1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>
        <f>SUMPRODUCT(J182:J217,O182:O217)</f>
        <v>0</v>
      </c>
      <c r="Z183" s="1"/>
      <c r="AA183" s="1"/>
    </row>
    <row r="184" spans="1:27" hidden="1" x14ac:dyDescent="0.3">
      <c r="A184" s="2">
        <v>183</v>
      </c>
      <c r="B184" s="2" t="str">
        <f t="shared" si="3"/>
        <v>AKL-SYD</v>
      </c>
      <c r="C184" s="2" t="s">
        <v>9</v>
      </c>
      <c r="D184" t="s">
        <v>10</v>
      </c>
      <c r="E184" s="6" t="s">
        <v>21</v>
      </c>
      <c r="F184">
        <v>1</v>
      </c>
      <c r="G184" s="1">
        <v>546.06903360000001</v>
      </c>
      <c r="H184" s="1">
        <v>1</v>
      </c>
      <c r="I184" s="1">
        <v>1.0543</v>
      </c>
      <c r="J184" s="1"/>
      <c r="K184" s="3">
        <v>1</v>
      </c>
      <c r="L184" s="3">
        <v>4</v>
      </c>
      <c r="M184" s="3">
        <v>160</v>
      </c>
      <c r="N184" s="3">
        <v>0</v>
      </c>
      <c r="O184" s="3">
        <v>0</v>
      </c>
      <c r="P184" s="3">
        <v>1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>
        <f>SUMPRODUCT(J182:J217,P182:P217)</f>
        <v>0</v>
      </c>
      <c r="Z184" s="1"/>
      <c r="AA184" s="1"/>
    </row>
    <row r="185" spans="1:27" hidden="1" x14ac:dyDescent="0.3">
      <c r="A185" s="2">
        <v>184</v>
      </c>
      <c r="B185" s="2" t="str">
        <f t="shared" si="3"/>
        <v>SYD-BNE</v>
      </c>
      <c r="C185" s="2" t="s">
        <v>10</v>
      </c>
      <c r="D185" t="s">
        <v>11</v>
      </c>
      <c r="E185" t="s">
        <v>21</v>
      </c>
      <c r="F185">
        <v>1</v>
      </c>
      <c r="G185" s="1">
        <v>592.57489720000001</v>
      </c>
      <c r="H185" s="1">
        <v>2</v>
      </c>
      <c r="I185" s="1">
        <v>2.1086</v>
      </c>
      <c r="J185" s="1"/>
      <c r="K185" s="3">
        <v>1</v>
      </c>
      <c r="L185" s="3">
        <v>3</v>
      </c>
      <c r="M185" s="3">
        <v>120</v>
      </c>
      <c r="N185" s="3">
        <v>0</v>
      </c>
      <c r="O185" s="3">
        <v>0</v>
      </c>
      <c r="P185" s="3">
        <v>0</v>
      </c>
      <c r="Q185" s="3">
        <v>1</v>
      </c>
      <c r="R185" s="3">
        <v>0</v>
      </c>
      <c r="S185" s="3">
        <v>0</v>
      </c>
      <c r="T185" s="3">
        <v>0</v>
      </c>
      <c r="U185" s="3">
        <v>0</v>
      </c>
      <c r="V185">
        <f>SUMPRODUCT(J182:J217,Q182:Q217)</f>
        <v>0</v>
      </c>
      <c r="Z185" s="1"/>
      <c r="AA185" s="1"/>
    </row>
    <row r="186" spans="1:27" hidden="1" x14ac:dyDescent="0.3">
      <c r="A186" s="2">
        <v>185</v>
      </c>
      <c r="B186" s="2" t="str">
        <f t="shared" si="3"/>
        <v>BNE-HKG</v>
      </c>
      <c r="C186" s="2" t="s">
        <v>11</v>
      </c>
      <c r="D186" t="s">
        <v>12</v>
      </c>
      <c r="E186" t="s">
        <v>21</v>
      </c>
      <c r="F186">
        <v>1</v>
      </c>
      <c r="G186" s="1" t="e">
        <v>#N/A</v>
      </c>
      <c r="H186" s="1" t="e">
        <v>#N/A</v>
      </c>
      <c r="I186" s="1" t="e">
        <v>#N/A</v>
      </c>
      <c r="J186" s="1"/>
      <c r="K186" s="3">
        <v>1</v>
      </c>
      <c r="L186" s="3">
        <v>16</v>
      </c>
      <c r="M186" s="3">
        <v>640</v>
      </c>
      <c r="N186" s="3">
        <v>0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0</v>
      </c>
      <c r="V186">
        <f>SUMPRODUCT(J182:J217,R182:R217)</f>
        <v>0</v>
      </c>
      <c r="Z186" s="1"/>
      <c r="AA186" s="1"/>
    </row>
    <row r="187" spans="1:27" x14ac:dyDescent="0.3">
      <c r="A187" s="2">
        <v>186</v>
      </c>
      <c r="B187" s="2" t="str">
        <f t="shared" si="3"/>
        <v>HKG-SIN</v>
      </c>
      <c r="C187" s="2" t="s">
        <v>12</v>
      </c>
      <c r="D187" t="s">
        <v>13</v>
      </c>
      <c r="E187" s="6" t="s">
        <v>21</v>
      </c>
      <c r="F187">
        <v>1</v>
      </c>
      <c r="G187" s="1">
        <v>0</v>
      </c>
      <c r="H187" s="1">
        <v>0</v>
      </c>
      <c r="I187" s="1">
        <v>0</v>
      </c>
      <c r="J187" s="2"/>
      <c r="K187" s="3">
        <v>1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1</v>
      </c>
      <c r="T187" s="3">
        <v>0</v>
      </c>
      <c r="U187" s="3">
        <v>0</v>
      </c>
      <c r="V187">
        <f>SUMPRODUCT(J182:J217,S182:S217)</f>
        <v>0</v>
      </c>
      <c r="Z187" s="1"/>
      <c r="AA187" s="1"/>
    </row>
    <row r="188" spans="1:27" hidden="1" x14ac:dyDescent="0.3">
      <c r="A188" s="2">
        <v>187</v>
      </c>
      <c r="B188" s="2" t="str">
        <f t="shared" si="3"/>
        <v>SIN-DXB</v>
      </c>
      <c r="C188" s="2" t="s">
        <v>13</v>
      </c>
      <c r="D188" t="s">
        <v>14</v>
      </c>
      <c r="E188" t="s">
        <v>21</v>
      </c>
      <c r="F188">
        <v>1</v>
      </c>
      <c r="G188" s="1">
        <v>1643.47657</v>
      </c>
      <c r="H188" s="1">
        <v>1</v>
      </c>
      <c r="I188" s="1">
        <v>1.0543</v>
      </c>
      <c r="J188" s="1"/>
      <c r="K188" s="3">
        <v>1</v>
      </c>
      <c r="L188" s="3">
        <v>11</v>
      </c>
      <c r="M188" s="3">
        <v>440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1</v>
      </c>
      <c r="U188" s="3">
        <v>0</v>
      </c>
      <c r="V188">
        <f>SUMPRODUCT(J182:J217,T182:T217)</f>
        <v>0</v>
      </c>
      <c r="Z188" s="1"/>
      <c r="AA188" s="1"/>
    </row>
    <row r="189" spans="1:27" hidden="1" x14ac:dyDescent="0.3">
      <c r="A189" s="2">
        <v>188</v>
      </c>
      <c r="B189" s="2" t="str">
        <f t="shared" si="3"/>
        <v>DXB-SOU</v>
      </c>
      <c r="C189" s="2" t="s">
        <v>14</v>
      </c>
      <c r="D189" t="s">
        <v>7</v>
      </c>
      <c r="E189" t="s">
        <v>21</v>
      </c>
      <c r="F189">
        <v>1</v>
      </c>
      <c r="G189" s="1">
        <v>3053.7265050000001</v>
      </c>
      <c r="H189" s="1">
        <v>4</v>
      </c>
      <c r="I189" s="1">
        <v>4.2172000000000001</v>
      </c>
      <c r="J189" s="1"/>
      <c r="K189" s="3">
        <v>1</v>
      </c>
      <c r="L189" s="3">
        <v>19</v>
      </c>
      <c r="M189" s="3">
        <v>760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1</v>
      </c>
      <c r="V189">
        <f>SUMPRODUCT(J182:J217,U182:U217)</f>
        <v>0</v>
      </c>
      <c r="Z189" s="1"/>
      <c r="AA189" s="1"/>
    </row>
    <row r="190" spans="1:27" hidden="1" x14ac:dyDescent="0.3">
      <c r="A190" s="2">
        <v>189</v>
      </c>
      <c r="B190" s="2" t="str">
        <f t="shared" si="3"/>
        <v>SOU-AKL</v>
      </c>
      <c r="C190" s="2" t="s">
        <v>7</v>
      </c>
      <c r="D190" t="s">
        <v>9</v>
      </c>
      <c r="E190" t="s">
        <v>21</v>
      </c>
      <c r="F190">
        <v>1</v>
      </c>
      <c r="G190" s="1">
        <v>8700.07071</v>
      </c>
      <c r="H190" s="1">
        <v>2</v>
      </c>
      <c r="I190" s="1">
        <v>2.1086</v>
      </c>
      <c r="J190" s="1"/>
      <c r="K190" s="3">
        <v>2</v>
      </c>
      <c r="L190" s="3">
        <v>40</v>
      </c>
      <c r="M190" s="3">
        <v>1200</v>
      </c>
      <c r="N190" s="3">
        <v>1</v>
      </c>
      <c r="O190" s="3">
        <v>1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Z190" s="1"/>
      <c r="AA190" s="1"/>
    </row>
    <row r="191" spans="1:27" hidden="1" x14ac:dyDescent="0.3">
      <c r="A191" s="2">
        <v>190</v>
      </c>
      <c r="B191" s="2" t="str">
        <f t="shared" si="3"/>
        <v>SFO-SYD</v>
      </c>
      <c r="C191" s="2" t="s">
        <v>8</v>
      </c>
      <c r="D191" t="s">
        <v>10</v>
      </c>
      <c r="E191" t="s">
        <v>21</v>
      </c>
      <c r="F191">
        <v>1</v>
      </c>
      <c r="G191" s="1">
        <v>4493.2652719999996</v>
      </c>
      <c r="H191" s="1">
        <v>3</v>
      </c>
      <c r="I191" s="1">
        <v>3.1629</v>
      </c>
      <c r="J191" s="1"/>
      <c r="K191" s="3">
        <v>2</v>
      </c>
      <c r="L191" s="3">
        <v>20</v>
      </c>
      <c r="M191" s="3">
        <v>800</v>
      </c>
      <c r="N191" s="3">
        <v>0</v>
      </c>
      <c r="O191" s="3">
        <v>1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W191" s="3"/>
      <c r="Z191" s="1"/>
      <c r="AA191" s="1"/>
    </row>
    <row r="192" spans="1:27" x14ac:dyDescent="0.3">
      <c r="A192" s="2">
        <v>191</v>
      </c>
      <c r="B192" s="2" t="str">
        <f t="shared" si="3"/>
        <v>AKL-BNE</v>
      </c>
      <c r="C192" s="2" t="s">
        <v>9</v>
      </c>
      <c r="D192" t="s">
        <v>11</v>
      </c>
      <c r="E192" s="6" t="s">
        <v>21</v>
      </c>
      <c r="F192">
        <v>1</v>
      </c>
      <c r="G192" s="1">
        <v>0</v>
      </c>
      <c r="H192" s="1">
        <v>0</v>
      </c>
      <c r="I192" s="1">
        <v>0</v>
      </c>
      <c r="J192" s="2"/>
      <c r="K192" s="2">
        <v>2</v>
      </c>
      <c r="L192" s="3">
        <v>0</v>
      </c>
      <c r="M192" s="3">
        <v>0</v>
      </c>
      <c r="N192" s="3">
        <v>0</v>
      </c>
      <c r="O192">
        <v>0</v>
      </c>
      <c r="P192" s="3">
        <v>1</v>
      </c>
      <c r="Q192" s="3">
        <v>1</v>
      </c>
      <c r="R192" s="3">
        <v>0</v>
      </c>
      <c r="S192" s="3">
        <v>0</v>
      </c>
      <c r="T192" s="3">
        <v>0</v>
      </c>
      <c r="U192" s="3">
        <v>0</v>
      </c>
      <c r="Z192" s="1"/>
      <c r="AA192" s="1"/>
    </row>
    <row r="193" spans="1:27" hidden="1" x14ac:dyDescent="0.3">
      <c r="A193" s="2">
        <v>192</v>
      </c>
      <c r="B193" s="2" t="str">
        <f t="shared" si="3"/>
        <v>SYD-HKG</v>
      </c>
      <c r="C193" s="2" t="s">
        <v>10</v>
      </c>
      <c r="D193" t="s">
        <v>12</v>
      </c>
      <c r="E193" t="s">
        <v>21</v>
      </c>
      <c r="F193">
        <v>1</v>
      </c>
      <c r="G193" s="1">
        <v>2757.2239530000002</v>
      </c>
      <c r="H193" s="1">
        <v>5</v>
      </c>
      <c r="I193" s="1">
        <v>5.2714999999999996</v>
      </c>
      <c r="J193" s="1"/>
      <c r="K193" s="3">
        <v>2</v>
      </c>
      <c r="L193" s="3">
        <v>19</v>
      </c>
      <c r="M193" s="3">
        <v>760</v>
      </c>
      <c r="N193" s="3">
        <v>0</v>
      </c>
      <c r="O193">
        <v>0</v>
      </c>
      <c r="P193">
        <v>0</v>
      </c>
      <c r="Q193" s="3">
        <v>1</v>
      </c>
      <c r="R193" s="3">
        <v>1</v>
      </c>
      <c r="S193" s="3">
        <v>0</v>
      </c>
      <c r="T193" s="3">
        <v>0</v>
      </c>
      <c r="U193" s="3">
        <v>0</v>
      </c>
      <c r="Z193" s="1"/>
      <c r="AA193" s="1"/>
    </row>
    <row r="194" spans="1:27" x14ac:dyDescent="0.3">
      <c r="A194" s="2">
        <v>193</v>
      </c>
      <c r="B194" s="2" t="str">
        <f t="shared" si="3"/>
        <v>BNE-SIN</v>
      </c>
      <c r="C194" s="2" t="s">
        <v>11</v>
      </c>
      <c r="D194" t="s">
        <v>13</v>
      </c>
      <c r="E194" s="6" t="s">
        <v>21</v>
      </c>
      <c r="F194">
        <v>1</v>
      </c>
      <c r="G194" s="1">
        <v>0</v>
      </c>
      <c r="H194" s="1">
        <v>0</v>
      </c>
      <c r="I194" s="1">
        <v>0</v>
      </c>
      <c r="J194" s="2"/>
      <c r="K194" s="3">
        <v>2</v>
      </c>
      <c r="L194" s="3">
        <v>0</v>
      </c>
      <c r="M194" s="3">
        <v>0</v>
      </c>
      <c r="N194" s="3">
        <v>0</v>
      </c>
      <c r="O194">
        <v>0</v>
      </c>
      <c r="P194">
        <v>0</v>
      </c>
      <c r="Q194">
        <v>0</v>
      </c>
      <c r="R194" s="3">
        <v>1</v>
      </c>
      <c r="S194" s="3">
        <v>1</v>
      </c>
      <c r="T194" s="3">
        <v>0</v>
      </c>
      <c r="U194" s="3">
        <v>0</v>
      </c>
      <c r="Z194" s="1"/>
      <c r="AA194" s="1"/>
    </row>
    <row r="195" spans="1:27" hidden="1" x14ac:dyDescent="0.3">
      <c r="A195" s="2">
        <v>194</v>
      </c>
      <c r="B195" s="2" t="str">
        <f t="shared" ref="B195:B258" si="5">C195&amp;"-"&amp;D195</f>
        <v>HKG-DXB</v>
      </c>
      <c r="C195" s="2" t="s">
        <v>12</v>
      </c>
      <c r="D195" t="s">
        <v>14</v>
      </c>
      <c r="E195" t="s">
        <v>21</v>
      </c>
      <c r="F195">
        <v>1</v>
      </c>
      <c r="G195" s="1">
        <v>3900.1125160000001</v>
      </c>
      <c r="H195" s="1">
        <v>5</v>
      </c>
      <c r="I195" s="1">
        <v>5.2714999999999996</v>
      </c>
      <c r="J195" s="1"/>
      <c r="K195" s="3">
        <v>2</v>
      </c>
      <c r="L195" s="3">
        <v>17</v>
      </c>
      <c r="M195" s="3">
        <v>680</v>
      </c>
      <c r="N195" s="3">
        <v>0</v>
      </c>
      <c r="O195">
        <v>0</v>
      </c>
      <c r="P195">
        <v>0</v>
      </c>
      <c r="Q195">
        <v>0</v>
      </c>
      <c r="R195">
        <v>0</v>
      </c>
      <c r="S195" s="3">
        <v>1</v>
      </c>
      <c r="T195" s="3">
        <v>1</v>
      </c>
      <c r="U195" s="3">
        <v>0</v>
      </c>
      <c r="Z195" s="1"/>
      <c r="AA195" s="1"/>
    </row>
    <row r="196" spans="1:27" hidden="1" x14ac:dyDescent="0.3">
      <c r="A196" s="2">
        <v>195</v>
      </c>
      <c r="B196" s="2" t="str">
        <f t="shared" si="5"/>
        <v>SIN-SOU</v>
      </c>
      <c r="C196" s="2" t="s">
        <v>13</v>
      </c>
      <c r="D196" t="s">
        <v>7</v>
      </c>
      <c r="E196" t="s">
        <v>21</v>
      </c>
      <c r="F196">
        <v>1</v>
      </c>
      <c r="G196" s="1">
        <v>6130.6094929999999</v>
      </c>
      <c r="H196" s="1">
        <v>2</v>
      </c>
      <c r="I196" s="1">
        <v>2.1086</v>
      </c>
      <c r="J196" s="1"/>
      <c r="K196" s="3">
        <v>2</v>
      </c>
      <c r="L196" s="3">
        <v>30</v>
      </c>
      <c r="M196" s="3">
        <v>900</v>
      </c>
      <c r="N196" s="3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3">
        <v>1</v>
      </c>
      <c r="U196" s="3">
        <v>1</v>
      </c>
      <c r="Z196" s="1"/>
      <c r="AA196" s="1"/>
    </row>
    <row r="197" spans="1:27" hidden="1" x14ac:dyDescent="0.3">
      <c r="A197" s="2">
        <v>196</v>
      </c>
      <c r="B197" s="2" t="str">
        <f t="shared" si="5"/>
        <v>SOU-SYD</v>
      </c>
      <c r="C197" s="2" t="s">
        <v>7</v>
      </c>
      <c r="D197" t="s">
        <v>10</v>
      </c>
      <c r="E197" t="s">
        <v>21</v>
      </c>
      <c r="F197">
        <v>1</v>
      </c>
      <c r="G197" s="1">
        <v>9855.9814860000006</v>
      </c>
      <c r="H197" s="1">
        <v>4</v>
      </c>
      <c r="I197" s="1">
        <v>4.2172000000000001</v>
      </c>
      <c r="J197" s="1"/>
      <c r="K197" s="3">
        <v>3</v>
      </c>
      <c r="L197" s="3">
        <v>44</v>
      </c>
      <c r="M197" s="3">
        <v>1320</v>
      </c>
      <c r="N197" s="3">
        <v>1</v>
      </c>
      <c r="O197" s="3">
        <v>1</v>
      </c>
      <c r="P197" s="3">
        <v>1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Z197" s="1"/>
      <c r="AA197" s="1"/>
    </row>
    <row r="198" spans="1:27" x14ac:dyDescent="0.3">
      <c r="A198" s="2">
        <v>197</v>
      </c>
      <c r="B198" s="2" t="str">
        <f t="shared" si="5"/>
        <v>SFO-BNE</v>
      </c>
      <c r="C198" s="2" t="s">
        <v>8</v>
      </c>
      <c r="D198" t="s">
        <v>11</v>
      </c>
      <c r="E198" s="6" t="s">
        <v>21</v>
      </c>
      <c r="F198">
        <v>1</v>
      </c>
      <c r="G198" s="1">
        <v>0</v>
      </c>
      <c r="H198" s="1">
        <v>0</v>
      </c>
      <c r="I198" s="1">
        <v>0</v>
      </c>
      <c r="J198" s="2"/>
      <c r="K198" s="3">
        <v>3</v>
      </c>
      <c r="L198" s="3">
        <v>0</v>
      </c>
      <c r="M198" s="3">
        <v>0</v>
      </c>
      <c r="N198" s="6">
        <v>0</v>
      </c>
      <c r="O198" s="3">
        <v>1</v>
      </c>
      <c r="P198" s="3">
        <v>1</v>
      </c>
      <c r="Q198" s="3">
        <v>1</v>
      </c>
      <c r="R198" s="3">
        <v>0</v>
      </c>
      <c r="S198" s="3">
        <v>0</v>
      </c>
      <c r="T198" s="3">
        <v>0</v>
      </c>
      <c r="U198" s="3">
        <v>0</v>
      </c>
      <c r="Z198" s="1"/>
      <c r="AA198" s="1"/>
    </row>
    <row r="199" spans="1:27" hidden="1" x14ac:dyDescent="0.3">
      <c r="A199" s="2">
        <v>198</v>
      </c>
      <c r="B199" s="2" t="str">
        <f t="shared" si="5"/>
        <v>AKL-HKG</v>
      </c>
      <c r="C199" s="2" t="s">
        <v>9</v>
      </c>
      <c r="D199" t="s">
        <v>12</v>
      </c>
      <c r="E199" s="6" t="s">
        <v>21</v>
      </c>
      <c r="F199">
        <v>1</v>
      </c>
      <c r="G199" s="1">
        <v>5327.0778849999997</v>
      </c>
      <c r="H199" s="1">
        <v>1</v>
      </c>
      <c r="I199" s="1">
        <v>1.0543</v>
      </c>
      <c r="J199" s="1"/>
      <c r="K199" s="3">
        <v>3</v>
      </c>
      <c r="L199" s="3">
        <v>23</v>
      </c>
      <c r="M199" s="3">
        <v>690</v>
      </c>
      <c r="N199" s="6">
        <v>0</v>
      </c>
      <c r="O199" s="6">
        <v>0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0</v>
      </c>
      <c r="Z199" s="1"/>
      <c r="AA199" s="1"/>
    </row>
    <row r="200" spans="1:27" hidden="1" x14ac:dyDescent="0.3">
      <c r="A200" s="2">
        <v>199</v>
      </c>
      <c r="B200" s="2" t="str">
        <f t="shared" si="5"/>
        <v>SYD-SIN</v>
      </c>
      <c r="C200" s="2" t="s">
        <v>10</v>
      </c>
      <c r="D200" t="s">
        <v>13</v>
      </c>
      <c r="E200" t="s">
        <v>21</v>
      </c>
      <c r="F200">
        <v>1</v>
      </c>
      <c r="G200" s="1">
        <v>5946.104996</v>
      </c>
      <c r="H200" s="1">
        <v>1</v>
      </c>
      <c r="I200" s="1">
        <v>1.0543</v>
      </c>
      <c r="J200" s="1"/>
      <c r="K200" s="3">
        <v>3</v>
      </c>
      <c r="L200" s="3">
        <v>25</v>
      </c>
      <c r="M200" s="3">
        <v>750</v>
      </c>
      <c r="N200" s="6">
        <v>0</v>
      </c>
      <c r="O200" s="6">
        <v>0</v>
      </c>
      <c r="P200" s="6">
        <v>0</v>
      </c>
      <c r="Q200" s="3">
        <v>1</v>
      </c>
      <c r="R200" s="3">
        <v>1</v>
      </c>
      <c r="S200" s="3">
        <v>1</v>
      </c>
      <c r="T200" s="3">
        <v>0</v>
      </c>
      <c r="U200" s="3">
        <v>0</v>
      </c>
      <c r="Z200" s="1"/>
      <c r="AA200" s="1"/>
    </row>
    <row r="201" spans="1:27" x14ac:dyDescent="0.3">
      <c r="A201" s="2">
        <v>200</v>
      </c>
      <c r="B201" s="2" t="str">
        <f t="shared" si="5"/>
        <v>BNE-DXB</v>
      </c>
      <c r="C201" s="2" t="s">
        <v>11</v>
      </c>
      <c r="D201" t="s">
        <v>14</v>
      </c>
      <c r="E201" s="6" t="s">
        <v>21</v>
      </c>
      <c r="F201">
        <v>1</v>
      </c>
      <c r="G201" s="1">
        <v>0</v>
      </c>
      <c r="H201" s="1">
        <v>0</v>
      </c>
      <c r="I201" s="1">
        <v>0</v>
      </c>
      <c r="J201" s="2"/>
      <c r="K201" s="3">
        <v>3</v>
      </c>
      <c r="L201" s="3">
        <v>0</v>
      </c>
      <c r="M201" s="3">
        <v>0</v>
      </c>
      <c r="N201" s="6">
        <v>0</v>
      </c>
      <c r="O201" s="6">
        <v>0</v>
      </c>
      <c r="P201" s="6">
        <v>0</v>
      </c>
      <c r="Q201" s="1">
        <v>0</v>
      </c>
      <c r="R201" s="3">
        <v>1</v>
      </c>
      <c r="S201" s="3">
        <v>1</v>
      </c>
      <c r="T201" s="3">
        <v>1</v>
      </c>
      <c r="U201" s="3">
        <v>0</v>
      </c>
      <c r="Z201" s="1"/>
      <c r="AA201" s="1"/>
    </row>
    <row r="202" spans="1:27" hidden="1" x14ac:dyDescent="0.3">
      <c r="A202" s="2">
        <v>201</v>
      </c>
      <c r="B202" s="2" t="str">
        <f t="shared" si="5"/>
        <v>HKG-SOU</v>
      </c>
      <c r="C202" s="2" t="s">
        <v>12</v>
      </c>
      <c r="D202" t="s">
        <v>7</v>
      </c>
      <c r="E202" t="s">
        <v>21</v>
      </c>
      <c r="F202">
        <v>1</v>
      </c>
      <c r="G202" s="1">
        <v>6968.4265050000004</v>
      </c>
      <c r="H202" s="1">
        <v>4</v>
      </c>
      <c r="I202" s="1">
        <v>4.2172000000000001</v>
      </c>
      <c r="J202" s="1"/>
      <c r="K202" s="3">
        <v>3</v>
      </c>
      <c r="L202" s="3">
        <v>36</v>
      </c>
      <c r="M202" s="3">
        <v>1080</v>
      </c>
      <c r="N202" s="6">
        <v>0</v>
      </c>
      <c r="O202" s="6">
        <v>0</v>
      </c>
      <c r="P202" s="6">
        <v>0</v>
      </c>
      <c r="Q202" s="1">
        <v>0</v>
      </c>
      <c r="R202" s="1">
        <v>0</v>
      </c>
      <c r="S202" s="3">
        <v>1</v>
      </c>
      <c r="T202" s="3">
        <v>1</v>
      </c>
      <c r="U202" s="3">
        <v>1</v>
      </c>
      <c r="Z202" s="1"/>
      <c r="AA202" s="1"/>
    </row>
    <row r="203" spans="1:27" hidden="1" x14ac:dyDescent="0.3">
      <c r="A203" s="2">
        <v>202</v>
      </c>
      <c r="B203" s="2" t="str">
        <f t="shared" si="5"/>
        <v>SOU-BNE</v>
      </c>
      <c r="C203" s="2" t="s">
        <v>7</v>
      </c>
      <c r="D203" t="s">
        <v>11</v>
      </c>
      <c r="E203" t="s">
        <v>21</v>
      </c>
      <c r="F203">
        <v>1</v>
      </c>
      <c r="G203" s="1" t="e">
        <v>#N/A</v>
      </c>
      <c r="H203" s="1" t="e">
        <v>#N/A</v>
      </c>
      <c r="I203" s="1" t="e">
        <v>#N/A</v>
      </c>
      <c r="J203" s="1"/>
      <c r="K203" s="3">
        <v>4</v>
      </c>
      <c r="L203" s="3">
        <v>47</v>
      </c>
      <c r="M203" s="3">
        <v>1410</v>
      </c>
      <c r="N203" s="3">
        <v>1</v>
      </c>
      <c r="O203" s="3">
        <v>1</v>
      </c>
      <c r="P203" s="3">
        <v>1</v>
      </c>
      <c r="Q203" s="3">
        <v>1</v>
      </c>
      <c r="R203" s="6">
        <v>0</v>
      </c>
      <c r="S203" s="6">
        <v>0</v>
      </c>
      <c r="T203" s="6">
        <v>0</v>
      </c>
      <c r="U203" s="6">
        <v>0</v>
      </c>
      <c r="Z203" s="1"/>
      <c r="AA203" s="1"/>
    </row>
    <row r="204" spans="1:27" hidden="1" x14ac:dyDescent="0.3">
      <c r="A204" s="2">
        <v>203</v>
      </c>
      <c r="B204" s="2" t="str">
        <f t="shared" si="5"/>
        <v>SFO-HKG</v>
      </c>
      <c r="C204" s="2" t="s">
        <v>8</v>
      </c>
      <c r="D204" t="s">
        <v>12</v>
      </c>
      <c r="E204" t="s">
        <v>21</v>
      </c>
      <c r="F204">
        <v>1</v>
      </c>
      <c r="G204" s="1" t="e">
        <v>#N/A</v>
      </c>
      <c r="H204" s="1" t="e">
        <v>#N/A</v>
      </c>
      <c r="I204" s="1" t="e">
        <v>#N/A</v>
      </c>
      <c r="J204" s="1"/>
      <c r="K204" s="3">
        <v>4</v>
      </c>
      <c r="L204" s="3">
        <v>39</v>
      </c>
      <c r="M204" s="3">
        <v>1170</v>
      </c>
      <c r="N204" s="6">
        <v>0</v>
      </c>
      <c r="O204" s="3">
        <v>1</v>
      </c>
      <c r="P204" s="3">
        <v>1</v>
      </c>
      <c r="Q204" s="3">
        <v>1</v>
      </c>
      <c r="R204" s="3">
        <v>1</v>
      </c>
      <c r="S204" s="6">
        <v>0</v>
      </c>
      <c r="T204" s="6">
        <v>0</v>
      </c>
      <c r="U204" s="6">
        <v>0</v>
      </c>
      <c r="Z204" s="1"/>
      <c r="AA204" s="1"/>
    </row>
    <row r="205" spans="1:27" hidden="1" x14ac:dyDescent="0.3">
      <c r="A205" s="2">
        <v>204</v>
      </c>
      <c r="B205" s="2" t="str">
        <f t="shared" si="5"/>
        <v>AKL-SIN</v>
      </c>
      <c r="C205" s="2" t="s">
        <v>9</v>
      </c>
      <c r="D205" t="s">
        <v>13</v>
      </c>
      <c r="E205" s="6" t="s">
        <v>21</v>
      </c>
      <c r="F205">
        <v>1</v>
      </c>
      <c r="G205" s="1" t="e">
        <v>#N/A</v>
      </c>
      <c r="H205" s="1" t="e">
        <v>#N/A</v>
      </c>
      <c r="I205" s="1" t="e">
        <v>#N/A</v>
      </c>
      <c r="J205" s="2"/>
      <c r="K205" s="3">
        <v>4</v>
      </c>
      <c r="L205" s="3">
        <v>29</v>
      </c>
      <c r="M205" s="3">
        <v>870</v>
      </c>
      <c r="N205" s="6">
        <v>0</v>
      </c>
      <c r="O205" s="6">
        <v>0</v>
      </c>
      <c r="P205" s="3">
        <v>1</v>
      </c>
      <c r="Q205" s="3">
        <v>1</v>
      </c>
      <c r="R205" s="3">
        <v>1</v>
      </c>
      <c r="S205" s="3">
        <v>1</v>
      </c>
      <c r="T205" s="6">
        <v>0</v>
      </c>
      <c r="U205" s="6">
        <v>0</v>
      </c>
      <c r="Z205" s="1"/>
      <c r="AA205" s="1"/>
    </row>
    <row r="206" spans="1:27" hidden="1" x14ac:dyDescent="0.3">
      <c r="A206" s="2">
        <v>205</v>
      </c>
      <c r="B206" s="2" t="str">
        <f t="shared" si="5"/>
        <v>SYD-DXB</v>
      </c>
      <c r="C206" s="2" t="s">
        <v>10</v>
      </c>
      <c r="D206" t="s">
        <v>14</v>
      </c>
      <c r="E206" s="6" t="s">
        <v>21</v>
      </c>
      <c r="F206">
        <v>1</v>
      </c>
      <c r="G206" s="1" t="e">
        <v>#N/A</v>
      </c>
      <c r="H206" s="1" t="e">
        <v>#N/A</v>
      </c>
      <c r="I206" s="1" t="e">
        <v>#N/A</v>
      </c>
      <c r="J206" s="2"/>
      <c r="K206" s="3">
        <v>4</v>
      </c>
      <c r="L206" s="3">
        <v>36</v>
      </c>
      <c r="M206" s="3">
        <v>1080</v>
      </c>
      <c r="N206" s="6">
        <v>0</v>
      </c>
      <c r="O206" s="6">
        <v>0</v>
      </c>
      <c r="P206" s="6">
        <v>0</v>
      </c>
      <c r="Q206" s="3">
        <v>1</v>
      </c>
      <c r="R206" s="3">
        <v>1</v>
      </c>
      <c r="S206" s="3">
        <v>1</v>
      </c>
      <c r="T206" s="3">
        <v>1</v>
      </c>
      <c r="U206" s="6">
        <v>0</v>
      </c>
      <c r="Z206" s="1"/>
      <c r="AA206" s="1"/>
    </row>
    <row r="207" spans="1:27" hidden="1" x14ac:dyDescent="0.3">
      <c r="A207" s="2">
        <v>206</v>
      </c>
      <c r="B207" s="2" t="str">
        <f t="shared" si="5"/>
        <v>BNE-SOU</v>
      </c>
      <c r="C207" s="2" t="s">
        <v>11</v>
      </c>
      <c r="D207" t="s">
        <v>7</v>
      </c>
      <c r="E207" t="s">
        <v>21</v>
      </c>
      <c r="F207">
        <v>1</v>
      </c>
      <c r="G207" s="1">
        <v>11948.13082</v>
      </c>
      <c r="H207" s="1">
        <v>1</v>
      </c>
      <c r="I207" s="1">
        <v>1.0543</v>
      </c>
      <c r="J207" s="1"/>
      <c r="K207" s="3">
        <v>4</v>
      </c>
      <c r="L207" s="3">
        <v>52</v>
      </c>
      <c r="M207" s="3">
        <v>1560</v>
      </c>
      <c r="N207" s="6">
        <v>0</v>
      </c>
      <c r="O207" s="6">
        <v>0</v>
      </c>
      <c r="P207" s="6">
        <v>0</v>
      </c>
      <c r="Q207" s="6">
        <v>0</v>
      </c>
      <c r="R207" s="3">
        <v>1</v>
      </c>
      <c r="S207" s="3">
        <v>1</v>
      </c>
      <c r="T207" s="3">
        <v>1</v>
      </c>
      <c r="U207" s="3">
        <v>1</v>
      </c>
      <c r="Z207" s="1"/>
      <c r="AA207" s="1"/>
    </row>
    <row r="208" spans="1:27" hidden="1" x14ac:dyDescent="0.3">
      <c r="A208" s="2">
        <v>207</v>
      </c>
      <c r="B208" s="2" t="str">
        <f t="shared" si="5"/>
        <v>SOU-HKG</v>
      </c>
      <c r="C208" s="2" t="s">
        <v>7</v>
      </c>
      <c r="D208" t="s">
        <v>12</v>
      </c>
      <c r="E208" s="6" t="s">
        <v>21</v>
      </c>
      <c r="F208">
        <v>1</v>
      </c>
      <c r="G208" s="1" t="e">
        <v>#N/A</v>
      </c>
      <c r="H208" s="1" t="e">
        <v>#N/A</v>
      </c>
      <c r="I208" s="1" t="e">
        <v>#N/A</v>
      </c>
      <c r="J208" s="2"/>
      <c r="K208" s="3">
        <v>5</v>
      </c>
      <c r="L208" s="3">
        <v>63</v>
      </c>
      <c r="M208" s="3">
        <v>1890</v>
      </c>
      <c r="N208" s="3">
        <v>1</v>
      </c>
      <c r="O208" s="3">
        <v>1</v>
      </c>
      <c r="P208" s="3">
        <v>1</v>
      </c>
      <c r="Q208" s="3">
        <v>1</v>
      </c>
      <c r="R208" s="3">
        <v>1</v>
      </c>
      <c r="S208" s="6">
        <v>0</v>
      </c>
      <c r="T208" s="6">
        <v>0</v>
      </c>
      <c r="U208" s="6">
        <v>0</v>
      </c>
      <c r="Z208" s="1"/>
      <c r="AA208" s="1"/>
    </row>
    <row r="209" spans="1:27" hidden="1" x14ac:dyDescent="0.3">
      <c r="A209" s="2">
        <v>208</v>
      </c>
      <c r="B209" s="2" t="str">
        <f t="shared" si="5"/>
        <v>SFO-SIN</v>
      </c>
      <c r="C209" s="2" t="s">
        <v>8</v>
      </c>
      <c r="D209" t="s">
        <v>13</v>
      </c>
      <c r="E209" s="6" t="s">
        <v>21</v>
      </c>
      <c r="F209">
        <v>1</v>
      </c>
      <c r="G209" s="1" t="e">
        <v>#N/A</v>
      </c>
      <c r="H209" s="1" t="e">
        <v>#N/A</v>
      </c>
      <c r="I209" s="1" t="e">
        <v>#N/A</v>
      </c>
      <c r="J209" s="2"/>
      <c r="K209" s="3">
        <v>5</v>
      </c>
      <c r="L209" s="3">
        <v>45</v>
      </c>
      <c r="M209" s="3">
        <v>1350</v>
      </c>
      <c r="N209" s="3">
        <v>0</v>
      </c>
      <c r="O209" s="3">
        <v>1</v>
      </c>
      <c r="P209" s="3">
        <v>1</v>
      </c>
      <c r="Q209" s="3">
        <v>1</v>
      </c>
      <c r="R209" s="3">
        <v>1</v>
      </c>
      <c r="S209" s="3">
        <v>1</v>
      </c>
      <c r="T209" s="6">
        <v>0</v>
      </c>
      <c r="U209" s="6">
        <v>0</v>
      </c>
      <c r="Z209" s="1"/>
      <c r="AA209" s="1"/>
    </row>
    <row r="210" spans="1:27" hidden="1" x14ac:dyDescent="0.3">
      <c r="A210" s="2">
        <v>209</v>
      </c>
      <c r="B210" s="2" t="str">
        <f t="shared" si="5"/>
        <v>AKL-DXB</v>
      </c>
      <c r="C210" s="2" t="s">
        <v>9</v>
      </c>
      <c r="D210" t="s">
        <v>14</v>
      </c>
      <c r="E210" s="6" t="s">
        <v>21</v>
      </c>
      <c r="F210">
        <v>1</v>
      </c>
      <c r="G210" s="1" t="e">
        <v>#N/A</v>
      </c>
      <c r="H210" s="1" t="e">
        <v>#N/A</v>
      </c>
      <c r="I210" s="1" t="e">
        <v>#N/A</v>
      </c>
      <c r="J210" s="2"/>
      <c r="K210" s="2">
        <v>5</v>
      </c>
      <c r="L210" s="3">
        <v>40</v>
      </c>
      <c r="M210" s="3">
        <v>1200</v>
      </c>
      <c r="N210" s="6">
        <v>0</v>
      </c>
      <c r="O210" s="6">
        <v>0</v>
      </c>
      <c r="P210" s="3">
        <v>1</v>
      </c>
      <c r="Q210" s="3">
        <v>1</v>
      </c>
      <c r="R210" s="3">
        <v>1</v>
      </c>
      <c r="S210" s="3">
        <v>1</v>
      </c>
      <c r="T210" s="3">
        <v>1</v>
      </c>
      <c r="U210" s="3">
        <v>0</v>
      </c>
      <c r="Z210" s="1"/>
      <c r="AA210" s="1"/>
    </row>
    <row r="211" spans="1:27" hidden="1" x14ac:dyDescent="0.3">
      <c r="A211" s="2">
        <v>210</v>
      </c>
      <c r="B211" s="2" t="str">
        <f t="shared" si="5"/>
        <v>SYD-SOU</v>
      </c>
      <c r="C211" s="2" t="s">
        <v>10</v>
      </c>
      <c r="D211" t="s">
        <v>7</v>
      </c>
      <c r="E211" t="s">
        <v>21</v>
      </c>
      <c r="F211">
        <v>1</v>
      </c>
      <c r="G211" s="1">
        <v>9648.0788699999994</v>
      </c>
      <c r="H211" s="1">
        <v>5</v>
      </c>
      <c r="I211" s="1">
        <v>5.2714999999999996</v>
      </c>
      <c r="J211" s="1"/>
      <c r="K211" s="3">
        <v>5</v>
      </c>
      <c r="L211" s="3">
        <v>55</v>
      </c>
      <c r="M211" s="3">
        <v>1650</v>
      </c>
      <c r="N211" s="6">
        <v>0</v>
      </c>
      <c r="O211" s="6">
        <v>0</v>
      </c>
      <c r="P211" s="3">
        <v>0</v>
      </c>
      <c r="Q211" s="3">
        <v>1</v>
      </c>
      <c r="R211" s="3">
        <v>1</v>
      </c>
      <c r="S211" s="3">
        <v>1</v>
      </c>
      <c r="T211" s="3">
        <v>1</v>
      </c>
      <c r="U211" s="3">
        <v>1</v>
      </c>
      <c r="Z211" s="1"/>
      <c r="AA211" s="1"/>
    </row>
    <row r="212" spans="1:27" hidden="1" x14ac:dyDescent="0.3">
      <c r="A212" s="2">
        <v>211</v>
      </c>
      <c r="B212" s="2" t="str">
        <f t="shared" si="5"/>
        <v>SOU-SIN</v>
      </c>
      <c r="C212" s="2" t="s">
        <v>7</v>
      </c>
      <c r="D212" t="s">
        <v>13</v>
      </c>
      <c r="E212" t="s">
        <v>21</v>
      </c>
      <c r="F212">
        <v>1</v>
      </c>
      <c r="G212" s="1" t="e">
        <v>#N/A</v>
      </c>
      <c r="H212" s="1" t="e">
        <v>#N/A</v>
      </c>
      <c r="I212" s="1" t="e">
        <v>#N/A</v>
      </c>
      <c r="J212" s="1"/>
      <c r="K212" s="3">
        <v>6</v>
      </c>
      <c r="L212" s="3">
        <v>69</v>
      </c>
      <c r="M212" s="3">
        <v>2070</v>
      </c>
      <c r="N212" s="3">
        <v>1</v>
      </c>
      <c r="O212" s="3">
        <v>1</v>
      </c>
      <c r="P212" s="3">
        <v>1</v>
      </c>
      <c r="Q212" s="3">
        <v>1</v>
      </c>
      <c r="R212" s="3">
        <v>1</v>
      </c>
      <c r="S212" s="3">
        <v>1</v>
      </c>
      <c r="T212" s="3">
        <v>0</v>
      </c>
      <c r="U212" s="3">
        <v>0</v>
      </c>
      <c r="Z212" s="1"/>
      <c r="AA212" s="1"/>
    </row>
    <row r="213" spans="1:27" x14ac:dyDescent="0.3">
      <c r="A213" s="2">
        <v>212</v>
      </c>
      <c r="B213" s="2" t="str">
        <f t="shared" si="5"/>
        <v>SFO-DXB</v>
      </c>
      <c r="C213" s="2" t="s">
        <v>8</v>
      </c>
      <c r="D213" t="s">
        <v>14</v>
      </c>
      <c r="E213" s="6" t="s">
        <v>21</v>
      </c>
      <c r="F213">
        <v>1</v>
      </c>
      <c r="G213" s="1">
        <v>0</v>
      </c>
      <c r="H213" s="1">
        <v>0</v>
      </c>
      <c r="I213" s="1">
        <v>0</v>
      </c>
      <c r="J213" s="2"/>
      <c r="K213" s="3">
        <v>6</v>
      </c>
      <c r="L213" s="3">
        <v>0</v>
      </c>
      <c r="M213" s="3">
        <v>0</v>
      </c>
      <c r="N213" s="3">
        <v>0</v>
      </c>
      <c r="O213" s="3">
        <v>1</v>
      </c>
      <c r="P213" s="3">
        <v>1</v>
      </c>
      <c r="Q213" s="3">
        <v>1</v>
      </c>
      <c r="R213" s="3">
        <v>1</v>
      </c>
      <c r="S213" s="3">
        <v>1</v>
      </c>
      <c r="T213" s="3">
        <v>1</v>
      </c>
      <c r="U213" s="3">
        <v>0</v>
      </c>
      <c r="Z213" s="1"/>
      <c r="AA213" s="1"/>
    </row>
    <row r="214" spans="1:27" hidden="1" x14ac:dyDescent="0.3">
      <c r="A214" s="2">
        <v>213</v>
      </c>
      <c r="B214" s="2" t="str">
        <f t="shared" si="5"/>
        <v>AKL-SOU</v>
      </c>
      <c r="C214" s="2" t="s">
        <v>9</v>
      </c>
      <c r="D214" t="s">
        <v>7</v>
      </c>
      <c r="E214" s="6" t="s">
        <v>21</v>
      </c>
      <c r="F214">
        <v>1</v>
      </c>
      <c r="G214" s="1" t="e">
        <v>#N/A</v>
      </c>
      <c r="H214" s="1" t="e">
        <v>#N/A</v>
      </c>
      <c r="I214" s="1" t="e">
        <v>#N/A</v>
      </c>
      <c r="J214" s="1"/>
      <c r="K214" s="3">
        <v>6</v>
      </c>
      <c r="L214" s="3">
        <v>59</v>
      </c>
      <c r="M214" s="3">
        <v>1770</v>
      </c>
      <c r="N214" s="3">
        <v>0</v>
      </c>
      <c r="O214" s="3">
        <v>0</v>
      </c>
      <c r="P214" s="3">
        <v>1</v>
      </c>
      <c r="Q214" s="3">
        <v>1</v>
      </c>
      <c r="R214" s="3">
        <v>1</v>
      </c>
      <c r="S214" s="3">
        <v>1</v>
      </c>
      <c r="T214" s="3">
        <v>1</v>
      </c>
      <c r="U214" s="3">
        <v>1</v>
      </c>
      <c r="Z214" s="1"/>
      <c r="AA214" s="1"/>
    </row>
    <row r="215" spans="1:27" x14ac:dyDescent="0.3">
      <c r="A215" s="2">
        <v>214</v>
      </c>
      <c r="B215" s="2" t="str">
        <f t="shared" si="5"/>
        <v>SOU-DXB</v>
      </c>
      <c r="C215" s="2" t="s">
        <v>7</v>
      </c>
      <c r="D215" t="s">
        <v>14</v>
      </c>
      <c r="E215" s="6" t="s">
        <v>21</v>
      </c>
      <c r="F215">
        <v>1</v>
      </c>
      <c r="G215" s="1">
        <v>0</v>
      </c>
      <c r="H215" s="1">
        <v>0</v>
      </c>
      <c r="I215" s="1">
        <v>0</v>
      </c>
      <c r="J215" s="2"/>
      <c r="K215" s="3">
        <v>7</v>
      </c>
      <c r="L215" s="3">
        <v>0</v>
      </c>
      <c r="M215" s="3">
        <v>0</v>
      </c>
      <c r="N215" s="3">
        <v>1</v>
      </c>
      <c r="O215" s="3">
        <v>1</v>
      </c>
      <c r="P215" s="3">
        <v>1</v>
      </c>
      <c r="Q215" s="3">
        <v>1</v>
      </c>
      <c r="R215" s="3">
        <v>1</v>
      </c>
      <c r="S215" s="3">
        <v>1</v>
      </c>
      <c r="T215" s="3">
        <v>1</v>
      </c>
      <c r="U215" s="3">
        <v>0</v>
      </c>
      <c r="Z215" s="1"/>
      <c r="AA215" s="1"/>
    </row>
    <row r="216" spans="1:27" x14ac:dyDescent="0.3">
      <c r="A216" s="2">
        <v>215</v>
      </c>
      <c r="B216" s="2" t="str">
        <f t="shared" si="5"/>
        <v>SFO-SOU</v>
      </c>
      <c r="C216" s="2" t="s">
        <v>8</v>
      </c>
      <c r="D216" t="s">
        <v>7</v>
      </c>
      <c r="E216" s="6" t="s">
        <v>21</v>
      </c>
      <c r="F216">
        <v>1</v>
      </c>
      <c r="G216" s="1">
        <v>0</v>
      </c>
      <c r="H216" s="1">
        <v>0</v>
      </c>
      <c r="I216" s="1">
        <v>0</v>
      </c>
      <c r="J216" s="2"/>
      <c r="K216" s="3">
        <v>7</v>
      </c>
      <c r="L216" s="3">
        <v>0</v>
      </c>
      <c r="M216" s="3">
        <v>0</v>
      </c>
      <c r="N216" s="3">
        <v>0</v>
      </c>
      <c r="O216" s="3">
        <v>1</v>
      </c>
      <c r="P216" s="3">
        <v>1</v>
      </c>
      <c r="Q216" s="3">
        <v>1</v>
      </c>
      <c r="R216" s="3">
        <v>1</v>
      </c>
      <c r="S216" s="3">
        <v>1</v>
      </c>
      <c r="T216" s="3">
        <v>1</v>
      </c>
      <c r="U216" s="3">
        <v>1</v>
      </c>
      <c r="Z216" s="1"/>
      <c r="AA216" s="1"/>
    </row>
    <row r="217" spans="1:27" hidden="1" x14ac:dyDescent="0.3">
      <c r="A217" s="2">
        <v>216</v>
      </c>
      <c r="B217" s="2" t="str">
        <f t="shared" si="5"/>
        <v>SOU-SOU</v>
      </c>
      <c r="C217" s="2" t="s">
        <v>7</v>
      </c>
      <c r="D217" t="s">
        <v>7</v>
      </c>
      <c r="E217" t="s">
        <v>21</v>
      </c>
      <c r="F217">
        <v>1</v>
      </c>
      <c r="G217" s="1">
        <v>18402.701850000001</v>
      </c>
      <c r="H217" s="1">
        <v>12</v>
      </c>
      <c r="I217" s="1">
        <v>12.6516</v>
      </c>
      <c r="J217" s="1"/>
      <c r="K217" s="3">
        <v>8</v>
      </c>
      <c r="L217" s="3">
        <v>99</v>
      </c>
      <c r="M217" s="3">
        <v>990</v>
      </c>
      <c r="N217" s="3">
        <v>1</v>
      </c>
      <c r="O217" s="3">
        <v>1</v>
      </c>
      <c r="P217" s="3">
        <v>1</v>
      </c>
      <c r="Q217" s="3">
        <v>1</v>
      </c>
      <c r="R217" s="3">
        <v>1</v>
      </c>
      <c r="S217" s="3">
        <v>1</v>
      </c>
      <c r="T217" s="3">
        <v>1</v>
      </c>
      <c r="U217" s="3">
        <v>1</v>
      </c>
      <c r="Z217" s="1"/>
      <c r="AA217" s="1"/>
    </row>
    <row r="218" spans="1:27" hidden="1" x14ac:dyDescent="0.3">
      <c r="A218" s="2">
        <v>217</v>
      </c>
      <c r="B218" s="2" t="str">
        <f t="shared" si="5"/>
        <v>SOU-SFO</v>
      </c>
      <c r="C218" s="2" t="s">
        <v>7</v>
      </c>
      <c r="D218" t="s">
        <v>8</v>
      </c>
      <c r="E218" t="s">
        <v>20</v>
      </c>
      <c r="F218">
        <v>1</v>
      </c>
      <c r="G218" s="1">
        <v>4266.7347259999997</v>
      </c>
      <c r="H218" s="1">
        <v>11</v>
      </c>
      <c r="I218" s="1">
        <v>11.597300000000001</v>
      </c>
      <c r="J218" s="1"/>
      <c r="K218" s="3">
        <v>1</v>
      </c>
      <c r="L218" s="3">
        <v>24</v>
      </c>
      <c r="M218" s="3">
        <v>720</v>
      </c>
      <c r="N218" s="3">
        <v>1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>
        <f>SUMPRODUCT(J218:J253,N218:N253)</f>
        <v>0</v>
      </c>
      <c r="Z218" s="1"/>
      <c r="AA218" s="1"/>
    </row>
    <row r="219" spans="1:27" hidden="1" x14ac:dyDescent="0.3">
      <c r="A219" s="2">
        <v>218</v>
      </c>
      <c r="B219" s="2" t="str">
        <f t="shared" si="5"/>
        <v>SFO-AKL</v>
      </c>
      <c r="C219" s="2" t="s">
        <v>8</v>
      </c>
      <c r="D219" t="s">
        <v>9</v>
      </c>
      <c r="E219" t="s">
        <v>20</v>
      </c>
      <c r="F219">
        <v>1</v>
      </c>
      <c r="G219" s="1">
        <v>1999.1540809999999</v>
      </c>
      <c r="H219" s="1">
        <v>2</v>
      </c>
      <c r="I219" s="1">
        <v>2.1086</v>
      </c>
      <c r="J219" s="1"/>
      <c r="K219" s="3">
        <v>1</v>
      </c>
      <c r="L219" s="3">
        <v>16</v>
      </c>
      <c r="M219" s="3">
        <v>640</v>
      </c>
      <c r="N219" s="3">
        <v>0</v>
      </c>
      <c r="O219" s="3">
        <v>1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>
        <f>SUMPRODUCT(J218:J253,O218:O253)</f>
        <v>0</v>
      </c>
      <c r="Z219" s="1"/>
      <c r="AA219" s="1"/>
    </row>
    <row r="220" spans="1:27" hidden="1" x14ac:dyDescent="0.3">
      <c r="A220" s="2">
        <v>219</v>
      </c>
      <c r="B220" s="2" t="str">
        <f t="shared" si="5"/>
        <v>AKL-SYD</v>
      </c>
      <c r="C220" s="2" t="s">
        <v>9</v>
      </c>
      <c r="D220" t="s">
        <v>10</v>
      </c>
      <c r="E220" s="6" t="s">
        <v>20</v>
      </c>
      <c r="F220">
        <v>1</v>
      </c>
      <c r="G220" s="1">
        <v>777.84882170000003</v>
      </c>
      <c r="H220" s="1">
        <v>1</v>
      </c>
      <c r="I220" s="1">
        <v>1.0543</v>
      </c>
      <c r="J220" s="1"/>
      <c r="K220" s="3">
        <v>1</v>
      </c>
      <c r="L220" s="3">
        <v>4</v>
      </c>
      <c r="M220" s="3">
        <v>160</v>
      </c>
      <c r="N220" s="3">
        <v>0</v>
      </c>
      <c r="O220" s="3">
        <v>0</v>
      </c>
      <c r="P220" s="3">
        <v>1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>
        <f>SUMPRODUCT(J218:J253,P218:P253)</f>
        <v>0</v>
      </c>
      <c r="Z220" s="1"/>
      <c r="AA220" s="1"/>
    </row>
    <row r="221" spans="1:27" hidden="1" x14ac:dyDescent="0.3">
      <c r="A221" s="2">
        <v>220</v>
      </c>
      <c r="B221" s="2" t="str">
        <f t="shared" si="5"/>
        <v>SYD-BNE</v>
      </c>
      <c r="C221" s="2" t="s">
        <v>10</v>
      </c>
      <c r="D221" t="s">
        <v>11</v>
      </c>
      <c r="E221" t="s">
        <v>20</v>
      </c>
      <c r="F221">
        <v>1</v>
      </c>
      <c r="G221" s="1">
        <v>719.29918269999996</v>
      </c>
      <c r="H221" s="1">
        <v>5</v>
      </c>
      <c r="I221" s="1">
        <v>5.2714999999999996</v>
      </c>
      <c r="J221" s="1"/>
      <c r="K221" s="3">
        <v>1</v>
      </c>
      <c r="L221" s="3">
        <v>3</v>
      </c>
      <c r="M221" s="3">
        <v>120</v>
      </c>
      <c r="N221" s="3">
        <v>0</v>
      </c>
      <c r="O221" s="3">
        <v>0</v>
      </c>
      <c r="P221" s="3">
        <v>0</v>
      </c>
      <c r="Q221" s="3">
        <v>1</v>
      </c>
      <c r="R221" s="3">
        <v>0</v>
      </c>
      <c r="S221" s="3">
        <v>0</v>
      </c>
      <c r="T221" s="3">
        <v>0</v>
      </c>
      <c r="U221" s="3">
        <v>0</v>
      </c>
      <c r="V221">
        <f>SUMPRODUCT(J218:J253,Q218:Q253)</f>
        <v>0</v>
      </c>
      <c r="Z221" s="1"/>
      <c r="AA221" s="1"/>
    </row>
    <row r="222" spans="1:27" hidden="1" x14ac:dyDescent="0.3">
      <c r="A222" s="2">
        <v>221</v>
      </c>
      <c r="B222" s="2" t="str">
        <f t="shared" si="5"/>
        <v>BNE-HKG</v>
      </c>
      <c r="C222" s="2" t="s">
        <v>11</v>
      </c>
      <c r="D222" t="s">
        <v>12</v>
      </c>
      <c r="E222" s="6" t="s">
        <v>20</v>
      </c>
      <c r="F222">
        <v>1</v>
      </c>
      <c r="G222" s="1">
        <v>1986.587125</v>
      </c>
      <c r="H222" s="1">
        <v>1</v>
      </c>
      <c r="I222" s="1">
        <v>1.0543</v>
      </c>
      <c r="J222" s="1"/>
      <c r="K222" s="3">
        <v>1</v>
      </c>
      <c r="L222" s="3">
        <v>16</v>
      </c>
      <c r="M222" s="3">
        <v>640</v>
      </c>
      <c r="N222" s="3">
        <v>0</v>
      </c>
      <c r="O222" s="3">
        <v>0</v>
      </c>
      <c r="P222" s="3">
        <v>0</v>
      </c>
      <c r="Q222" s="3">
        <v>0</v>
      </c>
      <c r="R222" s="3">
        <v>1</v>
      </c>
      <c r="S222" s="3">
        <v>0</v>
      </c>
      <c r="T222" s="3">
        <v>0</v>
      </c>
      <c r="U222" s="3">
        <v>0</v>
      </c>
      <c r="V222">
        <f>SUMPRODUCT(J218:J253,R218:R253)</f>
        <v>0</v>
      </c>
      <c r="Z222" s="1"/>
      <c r="AA222" s="1"/>
    </row>
    <row r="223" spans="1:27" x14ac:dyDescent="0.3">
      <c r="A223" s="2">
        <v>222</v>
      </c>
      <c r="B223" s="2" t="str">
        <f t="shared" si="5"/>
        <v>HKG-SIN</v>
      </c>
      <c r="C223" s="2" t="s">
        <v>12</v>
      </c>
      <c r="D223" t="s">
        <v>13</v>
      </c>
      <c r="E223" s="6" t="s">
        <v>20</v>
      </c>
      <c r="F223">
        <v>1</v>
      </c>
      <c r="G223" s="1">
        <v>0</v>
      </c>
      <c r="H223" s="1">
        <v>0</v>
      </c>
      <c r="I223" s="1">
        <v>0</v>
      </c>
      <c r="J223" s="2"/>
      <c r="K223" s="3">
        <v>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1</v>
      </c>
      <c r="T223" s="3">
        <v>0</v>
      </c>
      <c r="U223" s="3">
        <v>0</v>
      </c>
      <c r="V223">
        <f>SUMPRODUCT(J218:J253,S218:S253)</f>
        <v>0</v>
      </c>
      <c r="Z223" s="1"/>
      <c r="AA223" s="1"/>
    </row>
    <row r="224" spans="1:27" hidden="1" x14ac:dyDescent="0.3">
      <c r="A224" s="2">
        <v>223</v>
      </c>
      <c r="B224" s="2" t="str">
        <f t="shared" si="5"/>
        <v>SIN-DXB</v>
      </c>
      <c r="C224" s="2" t="s">
        <v>13</v>
      </c>
      <c r="D224" t="s">
        <v>14</v>
      </c>
      <c r="E224" t="s">
        <v>20</v>
      </c>
      <c r="F224">
        <v>1</v>
      </c>
      <c r="G224" s="1" t="e">
        <v>#N/A</v>
      </c>
      <c r="H224" s="1" t="e">
        <v>#N/A</v>
      </c>
      <c r="I224" s="1" t="e">
        <v>#N/A</v>
      </c>
      <c r="J224" s="1"/>
      <c r="K224" s="3">
        <v>1</v>
      </c>
      <c r="L224" s="3">
        <v>11</v>
      </c>
      <c r="M224" s="3">
        <v>440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1</v>
      </c>
      <c r="U224" s="3">
        <v>0</v>
      </c>
      <c r="V224">
        <f>SUMPRODUCT(J218:J253,T218:T253)</f>
        <v>0</v>
      </c>
      <c r="Z224" s="1"/>
      <c r="AA224" s="1"/>
    </row>
    <row r="225" spans="1:27" hidden="1" x14ac:dyDescent="0.3">
      <c r="A225" s="2">
        <v>224</v>
      </c>
      <c r="B225" s="2" t="str">
        <f t="shared" si="5"/>
        <v>DXB-SOU</v>
      </c>
      <c r="C225" s="2" t="s">
        <v>14</v>
      </c>
      <c r="D225" t="s">
        <v>7</v>
      </c>
      <c r="E225" t="s">
        <v>20</v>
      </c>
      <c r="F225">
        <v>1</v>
      </c>
      <c r="G225" s="1">
        <v>4151.1951669999999</v>
      </c>
      <c r="H225" s="1">
        <v>20</v>
      </c>
      <c r="I225" s="1">
        <v>21.085999999999999</v>
      </c>
      <c r="J225" s="1"/>
      <c r="K225" s="3">
        <v>1</v>
      </c>
      <c r="L225" s="3">
        <v>19</v>
      </c>
      <c r="M225" s="3">
        <v>760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</v>
      </c>
      <c r="V225">
        <f>SUMPRODUCT(J218:J253,U218:U253)</f>
        <v>0</v>
      </c>
      <c r="Z225" s="1"/>
      <c r="AA225" s="1"/>
    </row>
    <row r="226" spans="1:27" hidden="1" x14ac:dyDescent="0.3">
      <c r="A226" s="2">
        <v>225</v>
      </c>
      <c r="B226" s="2" t="str">
        <f t="shared" si="5"/>
        <v>SOU-AKL</v>
      </c>
      <c r="C226" s="2" t="s">
        <v>7</v>
      </c>
      <c r="D226" t="s">
        <v>9</v>
      </c>
      <c r="E226" t="s">
        <v>20</v>
      </c>
      <c r="F226">
        <v>1</v>
      </c>
      <c r="G226" s="1">
        <v>9483.1703070000003</v>
      </c>
      <c r="H226" s="1">
        <v>3</v>
      </c>
      <c r="I226" s="1">
        <v>3.1629</v>
      </c>
      <c r="J226" s="1"/>
      <c r="K226" s="3">
        <v>2</v>
      </c>
      <c r="L226" s="3">
        <v>40</v>
      </c>
      <c r="M226" s="3">
        <v>1200</v>
      </c>
      <c r="N226" s="3">
        <v>1</v>
      </c>
      <c r="O226" s="3">
        <v>1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Z226" s="1"/>
      <c r="AA226" s="1"/>
    </row>
    <row r="227" spans="1:27" hidden="1" x14ac:dyDescent="0.3">
      <c r="A227" s="2">
        <v>226</v>
      </c>
      <c r="B227" s="2" t="str">
        <f t="shared" si="5"/>
        <v>SFO-SYD</v>
      </c>
      <c r="C227" s="2" t="s">
        <v>8</v>
      </c>
      <c r="D227" t="s">
        <v>10</v>
      </c>
      <c r="E227" t="s">
        <v>20</v>
      </c>
      <c r="F227">
        <v>1</v>
      </c>
      <c r="G227" s="1">
        <v>5041.2348830000001</v>
      </c>
      <c r="H227" s="1">
        <v>8</v>
      </c>
      <c r="I227" s="1">
        <v>8.4344000000000001</v>
      </c>
      <c r="J227" s="1"/>
      <c r="K227" s="3">
        <v>2</v>
      </c>
      <c r="L227" s="3">
        <v>20</v>
      </c>
      <c r="M227" s="3">
        <v>800</v>
      </c>
      <c r="N227" s="3">
        <v>0</v>
      </c>
      <c r="O227" s="3">
        <v>1</v>
      </c>
      <c r="P227" s="3">
        <v>1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W227" s="3"/>
      <c r="Z227" s="1"/>
      <c r="AA227" s="1"/>
    </row>
    <row r="228" spans="1:27" x14ac:dyDescent="0.3">
      <c r="A228" s="2">
        <v>227</v>
      </c>
      <c r="B228" s="2" t="str">
        <f t="shared" si="5"/>
        <v>AKL-BNE</v>
      </c>
      <c r="C228" s="2" t="s">
        <v>9</v>
      </c>
      <c r="D228" t="s">
        <v>11</v>
      </c>
      <c r="E228" s="6" t="s">
        <v>20</v>
      </c>
      <c r="F228">
        <v>1</v>
      </c>
      <c r="G228" s="1">
        <v>0</v>
      </c>
      <c r="H228" s="1">
        <v>0</v>
      </c>
      <c r="I228" s="1">
        <v>0</v>
      </c>
      <c r="J228" s="2"/>
      <c r="K228" s="2">
        <v>2</v>
      </c>
      <c r="L228" s="3">
        <v>0</v>
      </c>
      <c r="M228" s="3">
        <v>0</v>
      </c>
      <c r="N228" s="3">
        <v>0</v>
      </c>
      <c r="O228">
        <v>0</v>
      </c>
      <c r="P228" s="3">
        <v>1</v>
      </c>
      <c r="Q228" s="3">
        <v>1</v>
      </c>
      <c r="R228" s="3">
        <v>0</v>
      </c>
      <c r="S228" s="3">
        <v>0</v>
      </c>
      <c r="T228" s="3">
        <v>0</v>
      </c>
      <c r="U228" s="3">
        <v>0</v>
      </c>
      <c r="Z228" s="1"/>
      <c r="AA228" s="1"/>
    </row>
    <row r="229" spans="1:27" hidden="1" x14ac:dyDescent="0.3">
      <c r="A229" s="2">
        <v>228</v>
      </c>
      <c r="B229" s="2" t="str">
        <f t="shared" si="5"/>
        <v>SYD-HKG</v>
      </c>
      <c r="C229" s="2" t="s">
        <v>10</v>
      </c>
      <c r="D229" t="s">
        <v>12</v>
      </c>
      <c r="E229" t="s">
        <v>20</v>
      </c>
      <c r="F229">
        <v>1</v>
      </c>
      <c r="G229" s="1">
        <v>3459.662562</v>
      </c>
      <c r="H229" s="1">
        <v>6</v>
      </c>
      <c r="I229" s="1">
        <v>6.3258000000000001</v>
      </c>
      <c r="J229" s="1"/>
      <c r="K229" s="3">
        <v>2</v>
      </c>
      <c r="L229" s="3">
        <v>19</v>
      </c>
      <c r="M229" s="3">
        <v>760</v>
      </c>
      <c r="N229" s="3">
        <v>0</v>
      </c>
      <c r="O229">
        <v>0</v>
      </c>
      <c r="P229">
        <v>0</v>
      </c>
      <c r="Q229" s="3">
        <v>1</v>
      </c>
      <c r="R229" s="3">
        <v>1</v>
      </c>
      <c r="S229" s="3">
        <v>0</v>
      </c>
      <c r="T229" s="3">
        <v>0</v>
      </c>
      <c r="U229" s="3">
        <v>0</v>
      </c>
      <c r="Z229" s="1"/>
      <c r="AA229" s="1"/>
    </row>
    <row r="230" spans="1:27" x14ac:dyDescent="0.3">
      <c r="A230" s="2">
        <v>229</v>
      </c>
      <c r="B230" s="2" t="str">
        <f t="shared" si="5"/>
        <v>BNE-SIN</v>
      </c>
      <c r="C230" s="2" t="s">
        <v>11</v>
      </c>
      <c r="D230" t="s">
        <v>13</v>
      </c>
      <c r="E230" s="6" t="s">
        <v>20</v>
      </c>
      <c r="F230">
        <v>1</v>
      </c>
      <c r="G230" s="1">
        <v>0</v>
      </c>
      <c r="H230" s="1">
        <v>0</v>
      </c>
      <c r="I230" s="1">
        <v>0</v>
      </c>
      <c r="J230" s="2"/>
      <c r="K230" s="3">
        <v>2</v>
      </c>
      <c r="L230" s="3">
        <v>0</v>
      </c>
      <c r="M230" s="3">
        <v>0</v>
      </c>
      <c r="N230" s="3">
        <v>0</v>
      </c>
      <c r="O230">
        <v>0</v>
      </c>
      <c r="P230">
        <v>0</v>
      </c>
      <c r="Q230">
        <v>0</v>
      </c>
      <c r="R230" s="3">
        <v>1</v>
      </c>
      <c r="S230" s="3">
        <v>1</v>
      </c>
      <c r="T230" s="3">
        <v>0</v>
      </c>
      <c r="U230" s="3">
        <v>0</v>
      </c>
      <c r="Z230" s="1"/>
      <c r="AA230" s="1"/>
    </row>
    <row r="231" spans="1:27" hidden="1" x14ac:dyDescent="0.3">
      <c r="A231" s="2">
        <v>230</v>
      </c>
      <c r="B231" s="2" t="str">
        <f t="shared" si="5"/>
        <v>HKG-DXB</v>
      </c>
      <c r="C231" s="2" t="s">
        <v>12</v>
      </c>
      <c r="D231" t="s">
        <v>14</v>
      </c>
      <c r="E231" t="s">
        <v>20</v>
      </c>
      <c r="F231">
        <v>1</v>
      </c>
      <c r="G231" s="1">
        <v>5054.2287079999996</v>
      </c>
      <c r="H231" s="1">
        <v>3</v>
      </c>
      <c r="I231" s="1">
        <v>3.1629</v>
      </c>
      <c r="J231" s="1"/>
      <c r="K231" s="3">
        <v>2</v>
      </c>
      <c r="L231" s="3">
        <v>17</v>
      </c>
      <c r="M231" s="3">
        <v>680</v>
      </c>
      <c r="N231" s="3">
        <v>0</v>
      </c>
      <c r="O231">
        <v>0</v>
      </c>
      <c r="P231">
        <v>0</v>
      </c>
      <c r="Q231">
        <v>0</v>
      </c>
      <c r="R231">
        <v>0</v>
      </c>
      <c r="S231" s="3">
        <v>1</v>
      </c>
      <c r="T231" s="3">
        <v>1</v>
      </c>
      <c r="U231" s="3">
        <v>0</v>
      </c>
      <c r="Z231" s="1"/>
      <c r="AA231" s="1"/>
    </row>
    <row r="232" spans="1:27" hidden="1" x14ac:dyDescent="0.3">
      <c r="A232" s="2">
        <v>231</v>
      </c>
      <c r="B232" s="2" t="str">
        <f t="shared" si="5"/>
        <v>SIN-SOU</v>
      </c>
      <c r="C232" s="2" t="s">
        <v>13</v>
      </c>
      <c r="D232" t="s">
        <v>7</v>
      </c>
      <c r="E232" t="s">
        <v>20</v>
      </c>
      <c r="F232">
        <v>1</v>
      </c>
      <c r="G232" s="1">
        <v>7818.7639170000002</v>
      </c>
      <c r="H232" s="1">
        <v>2</v>
      </c>
      <c r="I232" s="1">
        <v>2.1086</v>
      </c>
      <c r="J232" s="1"/>
      <c r="K232" s="3">
        <v>2</v>
      </c>
      <c r="L232" s="3">
        <v>30</v>
      </c>
      <c r="M232" s="3">
        <v>900</v>
      </c>
      <c r="N232" s="3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3">
        <v>1</v>
      </c>
      <c r="U232" s="3">
        <v>1</v>
      </c>
      <c r="Z232" s="1"/>
      <c r="AA232" s="1"/>
    </row>
    <row r="233" spans="1:27" hidden="1" x14ac:dyDescent="0.3">
      <c r="A233" s="2">
        <v>232</v>
      </c>
      <c r="B233" s="2" t="str">
        <f t="shared" si="5"/>
        <v>SOU-SYD</v>
      </c>
      <c r="C233" s="2" t="s">
        <v>7</v>
      </c>
      <c r="D233" t="s">
        <v>10</v>
      </c>
      <c r="E233" t="s">
        <v>20</v>
      </c>
      <c r="F233">
        <v>1</v>
      </c>
      <c r="G233" s="1">
        <v>8913.4993859999995</v>
      </c>
      <c r="H233" s="1">
        <v>9</v>
      </c>
      <c r="I233" s="1">
        <v>9.4886999999999997</v>
      </c>
      <c r="J233" s="1"/>
      <c r="K233" s="3">
        <v>3</v>
      </c>
      <c r="L233" s="3">
        <v>44</v>
      </c>
      <c r="M233" s="3">
        <v>1320</v>
      </c>
      <c r="N233" s="3">
        <v>1</v>
      </c>
      <c r="O233" s="3">
        <v>1</v>
      </c>
      <c r="P233" s="3">
        <v>1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Z233" s="1"/>
      <c r="AA233" s="1"/>
    </row>
    <row r="234" spans="1:27" x14ac:dyDescent="0.3">
      <c r="A234" s="2">
        <v>233</v>
      </c>
      <c r="B234" s="2" t="str">
        <f t="shared" si="5"/>
        <v>SFO-BNE</v>
      </c>
      <c r="C234" s="2" t="s">
        <v>8</v>
      </c>
      <c r="D234" t="s">
        <v>11</v>
      </c>
      <c r="E234" s="6" t="s">
        <v>20</v>
      </c>
      <c r="F234">
        <v>1</v>
      </c>
      <c r="G234" s="1">
        <v>0</v>
      </c>
      <c r="H234" s="1">
        <v>0</v>
      </c>
      <c r="I234" s="1">
        <v>0</v>
      </c>
      <c r="J234" s="2"/>
      <c r="K234" s="3">
        <v>3</v>
      </c>
      <c r="L234" s="3">
        <v>0</v>
      </c>
      <c r="M234" s="3">
        <v>0</v>
      </c>
      <c r="N234" s="6">
        <v>0</v>
      </c>
      <c r="O234" s="3">
        <v>1</v>
      </c>
      <c r="P234" s="3">
        <v>1</v>
      </c>
      <c r="Q234" s="3">
        <v>1</v>
      </c>
      <c r="R234" s="3">
        <v>0</v>
      </c>
      <c r="S234" s="3">
        <v>0</v>
      </c>
      <c r="T234" s="3">
        <v>0</v>
      </c>
      <c r="U234" s="3">
        <v>0</v>
      </c>
      <c r="Z234" s="1"/>
      <c r="AA234" s="1"/>
    </row>
    <row r="235" spans="1:27" hidden="1" x14ac:dyDescent="0.3">
      <c r="A235" s="2">
        <v>234</v>
      </c>
      <c r="B235" s="2" t="str">
        <f t="shared" si="5"/>
        <v>AKL-HKG</v>
      </c>
      <c r="C235" s="2" t="s">
        <v>9</v>
      </c>
      <c r="D235" t="s">
        <v>12</v>
      </c>
      <c r="E235" s="6" t="s">
        <v>20</v>
      </c>
      <c r="F235">
        <v>1</v>
      </c>
      <c r="G235" s="1" t="e">
        <v>#N/A</v>
      </c>
      <c r="H235" s="1" t="e">
        <v>#N/A</v>
      </c>
      <c r="I235" s="1" t="e">
        <v>#N/A</v>
      </c>
      <c r="J235" s="1"/>
      <c r="K235" s="3">
        <v>3</v>
      </c>
      <c r="L235" s="3">
        <v>23</v>
      </c>
      <c r="M235" s="3">
        <v>690</v>
      </c>
      <c r="N235" s="6">
        <v>0</v>
      </c>
      <c r="O235" s="6">
        <v>0</v>
      </c>
      <c r="P235" s="3">
        <v>1</v>
      </c>
      <c r="Q235" s="3">
        <v>1</v>
      </c>
      <c r="R235" s="3">
        <v>1</v>
      </c>
      <c r="S235" s="3">
        <v>0</v>
      </c>
      <c r="T235" s="3">
        <v>0</v>
      </c>
      <c r="U235" s="3">
        <v>0</v>
      </c>
      <c r="Z235" s="1"/>
      <c r="AA235" s="1"/>
    </row>
    <row r="236" spans="1:27" hidden="1" x14ac:dyDescent="0.3">
      <c r="A236" s="2">
        <v>235</v>
      </c>
      <c r="B236" s="2" t="str">
        <f t="shared" si="5"/>
        <v>SYD-SIN</v>
      </c>
      <c r="C236" s="2" t="s">
        <v>10</v>
      </c>
      <c r="D236" t="s">
        <v>13</v>
      </c>
      <c r="E236" t="s">
        <v>20</v>
      </c>
      <c r="F236">
        <v>1</v>
      </c>
      <c r="G236" s="1">
        <v>6819.3406619999996</v>
      </c>
      <c r="H236" s="1">
        <v>2</v>
      </c>
      <c r="I236" s="1">
        <v>2.1086</v>
      </c>
      <c r="J236" s="1"/>
      <c r="K236" s="3">
        <v>3</v>
      </c>
      <c r="L236" s="3">
        <v>25</v>
      </c>
      <c r="M236" s="3">
        <v>750</v>
      </c>
      <c r="N236" s="6">
        <v>0</v>
      </c>
      <c r="O236" s="6">
        <v>0</v>
      </c>
      <c r="P236" s="6">
        <v>0</v>
      </c>
      <c r="Q236" s="3">
        <v>1</v>
      </c>
      <c r="R236" s="3">
        <v>1</v>
      </c>
      <c r="S236" s="3">
        <v>1</v>
      </c>
      <c r="T236" s="3">
        <v>0</v>
      </c>
      <c r="U236" s="3">
        <v>0</v>
      </c>
      <c r="Z236" s="1"/>
      <c r="AA236" s="1"/>
    </row>
    <row r="237" spans="1:27" x14ac:dyDescent="0.3">
      <c r="A237" s="2">
        <v>236</v>
      </c>
      <c r="B237" s="2" t="str">
        <f t="shared" si="5"/>
        <v>BNE-DXB</v>
      </c>
      <c r="C237" s="2" t="s">
        <v>11</v>
      </c>
      <c r="D237" t="s">
        <v>14</v>
      </c>
      <c r="E237" s="6" t="s">
        <v>20</v>
      </c>
      <c r="F237">
        <v>1</v>
      </c>
      <c r="G237" s="1">
        <v>0</v>
      </c>
      <c r="H237" s="1">
        <v>0</v>
      </c>
      <c r="I237" s="1">
        <v>0</v>
      </c>
      <c r="J237" s="2"/>
      <c r="K237" s="3">
        <v>3</v>
      </c>
      <c r="L237" s="3">
        <v>0</v>
      </c>
      <c r="M237" s="3">
        <v>0</v>
      </c>
      <c r="N237" s="6">
        <v>0</v>
      </c>
      <c r="O237" s="6">
        <v>0</v>
      </c>
      <c r="P237" s="6">
        <v>0</v>
      </c>
      <c r="Q237" s="1">
        <v>0</v>
      </c>
      <c r="R237" s="3">
        <v>1</v>
      </c>
      <c r="S237" s="3">
        <v>1</v>
      </c>
      <c r="T237" s="3">
        <v>1</v>
      </c>
      <c r="U237" s="3">
        <v>0</v>
      </c>
      <c r="Z237" s="1"/>
      <c r="AA237" s="1"/>
    </row>
    <row r="238" spans="1:27" hidden="1" x14ac:dyDescent="0.3">
      <c r="A238" s="2">
        <v>237</v>
      </c>
      <c r="B238" s="2" t="str">
        <f t="shared" si="5"/>
        <v>HKG-SOU</v>
      </c>
      <c r="C238" s="2" t="s">
        <v>12</v>
      </c>
      <c r="D238" t="s">
        <v>7</v>
      </c>
      <c r="E238" t="s">
        <v>20</v>
      </c>
      <c r="F238">
        <v>1</v>
      </c>
      <c r="G238" s="1">
        <v>9790.350445</v>
      </c>
      <c r="H238" s="1">
        <v>2</v>
      </c>
      <c r="I238" s="1">
        <v>2.1086</v>
      </c>
      <c r="J238" s="1"/>
      <c r="K238" s="3">
        <v>3</v>
      </c>
      <c r="L238" s="3">
        <v>36</v>
      </c>
      <c r="M238" s="3">
        <v>1080</v>
      </c>
      <c r="N238" s="6">
        <v>0</v>
      </c>
      <c r="O238" s="6">
        <v>0</v>
      </c>
      <c r="P238" s="6">
        <v>0</v>
      </c>
      <c r="Q238" s="1">
        <v>0</v>
      </c>
      <c r="R238" s="1">
        <v>0</v>
      </c>
      <c r="S238" s="3">
        <v>1</v>
      </c>
      <c r="T238" s="3">
        <v>1</v>
      </c>
      <c r="U238" s="3">
        <v>1</v>
      </c>
      <c r="Z238" s="1"/>
      <c r="AA238" s="1"/>
    </row>
    <row r="239" spans="1:27" hidden="1" x14ac:dyDescent="0.3">
      <c r="A239" s="2">
        <v>238</v>
      </c>
      <c r="B239" s="2" t="str">
        <f t="shared" si="5"/>
        <v>SOU-BNE</v>
      </c>
      <c r="C239" s="2" t="s">
        <v>7</v>
      </c>
      <c r="D239" t="s">
        <v>11</v>
      </c>
      <c r="E239" t="s">
        <v>20</v>
      </c>
      <c r="F239">
        <v>1</v>
      </c>
      <c r="G239" s="1">
        <v>12066.946040000001</v>
      </c>
      <c r="H239" s="1">
        <v>2</v>
      </c>
      <c r="I239" s="1">
        <v>2.1086</v>
      </c>
      <c r="J239" s="1"/>
      <c r="K239" s="3">
        <v>4</v>
      </c>
      <c r="L239" s="3">
        <v>47</v>
      </c>
      <c r="M239" s="3">
        <v>1410</v>
      </c>
      <c r="N239" s="3">
        <v>1</v>
      </c>
      <c r="O239" s="3">
        <v>1</v>
      </c>
      <c r="P239" s="3">
        <v>1</v>
      </c>
      <c r="Q239" s="3">
        <v>1</v>
      </c>
      <c r="R239" s="6">
        <v>0</v>
      </c>
      <c r="S239" s="6">
        <v>0</v>
      </c>
      <c r="T239" s="6">
        <v>0</v>
      </c>
      <c r="U239" s="6">
        <v>0</v>
      </c>
      <c r="Z239" s="1"/>
      <c r="AA239" s="1"/>
    </row>
    <row r="240" spans="1:27" hidden="1" x14ac:dyDescent="0.3">
      <c r="A240" s="2">
        <v>239</v>
      </c>
      <c r="B240" s="2" t="str">
        <f t="shared" si="5"/>
        <v>SFO-HKG</v>
      </c>
      <c r="C240" s="2" t="s">
        <v>8</v>
      </c>
      <c r="D240" t="s">
        <v>12</v>
      </c>
      <c r="E240" t="s">
        <v>20</v>
      </c>
      <c r="F240">
        <v>1</v>
      </c>
      <c r="G240" s="1" t="e">
        <v>#N/A</v>
      </c>
      <c r="H240" s="1" t="e">
        <v>#N/A</v>
      </c>
      <c r="I240" s="1" t="e">
        <v>#N/A</v>
      </c>
      <c r="J240" s="1"/>
      <c r="K240" s="3">
        <v>4</v>
      </c>
      <c r="L240" s="3">
        <v>39</v>
      </c>
      <c r="M240" s="3">
        <v>1170</v>
      </c>
      <c r="N240" s="6">
        <v>0</v>
      </c>
      <c r="O240" s="3">
        <v>1</v>
      </c>
      <c r="P240" s="3">
        <v>1</v>
      </c>
      <c r="Q240" s="3">
        <v>1</v>
      </c>
      <c r="R240" s="3">
        <v>1</v>
      </c>
      <c r="S240" s="6">
        <v>0</v>
      </c>
      <c r="T240" s="6">
        <v>0</v>
      </c>
      <c r="U240" s="6">
        <v>0</v>
      </c>
      <c r="Z240" s="1"/>
      <c r="AA240" s="1"/>
    </row>
    <row r="241" spans="1:27" hidden="1" x14ac:dyDescent="0.3">
      <c r="A241" s="2">
        <v>240</v>
      </c>
      <c r="B241" s="2" t="str">
        <f t="shared" si="5"/>
        <v>AKL-SIN</v>
      </c>
      <c r="C241" s="2" t="s">
        <v>9</v>
      </c>
      <c r="D241" t="s">
        <v>13</v>
      </c>
      <c r="E241" s="6" t="s">
        <v>20</v>
      </c>
      <c r="F241">
        <v>1</v>
      </c>
      <c r="G241" s="1" t="e">
        <v>#N/A</v>
      </c>
      <c r="H241" s="1" t="e">
        <v>#N/A</v>
      </c>
      <c r="I241" s="1" t="e">
        <v>#N/A</v>
      </c>
      <c r="J241" s="1"/>
      <c r="K241" s="3">
        <v>4</v>
      </c>
      <c r="L241" s="3">
        <v>29</v>
      </c>
      <c r="M241" s="3">
        <v>870</v>
      </c>
      <c r="N241" s="6">
        <v>0</v>
      </c>
      <c r="O241" s="6">
        <v>0</v>
      </c>
      <c r="P241" s="3">
        <v>1</v>
      </c>
      <c r="Q241" s="3">
        <v>1</v>
      </c>
      <c r="R241" s="3">
        <v>1</v>
      </c>
      <c r="S241" s="3">
        <v>1</v>
      </c>
      <c r="T241" s="6">
        <v>0</v>
      </c>
      <c r="U241" s="6">
        <v>0</v>
      </c>
      <c r="Z241" s="1"/>
      <c r="AA241" s="1"/>
    </row>
    <row r="242" spans="1:27" hidden="1" x14ac:dyDescent="0.3">
      <c r="A242" s="2">
        <v>241</v>
      </c>
      <c r="B242" s="2" t="str">
        <f t="shared" si="5"/>
        <v>SYD-DXB</v>
      </c>
      <c r="C242" s="2" t="s">
        <v>10</v>
      </c>
      <c r="D242" t="s">
        <v>14</v>
      </c>
      <c r="E242" s="6" t="s">
        <v>20</v>
      </c>
      <c r="F242">
        <v>1</v>
      </c>
      <c r="G242" s="1" t="e">
        <v>#N/A</v>
      </c>
      <c r="H242" s="1" t="e">
        <v>#N/A</v>
      </c>
      <c r="I242" s="1" t="e">
        <v>#N/A</v>
      </c>
      <c r="J242" s="1"/>
      <c r="K242" s="3">
        <v>4</v>
      </c>
      <c r="L242" s="3">
        <v>36</v>
      </c>
      <c r="M242" s="3">
        <v>1080</v>
      </c>
      <c r="N242" s="6">
        <v>0</v>
      </c>
      <c r="O242" s="6">
        <v>0</v>
      </c>
      <c r="P242" s="6">
        <v>0</v>
      </c>
      <c r="Q242" s="3">
        <v>1</v>
      </c>
      <c r="R242" s="3">
        <v>1</v>
      </c>
      <c r="S242" s="3">
        <v>1</v>
      </c>
      <c r="T242" s="3">
        <v>1</v>
      </c>
      <c r="U242" s="6">
        <v>0</v>
      </c>
      <c r="Z242" s="1"/>
      <c r="AA242" s="1"/>
    </row>
    <row r="243" spans="1:27" hidden="1" x14ac:dyDescent="0.3">
      <c r="A243" s="2">
        <v>242</v>
      </c>
      <c r="B243" s="2" t="str">
        <f t="shared" si="5"/>
        <v>BNE-SOU</v>
      </c>
      <c r="C243" s="2" t="s">
        <v>11</v>
      </c>
      <c r="D243" t="s">
        <v>7</v>
      </c>
      <c r="E243" t="s">
        <v>20</v>
      </c>
      <c r="F243">
        <v>1</v>
      </c>
      <c r="G243" s="1">
        <v>12575.312389999999</v>
      </c>
      <c r="H243" s="1">
        <v>1</v>
      </c>
      <c r="I243" s="1">
        <v>1.0543</v>
      </c>
      <c r="J243" s="1"/>
      <c r="K243" s="3">
        <v>4</v>
      </c>
      <c r="L243" s="3">
        <v>52</v>
      </c>
      <c r="M243" s="3">
        <v>1560</v>
      </c>
      <c r="N243" s="6">
        <v>0</v>
      </c>
      <c r="O243" s="6">
        <v>0</v>
      </c>
      <c r="P243" s="6">
        <v>0</v>
      </c>
      <c r="Q243" s="6">
        <v>0</v>
      </c>
      <c r="R243" s="3">
        <v>1</v>
      </c>
      <c r="S243" s="3">
        <v>1</v>
      </c>
      <c r="T243" s="3">
        <v>1</v>
      </c>
      <c r="U243" s="3">
        <v>1</v>
      </c>
      <c r="Z243" s="1"/>
      <c r="AA243" s="1"/>
    </row>
    <row r="244" spans="1:27" hidden="1" x14ac:dyDescent="0.3">
      <c r="A244" s="2">
        <v>243</v>
      </c>
      <c r="B244" s="2" t="str">
        <f t="shared" si="5"/>
        <v>SOU-HKG</v>
      </c>
      <c r="C244" s="2" t="s">
        <v>7</v>
      </c>
      <c r="D244" t="s">
        <v>12</v>
      </c>
      <c r="E244" t="s">
        <v>20</v>
      </c>
      <c r="F244">
        <v>1</v>
      </c>
      <c r="G244" s="1" t="e">
        <v>#N/A</v>
      </c>
      <c r="H244" s="1" t="e">
        <v>#N/A</v>
      </c>
      <c r="I244" s="1" t="e">
        <v>#N/A</v>
      </c>
      <c r="J244" s="1"/>
      <c r="K244" s="3">
        <v>5</v>
      </c>
      <c r="L244" s="3">
        <v>63</v>
      </c>
      <c r="M244" s="3">
        <v>1890</v>
      </c>
      <c r="N244" s="3">
        <v>1</v>
      </c>
      <c r="O244" s="3">
        <v>1</v>
      </c>
      <c r="P244" s="3">
        <v>1</v>
      </c>
      <c r="Q244" s="3">
        <v>1</v>
      </c>
      <c r="R244" s="3">
        <v>1</v>
      </c>
      <c r="S244" s="6">
        <v>0</v>
      </c>
      <c r="T244" s="6">
        <v>0</v>
      </c>
      <c r="U244" s="6">
        <v>0</v>
      </c>
      <c r="Z244" s="1"/>
      <c r="AA244" s="1"/>
    </row>
    <row r="245" spans="1:27" hidden="1" x14ac:dyDescent="0.3">
      <c r="A245" s="2">
        <v>244</v>
      </c>
      <c r="B245" s="2" t="str">
        <f t="shared" si="5"/>
        <v>SFO-SIN</v>
      </c>
      <c r="C245" s="2" t="s">
        <v>8</v>
      </c>
      <c r="D245" t="s">
        <v>13</v>
      </c>
      <c r="E245" s="6" t="s">
        <v>20</v>
      </c>
      <c r="F245">
        <v>1</v>
      </c>
      <c r="G245" s="1">
        <v>11417.9553</v>
      </c>
      <c r="H245" s="1">
        <v>1</v>
      </c>
      <c r="I245" s="1">
        <v>1.0543</v>
      </c>
      <c r="J245" s="1"/>
      <c r="K245" s="3">
        <v>5</v>
      </c>
      <c r="L245" s="3">
        <v>45</v>
      </c>
      <c r="M245" s="3">
        <v>1350</v>
      </c>
      <c r="N245" s="3">
        <v>0</v>
      </c>
      <c r="O245" s="3">
        <v>1</v>
      </c>
      <c r="P245" s="3">
        <v>1</v>
      </c>
      <c r="Q245" s="3">
        <v>1</v>
      </c>
      <c r="R245" s="3">
        <v>1</v>
      </c>
      <c r="S245" s="3">
        <v>1</v>
      </c>
      <c r="T245" s="6">
        <v>0</v>
      </c>
      <c r="U245" s="6">
        <v>0</v>
      </c>
      <c r="Z245" s="1"/>
      <c r="AA245" s="1"/>
    </row>
    <row r="246" spans="1:27" hidden="1" x14ac:dyDescent="0.3">
      <c r="A246" s="2">
        <v>245</v>
      </c>
      <c r="B246" s="2" t="str">
        <f t="shared" si="5"/>
        <v>AKL-DXB</v>
      </c>
      <c r="C246" s="2" t="s">
        <v>9</v>
      </c>
      <c r="D246" t="s">
        <v>14</v>
      </c>
      <c r="E246" s="6" t="s">
        <v>20</v>
      </c>
      <c r="F246">
        <v>1</v>
      </c>
      <c r="G246" s="1" t="e">
        <v>#N/A</v>
      </c>
      <c r="H246" s="1" t="e">
        <v>#N/A</v>
      </c>
      <c r="I246" s="1" t="e">
        <v>#N/A</v>
      </c>
      <c r="J246" s="1"/>
      <c r="K246" s="3">
        <v>5</v>
      </c>
      <c r="L246" s="3">
        <v>40</v>
      </c>
      <c r="M246" s="3">
        <v>1200</v>
      </c>
      <c r="N246" s="6">
        <v>0</v>
      </c>
      <c r="O246" s="6">
        <v>0</v>
      </c>
      <c r="P246" s="3">
        <v>1</v>
      </c>
      <c r="Q246" s="3">
        <v>1</v>
      </c>
      <c r="R246" s="3">
        <v>1</v>
      </c>
      <c r="S246" s="3">
        <v>1</v>
      </c>
      <c r="T246" s="3">
        <v>1</v>
      </c>
      <c r="U246" s="3">
        <v>0</v>
      </c>
      <c r="Z246" s="1"/>
      <c r="AA246" s="1"/>
    </row>
    <row r="247" spans="1:27" hidden="1" x14ac:dyDescent="0.3">
      <c r="A247" s="2">
        <v>246</v>
      </c>
      <c r="B247" s="2" t="str">
        <f t="shared" si="5"/>
        <v>SYD-SOU</v>
      </c>
      <c r="C247" s="2" t="s">
        <v>10</v>
      </c>
      <c r="D247" t="s">
        <v>7</v>
      </c>
      <c r="E247" t="s">
        <v>20</v>
      </c>
      <c r="F247">
        <v>1</v>
      </c>
      <c r="G247" s="1">
        <v>13400.283390000001</v>
      </c>
      <c r="H247" s="1">
        <v>9</v>
      </c>
      <c r="I247" s="1">
        <v>9.4886999999999997</v>
      </c>
      <c r="J247" s="1"/>
      <c r="K247" s="3">
        <v>5</v>
      </c>
      <c r="L247" s="3">
        <v>55</v>
      </c>
      <c r="M247" s="3">
        <v>1650</v>
      </c>
      <c r="N247" s="6">
        <v>0</v>
      </c>
      <c r="O247" s="6">
        <v>0</v>
      </c>
      <c r="P247" s="3">
        <v>0</v>
      </c>
      <c r="Q247" s="3">
        <v>1</v>
      </c>
      <c r="R247" s="3">
        <v>1</v>
      </c>
      <c r="S247" s="3">
        <v>1</v>
      </c>
      <c r="T247" s="3">
        <v>1</v>
      </c>
      <c r="U247" s="3">
        <v>1</v>
      </c>
      <c r="Z247" s="1"/>
      <c r="AA247" s="1"/>
    </row>
    <row r="248" spans="1:27" hidden="1" x14ac:dyDescent="0.3">
      <c r="A248" s="2">
        <v>247</v>
      </c>
      <c r="B248" s="2" t="str">
        <f t="shared" si="5"/>
        <v>SOU-SIN</v>
      </c>
      <c r="C248" s="2" t="s">
        <v>7</v>
      </c>
      <c r="D248" t="s">
        <v>13</v>
      </c>
      <c r="E248" t="s">
        <v>20</v>
      </c>
      <c r="F248">
        <v>1</v>
      </c>
      <c r="G248" s="1">
        <v>13053.05385</v>
      </c>
      <c r="H248" s="1">
        <v>1</v>
      </c>
      <c r="I248" s="1">
        <v>1.0543</v>
      </c>
      <c r="J248" s="1"/>
      <c r="K248" s="3">
        <v>6</v>
      </c>
      <c r="L248" s="3">
        <v>69</v>
      </c>
      <c r="M248" s="3">
        <v>2070</v>
      </c>
      <c r="N248" s="3">
        <v>1</v>
      </c>
      <c r="O248" s="3">
        <v>1</v>
      </c>
      <c r="P248" s="3">
        <v>1</v>
      </c>
      <c r="Q248" s="3">
        <v>1</v>
      </c>
      <c r="R248" s="3">
        <v>1</v>
      </c>
      <c r="S248" s="3">
        <v>1</v>
      </c>
      <c r="T248" s="3">
        <v>0</v>
      </c>
      <c r="U248" s="3">
        <v>0</v>
      </c>
      <c r="Z248" s="1"/>
      <c r="AA248" s="1"/>
    </row>
    <row r="249" spans="1:27" x14ac:dyDescent="0.3">
      <c r="A249" s="2">
        <v>248</v>
      </c>
      <c r="B249" s="2" t="str">
        <f t="shared" si="5"/>
        <v>SFO-DXB</v>
      </c>
      <c r="C249" s="2" t="s">
        <v>8</v>
      </c>
      <c r="D249" t="s">
        <v>14</v>
      </c>
      <c r="E249" s="6" t="s">
        <v>20</v>
      </c>
      <c r="F249">
        <v>1</v>
      </c>
      <c r="G249" s="1">
        <v>0</v>
      </c>
      <c r="H249" s="1">
        <v>0</v>
      </c>
      <c r="I249" s="1">
        <v>0</v>
      </c>
      <c r="J249" s="2"/>
      <c r="K249" s="3">
        <v>6</v>
      </c>
      <c r="L249" s="3">
        <v>0</v>
      </c>
      <c r="M249" s="3">
        <v>0</v>
      </c>
      <c r="N249" s="3">
        <v>0</v>
      </c>
      <c r="O249" s="3">
        <v>1</v>
      </c>
      <c r="P249" s="3">
        <v>1</v>
      </c>
      <c r="Q249" s="3">
        <v>1</v>
      </c>
      <c r="R249" s="3">
        <v>1</v>
      </c>
      <c r="S249" s="3">
        <v>1</v>
      </c>
      <c r="T249" s="3">
        <v>1</v>
      </c>
      <c r="U249" s="3">
        <v>0</v>
      </c>
      <c r="Z249" s="1"/>
      <c r="AA249" s="1"/>
    </row>
    <row r="250" spans="1:27" hidden="1" x14ac:dyDescent="0.3">
      <c r="A250" s="2">
        <v>249</v>
      </c>
      <c r="B250" s="2" t="str">
        <f t="shared" si="5"/>
        <v>AKL-SOU</v>
      </c>
      <c r="C250" s="2" t="s">
        <v>9</v>
      </c>
      <c r="D250" t="s">
        <v>7</v>
      </c>
      <c r="E250" s="6" t="s">
        <v>20</v>
      </c>
      <c r="F250">
        <v>1</v>
      </c>
      <c r="G250" s="1">
        <v>18450.623940000001</v>
      </c>
      <c r="H250" s="1">
        <v>1</v>
      </c>
      <c r="I250" s="1">
        <v>1.0543</v>
      </c>
      <c r="J250" s="1"/>
      <c r="K250" s="3">
        <v>6</v>
      </c>
      <c r="L250" s="3">
        <v>59</v>
      </c>
      <c r="M250" s="3">
        <v>1770</v>
      </c>
      <c r="N250" s="3">
        <v>0</v>
      </c>
      <c r="O250" s="3">
        <v>0</v>
      </c>
      <c r="P250" s="3">
        <v>1</v>
      </c>
      <c r="Q250" s="3">
        <v>1</v>
      </c>
      <c r="R250" s="3">
        <v>1</v>
      </c>
      <c r="S250" s="3">
        <v>1</v>
      </c>
      <c r="T250" s="3">
        <v>1</v>
      </c>
      <c r="U250" s="3">
        <v>1</v>
      </c>
      <c r="Z250" s="1"/>
      <c r="AA250" s="1"/>
    </row>
    <row r="251" spans="1:27" x14ac:dyDescent="0.3">
      <c r="A251" s="2">
        <v>250</v>
      </c>
      <c r="B251" s="2" t="str">
        <f t="shared" si="5"/>
        <v>SOU-DXB</v>
      </c>
      <c r="C251" s="2" t="s">
        <v>7</v>
      </c>
      <c r="D251" t="s">
        <v>14</v>
      </c>
      <c r="E251" s="6" t="s">
        <v>20</v>
      </c>
      <c r="F251">
        <v>1</v>
      </c>
      <c r="G251" s="1">
        <v>0</v>
      </c>
      <c r="H251" s="1">
        <v>0</v>
      </c>
      <c r="I251" s="1">
        <v>0</v>
      </c>
      <c r="J251" s="2"/>
      <c r="K251" s="3">
        <v>7</v>
      </c>
      <c r="L251" s="3">
        <v>0</v>
      </c>
      <c r="M251" s="3">
        <v>0</v>
      </c>
      <c r="N251" s="3">
        <v>1</v>
      </c>
      <c r="O251" s="3">
        <v>1</v>
      </c>
      <c r="P251" s="3">
        <v>1</v>
      </c>
      <c r="Q251" s="3">
        <v>1</v>
      </c>
      <c r="R251" s="3">
        <v>1</v>
      </c>
      <c r="S251" s="3">
        <v>1</v>
      </c>
      <c r="T251" s="3">
        <v>1</v>
      </c>
      <c r="U251" s="3">
        <v>0</v>
      </c>
      <c r="Z251" s="1"/>
      <c r="AA251" s="1"/>
    </row>
    <row r="252" spans="1:27" x14ac:dyDescent="0.3">
      <c r="A252" s="2">
        <v>251</v>
      </c>
      <c r="B252" s="2" t="str">
        <f t="shared" si="5"/>
        <v>SFO-SOU</v>
      </c>
      <c r="C252" s="2" t="s">
        <v>8</v>
      </c>
      <c r="D252" t="s">
        <v>7</v>
      </c>
      <c r="E252" s="6" t="s">
        <v>20</v>
      </c>
      <c r="F252">
        <v>1</v>
      </c>
      <c r="G252" s="1">
        <v>0</v>
      </c>
      <c r="H252" s="1">
        <v>0</v>
      </c>
      <c r="I252" s="1">
        <v>0</v>
      </c>
      <c r="J252" s="2"/>
      <c r="K252" s="3">
        <v>7</v>
      </c>
      <c r="L252" s="3">
        <v>0</v>
      </c>
      <c r="M252" s="3">
        <v>0</v>
      </c>
      <c r="N252" s="3">
        <v>0</v>
      </c>
      <c r="O252" s="3">
        <v>1</v>
      </c>
      <c r="P252" s="3">
        <v>1</v>
      </c>
      <c r="Q252" s="3">
        <v>1</v>
      </c>
      <c r="R252" s="3">
        <v>1</v>
      </c>
      <c r="S252" s="3">
        <v>1</v>
      </c>
      <c r="T252" s="3">
        <v>1</v>
      </c>
      <c r="U252" s="3">
        <v>1</v>
      </c>
      <c r="Z252" s="1"/>
      <c r="AA252" s="1"/>
    </row>
    <row r="253" spans="1:27" hidden="1" x14ac:dyDescent="0.3">
      <c r="A253" s="2">
        <v>252</v>
      </c>
      <c r="B253" s="2" t="str">
        <f t="shared" si="5"/>
        <v>SOU-SOU</v>
      </c>
      <c r="C253" s="2" t="s">
        <v>7</v>
      </c>
      <c r="D253" t="s">
        <v>7</v>
      </c>
      <c r="E253" t="s">
        <v>20</v>
      </c>
      <c r="F253">
        <v>1</v>
      </c>
      <c r="G253" s="1">
        <v>23792.700560000001</v>
      </c>
      <c r="H253" s="1">
        <v>38</v>
      </c>
      <c r="I253" s="1">
        <v>40.063400000000001</v>
      </c>
      <c r="J253" s="1"/>
      <c r="K253" s="3">
        <v>8</v>
      </c>
      <c r="L253" s="3">
        <v>99</v>
      </c>
      <c r="M253" s="3">
        <v>990</v>
      </c>
      <c r="N253" s="3">
        <v>1</v>
      </c>
      <c r="O253" s="3">
        <v>1</v>
      </c>
      <c r="P253" s="3">
        <v>1</v>
      </c>
      <c r="Q253" s="3">
        <v>1</v>
      </c>
      <c r="R253" s="3">
        <v>1</v>
      </c>
      <c r="S253" s="3">
        <v>1</v>
      </c>
      <c r="T253" s="3">
        <v>1</v>
      </c>
      <c r="U253" s="3">
        <v>1</v>
      </c>
      <c r="Z253" s="1"/>
      <c r="AA253" s="1"/>
    </row>
    <row r="254" spans="1:27" hidden="1" x14ac:dyDescent="0.3">
      <c r="A254" s="2">
        <v>253</v>
      </c>
      <c r="B254" s="2" t="str">
        <f t="shared" si="5"/>
        <v>SOU-SFO</v>
      </c>
      <c r="C254" s="2" t="s">
        <v>7</v>
      </c>
      <c r="D254" t="s">
        <v>8</v>
      </c>
      <c r="E254" s="2" t="s">
        <v>19</v>
      </c>
      <c r="F254">
        <v>1</v>
      </c>
      <c r="G254" s="1" t="e">
        <v>#N/A</v>
      </c>
      <c r="H254" s="1" t="e">
        <v>#N/A</v>
      </c>
      <c r="I254" s="1" t="e">
        <v>#N/A</v>
      </c>
      <c r="J254" s="2"/>
      <c r="K254" s="3">
        <v>1</v>
      </c>
      <c r="L254" s="3">
        <v>24</v>
      </c>
      <c r="M254" s="3">
        <v>720</v>
      </c>
      <c r="N254" s="3">
        <v>1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>
        <f>SUMPRODUCT(J254:J289,N254:N289)</f>
        <v>0</v>
      </c>
      <c r="Z254" s="1"/>
      <c r="AA254" s="1"/>
    </row>
    <row r="255" spans="1:27" hidden="1" x14ac:dyDescent="0.3">
      <c r="A255" s="2">
        <v>254</v>
      </c>
      <c r="B255" s="2" t="str">
        <f t="shared" si="5"/>
        <v>SFO-AKL</v>
      </c>
      <c r="C255" s="2" t="s">
        <v>8</v>
      </c>
      <c r="D255" t="s">
        <v>9</v>
      </c>
      <c r="E255" s="2" t="s">
        <v>19</v>
      </c>
      <c r="F255">
        <v>1</v>
      </c>
      <c r="G255" s="1" t="e">
        <v>#N/A</v>
      </c>
      <c r="H255" s="1" t="e">
        <v>#N/A</v>
      </c>
      <c r="I255" s="1" t="e">
        <v>#N/A</v>
      </c>
      <c r="J255" s="2"/>
      <c r="K255" s="3">
        <v>1</v>
      </c>
      <c r="L255" s="3">
        <v>16</v>
      </c>
      <c r="M255" s="3">
        <v>640</v>
      </c>
      <c r="N255" s="3">
        <v>0</v>
      </c>
      <c r="O255" s="3">
        <v>1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>
        <f>SUMPRODUCT(J254:J289,O254:O289)</f>
        <v>0</v>
      </c>
      <c r="Z255" s="1"/>
      <c r="AA255" s="1"/>
    </row>
    <row r="256" spans="1:27" hidden="1" x14ac:dyDescent="0.3">
      <c r="A256" s="2">
        <v>255</v>
      </c>
      <c r="B256" s="2" t="str">
        <f t="shared" si="5"/>
        <v>AKL-SYD</v>
      </c>
      <c r="C256" s="2" t="s">
        <v>9</v>
      </c>
      <c r="D256" t="s">
        <v>10</v>
      </c>
      <c r="E256" s="2" t="s">
        <v>19</v>
      </c>
      <c r="F256">
        <v>1</v>
      </c>
      <c r="G256" s="1" t="e">
        <v>#N/A</v>
      </c>
      <c r="H256" s="1" t="e">
        <v>#N/A</v>
      </c>
      <c r="I256" s="1" t="e">
        <v>#N/A</v>
      </c>
      <c r="J256" s="1"/>
      <c r="K256" s="3">
        <v>1</v>
      </c>
      <c r="L256" s="3">
        <v>4</v>
      </c>
      <c r="M256" s="3">
        <v>160</v>
      </c>
      <c r="N256" s="3">
        <v>0</v>
      </c>
      <c r="O256" s="3">
        <v>0</v>
      </c>
      <c r="P256" s="3">
        <v>1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>
        <f>SUMPRODUCT(J254:J289,P254:P289)</f>
        <v>0</v>
      </c>
      <c r="Z256" s="1"/>
      <c r="AA256" s="1"/>
    </row>
    <row r="257" spans="1:27" hidden="1" x14ac:dyDescent="0.3">
      <c r="A257" s="2">
        <v>256</v>
      </c>
      <c r="B257" s="2" t="str">
        <f t="shared" si="5"/>
        <v>SYD-BNE</v>
      </c>
      <c r="C257" s="2" t="s">
        <v>10</v>
      </c>
      <c r="D257" t="s">
        <v>11</v>
      </c>
      <c r="E257" t="s">
        <v>19</v>
      </c>
      <c r="F257">
        <v>1</v>
      </c>
      <c r="G257" s="1" t="e">
        <v>#N/A</v>
      </c>
      <c r="H257" s="1" t="e">
        <v>#N/A</v>
      </c>
      <c r="I257" s="1" t="e">
        <v>#N/A</v>
      </c>
      <c r="J257" s="1"/>
      <c r="K257" s="3">
        <v>1</v>
      </c>
      <c r="L257" s="3">
        <v>3</v>
      </c>
      <c r="M257" s="3">
        <v>120</v>
      </c>
      <c r="N257" s="3">
        <v>0</v>
      </c>
      <c r="O257" s="3">
        <v>0</v>
      </c>
      <c r="P257" s="3">
        <v>0</v>
      </c>
      <c r="Q257" s="3">
        <v>1</v>
      </c>
      <c r="R257" s="3">
        <v>0</v>
      </c>
      <c r="S257" s="3">
        <v>0</v>
      </c>
      <c r="T257" s="3">
        <v>0</v>
      </c>
      <c r="U257" s="3">
        <v>0</v>
      </c>
      <c r="V257">
        <f>SUMPRODUCT(J254:J289,Q254:Q289)</f>
        <v>0</v>
      </c>
      <c r="Z257" s="1"/>
      <c r="AA257" s="1"/>
    </row>
    <row r="258" spans="1:27" hidden="1" x14ac:dyDescent="0.3">
      <c r="A258" s="2">
        <v>257</v>
      </c>
      <c r="B258" s="2" t="str">
        <f t="shared" si="5"/>
        <v>BNE-HKG</v>
      </c>
      <c r="C258" s="2" t="s">
        <v>11</v>
      </c>
      <c r="D258" t="s">
        <v>12</v>
      </c>
      <c r="E258" s="2" t="s">
        <v>19</v>
      </c>
      <c r="F258">
        <v>1</v>
      </c>
      <c r="G258" s="1" t="e">
        <v>#N/A</v>
      </c>
      <c r="H258" s="1" t="e">
        <v>#N/A</v>
      </c>
      <c r="I258" s="1" t="e">
        <v>#N/A</v>
      </c>
      <c r="J258" s="2"/>
      <c r="K258" s="3">
        <v>1</v>
      </c>
      <c r="L258" s="3">
        <v>16</v>
      </c>
      <c r="M258" s="3">
        <v>640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0</v>
      </c>
      <c r="T258" s="3">
        <v>0</v>
      </c>
      <c r="U258" s="3">
        <v>0</v>
      </c>
      <c r="V258">
        <f>SUMPRODUCT(J254:J289,R254:R289)</f>
        <v>0</v>
      </c>
      <c r="Z258" s="1"/>
      <c r="AA258" s="1"/>
    </row>
    <row r="259" spans="1:27" x14ac:dyDescent="0.3">
      <c r="A259" s="2">
        <v>258</v>
      </c>
      <c r="B259" s="2" t="str">
        <f t="shared" ref="B259:B289" si="6">C259&amp;"-"&amp;D259</f>
        <v>HKG-SIN</v>
      </c>
      <c r="C259" s="2" t="s">
        <v>12</v>
      </c>
      <c r="D259" t="s">
        <v>13</v>
      </c>
      <c r="E259" s="2" t="s">
        <v>19</v>
      </c>
      <c r="F259">
        <v>1</v>
      </c>
      <c r="G259" s="1">
        <v>0</v>
      </c>
      <c r="H259" s="1">
        <v>0</v>
      </c>
      <c r="I259" s="1">
        <v>0</v>
      </c>
      <c r="J259" s="2"/>
      <c r="K259" s="3">
        <v>1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0</v>
      </c>
      <c r="U259" s="3">
        <v>0</v>
      </c>
      <c r="V259">
        <f>SUMPRODUCT(J254:J289,S254:S289)</f>
        <v>0</v>
      </c>
      <c r="Z259" s="1"/>
      <c r="AA259" s="1"/>
    </row>
    <row r="260" spans="1:27" hidden="1" x14ac:dyDescent="0.3">
      <c r="A260" s="2">
        <v>259</v>
      </c>
      <c r="B260" s="2" t="str">
        <f t="shared" si="6"/>
        <v>SIN-DXB</v>
      </c>
      <c r="C260" s="2" t="s">
        <v>13</v>
      </c>
      <c r="D260" t="s">
        <v>14</v>
      </c>
      <c r="E260" s="2" t="s">
        <v>19</v>
      </c>
      <c r="F260">
        <v>1</v>
      </c>
      <c r="G260" s="1" t="e">
        <v>#N/A</v>
      </c>
      <c r="H260" s="1" t="e">
        <v>#N/A</v>
      </c>
      <c r="I260" s="1" t="e">
        <v>#N/A</v>
      </c>
      <c r="J260" s="2"/>
      <c r="K260" s="3">
        <v>1</v>
      </c>
      <c r="L260" s="3">
        <v>11</v>
      </c>
      <c r="M260" s="3">
        <v>440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1</v>
      </c>
      <c r="U260" s="3">
        <v>0</v>
      </c>
      <c r="V260">
        <f>SUMPRODUCT(J254:J289,T254:T289)</f>
        <v>0</v>
      </c>
      <c r="Z260" s="1"/>
      <c r="AA260" s="1"/>
    </row>
    <row r="261" spans="1:27" hidden="1" x14ac:dyDescent="0.3">
      <c r="A261" s="2">
        <v>260</v>
      </c>
      <c r="B261" s="2" t="str">
        <f t="shared" si="6"/>
        <v>DXB-SOU</v>
      </c>
      <c r="C261" s="2" t="s">
        <v>14</v>
      </c>
      <c r="D261" t="s">
        <v>7</v>
      </c>
      <c r="E261" t="s">
        <v>19</v>
      </c>
      <c r="F261">
        <v>1</v>
      </c>
      <c r="G261" s="1" t="e">
        <v>#N/A</v>
      </c>
      <c r="H261" s="1" t="e">
        <v>#N/A</v>
      </c>
      <c r="I261" s="1" t="e">
        <v>#N/A</v>
      </c>
      <c r="J261" s="1"/>
      <c r="K261" s="3">
        <v>1</v>
      </c>
      <c r="L261" s="3">
        <v>19</v>
      </c>
      <c r="M261" s="3">
        <v>760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1</v>
      </c>
      <c r="V261">
        <f>SUMPRODUCT(J254:J289,U254:U289)</f>
        <v>0</v>
      </c>
      <c r="Z261" s="1"/>
      <c r="AA261" s="1"/>
    </row>
    <row r="262" spans="1:27" hidden="1" x14ac:dyDescent="0.3">
      <c r="A262" s="2">
        <v>261</v>
      </c>
      <c r="B262" s="2" t="str">
        <f t="shared" si="6"/>
        <v>SOU-AKL</v>
      </c>
      <c r="C262" s="2" t="s">
        <v>7</v>
      </c>
      <c r="D262" t="s">
        <v>9</v>
      </c>
      <c r="E262" t="s">
        <v>19</v>
      </c>
      <c r="F262">
        <v>1</v>
      </c>
      <c r="G262" s="1" t="e">
        <v>#N/A</v>
      </c>
      <c r="H262" s="1" t="e">
        <v>#N/A</v>
      </c>
      <c r="I262" s="1" t="e">
        <v>#N/A</v>
      </c>
      <c r="J262" s="1"/>
      <c r="K262" s="3">
        <v>2</v>
      </c>
      <c r="L262" s="3">
        <v>40</v>
      </c>
      <c r="M262" s="3">
        <v>1200</v>
      </c>
      <c r="N262" s="3">
        <v>1</v>
      </c>
      <c r="O262" s="3">
        <v>1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Z262" s="1"/>
      <c r="AA262" s="1"/>
    </row>
    <row r="263" spans="1:27" hidden="1" x14ac:dyDescent="0.3">
      <c r="A263" s="2">
        <v>262</v>
      </c>
      <c r="B263" s="2" t="str">
        <f t="shared" si="6"/>
        <v>SFO-SYD</v>
      </c>
      <c r="C263" s="2" t="s">
        <v>8</v>
      </c>
      <c r="D263" t="s">
        <v>10</v>
      </c>
      <c r="E263" s="2" t="s">
        <v>19</v>
      </c>
      <c r="F263">
        <v>1</v>
      </c>
      <c r="G263" s="1" t="e">
        <v>#N/A</v>
      </c>
      <c r="H263" s="1" t="e">
        <v>#N/A</v>
      </c>
      <c r="I263" s="1" t="e">
        <v>#N/A</v>
      </c>
      <c r="J263" s="2"/>
      <c r="K263" s="3">
        <v>2</v>
      </c>
      <c r="L263" s="3">
        <v>20</v>
      </c>
      <c r="M263" s="3">
        <v>800</v>
      </c>
      <c r="N263" s="3">
        <v>0</v>
      </c>
      <c r="O263" s="3">
        <v>1</v>
      </c>
      <c r="P263" s="3">
        <v>1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W263" s="3"/>
      <c r="Z263" s="1"/>
      <c r="AA263" s="1"/>
    </row>
    <row r="264" spans="1:27" x14ac:dyDescent="0.3">
      <c r="A264" s="2">
        <v>263</v>
      </c>
      <c r="B264" s="2" t="str">
        <f t="shared" si="6"/>
        <v>AKL-BNE</v>
      </c>
      <c r="C264" s="2" t="s">
        <v>9</v>
      </c>
      <c r="D264" t="s">
        <v>11</v>
      </c>
      <c r="E264" s="2" t="s">
        <v>19</v>
      </c>
      <c r="F264">
        <v>1</v>
      </c>
      <c r="G264" s="1">
        <v>0</v>
      </c>
      <c r="H264" s="1">
        <v>0</v>
      </c>
      <c r="I264" s="1">
        <v>0</v>
      </c>
      <c r="J264" s="2"/>
      <c r="K264" s="2">
        <v>2</v>
      </c>
      <c r="L264" s="3">
        <v>0</v>
      </c>
      <c r="M264" s="3">
        <v>0</v>
      </c>
      <c r="N264" s="3">
        <v>0</v>
      </c>
      <c r="O264">
        <v>0</v>
      </c>
      <c r="P264" s="3">
        <v>1</v>
      </c>
      <c r="Q264" s="3">
        <v>1</v>
      </c>
      <c r="R264" s="3">
        <v>0</v>
      </c>
      <c r="S264" s="3">
        <v>0</v>
      </c>
      <c r="T264" s="3">
        <v>0</v>
      </c>
      <c r="U264" s="3">
        <v>0</v>
      </c>
      <c r="Z264" s="1"/>
      <c r="AA264" s="1"/>
    </row>
    <row r="265" spans="1:27" hidden="1" x14ac:dyDescent="0.3">
      <c r="A265" s="2">
        <v>264</v>
      </c>
      <c r="B265" s="2" t="str">
        <f t="shared" si="6"/>
        <v>SYD-HKG</v>
      </c>
      <c r="C265" s="2" t="s">
        <v>10</v>
      </c>
      <c r="D265" t="s">
        <v>12</v>
      </c>
      <c r="E265" t="s">
        <v>19</v>
      </c>
      <c r="F265">
        <v>1</v>
      </c>
      <c r="G265" s="1" t="e">
        <v>#N/A</v>
      </c>
      <c r="H265" s="1" t="e">
        <v>#N/A</v>
      </c>
      <c r="I265" s="1" t="e">
        <v>#N/A</v>
      </c>
      <c r="J265" s="1"/>
      <c r="K265" s="3">
        <v>2</v>
      </c>
      <c r="L265" s="3">
        <v>19</v>
      </c>
      <c r="M265" s="3">
        <v>760</v>
      </c>
      <c r="N265" s="3">
        <v>0</v>
      </c>
      <c r="O265">
        <v>0</v>
      </c>
      <c r="P265">
        <v>0</v>
      </c>
      <c r="Q265" s="3">
        <v>1</v>
      </c>
      <c r="R265" s="3">
        <v>1</v>
      </c>
      <c r="S265" s="3">
        <v>0</v>
      </c>
      <c r="T265" s="3">
        <v>0</v>
      </c>
      <c r="U265" s="3">
        <v>0</v>
      </c>
      <c r="Z265" s="1"/>
      <c r="AA265" s="1"/>
    </row>
    <row r="266" spans="1:27" x14ac:dyDescent="0.3">
      <c r="A266" s="2">
        <v>265</v>
      </c>
      <c r="B266" s="2" t="str">
        <f t="shared" si="6"/>
        <v>BNE-SIN</v>
      </c>
      <c r="C266" s="2" t="s">
        <v>11</v>
      </c>
      <c r="D266" t="s">
        <v>13</v>
      </c>
      <c r="E266" s="2" t="s">
        <v>19</v>
      </c>
      <c r="F266">
        <v>1</v>
      </c>
      <c r="G266" s="1">
        <v>0</v>
      </c>
      <c r="H266" s="1">
        <v>0</v>
      </c>
      <c r="I266" s="1">
        <v>0</v>
      </c>
      <c r="J266" s="2"/>
      <c r="K266" s="3">
        <v>2</v>
      </c>
      <c r="L266" s="3">
        <v>0</v>
      </c>
      <c r="M266" s="3">
        <v>0</v>
      </c>
      <c r="N266" s="3">
        <v>0</v>
      </c>
      <c r="O266">
        <v>0</v>
      </c>
      <c r="P266">
        <v>0</v>
      </c>
      <c r="Q266">
        <v>0</v>
      </c>
      <c r="R266" s="3">
        <v>1</v>
      </c>
      <c r="S266" s="3">
        <v>1</v>
      </c>
      <c r="T266" s="3">
        <v>0</v>
      </c>
      <c r="U266" s="3">
        <v>0</v>
      </c>
      <c r="Z266" s="1"/>
      <c r="AA266" s="1"/>
    </row>
    <row r="267" spans="1:27" hidden="1" x14ac:dyDescent="0.3">
      <c r="A267" s="2">
        <v>266</v>
      </c>
      <c r="B267" s="2" t="str">
        <f t="shared" si="6"/>
        <v>HKG-DXB</v>
      </c>
      <c r="C267" s="2" t="s">
        <v>12</v>
      </c>
      <c r="D267" t="s">
        <v>14</v>
      </c>
      <c r="E267" s="2" t="s">
        <v>19</v>
      </c>
      <c r="F267">
        <v>1</v>
      </c>
      <c r="G267" s="1" t="e">
        <v>#N/A</v>
      </c>
      <c r="H267" s="1" t="e">
        <v>#N/A</v>
      </c>
      <c r="I267" s="1" t="e">
        <v>#N/A</v>
      </c>
      <c r="J267" s="2"/>
      <c r="K267" s="3">
        <v>2</v>
      </c>
      <c r="L267" s="3">
        <v>17</v>
      </c>
      <c r="M267" s="3">
        <v>680</v>
      </c>
      <c r="N267" s="3">
        <v>0</v>
      </c>
      <c r="O267">
        <v>0</v>
      </c>
      <c r="P267">
        <v>0</v>
      </c>
      <c r="Q267">
        <v>0</v>
      </c>
      <c r="R267">
        <v>0</v>
      </c>
      <c r="S267" s="3">
        <v>1</v>
      </c>
      <c r="T267" s="3">
        <v>1</v>
      </c>
      <c r="U267" s="3">
        <v>0</v>
      </c>
      <c r="Z267" s="1"/>
      <c r="AA267" s="1"/>
    </row>
    <row r="268" spans="1:27" hidden="1" x14ac:dyDescent="0.3">
      <c r="A268" s="2">
        <v>267</v>
      </c>
      <c r="B268" s="2" t="str">
        <f t="shared" si="6"/>
        <v>SIN-SOU</v>
      </c>
      <c r="C268" s="2" t="s">
        <v>13</v>
      </c>
      <c r="D268" t="s">
        <v>7</v>
      </c>
      <c r="E268" t="s">
        <v>19</v>
      </c>
      <c r="F268">
        <v>1</v>
      </c>
      <c r="G268" s="1" t="e">
        <v>#N/A</v>
      </c>
      <c r="H268" s="1" t="e">
        <v>#N/A</v>
      </c>
      <c r="I268" s="1" t="e">
        <v>#N/A</v>
      </c>
      <c r="J268" s="1"/>
      <c r="K268" s="3">
        <v>2</v>
      </c>
      <c r="L268" s="3">
        <v>30</v>
      </c>
      <c r="M268" s="3">
        <v>900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s="3">
        <v>1</v>
      </c>
      <c r="U268" s="3">
        <v>1</v>
      </c>
      <c r="Z268" s="1"/>
      <c r="AA268" s="1"/>
    </row>
    <row r="269" spans="1:27" hidden="1" x14ac:dyDescent="0.3">
      <c r="A269" s="2">
        <v>268</v>
      </c>
      <c r="B269" s="2" t="str">
        <f t="shared" si="6"/>
        <v>SOU-SYD</v>
      </c>
      <c r="C269" s="2" t="s">
        <v>7</v>
      </c>
      <c r="D269" t="s">
        <v>10</v>
      </c>
      <c r="E269" t="s">
        <v>19</v>
      </c>
      <c r="F269">
        <v>1</v>
      </c>
      <c r="G269" s="1" t="e">
        <v>#N/A</v>
      </c>
      <c r="H269" s="1" t="e">
        <v>#N/A</v>
      </c>
      <c r="I269" s="1" t="e">
        <v>#N/A</v>
      </c>
      <c r="J269" s="1"/>
      <c r="K269" s="3">
        <v>3</v>
      </c>
      <c r="L269" s="3">
        <v>44</v>
      </c>
      <c r="M269" s="3">
        <v>1320</v>
      </c>
      <c r="N269" s="3">
        <v>1</v>
      </c>
      <c r="O269" s="3">
        <v>1</v>
      </c>
      <c r="P269" s="3">
        <v>1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Z269" s="1"/>
      <c r="AA269" s="1"/>
    </row>
    <row r="270" spans="1:27" x14ac:dyDescent="0.3">
      <c r="A270" s="2">
        <v>269</v>
      </c>
      <c r="B270" s="2" t="str">
        <f t="shared" si="6"/>
        <v>SFO-BNE</v>
      </c>
      <c r="C270" s="2" t="s">
        <v>8</v>
      </c>
      <c r="D270" t="s">
        <v>11</v>
      </c>
      <c r="E270" s="2" t="s">
        <v>19</v>
      </c>
      <c r="F270">
        <v>1</v>
      </c>
      <c r="G270" s="1">
        <v>0</v>
      </c>
      <c r="H270" s="1">
        <v>0</v>
      </c>
      <c r="I270" s="1">
        <v>0</v>
      </c>
      <c r="J270" s="2"/>
      <c r="K270" s="3">
        <v>3</v>
      </c>
      <c r="L270" s="3">
        <v>0</v>
      </c>
      <c r="M270" s="3">
        <v>0</v>
      </c>
      <c r="N270" s="6">
        <v>0</v>
      </c>
      <c r="O270" s="3">
        <v>1</v>
      </c>
      <c r="P270" s="3">
        <v>1</v>
      </c>
      <c r="Q270" s="3">
        <v>1</v>
      </c>
      <c r="R270" s="3">
        <v>0</v>
      </c>
      <c r="S270" s="3">
        <v>0</v>
      </c>
      <c r="T270" s="3">
        <v>0</v>
      </c>
      <c r="U270" s="3">
        <v>0</v>
      </c>
      <c r="Z270" s="1"/>
      <c r="AA270" s="1"/>
    </row>
    <row r="271" spans="1:27" hidden="1" x14ac:dyDescent="0.3">
      <c r="A271" s="2">
        <v>270</v>
      </c>
      <c r="B271" s="2" t="str">
        <f t="shared" si="6"/>
        <v>AKL-HKG</v>
      </c>
      <c r="C271" s="2" t="s">
        <v>9</v>
      </c>
      <c r="D271" t="s">
        <v>12</v>
      </c>
      <c r="E271" s="2" t="s">
        <v>19</v>
      </c>
      <c r="F271">
        <v>1</v>
      </c>
      <c r="G271" s="1" t="e">
        <v>#N/A</v>
      </c>
      <c r="H271" s="1" t="e">
        <v>#N/A</v>
      </c>
      <c r="I271" s="1" t="e">
        <v>#N/A</v>
      </c>
      <c r="J271" s="2"/>
      <c r="K271" s="2">
        <v>3</v>
      </c>
      <c r="L271" s="3">
        <v>23</v>
      </c>
      <c r="M271" s="3">
        <v>690</v>
      </c>
      <c r="N271" s="6">
        <v>0</v>
      </c>
      <c r="O271" s="6">
        <v>0</v>
      </c>
      <c r="P271" s="3">
        <v>1</v>
      </c>
      <c r="Q271" s="3">
        <v>1</v>
      </c>
      <c r="R271" s="3">
        <v>1</v>
      </c>
      <c r="S271" s="3">
        <v>0</v>
      </c>
      <c r="T271" s="3">
        <v>0</v>
      </c>
      <c r="U271" s="3">
        <v>0</v>
      </c>
      <c r="Z271" s="1"/>
      <c r="AA271" s="1"/>
    </row>
    <row r="272" spans="1:27" hidden="1" x14ac:dyDescent="0.3">
      <c r="A272" s="2">
        <v>271</v>
      </c>
      <c r="B272" s="2" t="str">
        <f t="shared" si="6"/>
        <v>SYD-SIN</v>
      </c>
      <c r="C272" s="2" t="s">
        <v>10</v>
      </c>
      <c r="D272" t="s">
        <v>13</v>
      </c>
      <c r="E272" t="s">
        <v>19</v>
      </c>
      <c r="F272">
        <v>1</v>
      </c>
      <c r="G272" s="1" t="e">
        <v>#N/A</v>
      </c>
      <c r="H272" s="1" t="e">
        <v>#N/A</v>
      </c>
      <c r="I272" s="1" t="e">
        <v>#N/A</v>
      </c>
      <c r="J272" s="1"/>
      <c r="K272" s="3">
        <v>3</v>
      </c>
      <c r="L272" s="3">
        <v>25</v>
      </c>
      <c r="M272" s="3">
        <v>750</v>
      </c>
      <c r="N272" s="6">
        <v>0</v>
      </c>
      <c r="O272" s="6">
        <v>0</v>
      </c>
      <c r="P272" s="6">
        <v>0</v>
      </c>
      <c r="Q272" s="3">
        <v>1</v>
      </c>
      <c r="R272" s="3">
        <v>1</v>
      </c>
      <c r="S272" s="3">
        <v>1</v>
      </c>
      <c r="T272" s="3">
        <v>0</v>
      </c>
      <c r="U272" s="3">
        <v>0</v>
      </c>
      <c r="Z272" s="1"/>
      <c r="AA272" s="1"/>
    </row>
    <row r="273" spans="1:27" x14ac:dyDescent="0.3">
      <c r="A273" s="2">
        <v>272</v>
      </c>
      <c r="B273" s="2" t="str">
        <f t="shared" si="6"/>
        <v>BNE-DXB</v>
      </c>
      <c r="C273" s="2" t="s">
        <v>11</v>
      </c>
      <c r="D273" t="s">
        <v>14</v>
      </c>
      <c r="E273" s="2" t="s">
        <v>19</v>
      </c>
      <c r="F273">
        <v>1</v>
      </c>
      <c r="G273" s="1">
        <v>0</v>
      </c>
      <c r="H273" s="1">
        <v>0</v>
      </c>
      <c r="I273" s="1">
        <v>0</v>
      </c>
      <c r="J273" s="2"/>
      <c r="K273" s="3">
        <v>3</v>
      </c>
      <c r="L273" s="3">
        <v>0</v>
      </c>
      <c r="M273" s="3">
        <v>0</v>
      </c>
      <c r="N273" s="6">
        <v>0</v>
      </c>
      <c r="O273" s="6">
        <v>0</v>
      </c>
      <c r="P273" s="6">
        <v>0</v>
      </c>
      <c r="Q273" s="1">
        <v>0</v>
      </c>
      <c r="R273" s="3">
        <v>1</v>
      </c>
      <c r="S273" s="3">
        <v>1</v>
      </c>
      <c r="T273" s="3">
        <v>1</v>
      </c>
      <c r="U273" s="3">
        <v>0</v>
      </c>
      <c r="Z273" s="1"/>
      <c r="AA273" s="1"/>
    </row>
    <row r="274" spans="1:27" hidden="1" x14ac:dyDescent="0.3">
      <c r="A274" s="2">
        <v>273</v>
      </c>
      <c r="B274" s="2" t="str">
        <f t="shared" si="6"/>
        <v>HKG-SOU</v>
      </c>
      <c r="C274" s="2" t="s">
        <v>12</v>
      </c>
      <c r="D274" t="s">
        <v>7</v>
      </c>
      <c r="E274" s="2" t="s">
        <v>19</v>
      </c>
      <c r="F274">
        <v>1</v>
      </c>
      <c r="G274" s="1" t="e">
        <v>#N/A</v>
      </c>
      <c r="H274" s="1" t="e">
        <v>#N/A</v>
      </c>
      <c r="I274" s="1" t="e">
        <v>#N/A</v>
      </c>
      <c r="J274" s="2"/>
      <c r="K274" s="3">
        <v>3</v>
      </c>
      <c r="L274" s="3">
        <v>36</v>
      </c>
      <c r="M274" s="3">
        <v>1080</v>
      </c>
      <c r="N274" s="6">
        <v>0</v>
      </c>
      <c r="O274" s="6">
        <v>0</v>
      </c>
      <c r="P274" s="6">
        <v>0</v>
      </c>
      <c r="Q274" s="1">
        <v>0</v>
      </c>
      <c r="R274" s="1">
        <v>0</v>
      </c>
      <c r="S274" s="3">
        <v>1</v>
      </c>
      <c r="T274" s="3">
        <v>1</v>
      </c>
      <c r="U274" s="3">
        <v>1</v>
      </c>
      <c r="Z274" s="1"/>
      <c r="AA274" s="1"/>
    </row>
    <row r="275" spans="1:27" hidden="1" x14ac:dyDescent="0.3">
      <c r="A275" s="2">
        <v>274</v>
      </c>
      <c r="B275" s="2" t="str">
        <f t="shared" si="6"/>
        <v>SOU-BNE</v>
      </c>
      <c r="C275" s="2" t="s">
        <v>7</v>
      </c>
      <c r="D275" t="s">
        <v>11</v>
      </c>
      <c r="E275" t="s">
        <v>19</v>
      </c>
      <c r="F275">
        <v>1</v>
      </c>
      <c r="G275" s="1" t="e">
        <v>#N/A</v>
      </c>
      <c r="H275" s="1" t="e">
        <v>#N/A</v>
      </c>
      <c r="I275" s="1" t="e">
        <v>#N/A</v>
      </c>
      <c r="J275" s="1"/>
      <c r="K275" s="3">
        <v>4</v>
      </c>
      <c r="L275" s="3">
        <v>47</v>
      </c>
      <c r="M275" s="3">
        <v>1410</v>
      </c>
      <c r="N275" s="3">
        <v>1</v>
      </c>
      <c r="O275" s="3">
        <v>1</v>
      </c>
      <c r="P275" s="3">
        <v>1</v>
      </c>
      <c r="Q275" s="3">
        <v>1</v>
      </c>
      <c r="R275" s="6">
        <v>0</v>
      </c>
      <c r="S275" s="6">
        <v>0</v>
      </c>
      <c r="T275" s="6">
        <v>0</v>
      </c>
      <c r="U275" s="6">
        <v>0</v>
      </c>
      <c r="Z275" s="1"/>
      <c r="AA275" s="1"/>
    </row>
    <row r="276" spans="1:27" hidden="1" x14ac:dyDescent="0.3">
      <c r="A276" s="2">
        <v>275</v>
      </c>
      <c r="B276" s="2" t="str">
        <f t="shared" si="6"/>
        <v>SFO-HKG</v>
      </c>
      <c r="C276" s="2" t="s">
        <v>8</v>
      </c>
      <c r="D276" t="s">
        <v>12</v>
      </c>
      <c r="E276" s="2" t="s">
        <v>19</v>
      </c>
      <c r="F276">
        <v>1</v>
      </c>
      <c r="G276" s="1" t="e">
        <v>#N/A</v>
      </c>
      <c r="H276" s="1" t="e">
        <v>#N/A</v>
      </c>
      <c r="I276" s="1" t="e">
        <v>#N/A</v>
      </c>
      <c r="J276" s="2"/>
      <c r="K276" s="3">
        <v>4</v>
      </c>
      <c r="L276" s="3">
        <v>39</v>
      </c>
      <c r="M276" s="3">
        <v>1170</v>
      </c>
      <c r="N276" s="6">
        <v>0</v>
      </c>
      <c r="O276" s="3">
        <v>1</v>
      </c>
      <c r="P276" s="3">
        <v>1</v>
      </c>
      <c r="Q276" s="3">
        <v>1</v>
      </c>
      <c r="R276" s="3">
        <v>1</v>
      </c>
      <c r="S276" s="6">
        <v>0</v>
      </c>
      <c r="T276" s="6">
        <v>0</v>
      </c>
      <c r="U276" s="6">
        <v>0</v>
      </c>
      <c r="Z276" s="1"/>
      <c r="AA276" s="1"/>
    </row>
    <row r="277" spans="1:27" hidden="1" x14ac:dyDescent="0.3">
      <c r="A277" s="2">
        <v>276</v>
      </c>
      <c r="B277" s="2" t="str">
        <f t="shared" si="6"/>
        <v>AKL-SIN</v>
      </c>
      <c r="C277" s="2" t="s">
        <v>9</v>
      </c>
      <c r="D277" t="s">
        <v>13</v>
      </c>
      <c r="E277" s="2" t="s">
        <v>19</v>
      </c>
      <c r="F277">
        <v>1</v>
      </c>
      <c r="G277" s="1" t="e">
        <v>#N/A</v>
      </c>
      <c r="H277" s="1" t="e">
        <v>#N/A</v>
      </c>
      <c r="I277" s="1" t="e">
        <v>#N/A</v>
      </c>
      <c r="J277" s="2"/>
      <c r="K277" s="2">
        <v>4</v>
      </c>
      <c r="L277" s="3">
        <v>29</v>
      </c>
      <c r="M277" s="3">
        <v>870</v>
      </c>
      <c r="N277" s="6">
        <v>0</v>
      </c>
      <c r="O277" s="6">
        <v>0</v>
      </c>
      <c r="P277" s="3">
        <v>1</v>
      </c>
      <c r="Q277" s="3">
        <v>1</v>
      </c>
      <c r="R277" s="3">
        <v>1</v>
      </c>
      <c r="S277" s="3">
        <v>1</v>
      </c>
      <c r="T277" s="6">
        <v>0</v>
      </c>
      <c r="U277" s="6">
        <v>0</v>
      </c>
      <c r="Z277" s="1"/>
      <c r="AA277" s="1"/>
    </row>
    <row r="278" spans="1:27" hidden="1" x14ac:dyDescent="0.3">
      <c r="A278" s="2">
        <v>277</v>
      </c>
      <c r="B278" s="2" t="str">
        <f t="shared" si="6"/>
        <v>SYD-DXB</v>
      </c>
      <c r="C278" s="2" t="s">
        <v>10</v>
      </c>
      <c r="D278" t="s">
        <v>14</v>
      </c>
      <c r="E278" s="2" t="s">
        <v>19</v>
      </c>
      <c r="F278">
        <v>1</v>
      </c>
      <c r="G278" s="1" t="e">
        <v>#N/A</v>
      </c>
      <c r="H278" s="1" t="e">
        <v>#N/A</v>
      </c>
      <c r="I278" s="1" t="e">
        <v>#N/A</v>
      </c>
      <c r="J278" s="2"/>
      <c r="K278" s="3">
        <v>4</v>
      </c>
      <c r="L278" s="3">
        <v>36</v>
      </c>
      <c r="M278" s="3">
        <v>1080</v>
      </c>
      <c r="N278" s="6">
        <v>0</v>
      </c>
      <c r="O278" s="6">
        <v>0</v>
      </c>
      <c r="P278" s="6">
        <v>0</v>
      </c>
      <c r="Q278" s="3">
        <v>1</v>
      </c>
      <c r="R278" s="3">
        <v>1</v>
      </c>
      <c r="S278" s="3">
        <v>1</v>
      </c>
      <c r="T278" s="3">
        <v>1</v>
      </c>
      <c r="U278" s="6">
        <v>0</v>
      </c>
      <c r="Z278" s="1"/>
      <c r="AA278" s="1"/>
    </row>
    <row r="279" spans="1:27" hidden="1" x14ac:dyDescent="0.3">
      <c r="A279" s="2">
        <v>278</v>
      </c>
      <c r="B279" s="2" t="str">
        <f t="shared" si="6"/>
        <v>BNE-SOU</v>
      </c>
      <c r="C279" s="2" t="s">
        <v>11</v>
      </c>
      <c r="D279" t="s">
        <v>7</v>
      </c>
      <c r="E279" t="s">
        <v>19</v>
      </c>
      <c r="F279">
        <v>1</v>
      </c>
      <c r="G279" s="1" t="e">
        <v>#N/A</v>
      </c>
      <c r="H279" s="1" t="e">
        <v>#N/A</v>
      </c>
      <c r="I279" s="1" t="e">
        <v>#N/A</v>
      </c>
      <c r="J279" s="1"/>
      <c r="K279" s="3">
        <v>4</v>
      </c>
      <c r="L279" s="3">
        <v>52</v>
      </c>
      <c r="M279" s="3">
        <v>1560</v>
      </c>
      <c r="N279" s="6">
        <v>0</v>
      </c>
      <c r="O279" s="6">
        <v>0</v>
      </c>
      <c r="P279" s="6">
        <v>0</v>
      </c>
      <c r="Q279" s="6">
        <v>0</v>
      </c>
      <c r="R279" s="3">
        <v>1</v>
      </c>
      <c r="S279" s="3">
        <v>1</v>
      </c>
      <c r="T279" s="3">
        <v>1</v>
      </c>
      <c r="U279" s="3">
        <v>1</v>
      </c>
      <c r="Z279" s="1"/>
      <c r="AA279" s="1"/>
    </row>
    <row r="280" spans="1:27" hidden="1" x14ac:dyDescent="0.3">
      <c r="A280" s="2">
        <v>279</v>
      </c>
      <c r="B280" s="2" t="str">
        <f t="shared" si="6"/>
        <v>SOU-HKG</v>
      </c>
      <c r="C280" s="2" t="s">
        <v>7</v>
      </c>
      <c r="D280" t="s">
        <v>12</v>
      </c>
      <c r="E280" s="2" t="s">
        <v>19</v>
      </c>
      <c r="F280">
        <v>1</v>
      </c>
      <c r="G280" s="1" t="e">
        <v>#N/A</v>
      </c>
      <c r="H280" s="1" t="e">
        <v>#N/A</v>
      </c>
      <c r="I280" s="1" t="e">
        <v>#N/A</v>
      </c>
      <c r="J280" s="2"/>
      <c r="K280" s="3">
        <v>5</v>
      </c>
      <c r="L280" s="3">
        <v>63</v>
      </c>
      <c r="M280" s="3">
        <v>1890</v>
      </c>
      <c r="N280" s="3">
        <v>1</v>
      </c>
      <c r="O280" s="3">
        <v>1</v>
      </c>
      <c r="P280" s="3">
        <v>1</v>
      </c>
      <c r="Q280" s="3">
        <v>1</v>
      </c>
      <c r="R280" s="3">
        <v>1</v>
      </c>
      <c r="S280" s="6">
        <v>0</v>
      </c>
      <c r="T280" s="6">
        <v>0</v>
      </c>
      <c r="U280" s="6">
        <v>0</v>
      </c>
      <c r="Z280" s="1"/>
      <c r="AA280" s="1"/>
    </row>
    <row r="281" spans="1:27" hidden="1" x14ac:dyDescent="0.3">
      <c r="A281" s="2">
        <v>280</v>
      </c>
      <c r="B281" s="2" t="str">
        <f t="shared" si="6"/>
        <v>SFO-SIN</v>
      </c>
      <c r="C281" s="2" t="s">
        <v>8</v>
      </c>
      <c r="D281" t="s">
        <v>13</v>
      </c>
      <c r="E281" s="2" t="s">
        <v>19</v>
      </c>
      <c r="F281">
        <v>1</v>
      </c>
      <c r="G281" s="1" t="e">
        <v>#N/A</v>
      </c>
      <c r="H281" s="1" t="e">
        <v>#N/A</v>
      </c>
      <c r="I281" s="1" t="e">
        <v>#N/A</v>
      </c>
      <c r="J281" s="2"/>
      <c r="K281" s="3">
        <v>5</v>
      </c>
      <c r="L281" s="3">
        <v>45</v>
      </c>
      <c r="M281" s="3">
        <v>1350</v>
      </c>
      <c r="N281" s="3">
        <v>0</v>
      </c>
      <c r="O281" s="3">
        <v>1</v>
      </c>
      <c r="P281" s="3">
        <v>1</v>
      </c>
      <c r="Q281" s="3">
        <v>1</v>
      </c>
      <c r="R281" s="3">
        <v>1</v>
      </c>
      <c r="S281" s="3">
        <v>1</v>
      </c>
      <c r="T281" s="6">
        <v>0</v>
      </c>
      <c r="U281" s="6">
        <v>0</v>
      </c>
      <c r="Z281" s="1"/>
      <c r="AA281" s="1"/>
    </row>
    <row r="282" spans="1:27" hidden="1" x14ac:dyDescent="0.3">
      <c r="A282" s="2">
        <v>281</v>
      </c>
      <c r="B282" s="2" t="str">
        <f t="shared" si="6"/>
        <v>AKL-DXB</v>
      </c>
      <c r="C282" s="2" t="s">
        <v>9</v>
      </c>
      <c r="D282" t="s">
        <v>14</v>
      </c>
      <c r="E282" s="2" t="s">
        <v>19</v>
      </c>
      <c r="F282">
        <v>1</v>
      </c>
      <c r="G282" s="1" t="e">
        <v>#N/A</v>
      </c>
      <c r="H282" s="1" t="e">
        <v>#N/A</v>
      </c>
      <c r="I282" s="1" t="e">
        <v>#N/A</v>
      </c>
      <c r="J282" s="2"/>
      <c r="K282" s="2">
        <v>5</v>
      </c>
      <c r="L282" s="3">
        <v>40</v>
      </c>
      <c r="M282" s="3">
        <v>1200</v>
      </c>
      <c r="N282" s="6">
        <v>0</v>
      </c>
      <c r="O282" s="6">
        <v>0</v>
      </c>
      <c r="P282" s="3">
        <v>1</v>
      </c>
      <c r="Q282" s="3">
        <v>1</v>
      </c>
      <c r="R282" s="3">
        <v>1</v>
      </c>
      <c r="S282" s="3">
        <v>1</v>
      </c>
      <c r="T282" s="3">
        <v>1</v>
      </c>
      <c r="U282" s="3">
        <v>0</v>
      </c>
      <c r="Z282" s="1"/>
      <c r="AA282" s="1"/>
    </row>
    <row r="283" spans="1:27" hidden="1" x14ac:dyDescent="0.3">
      <c r="A283" s="2">
        <v>282</v>
      </c>
      <c r="B283" s="2" t="str">
        <f t="shared" si="6"/>
        <v>SYD-SOU</v>
      </c>
      <c r="C283" s="2" t="s">
        <v>10</v>
      </c>
      <c r="D283" t="s">
        <v>7</v>
      </c>
      <c r="E283" t="s">
        <v>19</v>
      </c>
      <c r="F283">
        <v>1</v>
      </c>
      <c r="G283" s="1">
        <v>33699.008809999999</v>
      </c>
      <c r="H283" s="1">
        <v>2</v>
      </c>
      <c r="I283" s="1">
        <v>2.1086</v>
      </c>
      <c r="J283" s="1"/>
      <c r="K283" s="3">
        <v>5</v>
      </c>
      <c r="L283" s="3">
        <v>55</v>
      </c>
      <c r="M283" s="3">
        <v>1650</v>
      </c>
      <c r="N283" s="6">
        <v>0</v>
      </c>
      <c r="O283" s="6">
        <v>0</v>
      </c>
      <c r="P283" s="3">
        <v>0</v>
      </c>
      <c r="Q283" s="3">
        <v>1</v>
      </c>
      <c r="R283" s="3">
        <v>1</v>
      </c>
      <c r="S283" s="3">
        <v>1</v>
      </c>
      <c r="T283" s="3">
        <v>1</v>
      </c>
      <c r="U283" s="3">
        <v>1</v>
      </c>
      <c r="Z283" s="1"/>
      <c r="AA283" s="1"/>
    </row>
    <row r="284" spans="1:27" hidden="1" x14ac:dyDescent="0.3">
      <c r="A284" s="2">
        <v>283</v>
      </c>
      <c r="B284" s="2" t="str">
        <f t="shared" si="6"/>
        <v>SOU-SIN</v>
      </c>
      <c r="C284" s="2" t="s">
        <v>7</v>
      </c>
      <c r="D284" t="s">
        <v>13</v>
      </c>
      <c r="E284" s="2" t="s">
        <v>19</v>
      </c>
      <c r="F284">
        <v>1</v>
      </c>
      <c r="G284" s="1" t="e">
        <v>#N/A</v>
      </c>
      <c r="H284" s="1" t="e">
        <v>#N/A</v>
      </c>
      <c r="I284" s="1" t="e">
        <v>#N/A</v>
      </c>
      <c r="J284" s="2"/>
      <c r="K284" s="3">
        <v>6</v>
      </c>
      <c r="L284" s="3">
        <v>69</v>
      </c>
      <c r="M284" s="3">
        <v>2070</v>
      </c>
      <c r="N284" s="3">
        <v>1</v>
      </c>
      <c r="O284" s="3">
        <v>1</v>
      </c>
      <c r="P284" s="3">
        <v>1</v>
      </c>
      <c r="Q284" s="3">
        <v>1</v>
      </c>
      <c r="R284" s="3">
        <v>1</v>
      </c>
      <c r="S284" s="3">
        <v>1</v>
      </c>
      <c r="T284" s="3">
        <v>0</v>
      </c>
      <c r="U284" s="3">
        <v>0</v>
      </c>
      <c r="Z284" s="1"/>
      <c r="AA284" s="1"/>
    </row>
    <row r="285" spans="1:27" x14ac:dyDescent="0.3">
      <c r="A285" s="2">
        <v>284</v>
      </c>
      <c r="B285" s="2" t="str">
        <f t="shared" si="6"/>
        <v>SFO-DXB</v>
      </c>
      <c r="C285" s="2" t="s">
        <v>8</v>
      </c>
      <c r="D285" t="s">
        <v>14</v>
      </c>
      <c r="E285" s="2" t="s">
        <v>19</v>
      </c>
      <c r="F285">
        <v>1</v>
      </c>
      <c r="G285" s="1">
        <v>0</v>
      </c>
      <c r="H285" s="1">
        <v>0</v>
      </c>
      <c r="I285" s="1">
        <v>0</v>
      </c>
      <c r="J285" s="2"/>
      <c r="K285" s="3">
        <v>6</v>
      </c>
      <c r="L285" s="3">
        <v>0</v>
      </c>
      <c r="M285" s="3">
        <v>0</v>
      </c>
      <c r="N285" s="3">
        <v>0</v>
      </c>
      <c r="O285" s="3">
        <v>1</v>
      </c>
      <c r="P285" s="3">
        <v>1</v>
      </c>
      <c r="Q285" s="3">
        <v>1</v>
      </c>
      <c r="R285" s="3">
        <v>1</v>
      </c>
      <c r="S285" s="3">
        <v>1</v>
      </c>
      <c r="T285" s="3">
        <v>1</v>
      </c>
      <c r="U285" s="3">
        <v>0</v>
      </c>
      <c r="Z285" s="1"/>
      <c r="AA285" s="1"/>
    </row>
    <row r="286" spans="1:27" hidden="1" x14ac:dyDescent="0.3">
      <c r="A286" s="2">
        <v>285</v>
      </c>
      <c r="B286" s="2" t="str">
        <f t="shared" si="6"/>
        <v>AKL-SOU</v>
      </c>
      <c r="C286" s="2" t="s">
        <v>9</v>
      </c>
      <c r="D286" t="s">
        <v>7</v>
      </c>
      <c r="E286" s="2" t="s">
        <v>19</v>
      </c>
      <c r="F286">
        <v>1</v>
      </c>
      <c r="G286" s="1" t="e">
        <v>#N/A</v>
      </c>
      <c r="H286" s="1" t="e">
        <v>#N/A</v>
      </c>
      <c r="I286" s="1" t="e">
        <v>#N/A</v>
      </c>
      <c r="J286" s="1"/>
      <c r="K286" s="3">
        <v>6</v>
      </c>
      <c r="L286" s="3">
        <v>59</v>
      </c>
      <c r="M286" s="3">
        <v>1770</v>
      </c>
      <c r="N286" s="3">
        <v>0</v>
      </c>
      <c r="O286" s="3">
        <v>0</v>
      </c>
      <c r="P286" s="3">
        <v>1</v>
      </c>
      <c r="Q286" s="3">
        <v>1</v>
      </c>
      <c r="R286" s="3">
        <v>1</v>
      </c>
      <c r="S286" s="3">
        <v>1</v>
      </c>
      <c r="T286" s="3">
        <v>1</v>
      </c>
      <c r="U286" s="3">
        <v>1</v>
      </c>
      <c r="Z286" s="1"/>
      <c r="AA286" s="1"/>
    </row>
    <row r="287" spans="1:27" x14ac:dyDescent="0.3">
      <c r="A287" s="2">
        <v>286</v>
      </c>
      <c r="B287" s="2" t="str">
        <f t="shared" si="6"/>
        <v>SOU-DXB</v>
      </c>
      <c r="C287" s="2" t="s">
        <v>7</v>
      </c>
      <c r="D287" t="s">
        <v>14</v>
      </c>
      <c r="E287" s="2" t="s">
        <v>19</v>
      </c>
      <c r="F287">
        <v>1</v>
      </c>
      <c r="G287" s="1">
        <v>0</v>
      </c>
      <c r="H287" s="1">
        <v>0</v>
      </c>
      <c r="I287" s="1">
        <v>0</v>
      </c>
      <c r="J287" s="2"/>
      <c r="K287" s="3">
        <v>7</v>
      </c>
      <c r="L287" s="3">
        <v>0</v>
      </c>
      <c r="M287" s="3">
        <v>0</v>
      </c>
      <c r="N287" s="3">
        <v>1</v>
      </c>
      <c r="O287" s="3">
        <v>1</v>
      </c>
      <c r="P287" s="3">
        <v>1</v>
      </c>
      <c r="Q287" s="3">
        <v>1</v>
      </c>
      <c r="R287" s="3">
        <v>1</v>
      </c>
      <c r="S287" s="3">
        <v>1</v>
      </c>
      <c r="T287" s="3">
        <v>1</v>
      </c>
      <c r="U287" s="3">
        <v>0</v>
      </c>
      <c r="Z287" s="1"/>
      <c r="AA287" s="1"/>
    </row>
    <row r="288" spans="1:27" x14ac:dyDescent="0.3">
      <c r="A288" s="2">
        <v>287</v>
      </c>
      <c r="B288" s="2" t="str">
        <f t="shared" si="6"/>
        <v>SFO-SOU</v>
      </c>
      <c r="C288" s="2" t="s">
        <v>8</v>
      </c>
      <c r="D288" t="s">
        <v>7</v>
      </c>
      <c r="E288" s="2" t="s">
        <v>19</v>
      </c>
      <c r="F288">
        <v>1</v>
      </c>
      <c r="G288" s="1">
        <v>0</v>
      </c>
      <c r="H288" s="1">
        <v>0</v>
      </c>
      <c r="I288" s="1">
        <v>0</v>
      </c>
      <c r="J288" s="2"/>
      <c r="K288" s="3">
        <v>7</v>
      </c>
      <c r="L288" s="3">
        <v>0</v>
      </c>
      <c r="M288" s="3">
        <v>0</v>
      </c>
      <c r="N288" s="3">
        <v>0</v>
      </c>
      <c r="O288" s="3">
        <v>1</v>
      </c>
      <c r="P288" s="3">
        <v>1</v>
      </c>
      <c r="Q288" s="3">
        <v>1</v>
      </c>
      <c r="R288" s="3">
        <v>1</v>
      </c>
      <c r="S288" s="3">
        <v>1</v>
      </c>
      <c r="T288" s="3">
        <v>1</v>
      </c>
      <c r="U288" s="3">
        <v>1</v>
      </c>
      <c r="Z288" s="1"/>
      <c r="AA288" s="1"/>
    </row>
    <row r="289" spans="1:27" hidden="1" x14ac:dyDescent="0.3">
      <c r="A289" s="2">
        <v>288</v>
      </c>
      <c r="B289" s="2" t="str">
        <f t="shared" si="6"/>
        <v>SOU-SOU</v>
      </c>
      <c r="C289" s="2" t="s">
        <v>7</v>
      </c>
      <c r="D289" t="s">
        <v>7</v>
      </c>
      <c r="E289" t="s">
        <v>19</v>
      </c>
      <c r="F289">
        <v>1</v>
      </c>
      <c r="G289" s="1">
        <v>43244.087299999999</v>
      </c>
      <c r="H289" s="1">
        <v>3</v>
      </c>
      <c r="I289" s="1">
        <v>3.1629</v>
      </c>
      <c r="J289" s="1"/>
      <c r="K289" s="3">
        <v>8</v>
      </c>
      <c r="L289" s="3">
        <v>99</v>
      </c>
      <c r="M289" s="3">
        <v>990</v>
      </c>
      <c r="N289" s="3">
        <v>1</v>
      </c>
      <c r="O289" s="3">
        <v>1</v>
      </c>
      <c r="P289" s="3">
        <v>1</v>
      </c>
      <c r="Q289" s="3">
        <v>1</v>
      </c>
      <c r="R289" s="3">
        <v>1</v>
      </c>
      <c r="S289" s="3">
        <v>1</v>
      </c>
      <c r="T289" s="3">
        <v>1</v>
      </c>
      <c r="U289" s="3">
        <v>1</v>
      </c>
      <c r="Z289" s="1"/>
      <c r="AA289" s="1"/>
    </row>
  </sheetData>
  <autoFilter ref="A1:U289" xr:uid="{A4FF6633-13C7-C643-91C4-DE8290BBF810}">
    <filterColumn colId="11">
      <filters>
        <filter val="#N/A"/>
      </filters>
    </filterColumn>
    <sortState xmlns:xlrd2="http://schemas.microsoft.com/office/spreadsheetml/2017/richdata2" ref="A2:U145">
      <sortCondition ref="A1:A145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E48D-3FCA-E94A-9492-5CDD8728B4B2}">
  <dimension ref="A1:H197"/>
  <sheetViews>
    <sheetView showGridLines="0" workbookViewId="0">
      <selection activeCell="F202" sqref="F202"/>
    </sheetView>
  </sheetViews>
  <sheetFormatPr defaultColWidth="11.19921875" defaultRowHeight="15.6" outlineLevelRow="1" x14ac:dyDescent="0.3"/>
  <cols>
    <col min="1" max="1" width="2.296875" customWidth="1"/>
    <col min="2" max="2" width="7.296875" bestFit="1" customWidth="1"/>
    <col min="3" max="3" width="15.69921875" bestFit="1" customWidth="1"/>
    <col min="4" max="8" width="12.19921875" bestFit="1" customWidth="1"/>
  </cols>
  <sheetData>
    <row r="1" spans="1:8" x14ac:dyDescent="0.3">
      <c r="A1" s="4" t="s">
        <v>223</v>
      </c>
    </row>
    <row r="2" spans="1:8" x14ac:dyDescent="0.3">
      <c r="A2" s="4" t="s">
        <v>30</v>
      </c>
    </row>
    <row r="3" spans="1:8" x14ac:dyDescent="0.3">
      <c r="A3" s="4" t="s">
        <v>233</v>
      </c>
    </row>
    <row r="6" spans="1:8" ht="16.2" thickBot="1" x14ac:dyDescent="0.35">
      <c r="A6" t="s">
        <v>33</v>
      </c>
    </row>
    <row r="7" spans="1:8" x14ac:dyDescent="0.3">
      <c r="B7" s="20"/>
      <c r="C7" s="20"/>
      <c r="D7" s="20" t="s">
        <v>224</v>
      </c>
      <c r="E7" s="20" t="s">
        <v>226</v>
      </c>
      <c r="F7" s="20" t="s">
        <v>227</v>
      </c>
      <c r="G7" s="20" t="s">
        <v>229</v>
      </c>
      <c r="H7" s="20" t="s">
        <v>230</v>
      </c>
    </row>
    <row r="8" spans="1:8" ht="16.2" thickBot="1" x14ac:dyDescent="0.35">
      <c r="B8" s="21" t="s">
        <v>31</v>
      </c>
      <c r="C8" s="21" t="s">
        <v>32</v>
      </c>
      <c r="D8" s="21" t="s">
        <v>225</v>
      </c>
      <c r="E8" s="21" t="s">
        <v>225</v>
      </c>
      <c r="F8" s="21" t="s">
        <v>228</v>
      </c>
      <c r="G8" s="21" t="s">
        <v>225</v>
      </c>
      <c r="H8" s="21" t="s">
        <v>225</v>
      </c>
    </row>
    <row r="9" spans="1:8" x14ac:dyDescent="0.3">
      <c r="B9" s="18" t="s">
        <v>218</v>
      </c>
      <c r="C9" s="17"/>
      <c r="D9" s="17"/>
      <c r="E9" s="17"/>
      <c r="F9" s="17"/>
      <c r="G9" s="17"/>
      <c r="H9" s="17"/>
    </row>
    <row r="10" spans="1:8" outlineLevel="1" x14ac:dyDescent="0.3">
      <c r="B10" s="10" t="s">
        <v>35</v>
      </c>
      <c r="C10" s="10" t="s">
        <v>36</v>
      </c>
      <c r="D10" s="12">
        <v>76.080731573231148</v>
      </c>
      <c r="E10" s="12">
        <v>57.075464822692474</v>
      </c>
      <c r="F10" s="10">
        <v>24.136890425883909</v>
      </c>
      <c r="G10" s="10">
        <v>98</v>
      </c>
      <c r="H10" s="10">
        <v>0</v>
      </c>
    </row>
    <row r="11" spans="1:8" outlineLevel="1" x14ac:dyDescent="0.3">
      <c r="B11" s="10" t="s">
        <v>37</v>
      </c>
      <c r="C11" s="10" t="s">
        <v>36</v>
      </c>
      <c r="D11" s="12">
        <v>12.712511098457652</v>
      </c>
      <c r="E11" s="12">
        <v>11.636849876058122</v>
      </c>
      <c r="F11" s="10">
        <v>5.8626372734929246</v>
      </c>
      <c r="G11" s="10">
        <v>20.851131432620402</v>
      </c>
      <c r="H11" s="10">
        <v>0.25851802726207213</v>
      </c>
    </row>
    <row r="12" spans="1:8" outlineLevel="1" x14ac:dyDescent="0.3">
      <c r="B12" s="10" t="s">
        <v>38</v>
      </c>
      <c r="C12" s="10" t="s">
        <v>36</v>
      </c>
      <c r="D12" s="12">
        <v>10.127333220189389</v>
      </c>
      <c r="E12" s="12">
        <v>11.008798746571877</v>
      </c>
      <c r="F12" s="10">
        <v>3.6834426535059701</v>
      </c>
      <c r="G12" s="10">
        <v>16.870860828827542</v>
      </c>
      <c r="H12" s="10">
        <v>2.7981608867636698</v>
      </c>
    </row>
    <row r="13" spans="1:8" outlineLevel="1" x14ac:dyDescent="0.3">
      <c r="B13" s="10" t="s">
        <v>39</v>
      </c>
      <c r="C13" s="10" t="s">
        <v>36</v>
      </c>
      <c r="D13" s="12">
        <v>11.402191080105206</v>
      </c>
      <c r="E13" s="12">
        <v>10.201168253046184</v>
      </c>
      <c r="F13" s="10">
        <v>5.0626226499590254</v>
      </c>
      <c r="G13" s="10">
        <v>21.394647709277759</v>
      </c>
      <c r="H13" s="10">
        <v>0</v>
      </c>
    </row>
    <row r="14" spans="1:8" outlineLevel="1" x14ac:dyDescent="0.3">
      <c r="B14" s="10" t="s">
        <v>40</v>
      </c>
      <c r="C14" s="10" t="s">
        <v>36</v>
      </c>
      <c r="D14" s="12">
        <v>5.4660230303439548</v>
      </c>
      <c r="E14" s="12">
        <v>4.044457366790299</v>
      </c>
      <c r="F14" s="10">
        <v>2.049509474931579</v>
      </c>
      <c r="G14" s="10">
        <v>9.3016374294188058</v>
      </c>
      <c r="H14" s="10">
        <v>1.3157818472552029E-3</v>
      </c>
    </row>
    <row r="15" spans="1:8" outlineLevel="1" x14ac:dyDescent="0.3">
      <c r="B15" s="10" t="s">
        <v>41</v>
      </c>
      <c r="C15" s="10" t="s">
        <v>36</v>
      </c>
      <c r="D15" s="13">
        <v>0</v>
      </c>
      <c r="E15" s="13">
        <v>0</v>
      </c>
      <c r="F15" s="10">
        <v>0</v>
      </c>
      <c r="G15" s="10">
        <v>0</v>
      </c>
      <c r="H15" s="10">
        <v>0</v>
      </c>
    </row>
    <row r="16" spans="1:8" outlineLevel="1" x14ac:dyDescent="0.3">
      <c r="B16" s="10" t="s">
        <v>42</v>
      </c>
      <c r="C16" s="10" t="s">
        <v>36</v>
      </c>
      <c r="D16" s="12">
        <v>7.0172513977670494</v>
      </c>
      <c r="E16" s="12">
        <v>8.2787172685779478</v>
      </c>
      <c r="F16" s="10">
        <v>2.0696715167644468</v>
      </c>
      <c r="G16" s="10">
        <v>13.86138569743437</v>
      </c>
      <c r="H16" s="10">
        <v>3.3170114977195331</v>
      </c>
    </row>
    <row r="17" spans="2:8" outlineLevel="1" x14ac:dyDescent="0.3">
      <c r="B17" s="10" t="s">
        <v>43</v>
      </c>
      <c r="C17" s="10" t="s">
        <v>36</v>
      </c>
      <c r="D17" s="12">
        <v>17.684013948275283</v>
      </c>
      <c r="E17" s="12">
        <v>25.518655475819411</v>
      </c>
      <c r="F17" s="10">
        <v>8.9823623119192284</v>
      </c>
      <c r="G17" s="10">
        <v>39.183671381410058</v>
      </c>
      <c r="H17" s="10">
        <v>2.2656635252133306</v>
      </c>
    </row>
    <row r="18" spans="2:8" outlineLevel="1" x14ac:dyDescent="0.3">
      <c r="B18" s="10" t="s">
        <v>44</v>
      </c>
      <c r="C18" s="10" t="s">
        <v>36</v>
      </c>
      <c r="D18" s="12">
        <v>7.3869646160020821</v>
      </c>
      <c r="E18" s="12">
        <v>11.10567407979976</v>
      </c>
      <c r="F18" s="10">
        <v>4.0064599343752594</v>
      </c>
      <c r="G18" s="10">
        <v>22.412124282872362</v>
      </c>
      <c r="H18" s="10">
        <v>6.3923955030703894</v>
      </c>
    </row>
    <row r="19" spans="2:8" outlineLevel="1" x14ac:dyDescent="0.3">
      <c r="B19" s="10" t="s">
        <v>45</v>
      </c>
      <c r="C19" s="10" t="s">
        <v>36</v>
      </c>
      <c r="D19" s="12">
        <v>47.509949936688521</v>
      </c>
      <c r="E19" s="12">
        <v>43.066115288851577</v>
      </c>
      <c r="F19" s="10">
        <v>12.511463775429677</v>
      </c>
      <c r="G19" s="10">
        <v>68.303744169559209</v>
      </c>
      <c r="H19" s="10">
        <v>0</v>
      </c>
    </row>
    <row r="20" spans="2:8" outlineLevel="1" x14ac:dyDescent="0.3">
      <c r="B20" s="10" t="s">
        <v>46</v>
      </c>
      <c r="C20" s="10" t="s">
        <v>36</v>
      </c>
      <c r="D20" s="13">
        <v>0</v>
      </c>
      <c r="E20" s="13">
        <v>0</v>
      </c>
      <c r="F20" s="10">
        <v>0</v>
      </c>
      <c r="G20" s="10">
        <v>0</v>
      </c>
      <c r="H20" s="10">
        <v>0</v>
      </c>
    </row>
    <row r="21" spans="2:8" outlineLevel="1" x14ac:dyDescent="0.3">
      <c r="B21" s="10" t="s">
        <v>47</v>
      </c>
      <c r="C21" s="10" t="s">
        <v>36</v>
      </c>
      <c r="D21" s="12">
        <v>19.744921256979922</v>
      </c>
      <c r="E21" s="12">
        <v>25.221196766054135</v>
      </c>
      <c r="F21" s="10">
        <v>9.8471027768631227</v>
      </c>
      <c r="G21" s="10">
        <v>53.419476590780299</v>
      </c>
      <c r="H21" s="10">
        <v>0.55838771190419223</v>
      </c>
    </row>
    <row r="22" spans="2:8" outlineLevel="1" x14ac:dyDescent="0.3">
      <c r="B22" s="10" t="s">
        <v>48</v>
      </c>
      <c r="C22" s="10" t="s">
        <v>36</v>
      </c>
      <c r="D22" s="13">
        <v>0</v>
      </c>
      <c r="E22" s="13">
        <v>0</v>
      </c>
      <c r="F22" s="10">
        <v>0</v>
      </c>
      <c r="G22" s="10">
        <v>0</v>
      </c>
      <c r="H22" s="10">
        <v>0</v>
      </c>
    </row>
    <row r="23" spans="2:8" outlineLevel="1" x14ac:dyDescent="0.3">
      <c r="B23" s="10" t="s">
        <v>49</v>
      </c>
      <c r="C23" s="10" t="s">
        <v>36</v>
      </c>
      <c r="D23" s="12">
        <v>46</v>
      </c>
      <c r="E23" s="12">
        <v>18.96833834239111</v>
      </c>
      <c r="F23" s="10">
        <v>13.732811380242818</v>
      </c>
      <c r="G23" s="10">
        <v>46</v>
      </c>
      <c r="H23" s="10">
        <v>0</v>
      </c>
    </row>
    <row r="24" spans="2:8" outlineLevel="1" x14ac:dyDescent="0.3">
      <c r="B24" s="10" t="s">
        <v>50</v>
      </c>
      <c r="C24" s="10" t="s">
        <v>36</v>
      </c>
      <c r="D24" s="12">
        <v>11.603754456260576</v>
      </c>
      <c r="E24" s="12">
        <v>10.150429046258003</v>
      </c>
      <c r="F24" s="10">
        <v>2.7449173695609344</v>
      </c>
      <c r="G24" s="10">
        <v>16.399428641143921</v>
      </c>
      <c r="H24" s="10">
        <v>2.7123186373275474</v>
      </c>
    </row>
    <row r="25" spans="2:8" outlineLevel="1" x14ac:dyDescent="0.3">
      <c r="B25" s="10" t="s">
        <v>51</v>
      </c>
      <c r="C25" s="10" t="s">
        <v>36</v>
      </c>
      <c r="D25" s="12">
        <v>72.000915594870406</v>
      </c>
      <c r="E25" s="12">
        <v>55.762567416012558</v>
      </c>
      <c r="F25" s="10">
        <v>20.589177337201921</v>
      </c>
      <c r="G25" s="10">
        <v>103.15695844178877</v>
      </c>
      <c r="H25" s="10">
        <v>0</v>
      </c>
    </row>
    <row r="26" spans="2:8" outlineLevel="1" x14ac:dyDescent="0.3">
      <c r="B26" s="10" t="s">
        <v>52</v>
      </c>
      <c r="C26" s="10" t="s">
        <v>36</v>
      </c>
      <c r="D26" s="13">
        <v>0</v>
      </c>
      <c r="E26" s="13">
        <v>0</v>
      </c>
      <c r="F26" s="10">
        <v>0</v>
      </c>
      <c r="G26" s="10">
        <v>0</v>
      </c>
      <c r="H26" s="10">
        <v>0</v>
      </c>
    </row>
    <row r="27" spans="2:8" outlineLevel="1" x14ac:dyDescent="0.3">
      <c r="B27" s="10" t="s">
        <v>53</v>
      </c>
      <c r="C27" s="10" t="s">
        <v>36</v>
      </c>
      <c r="D27" s="13">
        <v>0</v>
      </c>
      <c r="E27" s="13">
        <v>0</v>
      </c>
      <c r="F27" s="10">
        <v>0</v>
      </c>
      <c r="G27" s="10">
        <v>0</v>
      </c>
      <c r="H27" s="10">
        <v>0</v>
      </c>
    </row>
    <row r="28" spans="2:8" outlineLevel="1" x14ac:dyDescent="0.3">
      <c r="B28" s="10" t="s">
        <v>54</v>
      </c>
      <c r="C28" s="10" t="s">
        <v>36</v>
      </c>
      <c r="D28" s="12">
        <v>14.183033807276962</v>
      </c>
      <c r="E28" s="12">
        <v>11.10188678900224</v>
      </c>
      <c r="F28" s="10">
        <v>4.7614819628156768</v>
      </c>
      <c r="G28" s="10">
        <v>24.936245004575134</v>
      </c>
      <c r="H28" s="10">
        <v>0</v>
      </c>
    </row>
    <row r="29" spans="2:8" outlineLevel="1" x14ac:dyDescent="0.3">
      <c r="B29" s="10" t="s">
        <v>55</v>
      </c>
      <c r="C29" s="10" t="s">
        <v>36</v>
      </c>
      <c r="D29" s="13">
        <v>0</v>
      </c>
      <c r="E29" s="13">
        <v>0</v>
      </c>
      <c r="F29" s="10">
        <v>0</v>
      </c>
      <c r="G29" s="10">
        <v>0</v>
      </c>
      <c r="H29" s="10">
        <v>0</v>
      </c>
    </row>
    <row r="30" spans="2:8" outlineLevel="1" x14ac:dyDescent="0.3">
      <c r="B30" s="10" t="s">
        <v>56</v>
      </c>
      <c r="C30" s="10" t="s">
        <v>36</v>
      </c>
      <c r="D30" s="12">
        <v>5.4969195791596608</v>
      </c>
      <c r="E30" s="12">
        <v>7.0591683984228277</v>
      </c>
      <c r="F30" s="10">
        <v>1.8118786499406276</v>
      </c>
      <c r="G30" s="10">
        <v>12.148319408366605</v>
      </c>
      <c r="H30" s="10">
        <v>8.3517363799511163E-2</v>
      </c>
    </row>
    <row r="31" spans="2:8" outlineLevel="1" x14ac:dyDescent="0.3">
      <c r="B31" s="10" t="s">
        <v>57</v>
      </c>
      <c r="C31" s="10" t="s">
        <v>36</v>
      </c>
      <c r="D31" s="12">
        <v>5.5682119634886105</v>
      </c>
      <c r="E31" s="12">
        <v>3.1180828370593634</v>
      </c>
      <c r="F31" s="10">
        <v>1.4339402699155885</v>
      </c>
      <c r="G31" s="10">
        <v>7</v>
      </c>
      <c r="H31" s="10">
        <v>0.12267106913277279</v>
      </c>
    </row>
    <row r="32" spans="2:8" outlineLevel="1" x14ac:dyDescent="0.3">
      <c r="B32" s="10" t="s">
        <v>58</v>
      </c>
      <c r="C32" s="10" t="s">
        <v>36</v>
      </c>
      <c r="D32" s="12">
        <v>3.067724440474207</v>
      </c>
      <c r="E32" s="12">
        <v>2.7582431178894158</v>
      </c>
      <c r="F32" s="10">
        <v>0.67803321573860076</v>
      </c>
      <c r="G32" s="10">
        <v>4</v>
      </c>
      <c r="H32" s="10">
        <v>1.2605472616107261</v>
      </c>
    </row>
    <row r="33" spans="2:8" outlineLevel="1" x14ac:dyDescent="0.3">
      <c r="B33" s="10" t="s">
        <v>59</v>
      </c>
      <c r="C33" s="10" t="s">
        <v>36</v>
      </c>
      <c r="D33" s="12">
        <v>0.25318966121976882</v>
      </c>
      <c r="E33" s="12">
        <v>0.41814666481059587</v>
      </c>
      <c r="F33" s="10">
        <v>0.17524160846389866</v>
      </c>
      <c r="G33" s="10">
        <v>1</v>
      </c>
      <c r="H33" s="10">
        <v>1.3921495067850452E-2</v>
      </c>
    </row>
    <row r="34" spans="2:8" outlineLevel="1" x14ac:dyDescent="0.3">
      <c r="B34" s="10" t="s">
        <v>60</v>
      </c>
      <c r="C34" s="10" t="s">
        <v>36</v>
      </c>
      <c r="D34" s="12">
        <v>2.4080611644255421</v>
      </c>
      <c r="E34" s="12">
        <v>1.6610586902813465</v>
      </c>
      <c r="F34" s="10">
        <v>0.70226724510682803</v>
      </c>
      <c r="G34" s="10">
        <v>3.0232189740162432</v>
      </c>
      <c r="H34" s="10">
        <v>0</v>
      </c>
    </row>
    <row r="35" spans="2:8" outlineLevel="1" x14ac:dyDescent="0.3">
      <c r="B35" s="10" t="s">
        <v>61</v>
      </c>
      <c r="C35" s="10" t="s">
        <v>36</v>
      </c>
      <c r="D35" s="12">
        <v>9.9405956676086742</v>
      </c>
      <c r="E35" s="12">
        <v>4.9404275821642871</v>
      </c>
      <c r="F35" s="10">
        <v>2.5948368835647235</v>
      </c>
      <c r="G35" s="10">
        <v>11</v>
      </c>
      <c r="H35" s="10">
        <v>0</v>
      </c>
    </row>
    <row r="36" spans="2:8" outlineLevel="1" x14ac:dyDescent="0.3">
      <c r="B36" s="10" t="s">
        <v>62</v>
      </c>
      <c r="C36" s="10" t="s">
        <v>36</v>
      </c>
      <c r="D36" s="13">
        <v>0</v>
      </c>
      <c r="E36" s="13">
        <v>0</v>
      </c>
      <c r="F36" s="10">
        <v>0</v>
      </c>
      <c r="G36" s="10">
        <v>0</v>
      </c>
      <c r="H36" s="10">
        <v>0</v>
      </c>
    </row>
    <row r="37" spans="2:8" outlineLevel="1" x14ac:dyDescent="0.3">
      <c r="B37" s="10" t="s">
        <v>63</v>
      </c>
      <c r="C37" s="10" t="s">
        <v>36</v>
      </c>
      <c r="D37" s="13">
        <v>0</v>
      </c>
      <c r="E37" s="13">
        <v>0</v>
      </c>
      <c r="F37" s="10">
        <v>0</v>
      </c>
      <c r="G37" s="10">
        <v>0</v>
      </c>
      <c r="H37" s="10">
        <v>0</v>
      </c>
    </row>
    <row r="38" spans="2:8" outlineLevel="1" x14ac:dyDescent="0.3">
      <c r="B38" s="10" t="s">
        <v>64</v>
      </c>
      <c r="C38" s="10" t="s">
        <v>36</v>
      </c>
      <c r="D38" s="13">
        <v>0</v>
      </c>
      <c r="E38" s="13">
        <v>0</v>
      </c>
      <c r="F38" s="10">
        <v>0</v>
      </c>
      <c r="G38" s="10">
        <v>0</v>
      </c>
      <c r="H38" s="10">
        <v>0</v>
      </c>
    </row>
    <row r="39" spans="2:8" outlineLevel="1" x14ac:dyDescent="0.3">
      <c r="B39" s="10" t="s">
        <v>65</v>
      </c>
      <c r="C39" s="10" t="s">
        <v>36</v>
      </c>
      <c r="D39" s="12">
        <v>27.26312138406589</v>
      </c>
      <c r="E39" s="12">
        <v>27.616702576698767</v>
      </c>
      <c r="F39" s="10">
        <v>5.297477272760359</v>
      </c>
      <c r="G39" s="10">
        <v>35.538061011367503</v>
      </c>
      <c r="H39" s="10">
        <v>5.1512240567948782</v>
      </c>
    </row>
    <row r="40" spans="2:8" outlineLevel="1" x14ac:dyDescent="0.3">
      <c r="B40" s="10" t="s">
        <v>66</v>
      </c>
      <c r="C40" s="10" t="s">
        <v>36</v>
      </c>
      <c r="D40" s="13">
        <v>0</v>
      </c>
      <c r="E40" s="13">
        <v>0</v>
      </c>
      <c r="F40" s="10">
        <v>0</v>
      </c>
      <c r="G40" s="10">
        <v>0</v>
      </c>
      <c r="H40" s="10">
        <v>0</v>
      </c>
    </row>
    <row r="41" spans="2:8" outlineLevel="1" x14ac:dyDescent="0.3">
      <c r="B41" s="10" t="s">
        <v>67</v>
      </c>
      <c r="C41" s="10" t="s">
        <v>36</v>
      </c>
      <c r="D41" s="13">
        <v>0</v>
      </c>
      <c r="E41" s="13">
        <v>0</v>
      </c>
      <c r="F41" s="10">
        <v>0</v>
      </c>
      <c r="G41" s="10">
        <v>0</v>
      </c>
      <c r="H41" s="10">
        <v>0</v>
      </c>
    </row>
    <row r="42" spans="2:8" outlineLevel="1" x14ac:dyDescent="0.3">
      <c r="B42" s="10" t="s">
        <v>68</v>
      </c>
      <c r="C42" s="10" t="s">
        <v>36</v>
      </c>
      <c r="D42" s="12">
        <v>3.1859044936777723</v>
      </c>
      <c r="E42" s="12">
        <v>3.2043305776390234</v>
      </c>
      <c r="F42" s="10">
        <v>0.70636639873037055</v>
      </c>
      <c r="G42" s="10">
        <v>5.2351231301366923</v>
      </c>
      <c r="H42" s="10">
        <v>1.8999012074898467</v>
      </c>
    </row>
    <row r="43" spans="2:8" outlineLevel="1" x14ac:dyDescent="0.3">
      <c r="B43" s="10" t="s">
        <v>69</v>
      </c>
      <c r="C43" s="10" t="s">
        <v>36</v>
      </c>
      <c r="D43" s="13">
        <v>0</v>
      </c>
      <c r="E43" s="13">
        <v>0</v>
      </c>
      <c r="F43" s="10">
        <v>0</v>
      </c>
      <c r="G43" s="10">
        <v>0</v>
      </c>
      <c r="H43" s="10">
        <v>0</v>
      </c>
    </row>
    <row r="44" spans="2:8" outlineLevel="1" x14ac:dyDescent="0.3">
      <c r="B44" s="10" t="s">
        <v>70</v>
      </c>
      <c r="C44" s="10" t="s">
        <v>36</v>
      </c>
      <c r="D44" s="13">
        <v>0</v>
      </c>
      <c r="E44" s="13">
        <v>0</v>
      </c>
      <c r="F44" s="10">
        <v>0</v>
      </c>
      <c r="G44" s="10">
        <v>0</v>
      </c>
      <c r="H44" s="10">
        <v>0</v>
      </c>
    </row>
    <row r="45" spans="2:8" outlineLevel="1" x14ac:dyDescent="0.3">
      <c r="B45" s="10" t="s">
        <v>71</v>
      </c>
      <c r="C45" s="10" t="s">
        <v>36</v>
      </c>
      <c r="D45" s="12">
        <v>93.050696253304082</v>
      </c>
      <c r="E45" s="12">
        <v>66.443800240914982</v>
      </c>
      <c r="F45" s="10">
        <v>15.027563338975158</v>
      </c>
      <c r="G45" s="10">
        <v>101</v>
      </c>
      <c r="H45" s="10">
        <v>13.629297520327055</v>
      </c>
    </row>
    <row r="46" spans="2:8" outlineLevel="1" x14ac:dyDescent="0.3">
      <c r="B46" s="10" t="s">
        <v>72</v>
      </c>
      <c r="C46" s="10" t="s">
        <v>73</v>
      </c>
      <c r="D46" s="12">
        <v>40.427417327087348</v>
      </c>
      <c r="E46" s="12">
        <v>32.461895754160238</v>
      </c>
      <c r="F46" s="10">
        <v>14.64843857535139</v>
      </c>
      <c r="G46" s="10">
        <v>79.431168681211375</v>
      </c>
      <c r="H46" s="10">
        <v>6.2258955050380411</v>
      </c>
    </row>
    <row r="47" spans="2:8" outlineLevel="1" x14ac:dyDescent="0.3">
      <c r="B47" s="10" t="s">
        <v>74</v>
      </c>
      <c r="C47" s="10" t="s">
        <v>73</v>
      </c>
      <c r="D47" s="12">
        <v>12.459396326219506</v>
      </c>
      <c r="E47" s="12">
        <v>7.5913851153768777</v>
      </c>
      <c r="F47" s="10">
        <v>2.3197921670126109</v>
      </c>
      <c r="G47" s="10">
        <v>16.540555482981986</v>
      </c>
      <c r="H47" s="10">
        <v>0</v>
      </c>
    </row>
    <row r="48" spans="2:8" outlineLevel="1" x14ac:dyDescent="0.3">
      <c r="B48" s="10" t="s">
        <v>75</v>
      </c>
      <c r="C48" s="10" t="s">
        <v>73</v>
      </c>
      <c r="D48" s="12">
        <v>13.837955304841968</v>
      </c>
      <c r="E48" s="12">
        <v>15.722168022062061</v>
      </c>
      <c r="F48" s="10">
        <v>4.8490231412108047</v>
      </c>
      <c r="G48" s="10">
        <v>33</v>
      </c>
      <c r="H48" s="10">
        <v>2.3729991985443206</v>
      </c>
    </row>
    <row r="49" spans="2:8" outlineLevel="1" x14ac:dyDescent="0.3">
      <c r="B49" s="10" t="s">
        <v>76</v>
      </c>
      <c r="C49" s="10" t="s">
        <v>73</v>
      </c>
      <c r="D49" s="12">
        <v>5.1006497497369061</v>
      </c>
      <c r="E49" s="12">
        <v>11.432171487398179</v>
      </c>
      <c r="F49" s="10">
        <v>4.0676026272693155</v>
      </c>
      <c r="G49" s="10">
        <v>19</v>
      </c>
      <c r="H49" s="10">
        <v>0</v>
      </c>
    </row>
    <row r="50" spans="2:8" outlineLevel="1" x14ac:dyDescent="0.3">
      <c r="B50" s="10" t="s">
        <v>77</v>
      </c>
      <c r="C50" s="10" t="s">
        <v>73</v>
      </c>
      <c r="D50" s="12">
        <v>8.3758722838997812</v>
      </c>
      <c r="E50" s="12">
        <v>7.5162501639386097</v>
      </c>
      <c r="F50" s="10">
        <v>3.1695603630357474</v>
      </c>
      <c r="G50" s="10">
        <v>17.618683545155616</v>
      </c>
      <c r="H50" s="10">
        <v>2.172445810712782</v>
      </c>
    </row>
    <row r="51" spans="2:8" outlineLevel="1" x14ac:dyDescent="0.3">
      <c r="B51" s="10" t="s">
        <v>78</v>
      </c>
      <c r="C51" s="10" t="s">
        <v>73</v>
      </c>
      <c r="D51" s="13">
        <v>0</v>
      </c>
      <c r="E51" s="13">
        <v>0</v>
      </c>
      <c r="F51" s="10">
        <v>0</v>
      </c>
      <c r="G51" s="10">
        <v>0</v>
      </c>
      <c r="H51" s="10">
        <v>0</v>
      </c>
    </row>
    <row r="52" spans="2:8" outlineLevel="1" x14ac:dyDescent="0.3">
      <c r="B52" s="10" t="s">
        <v>79</v>
      </c>
      <c r="C52" s="10" t="s">
        <v>73</v>
      </c>
      <c r="D52" s="12">
        <v>20.734541324747592</v>
      </c>
      <c r="E52" s="12">
        <v>11.932176592898415</v>
      </c>
      <c r="F52" s="10">
        <v>6.7732054133707011</v>
      </c>
      <c r="G52" s="10">
        <v>24</v>
      </c>
      <c r="H52" s="10">
        <v>0</v>
      </c>
    </row>
    <row r="53" spans="2:8" outlineLevel="1" x14ac:dyDescent="0.3">
      <c r="B53" s="10" t="s">
        <v>80</v>
      </c>
      <c r="C53" s="10" t="s">
        <v>73</v>
      </c>
      <c r="D53" s="12">
        <v>22.134766358445731</v>
      </c>
      <c r="E53" s="12">
        <v>21.348030244284569</v>
      </c>
      <c r="F53" s="10">
        <v>10.87612741778285</v>
      </c>
      <c r="G53" s="10">
        <v>57.157001297528389</v>
      </c>
      <c r="H53" s="10">
        <v>1.4771213529059297</v>
      </c>
    </row>
    <row r="54" spans="2:8" outlineLevel="1" x14ac:dyDescent="0.3">
      <c r="B54" s="10" t="s">
        <v>81</v>
      </c>
      <c r="C54" s="10" t="s">
        <v>73</v>
      </c>
      <c r="D54" s="12">
        <v>3.8735430198094734</v>
      </c>
      <c r="E54" s="12">
        <v>4.8291473774163372</v>
      </c>
      <c r="F54" s="10">
        <v>3.9410975690778991</v>
      </c>
      <c r="G54" s="10">
        <v>19.628965579060306</v>
      </c>
      <c r="H54" s="10">
        <v>4.6268699384481464E-2</v>
      </c>
    </row>
    <row r="55" spans="2:8" outlineLevel="1" x14ac:dyDescent="0.3">
      <c r="B55" s="10" t="s">
        <v>82</v>
      </c>
      <c r="C55" s="10" t="s">
        <v>73</v>
      </c>
      <c r="D55" s="12">
        <v>33.462119544387939</v>
      </c>
      <c r="E55" s="12">
        <v>33.072639897500906</v>
      </c>
      <c r="F55" s="10">
        <v>10.056023303768065</v>
      </c>
      <c r="G55" s="10">
        <v>54.321950481760837</v>
      </c>
      <c r="H55" s="10">
        <v>10.384239868985242</v>
      </c>
    </row>
    <row r="56" spans="2:8" outlineLevel="1" x14ac:dyDescent="0.3">
      <c r="B56" s="10" t="s">
        <v>83</v>
      </c>
      <c r="C56" s="10" t="s">
        <v>73</v>
      </c>
      <c r="D56" s="13">
        <v>0</v>
      </c>
      <c r="E56" s="13">
        <v>0</v>
      </c>
      <c r="F56" s="10">
        <v>0</v>
      </c>
      <c r="G56" s="10">
        <v>0</v>
      </c>
      <c r="H56" s="10">
        <v>0</v>
      </c>
    </row>
    <row r="57" spans="2:8" outlineLevel="1" x14ac:dyDescent="0.3">
      <c r="B57" s="10" t="s">
        <v>84</v>
      </c>
      <c r="C57" s="10" t="s">
        <v>73</v>
      </c>
      <c r="D57" s="12">
        <v>27.483256396822007</v>
      </c>
      <c r="E57" s="12">
        <v>16.677397164139382</v>
      </c>
      <c r="F57" s="10">
        <v>8.8895444922753164</v>
      </c>
      <c r="G57" s="10">
        <v>42.16323554150911</v>
      </c>
      <c r="H57" s="10">
        <v>0</v>
      </c>
    </row>
    <row r="58" spans="2:8" outlineLevel="1" x14ac:dyDescent="0.3">
      <c r="B58" s="10" t="s">
        <v>85</v>
      </c>
      <c r="C58" s="10" t="s">
        <v>73</v>
      </c>
      <c r="D58" s="13">
        <v>0</v>
      </c>
      <c r="E58" s="13">
        <v>0</v>
      </c>
      <c r="F58" s="10">
        <v>0</v>
      </c>
      <c r="G58" s="10">
        <v>0</v>
      </c>
      <c r="H58" s="10">
        <v>0</v>
      </c>
    </row>
    <row r="59" spans="2:8" outlineLevel="1" x14ac:dyDescent="0.3">
      <c r="B59" s="10" t="s">
        <v>86</v>
      </c>
      <c r="C59" s="10" t="s">
        <v>73</v>
      </c>
      <c r="D59" s="12">
        <v>53.471786386149397</v>
      </c>
      <c r="E59" s="12">
        <v>31.380846792716387</v>
      </c>
      <c r="F59" s="10">
        <v>8.8291806203786809</v>
      </c>
      <c r="G59" s="10">
        <v>53.471786386149397</v>
      </c>
      <c r="H59" s="10">
        <v>3.3072520295657459</v>
      </c>
    </row>
    <row r="60" spans="2:8" outlineLevel="1" x14ac:dyDescent="0.3">
      <c r="B60" s="10" t="s">
        <v>87</v>
      </c>
      <c r="C60" s="10" t="s">
        <v>73</v>
      </c>
      <c r="D60" s="12">
        <v>42.849745025136315</v>
      </c>
      <c r="E60" s="12">
        <v>30.970789461909416</v>
      </c>
      <c r="F60" s="10">
        <v>7.0234415614582195</v>
      </c>
      <c r="G60" s="10">
        <v>46</v>
      </c>
      <c r="H60" s="10">
        <v>8.2030016506629444</v>
      </c>
    </row>
    <row r="61" spans="2:8" outlineLevel="1" x14ac:dyDescent="0.3">
      <c r="B61" s="10" t="s">
        <v>88</v>
      </c>
      <c r="C61" s="10" t="s">
        <v>73</v>
      </c>
      <c r="D61" s="12">
        <v>61.685063294786197</v>
      </c>
      <c r="E61" s="12">
        <v>37.054517355285917</v>
      </c>
      <c r="F61" s="10">
        <v>10.903134845862768</v>
      </c>
      <c r="G61" s="10">
        <v>61.685063294786197</v>
      </c>
      <c r="H61" s="10">
        <v>0</v>
      </c>
    </row>
    <row r="62" spans="2:8" outlineLevel="1" x14ac:dyDescent="0.3">
      <c r="B62" s="10" t="s">
        <v>89</v>
      </c>
      <c r="C62" s="10" t="s">
        <v>73</v>
      </c>
      <c r="D62" s="13">
        <v>0</v>
      </c>
      <c r="E62" s="13">
        <v>0</v>
      </c>
      <c r="F62" s="10">
        <v>0</v>
      </c>
      <c r="G62" s="10">
        <v>0</v>
      </c>
      <c r="H62" s="10">
        <v>0</v>
      </c>
    </row>
    <row r="63" spans="2:8" outlineLevel="1" x14ac:dyDescent="0.3">
      <c r="B63" s="10" t="s">
        <v>90</v>
      </c>
      <c r="C63" s="10" t="s">
        <v>73</v>
      </c>
      <c r="D63" s="12">
        <v>2.2717008415683884</v>
      </c>
      <c r="E63" s="12">
        <v>2.3775298784888284</v>
      </c>
      <c r="F63" s="10">
        <v>0.54701725630904718</v>
      </c>
      <c r="G63" s="10">
        <v>3.6995087711603887</v>
      </c>
      <c r="H63" s="10">
        <v>2.9681874452941993E-2</v>
      </c>
    </row>
    <row r="64" spans="2:8" outlineLevel="1" x14ac:dyDescent="0.3">
      <c r="B64" s="10" t="s">
        <v>91</v>
      </c>
      <c r="C64" s="10" t="s">
        <v>73</v>
      </c>
      <c r="D64" s="12">
        <v>8.9614187254150917</v>
      </c>
      <c r="E64" s="12">
        <v>21.076723482353824</v>
      </c>
      <c r="F64" s="10">
        <v>7.0221082947992475</v>
      </c>
      <c r="G64" s="10">
        <v>41</v>
      </c>
      <c r="H64" s="10">
        <v>0</v>
      </c>
    </row>
    <row r="65" spans="2:8" outlineLevel="1" x14ac:dyDescent="0.3">
      <c r="B65" s="10" t="s">
        <v>92</v>
      </c>
      <c r="C65" s="10" t="s">
        <v>73</v>
      </c>
      <c r="D65" s="13">
        <v>0</v>
      </c>
      <c r="E65" s="13">
        <v>0</v>
      </c>
      <c r="F65" s="10">
        <v>0</v>
      </c>
      <c r="G65" s="10">
        <v>0</v>
      </c>
      <c r="H65" s="10">
        <v>0</v>
      </c>
    </row>
    <row r="66" spans="2:8" outlineLevel="1" x14ac:dyDescent="0.3">
      <c r="B66" s="10" t="s">
        <v>93</v>
      </c>
      <c r="C66" s="10" t="s">
        <v>73</v>
      </c>
      <c r="D66" s="12">
        <v>8.3328656334306235</v>
      </c>
      <c r="E66" s="12">
        <v>11.039229471767911</v>
      </c>
      <c r="F66" s="10">
        <v>3.3218060747868812</v>
      </c>
      <c r="G66" s="10">
        <v>20.892225040752763</v>
      </c>
      <c r="H66" s="10">
        <v>1.4738917292439804</v>
      </c>
    </row>
    <row r="67" spans="2:8" outlineLevel="1" x14ac:dyDescent="0.3">
      <c r="B67" s="10" t="s">
        <v>94</v>
      </c>
      <c r="C67" s="10" t="s">
        <v>73</v>
      </c>
      <c r="D67" s="12">
        <v>7.2486641599134201</v>
      </c>
      <c r="E67" s="12">
        <v>5.5803442146593749</v>
      </c>
      <c r="F67" s="10">
        <v>1.728195572781128</v>
      </c>
      <c r="G67" s="10">
        <v>11</v>
      </c>
      <c r="H67" s="10">
        <v>0.48796148248387566</v>
      </c>
    </row>
    <row r="68" spans="2:8" outlineLevel="1" x14ac:dyDescent="0.3">
      <c r="B68" s="10" t="s">
        <v>95</v>
      </c>
      <c r="C68" s="10" t="s">
        <v>73</v>
      </c>
      <c r="D68" s="12">
        <v>0.76189205719925102</v>
      </c>
      <c r="E68" s="12">
        <v>1.8000695628642338</v>
      </c>
      <c r="F68" s="10">
        <v>0.43778860602180231</v>
      </c>
      <c r="G68" s="10">
        <v>3</v>
      </c>
      <c r="H68" s="10">
        <v>0.51939382307656878</v>
      </c>
    </row>
    <row r="69" spans="2:8" outlineLevel="1" x14ac:dyDescent="0.3">
      <c r="B69" s="10" t="s">
        <v>96</v>
      </c>
      <c r="C69" s="10" t="s">
        <v>73</v>
      </c>
      <c r="D69" s="13">
        <v>0</v>
      </c>
      <c r="E69" s="13">
        <v>0</v>
      </c>
      <c r="F69" s="10">
        <v>0</v>
      </c>
      <c r="G69" s="10">
        <v>0</v>
      </c>
      <c r="H69" s="10">
        <v>0</v>
      </c>
    </row>
    <row r="70" spans="2:8" outlineLevel="1" x14ac:dyDescent="0.3">
      <c r="B70" s="10" t="s">
        <v>97</v>
      </c>
      <c r="C70" s="10" t="s">
        <v>73</v>
      </c>
      <c r="D70" s="13">
        <v>0</v>
      </c>
      <c r="E70" s="13">
        <v>0</v>
      </c>
      <c r="F70" s="10">
        <v>0</v>
      </c>
      <c r="G70" s="10">
        <v>0</v>
      </c>
      <c r="H70" s="10">
        <v>0</v>
      </c>
    </row>
    <row r="71" spans="2:8" outlineLevel="1" x14ac:dyDescent="0.3">
      <c r="B71" s="10" t="s">
        <v>98</v>
      </c>
      <c r="C71" s="10" t="s">
        <v>73</v>
      </c>
      <c r="D71" s="12">
        <v>1.7493057400301275</v>
      </c>
      <c r="E71" s="12">
        <v>3.3756730454679196</v>
      </c>
      <c r="F71" s="10">
        <v>0.85534905383871074</v>
      </c>
      <c r="G71" s="10">
        <v>6</v>
      </c>
      <c r="H71" s="10">
        <v>0</v>
      </c>
    </row>
    <row r="72" spans="2:8" outlineLevel="1" x14ac:dyDescent="0.3">
      <c r="B72" s="10" t="s">
        <v>99</v>
      </c>
      <c r="C72" s="10" t="s">
        <v>73</v>
      </c>
      <c r="D72" s="13">
        <v>0</v>
      </c>
      <c r="E72" s="13">
        <v>0</v>
      </c>
      <c r="F72" s="10">
        <v>0</v>
      </c>
      <c r="G72" s="10">
        <v>0</v>
      </c>
      <c r="H72" s="10">
        <v>0</v>
      </c>
    </row>
    <row r="73" spans="2:8" outlineLevel="1" x14ac:dyDescent="0.3">
      <c r="B73" s="10" t="s">
        <v>100</v>
      </c>
      <c r="C73" s="10" t="s">
        <v>73</v>
      </c>
      <c r="D73" s="13">
        <v>0</v>
      </c>
      <c r="E73" s="13">
        <v>0</v>
      </c>
      <c r="F73" s="10">
        <v>0</v>
      </c>
      <c r="G73" s="10">
        <v>0</v>
      </c>
      <c r="H73" s="10">
        <v>0</v>
      </c>
    </row>
    <row r="74" spans="2:8" outlineLevel="1" x14ac:dyDescent="0.3">
      <c r="B74" s="10" t="s">
        <v>101</v>
      </c>
      <c r="C74" s="10" t="s">
        <v>73</v>
      </c>
      <c r="D74" s="13">
        <v>0</v>
      </c>
      <c r="E74" s="13">
        <v>0</v>
      </c>
      <c r="F74" s="10">
        <v>0</v>
      </c>
      <c r="G74" s="10">
        <v>0</v>
      </c>
      <c r="H74" s="10">
        <v>0</v>
      </c>
    </row>
    <row r="75" spans="2:8" outlineLevel="1" x14ac:dyDescent="0.3">
      <c r="B75" s="10" t="s">
        <v>102</v>
      </c>
      <c r="C75" s="10" t="s">
        <v>73</v>
      </c>
      <c r="D75" s="12">
        <v>23.541727395798258</v>
      </c>
      <c r="E75" s="12">
        <v>15.275373620195886</v>
      </c>
      <c r="F75" s="10">
        <v>4.8814451101929315</v>
      </c>
      <c r="G75" s="10">
        <v>28</v>
      </c>
      <c r="H75" s="10">
        <v>0.86506119279159677</v>
      </c>
    </row>
    <row r="76" spans="2:8" outlineLevel="1" x14ac:dyDescent="0.3">
      <c r="B76" s="10" t="s">
        <v>103</v>
      </c>
      <c r="C76" s="10" t="s">
        <v>73</v>
      </c>
      <c r="D76" s="12">
        <v>1.4865071288670841</v>
      </c>
      <c r="E76" s="12">
        <v>1.4744024665575091</v>
      </c>
      <c r="F76" s="10">
        <v>0.39845935299068724</v>
      </c>
      <c r="G76" s="10">
        <v>2.6047470432728281</v>
      </c>
      <c r="H76" s="10">
        <v>0.58910636957227558</v>
      </c>
    </row>
    <row r="77" spans="2:8" outlineLevel="1" x14ac:dyDescent="0.3">
      <c r="B77" s="10" t="s">
        <v>104</v>
      </c>
      <c r="C77" s="10" t="s">
        <v>73</v>
      </c>
      <c r="D77" s="13">
        <v>0</v>
      </c>
      <c r="E77" s="13">
        <v>0</v>
      </c>
      <c r="F77" s="10">
        <v>0</v>
      </c>
      <c r="G77" s="10">
        <v>0</v>
      </c>
      <c r="H77" s="10">
        <v>0</v>
      </c>
    </row>
    <row r="78" spans="2:8" outlineLevel="1" x14ac:dyDescent="0.3">
      <c r="B78" s="10" t="s">
        <v>105</v>
      </c>
      <c r="C78" s="10" t="s">
        <v>73</v>
      </c>
      <c r="D78" s="12">
        <v>2.6486056169729153</v>
      </c>
      <c r="E78" s="12">
        <v>5.55868988146766</v>
      </c>
      <c r="F78" s="10">
        <v>1.3503006759625105</v>
      </c>
      <c r="G78" s="10">
        <v>9</v>
      </c>
      <c r="H78" s="10">
        <v>0</v>
      </c>
    </row>
    <row r="79" spans="2:8" outlineLevel="1" x14ac:dyDescent="0.3">
      <c r="B79" s="10" t="s">
        <v>106</v>
      </c>
      <c r="C79" s="10" t="s">
        <v>73</v>
      </c>
      <c r="D79" s="13">
        <v>0</v>
      </c>
      <c r="E79" s="13">
        <v>0</v>
      </c>
      <c r="F79" s="10">
        <v>0</v>
      </c>
      <c r="G79" s="10">
        <v>0</v>
      </c>
      <c r="H79" s="10">
        <v>0</v>
      </c>
    </row>
    <row r="80" spans="2:8" outlineLevel="1" x14ac:dyDescent="0.3">
      <c r="B80" s="10" t="s">
        <v>107</v>
      </c>
      <c r="C80" s="10" t="s">
        <v>73</v>
      </c>
      <c r="D80" s="13">
        <v>0</v>
      </c>
      <c r="E80" s="13">
        <v>0</v>
      </c>
      <c r="F80" s="10">
        <v>0</v>
      </c>
      <c r="G80" s="10">
        <v>0</v>
      </c>
      <c r="H80" s="10">
        <v>0</v>
      </c>
    </row>
    <row r="81" spans="2:8" outlineLevel="1" x14ac:dyDescent="0.3">
      <c r="B81" s="10" t="s">
        <v>108</v>
      </c>
      <c r="C81" s="10" t="s">
        <v>73</v>
      </c>
      <c r="D81" s="12">
        <v>93.674064475002126</v>
      </c>
      <c r="E81" s="12">
        <v>58.722573826668807</v>
      </c>
      <c r="F81" s="10">
        <v>15.373374947412735</v>
      </c>
      <c r="G81" s="10">
        <v>96</v>
      </c>
      <c r="H81" s="10">
        <v>15.639563985001093</v>
      </c>
    </row>
    <row r="82" spans="2:8" outlineLevel="1" x14ac:dyDescent="0.3">
      <c r="B82" s="10" t="s">
        <v>109</v>
      </c>
      <c r="C82" s="10" t="s">
        <v>110</v>
      </c>
      <c r="D82" s="12">
        <v>358.95385220151195</v>
      </c>
      <c r="E82" s="12">
        <v>216.98505337673151</v>
      </c>
      <c r="F82" s="10">
        <v>64.390582303075277</v>
      </c>
      <c r="G82" s="10">
        <v>388</v>
      </c>
      <c r="H82" s="10">
        <v>111.36340997293243</v>
      </c>
    </row>
    <row r="83" spans="2:8" outlineLevel="1" x14ac:dyDescent="0.3">
      <c r="B83" s="10" t="s">
        <v>111</v>
      </c>
      <c r="C83" s="10" t="s">
        <v>110</v>
      </c>
      <c r="D83" s="12">
        <v>30.229221757374308</v>
      </c>
      <c r="E83" s="12">
        <v>24.045753980188866</v>
      </c>
      <c r="F83" s="10">
        <v>7.5875370098200268</v>
      </c>
      <c r="G83" s="10">
        <v>35.508629101099736</v>
      </c>
      <c r="H83" s="10">
        <v>0</v>
      </c>
    </row>
    <row r="84" spans="2:8" outlineLevel="1" x14ac:dyDescent="0.3">
      <c r="B84" s="10" t="s">
        <v>112</v>
      </c>
      <c r="C84" s="10" t="s">
        <v>110</v>
      </c>
      <c r="D84" s="12">
        <v>57.169340296612383</v>
      </c>
      <c r="E84" s="12">
        <v>45.747741018084731</v>
      </c>
      <c r="F84" s="10">
        <v>19.04713470850853</v>
      </c>
      <c r="G84" s="10">
        <v>85</v>
      </c>
      <c r="H84" s="10">
        <v>0.35625257492041384</v>
      </c>
    </row>
    <row r="85" spans="2:8" outlineLevel="1" x14ac:dyDescent="0.3">
      <c r="B85" s="10" t="s">
        <v>113</v>
      </c>
      <c r="C85" s="10" t="s">
        <v>110</v>
      </c>
      <c r="D85" s="12">
        <v>46.9980690080126</v>
      </c>
      <c r="E85" s="12">
        <v>29.909463548305943</v>
      </c>
      <c r="F85" s="10">
        <v>9.5438033402904185</v>
      </c>
      <c r="G85" s="10">
        <v>49.494990603388104</v>
      </c>
      <c r="H85" s="10">
        <v>0</v>
      </c>
    </row>
    <row r="86" spans="2:8" outlineLevel="1" x14ac:dyDescent="0.3">
      <c r="B86" s="10" t="s">
        <v>114</v>
      </c>
      <c r="C86" s="10" t="s">
        <v>110</v>
      </c>
      <c r="D86" s="12">
        <v>57.34099361125967</v>
      </c>
      <c r="E86" s="12">
        <v>46.453653545481849</v>
      </c>
      <c r="F86" s="10">
        <v>13.312582861461689</v>
      </c>
      <c r="G86" s="10">
        <v>85</v>
      </c>
      <c r="H86" s="10">
        <v>2.5806495349764123</v>
      </c>
    </row>
    <row r="87" spans="2:8" outlineLevel="1" x14ac:dyDescent="0.3">
      <c r="B87" s="10" t="s">
        <v>115</v>
      </c>
      <c r="C87" s="10" t="s">
        <v>110</v>
      </c>
      <c r="D87" s="13">
        <v>0</v>
      </c>
      <c r="E87" s="13">
        <v>0</v>
      </c>
      <c r="F87" s="10">
        <v>0</v>
      </c>
      <c r="G87" s="10">
        <v>0</v>
      </c>
      <c r="H87" s="10">
        <v>0</v>
      </c>
    </row>
    <row r="88" spans="2:8" outlineLevel="1" x14ac:dyDescent="0.3">
      <c r="B88" s="10" t="s">
        <v>116</v>
      </c>
      <c r="C88" s="10" t="s">
        <v>110</v>
      </c>
      <c r="D88" s="12">
        <v>53.144019548303966</v>
      </c>
      <c r="E88" s="12">
        <v>25.019356624472529</v>
      </c>
      <c r="F88" s="10">
        <v>16.655476599176165</v>
      </c>
      <c r="G88" s="10">
        <v>89</v>
      </c>
      <c r="H88" s="10">
        <v>0</v>
      </c>
    </row>
    <row r="89" spans="2:8" outlineLevel="1" x14ac:dyDescent="0.3">
      <c r="B89" s="10" t="s">
        <v>117</v>
      </c>
      <c r="C89" s="10" t="s">
        <v>110</v>
      </c>
      <c r="D89" s="12">
        <v>404.79292921201755</v>
      </c>
      <c r="E89" s="12">
        <v>286.12781592361137</v>
      </c>
      <c r="F89" s="10">
        <v>59.154296689015787</v>
      </c>
      <c r="G89" s="10">
        <v>407.62073719856363</v>
      </c>
      <c r="H89" s="10">
        <v>25.64871664084674</v>
      </c>
    </row>
    <row r="90" spans="2:8" outlineLevel="1" x14ac:dyDescent="0.3">
      <c r="B90" s="10" t="s">
        <v>118</v>
      </c>
      <c r="C90" s="10" t="s">
        <v>110</v>
      </c>
      <c r="D90" s="12">
        <v>66.681599807208244</v>
      </c>
      <c r="E90" s="12">
        <v>49.109329190308721</v>
      </c>
      <c r="F90" s="10">
        <v>9.0803290285893823</v>
      </c>
      <c r="G90" s="10">
        <v>73.657876624235314</v>
      </c>
      <c r="H90" s="10">
        <v>20.041934946269485</v>
      </c>
    </row>
    <row r="91" spans="2:8" outlineLevel="1" x14ac:dyDescent="0.3">
      <c r="B91" s="10" t="s">
        <v>119</v>
      </c>
      <c r="C91" s="10" t="s">
        <v>110</v>
      </c>
      <c r="D91" s="12">
        <v>258.86741175615435</v>
      </c>
      <c r="E91" s="12">
        <v>211.55114234680721</v>
      </c>
      <c r="F91" s="10">
        <v>42.915308732142236</v>
      </c>
      <c r="G91" s="10">
        <v>306</v>
      </c>
      <c r="H91" s="10">
        <v>120.72788207390127</v>
      </c>
    </row>
    <row r="92" spans="2:8" outlineLevel="1" x14ac:dyDescent="0.3">
      <c r="B92" s="10" t="s">
        <v>120</v>
      </c>
      <c r="C92" s="10" t="s">
        <v>110</v>
      </c>
      <c r="D92" s="13">
        <v>0</v>
      </c>
      <c r="E92" s="13">
        <v>0</v>
      </c>
      <c r="F92" s="10">
        <v>0</v>
      </c>
      <c r="G92" s="10">
        <v>0</v>
      </c>
      <c r="H92" s="10">
        <v>0</v>
      </c>
    </row>
    <row r="93" spans="2:8" outlineLevel="1" x14ac:dyDescent="0.3">
      <c r="B93" s="10" t="s">
        <v>121</v>
      </c>
      <c r="C93" s="10" t="s">
        <v>110</v>
      </c>
      <c r="D93" s="12">
        <v>288.24132459744823</v>
      </c>
      <c r="E93" s="12">
        <v>203.59218036507164</v>
      </c>
      <c r="F93" s="10">
        <v>51.23430117165541</v>
      </c>
      <c r="G93" s="10">
        <v>311</v>
      </c>
      <c r="H93" s="10">
        <v>19.976696002286253</v>
      </c>
    </row>
    <row r="94" spans="2:8" outlineLevel="1" x14ac:dyDescent="0.3">
      <c r="B94" s="10" t="s">
        <v>122</v>
      </c>
      <c r="C94" s="10" t="s">
        <v>110</v>
      </c>
      <c r="D94" s="13">
        <v>0</v>
      </c>
      <c r="E94" s="13">
        <v>0</v>
      </c>
      <c r="F94" s="10">
        <v>0</v>
      </c>
      <c r="G94" s="10">
        <v>0</v>
      </c>
      <c r="H94" s="10">
        <v>0</v>
      </c>
    </row>
    <row r="95" spans="2:8" outlineLevel="1" x14ac:dyDescent="0.3">
      <c r="B95" s="10" t="s">
        <v>123</v>
      </c>
      <c r="C95" s="10" t="s">
        <v>110</v>
      </c>
      <c r="D95" s="12">
        <v>299.88197759400043</v>
      </c>
      <c r="E95" s="12">
        <v>165.08554775240853</v>
      </c>
      <c r="F95" s="10">
        <v>66.167588360169134</v>
      </c>
      <c r="G95" s="10">
        <v>309</v>
      </c>
      <c r="H95" s="10">
        <v>0</v>
      </c>
    </row>
    <row r="96" spans="2:8" outlineLevel="1" x14ac:dyDescent="0.3">
      <c r="B96" s="10" t="s">
        <v>124</v>
      </c>
      <c r="C96" s="10" t="s">
        <v>110</v>
      </c>
      <c r="D96" s="12">
        <v>91.879633678223115</v>
      </c>
      <c r="E96" s="12">
        <v>55.245247787868927</v>
      </c>
      <c r="F96" s="10">
        <v>18.721217737523915</v>
      </c>
      <c r="G96" s="10">
        <v>110</v>
      </c>
      <c r="H96" s="10">
        <v>2.3381478909115065</v>
      </c>
    </row>
    <row r="97" spans="2:8" outlineLevel="1" x14ac:dyDescent="0.3">
      <c r="B97" s="10" t="s">
        <v>125</v>
      </c>
      <c r="C97" s="10" t="s">
        <v>110</v>
      </c>
      <c r="D97" s="12">
        <v>244</v>
      </c>
      <c r="E97" s="12">
        <v>175.00528550722814</v>
      </c>
      <c r="F97" s="10">
        <v>37.040051376999912</v>
      </c>
      <c r="G97" s="10">
        <v>244</v>
      </c>
      <c r="H97" s="10">
        <v>53.97246362515429</v>
      </c>
    </row>
    <row r="98" spans="2:8" outlineLevel="1" x14ac:dyDescent="0.3">
      <c r="B98" s="10" t="s">
        <v>126</v>
      </c>
      <c r="C98" s="10" t="s">
        <v>110</v>
      </c>
      <c r="D98" s="13">
        <v>0</v>
      </c>
      <c r="E98" s="13">
        <v>0</v>
      </c>
      <c r="F98" s="10">
        <v>0</v>
      </c>
      <c r="G98" s="10">
        <v>0</v>
      </c>
      <c r="H98" s="10">
        <v>0</v>
      </c>
    </row>
    <row r="99" spans="2:8" outlineLevel="1" x14ac:dyDescent="0.3">
      <c r="B99" s="10" t="s">
        <v>127</v>
      </c>
      <c r="C99" s="10" t="s">
        <v>110</v>
      </c>
      <c r="D99" s="12">
        <v>13.154197650084447</v>
      </c>
      <c r="E99" s="12">
        <v>10.193169634326903</v>
      </c>
      <c r="F99" s="10">
        <v>2.3190079468941742</v>
      </c>
      <c r="G99" s="10">
        <v>17</v>
      </c>
      <c r="H99" s="10">
        <v>0</v>
      </c>
    </row>
    <row r="100" spans="2:8" outlineLevel="1" x14ac:dyDescent="0.3">
      <c r="B100" s="10" t="s">
        <v>128</v>
      </c>
      <c r="C100" s="10" t="s">
        <v>110</v>
      </c>
      <c r="D100" s="12">
        <v>136.69676326540139</v>
      </c>
      <c r="E100" s="12">
        <v>66.206617238048153</v>
      </c>
      <c r="F100" s="10">
        <v>35.674487282648478</v>
      </c>
      <c r="G100" s="10">
        <v>151</v>
      </c>
      <c r="H100" s="10">
        <v>0</v>
      </c>
    </row>
    <row r="101" spans="2:8" outlineLevel="1" x14ac:dyDescent="0.3">
      <c r="B101" s="10" t="s">
        <v>129</v>
      </c>
      <c r="C101" s="10" t="s">
        <v>110</v>
      </c>
      <c r="D101" s="13">
        <v>0</v>
      </c>
      <c r="E101" s="13">
        <v>0</v>
      </c>
      <c r="F101" s="10">
        <v>0</v>
      </c>
      <c r="G101" s="10">
        <v>0</v>
      </c>
      <c r="H101" s="10">
        <v>0</v>
      </c>
    </row>
    <row r="102" spans="2:8" outlineLevel="1" x14ac:dyDescent="0.3">
      <c r="B102" s="10" t="s">
        <v>130</v>
      </c>
      <c r="C102" s="10" t="s">
        <v>110</v>
      </c>
      <c r="D102" s="12">
        <v>64.030707607478064</v>
      </c>
      <c r="E102" s="12">
        <v>42.91440419049416</v>
      </c>
      <c r="F102" s="10">
        <v>19.99837874176367</v>
      </c>
      <c r="G102" s="10">
        <v>113.30790386786209</v>
      </c>
      <c r="H102" s="10">
        <v>0.12786559766524733</v>
      </c>
    </row>
    <row r="103" spans="2:8" outlineLevel="1" x14ac:dyDescent="0.3">
      <c r="B103" s="10" t="s">
        <v>131</v>
      </c>
      <c r="C103" s="10" t="s">
        <v>110</v>
      </c>
      <c r="D103" s="12">
        <v>20.349941004923409</v>
      </c>
      <c r="E103" s="12">
        <v>20.780161913819697</v>
      </c>
      <c r="F103" s="10">
        <v>7.6955578797849089</v>
      </c>
      <c r="G103" s="10">
        <v>45.579464620108354</v>
      </c>
      <c r="H103" s="10">
        <v>0</v>
      </c>
    </row>
    <row r="104" spans="2:8" outlineLevel="1" x14ac:dyDescent="0.3">
      <c r="B104" s="10" t="s">
        <v>132</v>
      </c>
      <c r="C104" s="10" t="s">
        <v>110</v>
      </c>
      <c r="D104" s="12">
        <v>18.470799204091669</v>
      </c>
      <c r="E104" s="12">
        <v>23.855484131722339</v>
      </c>
      <c r="F104" s="10">
        <v>4.9622645464957209</v>
      </c>
      <c r="G104" s="10">
        <v>44</v>
      </c>
      <c r="H104" s="10">
        <v>13.122819874275896</v>
      </c>
    </row>
    <row r="105" spans="2:8" outlineLevel="1" x14ac:dyDescent="0.3">
      <c r="B105" s="10" t="s">
        <v>133</v>
      </c>
      <c r="C105" s="10" t="s">
        <v>110</v>
      </c>
      <c r="D105" s="12">
        <v>5.909236773231668</v>
      </c>
      <c r="E105" s="12">
        <v>7.912363366141026</v>
      </c>
      <c r="F105" s="10">
        <v>1.9618207704669912</v>
      </c>
      <c r="G105" s="10">
        <v>12.06248188254539</v>
      </c>
      <c r="H105" s="10">
        <v>0.9409893345744299</v>
      </c>
    </row>
    <row r="106" spans="2:8" outlineLevel="1" x14ac:dyDescent="0.3">
      <c r="B106" s="10" t="s">
        <v>134</v>
      </c>
      <c r="C106" s="10" t="s">
        <v>110</v>
      </c>
      <c r="D106" s="12">
        <v>5.9083055984369102</v>
      </c>
      <c r="E106" s="12">
        <v>2.4476616266583018</v>
      </c>
      <c r="F106" s="10">
        <v>1.5684661666887469</v>
      </c>
      <c r="G106" s="10">
        <v>6.9507250187594227</v>
      </c>
      <c r="H106" s="10">
        <v>0</v>
      </c>
    </row>
    <row r="107" spans="2:8" outlineLevel="1" x14ac:dyDescent="0.3">
      <c r="B107" s="10" t="s">
        <v>135</v>
      </c>
      <c r="C107" s="10" t="s">
        <v>110</v>
      </c>
      <c r="D107" s="12">
        <v>15.490043033982987</v>
      </c>
      <c r="E107" s="12">
        <v>18.517860908903717</v>
      </c>
      <c r="F107" s="10">
        <v>4.9754584218613092</v>
      </c>
      <c r="G107" s="10">
        <v>37.338273293961898</v>
      </c>
      <c r="H107" s="10">
        <v>6.1394476504674289</v>
      </c>
    </row>
    <row r="108" spans="2:8" outlineLevel="1" x14ac:dyDescent="0.3">
      <c r="B108" s="10" t="s">
        <v>136</v>
      </c>
      <c r="C108" s="10" t="s">
        <v>110</v>
      </c>
      <c r="D108" s="12">
        <v>2.4437621373900025</v>
      </c>
      <c r="E108" s="12">
        <v>3.215000636182213</v>
      </c>
      <c r="F108" s="10">
        <v>0.76903245691796596</v>
      </c>
      <c r="G108" s="10">
        <v>4.8824340839470253</v>
      </c>
      <c r="H108" s="10">
        <v>1.6544232801299323</v>
      </c>
    </row>
    <row r="109" spans="2:8" outlineLevel="1" x14ac:dyDescent="0.3">
      <c r="B109" s="10" t="s">
        <v>137</v>
      </c>
      <c r="C109" s="10" t="s">
        <v>110</v>
      </c>
      <c r="D109" s="12">
        <v>4.9814388959372513</v>
      </c>
      <c r="E109" s="12">
        <v>5.4967652956334874</v>
      </c>
      <c r="F109" s="10">
        <v>1.5789841346652811</v>
      </c>
      <c r="G109" s="10">
        <v>8.6337761295185302</v>
      </c>
      <c r="H109" s="10">
        <v>2.278264553762952</v>
      </c>
    </row>
    <row r="110" spans="2:8" outlineLevel="1" x14ac:dyDescent="0.3">
      <c r="B110" s="10" t="s">
        <v>138</v>
      </c>
      <c r="C110" s="10" t="s">
        <v>110</v>
      </c>
      <c r="D110" s="12">
        <v>5.4994744963232565</v>
      </c>
      <c r="E110" s="12">
        <v>3.4383703194751063</v>
      </c>
      <c r="F110" s="10">
        <v>1.703185121883813</v>
      </c>
      <c r="G110" s="10">
        <v>9.6549384624953092</v>
      </c>
      <c r="H110" s="10">
        <v>0</v>
      </c>
    </row>
    <row r="111" spans="2:8" outlineLevel="1" x14ac:dyDescent="0.3">
      <c r="B111" s="10" t="s">
        <v>139</v>
      </c>
      <c r="C111" s="10" t="s">
        <v>110</v>
      </c>
      <c r="D111" s="12">
        <v>107.31442097202643</v>
      </c>
      <c r="E111" s="12">
        <v>81.686361772000367</v>
      </c>
      <c r="F111" s="10">
        <v>16.983441700156053</v>
      </c>
      <c r="G111" s="10">
        <v>107.31442097202643</v>
      </c>
      <c r="H111" s="10">
        <v>0</v>
      </c>
    </row>
    <row r="112" spans="2:8" outlineLevel="1" x14ac:dyDescent="0.3">
      <c r="B112" s="10" t="s">
        <v>140</v>
      </c>
      <c r="C112" s="10" t="s">
        <v>110</v>
      </c>
      <c r="D112" s="12">
        <v>3.6415715581371577</v>
      </c>
      <c r="E112" s="12">
        <v>2.6027624543612209</v>
      </c>
      <c r="F112" s="10">
        <v>1.1863528213555221</v>
      </c>
      <c r="G112" s="10">
        <v>6</v>
      </c>
      <c r="H112" s="10">
        <v>0.44971332906266359</v>
      </c>
    </row>
    <row r="113" spans="2:8" outlineLevel="1" x14ac:dyDescent="0.3">
      <c r="B113" s="10" t="s">
        <v>141</v>
      </c>
      <c r="C113" s="10" t="s">
        <v>110</v>
      </c>
      <c r="D113" s="13">
        <v>0</v>
      </c>
      <c r="E113" s="13">
        <v>0</v>
      </c>
      <c r="F113" s="10">
        <v>0</v>
      </c>
      <c r="G113" s="10">
        <v>0</v>
      </c>
      <c r="H113" s="10">
        <v>0</v>
      </c>
    </row>
    <row r="114" spans="2:8" outlineLevel="1" x14ac:dyDescent="0.3">
      <c r="B114" s="10" t="s">
        <v>142</v>
      </c>
      <c r="C114" s="10" t="s">
        <v>110</v>
      </c>
      <c r="D114" s="12">
        <v>26.158035164601806</v>
      </c>
      <c r="E114" s="12">
        <v>13.105149519982239</v>
      </c>
      <c r="F114" s="10">
        <v>6.0909966932814452</v>
      </c>
      <c r="G114" s="10">
        <v>27.881085275617</v>
      </c>
      <c r="H114" s="10">
        <v>0</v>
      </c>
    </row>
    <row r="115" spans="2:8" outlineLevel="1" x14ac:dyDescent="0.3">
      <c r="B115" s="10" t="s">
        <v>143</v>
      </c>
      <c r="C115" s="10" t="s">
        <v>110</v>
      </c>
      <c r="D115" s="13">
        <v>0</v>
      </c>
      <c r="E115" s="13">
        <v>0</v>
      </c>
      <c r="F115" s="10">
        <v>0</v>
      </c>
      <c r="G115" s="10">
        <v>0</v>
      </c>
      <c r="H115" s="10">
        <v>0</v>
      </c>
    </row>
    <row r="116" spans="2:8" outlineLevel="1" x14ac:dyDescent="0.3">
      <c r="B116" s="10" t="s">
        <v>144</v>
      </c>
      <c r="C116" s="10" t="s">
        <v>110</v>
      </c>
      <c r="D116" s="13">
        <v>0</v>
      </c>
      <c r="E116" s="13">
        <v>0</v>
      </c>
      <c r="F116" s="10">
        <v>0</v>
      </c>
      <c r="G116" s="10">
        <v>0</v>
      </c>
      <c r="H116" s="10">
        <v>0</v>
      </c>
    </row>
    <row r="117" spans="2:8" outlineLevel="1" x14ac:dyDescent="0.3">
      <c r="B117" s="10" t="s">
        <v>145</v>
      </c>
      <c r="C117" s="10" t="s">
        <v>110</v>
      </c>
      <c r="D117" s="12">
        <v>464</v>
      </c>
      <c r="E117" s="12">
        <v>416.38916564366809</v>
      </c>
      <c r="F117" s="10">
        <v>64.587235862902205</v>
      </c>
      <c r="G117" s="10">
        <v>464</v>
      </c>
      <c r="H117" s="10">
        <v>7.5968571523667903</v>
      </c>
    </row>
    <row r="118" spans="2:8" outlineLevel="1" x14ac:dyDescent="0.3">
      <c r="B118" s="10" t="s">
        <v>146</v>
      </c>
      <c r="C118" s="10" t="s">
        <v>147</v>
      </c>
      <c r="D118" s="13">
        <v>0</v>
      </c>
      <c r="E118" s="13">
        <v>0</v>
      </c>
      <c r="F118" s="10">
        <v>0</v>
      </c>
      <c r="G118" s="10">
        <v>0</v>
      </c>
      <c r="H118" s="10">
        <v>0</v>
      </c>
    </row>
    <row r="119" spans="2:8" outlineLevel="1" x14ac:dyDescent="0.3">
      <c r="B119" s="10" t="s">
        <v>148</v>
      </c>
      <c r="C119" s="10" t="s">
        <v>147</v>
      </c>
      <c r="D119" s="13">
        <v>0</v>
      </c>
      <c r="E119" s="13">
        <v>0</v>
      </c>
      <c r="F119" s="10">
        <v>0</v>
      </c>
      <c r="G119" s="10">
        <v>0</v>
      </c>
      <c r="H119" s="10">
        <v>0</v>
      </c>
    </row>
    <row r="120" spans="2:8" outlineLevel="1" x14ac:dyDescent="0.3">
      <c r="B120" s="10" t="s">
        <v>149</v>
      </c>
      <c r="C120" s="10" t="s">
        <v>147</v>
      </c>
      <c r="D120" s="12">
        <v>1.4570018017172086</v>
      </c>
      <c r="E120" s="12">
        <v>0.93405276435223561</v>
      </c>
      <c r="F120" s="10">
        <v>0.52552171876258447</v>
      </c>
      <c r="G120" s="10">
        <v>2.835565034689179</v>
      </c>
      <c r="H120" s="10">
        <v>0</v>
      </c>
    </row>
    <row r="121" spans="2:8" outlineLevel="1" x14ac:dyDescent="0.3">
      <c r="B121" s="10" t="s">
        <v>150</v>
      </c>
      <c r="C121" s="10" t="s">
        <v>147</v>
      </c>
      <c r="D121" s="12">
        <v>3.5310091653936668</v>
      </c>
      <c r="E121" s="12">
        <v>2.8218995043982362</v>
      </c>
      <c r="F121" s="10">
        <v>0.48907982579075515</v>
      </c>
      <c r="G121" s="10">
        <v>3.5310091653936668</v>
      </c>
      <c r="H121" s="10">
        <v>0.30730127138425656</v>
      </c>
    </row>
    <row r="122" spans="2:8" outlineLevel="1" x14ac:dyDescent="0.3">
      <c r="B122" s="10" t="s">
        <v>151</v>
      </c>
      <c r="C122" s="10" t="s">
        <v>147</v>
      </c>
      <c r="D122" s="13">
        <v>0</v>
      </c>
      <c r="E122" s="13">
        <v>0</v>
      </c>
      <c r="F122" s="10">
        <v>0</v>
      </c>
      <c r="G122" s="10">
        <v>0</v>
      </c>
      <c r="H122" s="10">
        <v>0</v>
      </c>
    </row>
    <row r="123" spans="2:8" outlineLevel="1" x14ac:dyDescent="0.3">
      <c r="B123" s="10" t="s">
        <v>152</v>
      </c>
      <c r="C123" s="10" t="s">
        <v>147</v>
      </c>
      <c r="D123" s="13">
        <v>0</v>
      </c>
      <c r="E123" s="13">
        <v>0</v>
      </c>
      <c r="F123" s="10">
        <v>0</v>
      </c>
      <c r="G123" s="10">
        <v>0</v>
      </c>
      <c r="H123" s="10">
        <v>0</v>
      </c>
    </row>
    <row r="124" spans="2:8" outlineLevel="1" x14ac:dyDescent="0.3">
      <c r="B124" s="10" t="s">
        <v>153</v>
      </c>
      <c r="C124" s="10" t="s">
        <v>147</v>
      </c>
      <c r="D124" s="13">
        <v>0</v>
      </c>
      <c r="E124" s="13">
        <v>0</v>
      </c>
      <c r="F124" s="10">
        <v>0</v>
      </c>
      <c r="G124" s="10">
        <v>0</v>
      </c>
      <c r="H124" s="10">
        <v>0</v>
      </c>
    </row>
    <row r="125" spans="2:8" outlineLevel="1" x14ac:dyDescent="0.3">
      <c r="B125" s="10" t="s">
        <v>154</v>
      </c>
      <c r="C125" s="10" t="s">
        <v>147</v>
      </c>
      <c r="D125" s="12">
        <v>1.5491860109567539</v>
      </c>
      <c r="E125" s="12">
        <v>2.0450463337149296</v>
      </c>
      <c r="F125" s="10">
        <v>0.43472354169495925</v>
      </c>
      <c r="G125" s="10">
        <v>3</v>
      </c>
      <c r="H125" s="10">
        <v>0</v>
      </c>
    </row>
    <row r="126" spans="2:8" outlineLevel="1" x14ac:dyDescent="0.3">
      <c r="B126" s="10" t="s">
        <v>155</v>
      </c>
      <c r="C126" s="10" t="s">
        <v>147</v>
      </c>
      <c r="D126" s="12">
        <v>5.7037128075508692</v>
      </c>
      <c r="E126" s="12">
        <v>3.8397810869991185</v>
      </c>
      <c r="F126" s="10">
        <v>1.7263419298074472</v>
      </c>
      <c r="G126" s="10">
        <v>7.6270117322732141</v>
      </c>
      <c r="H126" s="10">
        <v>0</v>
      </c>
    </row>
    <row r="127" spans="2:8" outlineLevel="1" x14ac:dyDescent="0.3">
      <c r="B127" s="10" t="s">
        <v>156</v>
      </c>
      <c r="C127" s="10" t="s">
        <v>147</v>
      </c>
      <c r="D127" s="13">
        <v>0</v>
      </c>
      <c r="E127" s="13">
        <v>0</v>
      </c>
      <c r="F127" s="10">
        <v>0</v>
      </c>
      <c r="G127" s="10">
        <v>0</v>
      </c>
      <c r="H127" s="10">
        <v>0</v>
      </c>
    </row>
    <row r="128" spans="2:8" outlineLevel="1" x14ac:dyDescent="0.3">
      <c r="B128" s="10" t="s">
        <v>157</v>
      </c>
      <c r="C128" s="10" t="s">
        <v>147</v>
      </c>
      <c r="D128" s="13">
        <v>0</v>
      </c>
      <c r="E128" s="13">
        <v>0</v>
      </c>
      <c r="F128" s="10">
        <v>0</v>
      </c>
      <c r="G128" s="10">
        <v>0</v>
      </c>
      <c r="H128" s="10">
        <v>0</v>
      </c>
    </row>
    <row r="129" spans="2:8" outlineLevel="1" x14ac:dyDescent="0.3">
      <c r="B129" s="10" t="s">
        <v>158</v>
      </c>
      <c r="C129" s="10" t="s">
        <v>147</v>
      </c>
      <c r="D129" s="12">
        <v>2.4171658948882331</v>
      </c>
      <c r="E129" s="12">
        <v>1.9922880629327904</v>
      </c>
      <c r="F129" s="10">
        <v>0.51640538958995619</v>
      </c>
      <c r="G129" s="10">
        <v>3</v>
      </c>
      <c r="H129" s="10">
        <v>0</v>
      </c>
    </row>
    <row r="130" spans="2:8" outlineLevel="1" x14ac:dyDescent="0.3">
      <c r="B130" s="10" t="s">
        <v>159</v>
      </c>
      <c r="C130" s="10" t="s">
        <v>147</v>
      </c>
      <c r="D130" s="13">
        <v>0</v>
      </c>
      <c r="E130" s="13">
        <v>0</v>
      </c>
      <c r="F130" s="10">
        <v>0</v>
      </c>
      <c r="G130" s="10">
        <v>0</v>
      </c>
      <c r="H130" s="10">
        <v>0</v>
      </c>
    </row>
    <row r="131" spans="2:8" outlineLevel="1" x14ac:dyDescent="0.3">
      <c r="B131" s="10" t="s">
        <v>160</v>
      </c>
      <c r="C131" s="10" t="s">
        <v>147</v>
      </c>
      <c r="D131" s="13">
        <v>0</v>
      </c>
      <c r="E131" s="13">
        <v>0</v>
      </c>
      <c r="F131" s="10">
        <v>0</v>
      </c>
      <c r="G131" s="10">
        <v>0</v>
      </c>
      <c r="H131" s="10">
        <v>0</v>
      </c>
    </row>
    <row r="132" spans="2:8" outlineLevel="1" x14ac:dyDescent="0.3">
      <c r="B132" s="10" t="s">
        <v>161</v>
      </c>
      <c r="C132" s="10" t="s">
        <v>147</v>
      </c>
      <c r="D132" s="12">
        <v>5.0781297519152515</v>
      </c>
      <c r="E132" s="12">
        <v>3.217009919798071</v>
      </c>
      <c r="F132" s="10">
        <v>0.99253496468493907</v>
      </c>
      <c r="G132" s="10">
        <v>5.6421116439821724</v>
      </c>
      <c r="H132" s="10">
        <v>0.76782418841689604</v>
      </c>
    </row>
    <row r="133" spans="2:8" outlineLevel="1" x14ac:dyDescent="0.3">
      <c r="B133" s="10" t="s">
        <v>162</v>
      </c>
      <c r="C133" s="10" t="s">
        <v>147</v>
      </c>
      <c r="D133" s="12">
        <v>11.903341527144107</v>
      </c>
      <c r="E133" s="12">
        <v>13.175271460325444</v>
      </c>
      <c r="F133" s="10">
        <v>3.8634985668033059</v>
      </c>
      <c r="G133" s="10">
        <v>21.963685770502167</v>
      </c>
      <c r="H133" s="10">
        <v>3.1232647705465855</v>
      </c>
    </row>
    <row r="134" spans="2:8" outlineLevel="1" x14ac:dyDescent="0.3">
      <c r="B134" s="10" t="s">
        <v>163</v>
      </c>
      <c r="C134" s="10" t="s">
        <v>147</v>
      </c>
      <c r="D134" s="13">
        <v>0</v>
      </c>
      <c r="E134" s="13">
        <v>0</v>
      </c>
      <c r="F134" s="10">
        <v>0</v>
      </c>
      <c r="G134" s="10">
        <v>0</v>
      </c>
      <c r="H134" s="10">
        <v>0</v>
      </c>
    </row>
    <row r="135" spans="2:8" outlineLevel="1" x14ac:dyDescent="0.3">
      <c r="B135" s="10" t="s">
        <v>164</v>
      </c>
      <c r="C135" s="10" t="s">
        <v>147</v>
      </c>
      <c r="D135" s="13">
        <v>0</v>
      </c>
      <c r="E135" s="13">
        <v>0</v>
      </c>
      <c r="F135" s="10">
        <v>0</v>
      </c>
      <c r="G135" s="10">
        <v>0</v>
      </c>
      <c r="H135" s="10">
        <v>0</v>
      </c>
    </row>
    <row r="136" spans="2:8" outlineLevel="1" x14ac:dyDescent="0.3">
      <c r="B136" s="10" t="s">
        <v>165</v>
      </c>
      <c r="C136" s="10" t="s">
        <v>147</v>
      </c>
      <c r="D136" s="12">
        <v>1.4688298671169044</v>
      </c>
      <c r="E136" s="12">
        <v>2.1184303616889331</v>
      </c>
      <c r="F136" s="10">
        <v>0.65066911870625577</v>
      </c>
      <c r="G136" s="10">
        <v>4.65973641474719</v>
      </c>
      <c r="H136" s="10">
        <v>0.67735378662001056</v>
      </c>
    </row>
    <row r="137" spans="2:8" outlineLevel="1" x14ac:dyDescent="0.3">
      <c r="B137" s="10" t="s">
        <v>166</v>
      </c>
      <c r="C137" s="10" t="s">
        <v>147</v>
      </c>
      <c r="D137" s="13">
        <v>0</v>
      </c>
      <c r="E137" s="13">
        <v>0</v>
      </c>
      <c r="F137" s="10">
        <v>0</v>
      </c>
      <c r="G137" s="10">
        <v>0</v>
      </c>
      <c r="H137" s="10">
        <v>0</v>
      </c>
    </row>
    <row r="138" spans="2:8" outlineLevel="1" x14ac:dyDescent="0.3">
      <c r="B138" s="10" t="s">
        <v>167</v>
      </c>
      <c r="C138" s="10" t="s">
        <v>147</v>
      </c>
      <c r="D138" s="13">
        <v>0</v>
      </c>
      <c r="E138" s="13">
        <v>0</v>
      </c>
      <c r="F138" s="10">
        <v>0</v>
      </c>
      <c r="G138" s="10">
        <v>0</v>
      </c>
      <c r="H138" s="10">
        <v>0</v>
      </c>
    </row>
    <row r="139" spans="2:8" outlineLevel="1" x14ac:dyDescent="0.3">
      <c r="B139" s="10" t="s">
        <v>168</v>
      </c>
      <c r="C139" s="10" t="s">
        <v>147</v>
      </c>
      <c r="D139" s="12">
        <v>1.1869477373783852</v>
      </c>
      <c r="E139" s="12">
        <v>1.7351142716714452</v>
      </c>
      <c r="F139" s="10">
        <v>0.50558288161629239</v>
      </c>
      <c r="G139" s="10">
        <v>2.8960731275827034</v>
      </c>
      <c r="H139" s="10">
        <v>0.22630287391427106</v>
      </c>
    </row>
    <row r="140" spans="2:8" outlineLevel="1" x14ac:dyDescent="0.3">
      <c r="B140" s="10" t="s">
        <v>169</v>
      </c>
      <c r="C140" s="10" t="s">
        <v>147</v>
      </c>
      <c r="D140" s="13">
        <v>0</v>
      </c>
      <c r="E140" s="13">
        <v>0</v>
      </c>
      <c r="F140" s="10">
        <v>0</v>
      </c>
      <c r="G140" s="10">
        <v>0</v>
      </c>
      <c r="H140" s="10">
        <v>0</v>
      </c>
    </row>
    <row r="141" spans="2:8" outlineLevel="1" x14ac:dyDescent="0.3">
      <c r="B141" s="10" t="s">
        <v>170</v>
      </c>
      <c r="C141" s="10" t="s">
        <v>147</v>
      </c>
      <c r="D141" s="13">
        <v>0</v>
      </c>
      <c r="E141" s="13">
        <v>0</v>
      </c>
      <c r="F141" s="10">
        <v>0</v>
      </c>
      <c r="G141" s="10">
        <v>0</v>
      </c>
      <c r="H141" s="10">
        <v>0</v>
      </c>
    </row>
    <row r="142" spans="2:8" outlineLevel="1" x14ac:dyDescent="0.3">
      <c r="B142" s="10" t="s">
        <v>171</v>
      </c>
      <c r="C142" s="10" t="s">
        <v>147</v>
      </c>
      <c r="D142" s="13">
        <v>0</v>
      </c>
      <c r="E142" s="13">
        <v>0</v>
      </c>
      <c r="F142" s="10">
        <v>0</v>
      </c>
      <c r="G142" s="10">
        <v>0</v>
      </c>
      <c r="H142" s="10">
        <v>0</v>
      </c>
    </row>
    <row r="143" spans="2:8" outlineLevel="1" x14ac:dyDescent="0.3">
      <c r="B143" s="10" t="s">
        <v>172</v>
      </c>
      <c r="C143" s="10" t="s">
        <v>147</v>
      </c>
      <c r="D143" s="12">
        <v>1.4800899999436938</v>
      </c>
      <c r="E143" s="12">
        <v>0.97303355403314018</v>
      </c>
      <c r="F143" s="10">
        <v>0.39385449781178705</v>
      </c>
      <c r="G143" s="10">
        <v>2.3784253631617993</v>
      </c>
      <c r="H143" s="10">
        <v>0.20048501817532116</v>
      </c>
    </row>
    <row r="144" spans="2:8" outlineLevel="1" x14ac:dyDescent="0.3">
      <c r="B144" s="10" t="s">
        <v>173</v>
      </c>
      <c r="C144" s="10" t="s">
        <v>147</v>
      </c>
      <c r="D144" s="13">
        <v>0</v>
      </c>
      <c r="E144" s="13">
        <v>0</v>
      </c>
      <c r="F144" s="10">
        <v>0</v>
      </c>
      <c r="G144" s="10">
        <v>0</v>
      </c>
      <c r="H144" s="10">
        <v>0</v>
      </c>
    </row>
    <row r="145" spans="1:8" outlineLevel="1" x14ac:dyDescent="0.3">
      <c r="B145" s="10" t="s">
        <v>174</v>
      </c>
      <c r="C145" s="10" t="s">
        <v>147</v>
      </c>
      <c r="D145" s="13">
        <v>0</v>
      </c>
      <c r="E145" s="13">
        <v>0</v>
      </c>
      <c r="F145" s="10">
        <v>0</v>
      </c>
      <c r="G145" s="10">
        <v>0</v>
      </c>
      <c r="H145" s="10">
        <v>0</v>
      </c>
    </row>
    <row r="146" spans="1:8" outlineLevel="1" x14ac:dyDescent="0.3">
      <c r="B146" s="10" t="s">
        <v>175</v>
      </c>
      <c r="C146" s="10" t="s">
        <v>147</v>
      </c>
      <c r="D146" s="13">
        <v>0</v>
      </c>
      <c r="E146" s="13">
        <v>0</v>
      </c>
      <c r="F146" s="10">
        <v>0</v>
      </c>
      <c r="G146" s="10">
        <v>0</v>
      </c>
      <c r="H146" s="10">
        <v>0</v>
      </c>
    </row>
    <row r="147" spans="1:8" outlineLevel="1" x14ac:dyDescent="0.3">
      <c r="B147" s="10" t="s">
        <v>176</v>
      </c>
      <c r="C147" s="10" t="s">
        <v>147</v>
      </c>
      <c r="D147" s="12">
        <v>11.051823180651208</v>
      </c>
      <c r="E147" s="12">
        <v>7.0961505450683502</v>
      </c>
      <c r="F147" s="10">
        <v>3.9934062246748945</v>
      </c>
      <c r="G147" s="10">
        <v>15</v>
      </c>
      <c r="H147" s="10">
        <v>0</v>
      </c>
    </row>
    <row r="148" spans="1:8" outlineLevel="1" x14ac:dyDescent="0.3">
      <c r="B148" s="10" t="s">
        <v>177</v>
      </c>
      <c r="C148" s="10" t="s">
        <v>147</v>
      </c>
      <c r="D148" s="13">
        <v>0</v>
      </c>
      <c r="E148" s="13">
        <v>0</v>
      </c>
      <c r="F148" s="10">
        <v>0</v>
      </c>
      <c r="G148" s="10">
        <v>0</v>
      </c>
      <c r="H148" s="10">
        <v>0</v>
      </c>
    </row>
    <row r="149" spans="1:8" outlineLevel="1" x14ac:dyDescent="0.3">
      <c r="B149" s="10" t="s">
        <v>178</v>
      </c>
      <c r="C149" s="10" t="s">
        <v>147</v>
      </c>
      <c r="D149" s="13">
        <v>0</v>
      </c>
      <c r="E149" s="13">
        <v>0</v>
      </c>
      <c r="F149" s="10">
        <v>0</v>
      </c>
      <c r="G149" s="10">
        <v>0</v>
      </c>
      <c r="H149" s="10">
        <v>0</v>
      </c>
    </row>
    <row r="150" spans="1:8" outlineLevel="1" x14ac:dyDescent="0.3">
      <c r="B150" s="10" t="s">
        <v>179</v>
      </c>
      <c r="C150" s="10" t="s">
        <v>147</v>
      </c>
      <c r="D150" s="12">
        <v>6.9360844728221709</v>
      </c>
      <c r="E150" s="12">
        <v>5.7272728406788955</v>
      </c>
      <c r="F150" s="10">
        <v>0.69005922734889935</v>
      </c>
      <c r="G150" s="10">
        <v>8.5116076956091486</v>
      </c>
      <c r="H150" s="10">
        <v>4.0445396197464936</v>
      </c>
    </row>
    <row r="151" spans="1:8" outlineLevel="1" x14ac:dyDescent="0.3">
      <c r="B151" s="10" t="s">
        <v>180</v>
      </c>
      <c r="C151" s="10" t="s">
        <v>147</v>
      </c>
      <c r="D151" s="13">
        <v>0</v>
      </c>
      <c r="E151" s="13">
        <v>0</v>
      </c>
      <c r="F151" s="10">
        <v>0</v>
      </c>
      <c r="G151" s="10">
        <v>0</v>
      </c>
      <c r="H151" s="10">
        <v>0</v>
      </c>
    </row>
    <row r="152" spans="1:8" outlineLevel="1" x14ac:dyDescent="0.3">
      <c r="B152" s="10" t="s">
        <v>181</v>
      </c>
      <c r="C152" s="10" t="s">
        <v>147</v>
      </c>
      <c r="D152" s="13">
        <v>0</v>
      </c>
      <c r="E152" s="13">
        <v>0</v>
      </c>
      <c r="F152" s="10">
        <v>0</v>
      </c>
      <c r="G152" s="10">
        <v>0</v>
      </c>
      <c r="H152" s="10">
        <v>0</v>
      </c>
    </row>
    <row r="153" spans="1:8" ht="16.2" outlineLevel="1" thickBot="1" x14ac:dyDescent="0.35">
      <c r="B153" s="8" t="s">
        <v>182</v>
      </c>
      <c r="C153" s="8" t="s">
        <v>147</v>
      </c>
      <c r="D153" s="14">
        <v>80</v>
      </c>
      <c r="E153" s="14">
        <v>64.594622168553414</v>
      </c>
      <c r="F153" s="8">
        <v>13.772412533989389</v>
      </c>
      <c r="G153" s="8">
        <v>80</v>
      </c>
      <c r="H153" s="8">
        <v>1.7059145875768338</v>
      </c>
    </row>
    <row r="154" spans="1:8" x14ac:dyDescent="0.3">
      <c r="B154" s="9"/>
      <c r="C154" s="9"/>
      <c r="D154" s="16"/>
      <c r="E154" s="16"/>
      <c r="F154" s="9"/>
      <c r="G154" s="9"/>
      <c r="H154" s="9"/>
    </row>
    <row r="156" spans="1:8" ht="16.2" thickBot="1" x14ac:dyDescent="0.35">
      <c r="A156" t="s">
        <v>34</v>
      </c>
    </row>
    <row r="157" spans="1:8" x14ac:dyDescent="0.3">
      <c r="B157" s="20"/>
      <c r="C157" s="20"/>
      <c r="D157" s="20" t="s">
        <v>224</v>
      </c>
      <c r="E157" s="20" t="s">
        <v>226</v>
      </c>
      <c r="F157" s="20" t="s">
        <v>227</v>
      </c>
      <c r="G157" s="20" t="s">
        <v>229</v>
      </c>
      <c r="H157" s="20" t="s">
        <v>230</v>
      </c>
    </row>
    <row r="158" spans="1:8" ht="16.2" thickBot="1" x14ac:dyDescent="0.35">
      <c r="B158" s="21" t="s">
        <v>31</v>
      </c>
      <c r="C158" s="21" t="s">
        <v>32</v>
      </c>
      <c r="D158" s="21" t="s">
        <v>225</v>
      </c>
      <c r="E158" s="21" t="s">
        <v>225</v>
      </c>
      <c r="F158" s="21" t="s">
        <v>228</v>
      </c>
      <c r="G158" s="21" t="s">
        <v>225</v>
      </c>
      <c r="H158" s="21" t="s">
        <v>225</v>
      </c>
    </row>
    <row r="159" spans="1:8" x14ac:dyDescent="0.3">
      <c r="B159" s="18" t="s">
        <v>219</v>
      </c>
      <c r="C159" s="17"/>
      <c r="D159" s="17"/>
      <c r="E159" s="17"/>
      <c r="F159" s="17"/>
      <c r="G159" s="17"/>
      <c r="H159" s="17"/>
    </row>
    <row r="160" spans="1:8" outlineLevel="1" x14ac:dyDescent="0.3">
      <c r="B160" s="10" t="s">
        <v>183</v>
      </c>
      <c r="C160" s="10" t="s">
        <v>184</v>
      </c>
      <c r="D160" s="13">
        <v>98.794002072073368</v>
      </c>
      <c r="E160" s="13">
        <v>83.344788987549421</v>
      </c>
      <c r="F160" s="10">
        <v>12.931235937298897</v>
      </c>
      <c r="G160" s="10">
        <v>98.794002072073368</v>
      </c>
      <c r="H160" s="10">
        <v>31.424393368616883</v>
      </c>
    </row>
    <row r="161" spans="2:8" outlineLevel="1" x14ac:dyDescent="0.3">
      <c r="B161" s="10" t="s">
        <v>185</v>
      </c>
      <c r="C161" s="10" t="s">
        <v>184</v>
      </c>
      <c r="D161" s="13">
        <v>98.794002072073368</v>
      </c>
      <c r="E161" s="13">
        <v>83.344788987549421</v>
      </c>
      <c r="F161" s="10">
        <v>12.931235937298897</v>
      </c>
      <c r="G161" s="10">
        <v>98.794002072073368</v>
      </c>
      <c r="H161" s="10">
        <v>31.424393368616883</v>
      </c>
    </row>
    <row r="162" spans="2:8" outlineLevel="1" x14ac:dyDescent="0.3">
      <c r="B162" s="10" t="s">
        <v>186</v>
      </c>
      <c r="C162" s="10" t="s">
        <v>184</v>
      </c>
      <c r="D162" s="13">
        <v>101.48337553906187</v>
      </c>
      <c r="E162" s="13">
        <v>86.166333505581392</v>
      </c>
      <c r="F162" s="10">
        <v>12.662665038713044</v>
      </c>
      <c r="G162" s="10">
        <v>101.48337553906187</v>
      </c>
      <c r="H162" s="10">
        <v>34.837354301864913</v>
      </c>
    </row>
    <row r="163" spans="2:8" outlineLevel="1" x14ac:dyDescent="0.3">
      <c r="B163" s="10" t="s">
        <v>187</v>
      </c>
      <c r="C163" s="10" t="s">
        <v>184</v>
      </c>
      <c r="D163" s="13">
        <v>106.59186031825057</v>
      </c>
      <c r="E163" s="13">
        <v>86.085777754992037</v>
      </c>
      <c r="F163" s="10">
        <v>12.385374991355951</v>
      </c>
      <c r="G163" s="10">
        <v>106.59186031825057</v>
      </c>
      <c r="H163" s="10">
        <v>19.848623319924169</v>
      </c>
    </row>
    <row r="164" spans="2:8" outlineLevel="1" x14ac:dyDescent="0.3">
      <c r="B164" s="10" t="s">
        <v>188</v>
      </c>
      <c r="C164" s="10" t="s">
        <v>184</v>
      </c>
      <c r="D164" s="13">
        <v>103.35399341542221</v>
      </c>
      <c r="E164" s="13">
        <v>82.501797532955479</v>
      </c>
      <c r="F164" s="10">
        <v>11.973600666464087</v>
      </c>
      <c r="G164" s="10">
        <v>103.35399341542221</v>
      </c>
      <c r="H164" s="10">
        <v>17.467537317177065</v>
      </c>
    </row>
    <row r="165" spans="2:8" outlineLevel="1" x14ac:dyDescent="0.3">
      <c r="B165" s="10" t="s">
        <v>189</v>
      </c>
      <c r="C165" s="10" t="s">
        <v>184</v>
      </c>
      <c r="D165" s="13">
        <v>100.93682752053398</v>
      </c>
      <c r="E165" s="13">
        <v>80.509509470022735</v>
      </c>
      <c r="F165" s="10">
        <v>11.935199545343579</v>
      </c>
      <c r="G165" s="10">
        <v>100.93682752053398</v>
      </c>
      <c r="H165" s="10">
        <v>14.92197561726066</v>
      </c>
    </row>
    <row r="166" spans="2:8" outlineLevel="1" x14ac:dyDescent="0.3">
      <c r="B166" s="10" t="s">
        <v>190</v>
      </c>
      <c r="C166" s="10" t="s">
        <v>184</v>
      </c>
      <c r="D166" s="13">
        <v>104.54612740533233</v>
      </c>
      <c r="E166" s="13">
        <v>81.608089028131857</v>
      </c>
      <c r="F166" s="10">
        <v>12.043572771025158</v>
      </c>
      <c r="G166" s="10">
        <v>104.54612740533233</v>
      </c>
      <c r="H166" s="10">
        <v>19.785907878440764</v>
      </c>
    </row>
    <row r="167" spans="2:8" outlineLevel="1" x14ac:dyDescent="0.3">
      <c r="B167" s="10" t="s">
        <v>191</v>
      </c>
      <c r="C167" s="10" t="s">
        <v>184</v>
      </c>
      <c r="D167" s="13">
        <v>106.09531341628907</v>
      </c>
      <c r="E167" s="13">
        <v>83.653135361846779</v>
      </c>
      <c r="F167" s="10">
        <v>12.120629550338412</v>
      </c>
      <c r="G167" s="10">
        <v>106.09531341628907</v>
      </c>
      <c r="H167" s="10">
        <v>22.38439517113585</v>
      </c>
    </row>
    <row r="168" spans="2:8" x14ac:dyDescent="0.3">
      <c r="B168" s="10"/>
      <c r="C168" s="10"/>
      <c r="D168" s="13"/>
      <c r="E168" s="13"/>
      <c r="F168" s="10"/>
      <c r="G168" s="10"/>
      <c r="H168" s="10"/>
    </row>
    <row r="169" spans="2:8" x14ac:dyDescent="0.3">
      <c r="B169" s="19" t="s">
        <v>220</v>
      </c>
      <c r="C169" s="10"/>
      <c r="D169" s="13"/>
      <c r="E169" s="13"/>
      <c r="F169" s="10"/>
      <c r="G169" s="10"/>
      <c r="H169" s="10"/>
    </row>
    <row r="170" spans="2:8" outlineLevel="1" x14ac:dyDescent="0.3">
      <c r="B170" s="10" t="s">
        <v>192</v>
      </c>
      <c r="C170" s="10" t="s">
        <v>193</v>
      </c>
      <c r="D170" s="13">
        <v>254.08752000089635</v>
      </c>
      <c r="E170" s="13">
        <v>193.50558939647931</v>
      </c>
      <c r="F170" s="10">
        <v>36.18387551605764</v>
      </c>
      <c r="G170" s="10">
        <v>286.45802970158775</v>
      </c>
      <c r="H170" s="10">
        <v>126.03889769555937</v>
      </c>
    </row>
    <row r="171" spans="2:8" outlineLevel="1" x14ac:dyDescent="0.3">
      <c r="B171" s="10" t="s">
        <v>194</v>
      </c>
      <c r="C171" s="10" t="s">
        <v>193</v>
      </c>
      <c r="D171" s="13">
        <v>241.29697390328556</v>
      </c>
      <c r="E171" s="13">
        <v>193.8913328565859</v>
      </c>
      <c r="F171" s="10">
        <v>26.72846898095403</v>
      </c>
      <c r="G171" s="10">
        <v>258.34294280751743</v>
      </c>
      <c r="H171" s="10">
        <v>99.257994828243099</v>
      </c>
    </row>
    <row r="172" spans="2:8" outlineLevel="1" x14ac:dyDescent="0.3">
      <c r="B172" s="10" t="s">
        <v>195</v>
      </c>
      <c r="C172" s="10" t="s">
        <v>193</v>
      </c>
      <c r="D172" s="13">
        <v>234.76392556391278</v>
      </c>
      <c r="E172" s="13">
        <v>185.78008488974959</v>
      </c>
      <c r="F172" s="10">
        <v>26.894259513847324</v>
      </c>
      <c r="G172" s="10">
        <v>259.59241187879462</v>
      </c>
      <c r="H172" s="10">
        <v>89.564524077256848</v>
      </c>
    </row>
    <row r="173" spans="2:8" outlineLevel="1" x14ac:dyDescent="0.3">
      <c r="B173" s="10" t="s">
        <v>196</v>
      </c>
      <c r="C173" s="10" t="s">
        <v>193</v>
      </c>
      <c r="D173" s="13">
        <v>180.12705550501795</v>
      </c>
      <c r="E173" s="13">
        <v>151.74461651339607</v>
      </c>
      <c r="F173" s="10">
        <v>19.583030483598581</v>
      </c>
      <c r="G173" s="10">
        <v>197.00401403643482</v>
      </c>
      <c r="H173" s="10">
        <v>93.475972791083947</v>
      </c>
    </row>
    <row r="174" spans="2:8" outlineLevel="1" x14ac:dyDescent="0.3">
      <c r="B174" s="10" t="s">
        <v>197</v>
      </c>
      <c r="C174" s="10" t="s">
        <v>193</v>
      </c>
      <c r="D174" s="13">
        <v>178.56327115937677</v>
      </c>
      <c r="E174" s="13">
        <v>147.41025037224514</v>
      </c>
      <c r="F174" s="10">
        <v>17.509445998530374</v>
      </c>
      <c r="G174" s="10">
        <v>183.33913858623202</v>
      </c>
      <c r="H174" s="10">
        <v>92.045077246388217</v>
      </c>
    </row>
    <row r="175" spans="2:8" outlineLevel="1" x14ac:dyDescent="0.3">
      <c r="B175" s="10" t="s">
        <v>198</v>
      </c>
      <c r="C175" s="10" t="s">
        <v>193</v>
      </c>
      <c r="D175" s="13">
        <v>201.78152201073834</v>
      </c>
      <c r="E175" s="13">
        <v>141.41385986232527</v>
      </c>
      <c r="F175" s="10">
        <v>23.534886050664582</v>
      </c>
      <c r="G175" s="10">
        <v>201.78152201073834</v>
      </c>
      <c r="H175" s="10">
        <v>85.015278322096847</v>
      </c>
    </row>
    <row r="176" spans="2:8" outlineLevel="1" x14ac:dyDescent="0.3">
      <c r="B176" s="10" t="s">
        <v>199</v>
      </c>
      <c r="C176" s="10" t="s">
        <v>193</v>
      </c>
      <c r="D176" s="13">
        <v>205.96630439626927</v>
      </c>
      <c r="E176" s="13">
        <v>148.32297272334827</v>
      </c>
      <c r="F176" s="10">
        <v>25.174465526194837</v>
      </c>
      <c r="G176" s="10">
        <v>207.5278198633909</v>
      </c>
      <c r="H176" s="10">
        <v>87.427551878609279</v>
      </c>
    </row>
    <row r="177" spans="2:8" outlineLevel="1" x14ac:dyDescent="0.3">
      <c r="B177" s="10" t="s">
        <v>200</v>
      </c>
      <c r="C177" s="10" t="s">
        <v>193</v>
      </c>
      <c r="D177" s="13">
        <v>168.22500578235193</v>
      </c>
      <c r="E177" s="13">
        <v>144.93351389791732</v>
      </c>
      <c r="F177" s="10">
        <v>23.293278264810962</v>
      </c>
      <c r="G177" s="10">
        <v>194.34641432440429</v>
      </c>
      <c r="H177" s="10">
        <v>88.603635649943541</v>
      </c>
    </row>
    <row r="178" spans="2:8" x14ac:dyDescent="0.3">
      <c r="B178" s="10"/>
      <c r="C178" s="10"/>
      <c r="D178" s="13"/>
      <c r="E178" s="13"/>
      <c r="F178" s="10"/>
      <c r="G178" s="10"/>
      <c r="H178" s="10"/>
    </row>
    <row r="179" spans="2:8" x14ac:dyDescent="0.3">
      <c r="B179" s="19" t="s">
        <v>221</v>
      </c>
      <c r="C179" s="10"/>
      <c r="D179" s="13"/>
      <c r="E179" s="13"/>
      <c r="F179" s="10"/>
      <c r="G179" s="10"/>
      <c r="H179" s="10"/>
    </row>
    <row r="180" spans="2:8" outlineLevel="1" x14ac:dyDescent="0.3">
      <c r="B180" s="10" t="s">
        <v>201</v>
      </c>
      <c r="C180" s="10" t="s">
        <v>202</v>
      </c>
      <c r="D180" s="13">
        <v>208.39525940546565</v>
      </c>
      <c r="E180" s="13">
        <v>140.12288099474824</v>
      </c>
      <c r="F180" s="10">
        <v>27.933815310830401</v>
      </c>
      <c r="G180" s="10">
        <v>208.39525940546565</v>
      </c>
      <c r="H180" s="10">
        <v>81.38239760422276</v>
      </c>
    </row>
    <row r="181" spans="2:8" outlineLevel="1" x14ac:dyDescent="0.3">
      <c r="B181" s="10" t="s">
        <v>203</v>
      </c>
      <c r="C181" s="10" t="s">
        <v>202</v>
      </c>
      <c r="D181" s="13">
        <v>214.65125000618499</v>
      </c>
      <c r="E181" s="13">
        <v>150.12507981632996</v>
      </c>
      <c r="F181" s="10">
        <v>18.766297035553162</v>
      </c>
      <c r="G181" s="10">
        <v>214.65125000618499</v>
      </c>
      <c r="H181" s="10">
        <v>84.161649719942574</v>
      </c>
    </row>
    <row r="182" spans="2:8" outlineLevel="1" x14ac:dyDescent="0.3">
      <c r="B182" s="10" t="s">
        <v>204</v>
      </c>
      <c r="C182" s="10" t="s">
        <v>202</v>
      </c>
      <c r="D182" s="13">
        <v>217.07657242353929</v>
      </c>
      <c r="E182" s="13">
        <v>161.36293510555527</v>
      </c>
      <c r="F182" s="10">
        <v>18.553961325213862</v>
      </c>
      <c r="G182" s="10">
        <v>217.07657242353929</v>
      </c>
      <c r="H182" s="10">
        <v>97.389257306708572</v>
      </c>
    </row>
    <row r="183" spans="2:8" outlineLevel="1" x14ac:dyDescent="0.3">
      <c r="B183" s="10" t="s">
        <v>205</v>
      </c>
      <c r="C183" s="10" t="s">
        <v>202</v>
      </c>
      <c r="D183" s="13">
        <v>173.17848654729545</v>
      </c>
      <c r="E183" s="13">
        <v>139.97527558479374</v>
      </c>
      <c r="F183" s="10">
        <v>18.143011019419465</v>
      </c>
      <c r="G183" s="10">
        <v>179.8006581245325</v>
      </c>
      <c r="H183" s="10">
        <v>98.568680213745779</v>
      </c>
    </row>
    <row r="184" spans="2:8" outlineLevel="1" x14ac:dyDescent="0.3">
      <c r="B184" s="10" t="s">
        <v>206</v>
      </c>
      <c r="C184" s="10" t="s">
        <v>202</v>
      </c>
      <c r="D184" s="13">
        <v>170.95435066157503</v>
      </c>
      <c r="E184" s="13">
        <v>133.85468309214278</v>
      </c>
      <c r="F184" s="10">
        <v>16.922963546902007</v>
      </c>
      <c r="G184" s="10">
        <v>174.83290519241535</v>
      </c>
      <c r="H184" s="10">
        <v>89.664274450394288</v>
      </c>
    </row>
    <row r="185" spans="2:8" outlineLevel="1" x14ac:dyDescent="0.3">
      <c r="B185" s="10" t="s">
        <v>207</v>
      </c>
      <c r="C185" s="10" t="s">
        <v>202</v>
      </c>
      <c r="D185" s="13">
        <v>193.86628110166563</v>
      </c>
      <c r="E185" s="13">
        <v>147.90351258719591</v>
      </c>
      <c r="F185" s="10">
        <v>21.925888584498729</v>
      </c>
      <c r="G185" s="10">
        <v>206.22556459291718</v>
      </c>
      <c r="H185" s="10">
        <v>98.227675625804466</v>
      </c>
    </row>
    <row r="186" spans="2:8" outlineLevel="1" x14ac:dyDescent="0.3">
      <c r="B186" s="10" t="s">
        <v>208</v>
      </c>
      <c r="C186" s="10" t="s">
        <v>202</v>
      </c>
      <c r="D186" s="13">
        <v>247.00264159726737</v>
      </c>
      <c r="E186" s="13">
        <v>168.25535269309248</v>
      </c>
      <c r="F186" s="10">
        <v>23.576504330891055</v>
      </c>
      <c r="G186" s="10">
        <v>247.00264159726737</v>
      </c>
      <c r="H186" s="10">
        <v>124.44893139994186</v>
      </c>
    </row>
    <row r="187" spans="2:8" x14ac:dyDescent="0.3">
      <c r="B187" s="10"/>
      <c r="C187" s="10"/>
      <c r="D187" s="13"/>
      <c r="E187" s="13"/>
      <c r="F187" s="10"/>
      <c r="G187" s="10"/>
      <c r="H187" s="10"/>
    </row>
    <row r="188" spans="2:8" x14ac:dyDescent="0.3">
      <c r="B188" s="19" t="s">
        <v>222</v>
      </c>
      <c r="C188" s="10"/>
      <c r="D188" s="13"/>
      <c r="E188" s="13"/>
      <c r="F188" s="10"/>
      <c r="G188" s="10"/>
      <c r="H188" s="10"/>
    </row>
    <row r="189" spans="2:8" outlineLevel="1" x14ac:dyDescent="0.3">
      <c r="B189" s="10" t="s">
        <v>209</v>
      </c>
      <c r="C189" s="10" t="s">
        <v>210</v>
      </c>
      <c r="D189" s="13">
        <v>1160.0707267091707</v>
      </c>
      <c r="E189" s="13">
        <v>884.08675872229946</v>
      </c>
      <c r="F189" s="10">
        <v>77.707194987444367</v>
      </c>
      <c r="G189" s="10">
        <v>1160.0707267091707</v>
      </c>
      <c r="H189" s="10">
        <v>421.25546326453588</v>
      </c>
    </row>
    <row r="190" spans="2:8" outlineLevel="1" x14ac:dyDescent="0.3">
      <c r="B190" s="10" t="s">
        <v>211</v>
      </c>
      <c r="C190" s="10" t="s">
        <v>210</v>
      </c>
      <c r="D190" s="13">
        <v>1113.6657461212162</v>
      </c>
      <c r="E190" s="13">
        <v>932.05085109991978</v>
      </c>
      <c r="F190" s="10">
        <v>78.352657353317852</v>
      </c>
      <c r="G190" s="10">
        <v>1113.6657461212162</v>
      </c>
      <c r="H190" s="10">
        <v>529.79774083001428</v>
      </c>
    </row>
    <row r="191" spans="2:8" outlineLevel="1" x14ac:dyDescent="0.3">
      <c r="B191" s="10" t="s">
        <v>212</v>
      </c>
      <c r="C191" s="10" t="s">
        <v>210</v>
      </c>
      <c r="D191" s="13">
        <v>1124.6452089374875</v>
      </c>
      <c r="E191" s="13">
        <v>939.29256178743162</v>
      </c>
      <c r="F191" s="10">
        <v>80.069085523545539</v>
      </c>
      <c r="G191" s="10">
        <v>1124.6452089374875</v>
      </c>
      <c r="H191" s="10">
        <v>576.21075864518559</v>
      </c>
    </row>
    <row r="192" spans="2:8" outlineLevel="1" x14ac:dyDescent="0.3">
      <c r="B192" s="10" t="s">
        <v>213</v>
      </c>
      <c r="C192" s="10" t="s">
        <v>210</v>
      </c>
      <c r="D192" s="13">
        <v>1149.767340326046</v>
      </c>
      <c r="E192" s="13">
        <v>890.83067746539643</v>
      </c>
      <c r="F192" s="10">
        <v>71.547884019218074</v>
      </c>
      <c r="G192" s="10">
        <v>1149.767340326046</v>
      </c>
      <c r="H192" s="10">
        <v>494.30059836865439</v>
      </c>
    </row>
    <row r="193" spans="2:8" outlineLevel="1" x14ac:dyDescent="0.3">
      <c r="B193" s="10" t="s">
        <v>214</v>
      </c>
      <c r="C193" s="10" t="s">
        <v>210</v>
      </c>
      <c r="D193" s="13">
        <v>1155.2503669583525</v>
      </c>
      <c r="E193" s="13">
        <v>905.11256645765684</v>
      </c>
      <c r="F193" s="10">
        <v>69.537070391636107</v>
      </c>
      <c r="G193" s="10">
        <v>1155.2503669583525</v>
      </c>
      <c r="H193" s="10">
        <v>503.37990281189798</v>
      </c>
    </row>
    <row r="194" spans="2:8" outlineLevel="1" x14ac:dyDescent="0.3">
      <c r="B194" s="10" t="s">
        <v>215</v>
      </c>
      <c r="C194" s="10" t="s">
        <v>210</v>
      </c>
      <c r="D194" s="13">
        <v>1139.5119749595572</v>
      </c>
      <c r="E194" s="13">
        <v>825.80303008777469</v>
      </c>
      <c r="F194" s="10">
        <v>113.39808522938945</v>
      </c>
      <c r="G194" s="10">
        <v>1139.5119749595572</v>
      </c>
      <c r="H194" s="10">
        <v>288.44542196274062</v>
      </c>
    </row>
    <row r="195" spans="2:8" outlineLevel="1" x14ac:dyDescent="0.3">
      <c r="B195" s="10" t="s">
        <v>216</v>
      </c>
      <c r="C195" s="10" t="s">
        <v>210</v>
      </c>
      <c r="D195" s="13">
        <v>1133.3066176933767</v>
      </c>
      <c r="E195" s="13">
        <v>823.8491261459319</v>
      </c>
      <c r="F195" s="10">
        <v>110.35222901044106</v>
      </c>
      <c r="G195" s="10">
        <v>1133.3066176933767</v>
      </c>
      <c r="H195" s="10">
        <v>357.38834516349635</v>
      </c>
    </row>
    <row r="196" spans="2:8" ht="16.2" outlineLevel="1" thickBot="1" x14ac:dyDescent="0.35">
      <c r="B196" s="8" t="s">
        <v>217</v>
      </c>
      <c r="C196" s="8" t="s">
        <v>210</v>
      </c>
      <c r="D196" s="11">
        <v>1173.6657696683296</v>
      </c>
      <c r="E196" s="11">
        <v>913.98600574652869</v>
      </c>
      <c r="F196" s="8">
        <v>103.75160791208332</v>
      </c>
      <c r="G196" s="8">
        <v>1173.6657696683296</v>
      </c>
      <c r="H196" s="8">
        <v>264.81905279595492</v>
      </c>
    </row>
    <row r="197" spans="2:8" x14ac:dyDescent="0.3">
      <c r="B197" s="9"/>
      <c r="C197" s="9"/>
      <c r="D197" s="15"/>
      <c r="E197" s="15"/>
      <c r="F197" s="9"/>
      <c r="G197" s="9"/>
      <c r="H19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50AC-546F-CF4F-9683-2219226DDBA1}">
  <dimension ref="A1:H197"/>
  <sheetViews>
    <sheetView showGridLines="0" workbookViewId="0">
      <selection sqref="A1:A3"/>
    </sheetView>
  </sheetViews>
  <sheetFormatPr defaultColWidth="11.19921875" defaultRowHeight="15.6" outlineLevelRow="1" x14ac:dyDescent="0.3"/>
  <cols>
    <col min="1" max="1" width="2.296875" customWidth="1"/>
    <col min="2" max="2" width="7.296875" bestFit="1" customWidth="1"/>
    <col min="3" max="3" width="15.69921875" bestFit="1" customWidth="1"/>
    <col min="4" max="8" width="12.19921875" bestFit="1" customWidth="1"/>
  </cols>
  <sheetData>
    <row r="1" spans="1:8" x14ac:dyDescent="0.3">
      <c r="A1" s="4" t="s">
        <v>223</v>
      </c>
    </row>
    <row r="2" spans="1:8" x14ac:dyDescent="0.3">
      <c r="A2" s="4" t="s">
        <v>30</v>
      </c>
    </row>
    <row r="3" spans="1:8" x14ac:dyDescent="0.3">
      <c r="A3" s="4" t="s">
        <v>231</v>
      </c>
    </row>
    <row r="6" spans="1:8" ht="16.2" thickBot="1" x14ac:dyDescent="0.35">
      <c r="A6" t="s">
        <v>33</v>
      </c>
    </row>
    <row r="7" spans="1:8" x14ac:dyDescent="0.3">
      <c r="B7" s="20"/>
      <c r="C7" s="20"/>
      <c r="D7" s="20" t="s">
        <v>224</v>
      </c>
      <c r="E7" s="20" t="s">
        <v>226</v>
      </c>
      <c r="F7" s="20" t="s">
        <v>227</v>
      </c>
      <c r="G7" s="20" t="s">
        <v>229</v>
      </c>
      <c r="H7" s="20" t="s">
        <v>230</v>
      </c>
    </row>
    <row r="8" spans="1:8" ht="16.2" thickBot="1" x14ac:dyDescent="0.35">
      <c r="B8" s="21" t="s">
        <v>31</v>
      </c>
      <c r="C8" s="21" t="s">
        <v>32</v>
      </c>
      <c r="D8" s="21" t="s">
        <v>225</v>
      </c>
      <c r="E8" s="21" t="s">
        <v>225</v>
      </c>
      <c r="F8" s="21" t="s">
        <v>228</v>
      </c>
      <c r="G8" s="21" t="s">
        <v>225</v>
      </c>
      <c r="H8" s="21" t="s">
        <v>225</v>
      </c>
    </row>
    <row r="9" spans="1:8" x14ac:dyDescent="0.3">
      <c r="B9" s="18" t="s">
        <v>218</v>
      </c>
      <c r="C9" s="17"/>
      <c r="D9" s="17"/>
      <c r="E9" s="17"/>
      <c r="F9" s="17"/>
      <c r="G9" s="17"/>
      <c r="H9" s="17"/>
    </row>
    <row r="10" spans="1:8" hidden="1" outlineLevel="1" x14ac:dyDescent="0.3">
      <c r="B10" s="10" t="s">
        <v>35</v>
      </c>
      <c r="C10" s="10" t="s">
        <v>36</v>
      </c>
      <c r="D10" s="12">
        <v>76.080731573231148</v>
      </c>
      <c r="E10" s="12">
        <v>77.349775064491496</v>
      </c>
      <c r="F10" s="10">
        <v>8.1781265528047467</v>
      </c>
      <c r="G10" s="10">
        <v>88.173075721285883</v>
      </c>
      <c r="H10" s="10">
        <v>2.4770570464791066</v>
      </c>
    </row>
    <row r="11" spans="1:8" hidden="1" outlineLevel="1" x14ac:dyDescent="0.3">
      <c r="B11" s="10" t="s">
        <v>37</v>
      </c>
      <c r="C11" s="10" t="s">
        <v>36</v>
      </c>
      <c r="D11" s="12">
        <v>12.712511098457652</v>
      </c>
      <c r="E11" s="12">
        <v>11.533789161318246</v>
      </c>
      <c r="F11" s="10">
        <v>1.0778654855010756</v>
      </c>
      <c r="G11" s="10">
        <v>17.40214698454465</v>
      </c>
      <c r="H11" s="10">
        <v>9.6388241740911447</v>
      </c>
    </row>
    <row r="12" spans="1:8" hidden="1" outlineLevel="1" x14ac:dyDescent="0.3">
      <c r="B12" s="10" t="s">
        <v>38</v>
      </c>
      <c r="C12" s="10" t="s">
        <v>36</v>
      </c>
      <c r="D12" s="12">
        <v>10.127333220189389</v>
      </c>
      <c r="E12" s="12">
        <v>10.715876002948324</v>
      </c>
      <c r="F12" s="10">
        <v>2.6884335665468932</v>
      </c>
      <c r="G12" s="10">
        <v>15.614169738874363</v>
      </c>
      <c r="H12" s="10">
        <v>0</v>
      </c>
    </row>
    <row r="13" spans="1:8" hidden="1" outlineLevel="1" x14ac:dyDescent="0.3">
      <c r="B13" s="10" t="s">
        <v>39</v>
      </c>
      <c r="C13" s="10" t="s">
        <v>36</v>
      </c>
      <c r="D13" s="12">
        <v>11.402191080105206</v>
      </c>
      <c r="E13" s="12">
        <v>8.6770210231332268</v>
      </c>
      <c r="F13" s="10">
        <v>1.8291556247080567</v>
      </c>
      <c r="G13" s="10">
        <v>16.569462850955066</v>
      </c>
      <c r="H13" s="10">
        <v>3.7076614218090516</v>
      </c>
    </row>
    <row r="14" spans="1:8" hidden="1" outlineLevel="1" x14ac:dyDescent="0.3">
      <c r="B14" s="10" t="s">
        <v>40</v>
      </c>
      <c r="C14" s="10" t="s">
        <v>36</v>
      </c>
      <c r="D14" s="12">
        <v>5.4660230303439548</v>
      </c>
      <c r="E14" s="12">
        <v>4.6511594639844853</v>
      </c>
      <c r="F14" s="10">
        <v>1.4740830228539814</v>
      </c>
      <c r="G14" s="10">
        <v>10</v>
      </c>
      <c r="H14" s="10">
        <v>0.90648002499084912</v>
      </c>
    </row>
    <row r="15" spans="1:8" hidden="1" outlineLevel="1" x14ac:dyDescent="0.3">
      <c r="B15" s="10" t="s">
        <v>41</v>
      </c>
      <c r="C15" s="10" t="s">
        <v>36</v>
      </c>
      <c r="D15" s="13">
        <v>0</v>
      </c>
      <c r="E15" s="13">
        <v>0</v>
      </c>
      <c r="F15" s="10">
        <v>0</v>
      </c>
      <c r="G15" s="10">
        <v>0</v>
      </c>
      <c r="H15" s="10">
        <v>0</v>
      </c>
    </row>
    <row r="16" spans="1:8" hidden="1" outlineLevel="1" x14ac:dyDescent="0.3">
      <c r="B16" s="10" t="s">
        <v>42</v>
      </c>
      <c r="C16" s="10" t="s">
        <v>36</v>
      </c>
      <c r="D16" s="12">
        <v>7.0172513977670494</v>
      </c>
      <c r="E16" s="12">
        <v>5.9466454997348226</v>
      </c>
      <c r="F16" s="10">
        <v>1.2460984286237295</v>
      </c>
      <c r="G16" s="10">
        <v>8.520277843135343</v>
      </c>
      <c r="H16" s="10">
        <v>2.7885014879463714</v>
      </c>
    </row>
    <row r="17" spans="2:8" hidden="1" outlineLevel="1" x14ac:dyDescent="0.3">
      <c r="B17" s="10" t="s">
        <v>43</v>
      </c>
      <c r="C17" s="10" t="s">
        <v>36</v>
      </c>
      <c r="D17" s="12">
        <v>17.684013948275283</v>
      </c>
      <c r="E17" s="12">
        <v>18.150641257758352</v>
      </c>
      <c r="F17" s="10">
        <v>3.1539136358239044</v>
      </c>
      <c r="G17" s="10">
        <v>43.87505777546906</v>
      </c>
      <c r="H17" s="10">
        <v>13.409435384345967</v>
      </c>
    </row>
    <row r="18" spans="2:8" hidden="1" outlineLevel="1" x14ac:dyDescent="0.3">
      <c r="B18" s="10" t="s">
        <v>44</v>
      </c>
      <c r="C18" s="10" t="s">
        <v>36</v>
      </c>
      <c r="D18" s="12">
        <v>7.3869646160020821</v>
      </c>
      <c r="E18" s="12">
        <v>8.3194834980351473</v>
      </c>
      <c r="F18" s="10">
        <v>2.4085458465468403</v>
      </c>
      <c r="G18" s="10">
        <v>14.799108718869297</v>
      </c>
      <c r="H18" s="10">
        <v>3.2234009430453199</v>
      </c>
    </row>
    <row r="19" spans="2:8" hidden="1" outlineLevel="1" x14ac:dyDescent="0.3">
      <c r="B19" s="10" t="s">
        <v>45</v>
      </c>
      <c r="C19" s="10" t="s">
        <v>36</v>
      </c>
      <c r="D19" s="12">
        <v>47.509949936688521</v>
      </c>
      <c r="E19" s="12">
        <v>37.934136131884976</v>
      </c>
      <c r="F19" s="10">
        <v>3.816209282323427</v>
      </c>
      <c r="G19" s="10">
        <v>51.080242108878259</v>
      </c>
      <c r="H19" s="10">
        <v>30.641531701725352</v>
      </c>
    </row>
    <row r="20" spans="2:8" hidden="1" outlineLevel="1" x14ac:dyDescent="0.3">
      <c r="B20" s="10" t="s">
        <v>46</v>
      </c>
      <c r="C20" s="10" t="s">
        <v>36</v>
      </c>
      <c r="D20" s="13">
        <v>0</v>
      </c>
      <c r="E20" s="13">
        <v>0</v>
      </c>
      <c r="F20" s="10">
        <v>0</v>
      </c>
      <c r="G20" s="10">
        <v>0</v>
      </c>
      <c r="H20" s="10">
        <v>0</v>
      </c>
    </row>
    <row r="21" spans="2:8" hidden="1" outlineLevel="1" x14ac:dyDescent="0.3">
      <c r="B21" s="10" t="s">
        <v>47</v>
      </c>
      <c r="C21" s="10" t="s">
        <v>36</v>
      </c>
      <c r="D21" s="12">
        <v>19.744921256979922</v>
      </c>
      <c r="E21" s="12">
        <v>19.58401845433459</v>
      </c>
      <c r="F21" s="10">
        <v>0.3537598665126282</v>
      </c>
      <c r="G21" s="10">
        <v>20.374156167744943</v>
      </c>
      <c r="H21" s="10">
        <v>18.586641722631938</v>
      </c>
    </row>
    <row r="22" spans="2:8" hidden="1" outlineLevel="1" x14ac:dyDescent="0.3">
      <c r="B22" s="10" t="s">
        <v>48</v>
      </c>
      <c r="C22" s="10" t="s">
        <v>36</v>
      </c>
      <c r="D22" s="13">
        <v>0</v>
      </c>
      <c r="E22" s="13">
        <v>0</v>
      </c>
      <c r="F22" s="10">
        <v>0</v>
      </c>
      <c r="G22" s="10">
        <v>0</v>
      </c>
      <c r="H22" s="10">
        <v>0</v>
      </c>
    </row>
    <row r="23" spans="2:8" hidden="1" outlineLevel="1" x14ac:dyDescent="0.3">
      <c r="B23" s="10" t="s">
        <v>49</v>
      </c>
      <c r="C23" s="10" t="s">
        <v>36</v>
      </c>
      <c r="D23" s="12">
        <v>47</v>
      </c>
      <c r="E23" s="12">
        <v>26.355567926199054</v>
      </c>
      <c r="F23" s="10">
        <v>6.9559066144286197</v>
      </c>
      <c r="G23" s="10">
        <v>47</v>
      </c>
      <c r="H23" s="10">
        <v>14.031909467527528</v>
      </c>
    </row>
    <row r="24" spans="2:8" hidden="1" outlineLevel="1" x14ac:dyDescent="0.3">
      <c r="B24" s="10" t="s">
        <v>50</v>
      </c>
      <c r="C24" s="10" t="s">
        <v>36</v>
      </c>
      <c r="D24" s="12">
        <v>11.603754456260576</v>
      </c>
      <c r="E24" s="12">
        <v>11.009397537544912</v>
      </c>
      <c r="F24" s="10">
        <v>1.2072536451409916</v>
      </c>
      <c r="G24" s="10">
        <v>13.016951442406052</v>
      </c>
      <c r="H24" s="10">
        <v>7.7648463345900396</v>
      </c>
    </row>
    <row r="25" spans="2:8" hidden="1" outlineLevel="1" x14ac:dyDescent="0.3">
      <c r="B25" s="10" t="s">
        <v>51</v>
      </c>
      <c r="C25" s="10" t="s">
        <v>36</v>
      </c>
      <c r="D25" s="12">
        <v>72.000915594870406</v>
      </c>
      <c r="E25" s="12">
        <v>77.975765332543176</v>
      </c>
      <c r="F25" s="10">
        <v>5.6384530272137194</v>
      </c>
      <c r="G25" s="10">
        <v>93.343163038215408</v>
      </c>
      <c r="H25" s="10">
        <v>66.575331875800558</v>
      </c>
    </row>
    <row r="26" spans="2:8" hidden="1" outlineLevel="1" x14ac:dyDescent="0.3">
      <c r="B26" s="10" t="s">
        <v>52</v>
      </c>
      <c r="C26" s="10" t="s">
        <v>36</v>
      </c>
      <c r="D26" s="13">
        <v>0</v>
      </c>
      <c r="E26" s="13">
        <v>0</v>
      </c>
      <c r="F26" s="10">
        <v>0</v>
      </c>
      <c r="G26" s="10">
        <v>0</v>
      </c>
      <c r="H26" s="10">
        <v>0</v>
      </c>
    </row>
    <row r="27" spans="2:8" hidden="1" outlineLevel="1" x14ac:dyDescent="0.3">
      <c r="B27" s="10" t="s">
        <v>53</v>
      </c>
      <c r="C27" s="10" t="s">
        <v>36</v>
      </c>
      <c r="D27" s="13">
        <v>0</v>
      </c>
      <c r="E27" s="13">
        <v>0</v>
      </c>
      <c r="F27" s="10">
        <v>0</v>
      </c>
      <c r="G27" s="10">
        <v>0</v>
      </c>
      <c r="H27" s="10">
        <v>0</v>
      </c>
    </row>
    <row r="28" spans="2:8" hidden="1" outlineLevel="1" x14ac:dyDescent="0.3">
      <c r="B28" s="10" t="s">
        <v>54</v>
      </c>
      <c r="C28" s="10" t="s">
        <v>36</v>
      </c>
      <c r="D28" s="12">
        <v>14.183033807276962</v>
      </c>
      <c r="E28" s="12">
        <v>14.587150743373369</v>
      </c>
      <c r="F28" s="10">
        <v>1.7171891473822054</v>
      </c>
      <c r="G28" s="10">
        <v>21.309624002459284</v>
      </c>
      <c r="H28" s="10">
        <v>9.2840092875566054</v>
      </c>
    </row>
    <row r="29" spans="2:8" hidden="1" outlineLevel="1" x14ac:dyDescent="0.3">
      <c r="B29" s="10" t="s">
        <v>55</v>
      </c>
      <c r="C29" s="10" t="s">
        <v>36</v>
      </c>
      <c r="D29" s="13">
        <v>0</v>
      </c>
      <c r="E29" s="13">
        <v>0</v>
      </c>
      <c r="F29" s="10">
        <v>0</v>
      </c>
      <c r="G29" s="10">
        <v>0</v>
      </c>
      <c r="H29" s="10">
        <v>0</v>
      </c>
    </row>
    <row r="30" spans="2:8" hidden="1" outlineLevel="1" x14ac:dyDescent="0.3">
      <c r="B30" s="10" t="s">
        <v>56</v>
      </c>
      <c r="C30" s="10" t="s">
        <v>36</v>
      </c>
      <c r="D30" s="12">
        <v>5.4969195791596608</v>
      </c>
      <c r="E30" s="12">
        <v>5.6397970887588436</v>
      </c>
      <c r="F30" s="10">
        <v>0.93843278926937379</v>
      </c>
      <c r="G30" s="10">
        <v>8.3208753132824214</v>
      </c>
      <c r="H30" s="10">
        <v>3.6215025133679282</v>
      </c>
    </row>
    <row r="31" spans="2:8" hidden="1" outlineLevel="1" x14ac:dyDescent="0.3">
      <c r="B31" s="10" t="s">
        <v>57</v>
      </c>
      <c r="C31" s="10" t="s">
        <v>36</v>
      </c>
      <c r="D31" s="12">
        <v>5.5682119634886105</v>
      </c>
      <c r="E31" s="12">
        <v>5.2772312682178528</v>
      </c>
      <c r="F31" s="10">
        <v>1.2788657017107568</v>
      </c>
      <c r="G31" s="10">
        <v>7</v>
      </c>
      <c r="H31" s="10">
        <v>0</v>
      </c>
    </row>
    <row r="32" spans="2:8" hidden="1" outlineLevel="1" x14ac:dyDescent="0.3">
      <c r="B32" s="10" t="s">
        <v>58</v>
      </c>
      <c r="C32" s="10" t="s">
        <v>36</v>
      </c>
      <c r="D32" s="12">
        <v>3.067724440474207</v>
      </c>
      <c r="E32" s="12">
        <v>3.0037911439942571</v>
      </c>
      <c r="F32" s="10">
        <v>0.23603321017746662</v>
      </c>
      <c r="G32" s="10">
        <v>3.6449155850539445</v>
      </c>
      <c r="H32" s="10">
        <v>0.92125942042156095</v>
      </c>
    </row>
    <row r="33" spans="2:8" hidden="1" outlineLevel="1" x14ac:dyDescent="0.3">
      <c r="B33" s="10" t="s">
        <v>59</v>
      </c>
      <c r="C33" s="10" t="s">
        <v>36</v>
      </c>
      <c r="D33" s="12">
        <v>0.25318966121976882</v>
      </c>
      <c r="E33" s="12">
        <v>0.21637535927973267</v>
      </c>
      <c r="F33" s="10">
        <v>0.1085699023976211</v>
      </c>
      <c r="G33" s="10">
        <v>0.5754379274209207</v>
      </c>
      <c r="H33" s="10">
        <v>0</v>
      </c>
    </row>
    <row r="34" spans="2:8" hidden="1" outlineLevel="1" x14ac:dyDescent="0.3">
      <c r="B34" s="10" t="s">
        <v>60</v>
      </c>
      <c r="C34" s="10" t="s">
        <v>36</v>
      </c>
      <c r="D34" s="12">
        <v>2.4080611644255421</v>
      </c>
      <c r="E34" s="12">
        <v>2.2146127450483943</v>
      </c>
      <c r="F34" s="10">
        <v>0.24169663687102216</v>
      </c>
      <c r="G34" s="10">
        <v>2.5217075666896989</v>
      </c>
      <c r="H34" s="10">
        <v>0.58346149911333878</v>
      </c>
    </row>
    <row r="35" spans="2:8" hidden="1" outlineLevel="1" x14ac:dyDescent="0.3">
      <c r="B35" s="10" t="s">
        <v>61</v>
      </c>
      <c r="C35" s="10" t="s">
        <v>36</v>
      </c>
      <c r="D35" s="12">
        <v>9.9405956676086742</v>
      </c>
      <c r="E35" s="12">
        <v>8.3403995075428821</v>
      </c>
      <c r="F35" s="10">
        <v>0.86263830236232919</v>
      </c>
      <c r="G35" s="10">
        <v>11</v>
      </c>
      <c r="H35" s="10">
        <v>6.877004169872972</v>
      </c>
    </row>
    <row r="36" spans="2:8" hidden="1" outlineLevel="1" x14ac:dyDescent="0.3">
      <c r="B36" s="10" t="s">
        <v>62</v>
      </c>
      <c r="C36" s="10" t="s">
        <v>36</v>
      </c>
      <c r="D36" s="13">
        <v>0</v>
      </c>
      <c r="E36" s="13">
        <v>0</v>
      </c>
      <c r="F36" s="10">
        <v>0</v>
      </c>
      <c r="G36" s="10">
        <v>0</v>
      </c>
      <c r="H36" s="10">
        <v>0</v>
      </c>
    </row>
    <row r="37" spans="2:8" hidden="1" outlineLevel="1" x14ac:dyDescent="0.3">
      <c r="B37" s="10" t="s">
        <v>63</v>
      </c>
      <c r="C37" s="10" t="s">
        <v>36</v>
      </c>
      <c r="D37" s="13">
        <v>0</v>
      </c>
      <c r="E37" s="13">
        <v>0</v>
      </c>
      <c r="F37" s="10">
        <v>0</v>
      </c>
      <c r="G37" s="10">
        <v>0</v>
      </c>
      <c r="H37" s="10">
        <v>0</v>
      </c>
    </row>
    <row r="38" spans="2:8" hidden="1" outlineLevel="1" x14ac:dyDescent="0.3">
      <c r="B38" s="10" t="s">
        <v>64</v>
      </c>
      <c r="C38" s="10" t="s">
        <v>36</v>
      </c>
      <c r="D38" s="13">
        <v>0</v>
      </c>
      <c r="E38" s="13">
        <v>0</v>
      </c>
      <c r="F38" s="10">
        <v>0</v>
      </c>
      <c r="G38" s="10">
        <v>0</v>
      </c>
      <c r="H38" s="10">
        <v>0</v>
      </c>
    </row>
    <row r="39" spans="2:8" hidden="1" outlineLevel="1" x14ac:dyDescent="0.3">
      <c r="B39" s="10" t="s">
        <v>65</v>
      </c>
      <c r="C39" s="10" t="s">
        <v>36</v>
      </c>
      <c r="D39" s="12">
        <v>27.26312138406589</v>
      </c>
      <c r="E39" s="12">
        <v>27.389865666572224</v>
      </c>
      <c r="F39" s="10">
        <v>4.0559026696956542</v>
      </c>
      <c r="G39" s="10">
        <v>37</v>
      </c>
      <c r="H39" s="10">
        <v>5.5337076939333736</v>
      </c>
    </row>
    <row r="40" spans="2:8" hidden="1" outlineLevel="1" x14ac:dyDescent="0.3">
      <c r="B40" s="10" t="s">
        <v>66</v>
      </c>
      <c r="C40" s="10" t="s">
        <v>36</v>
      </c>
      <c r="D40" s="13">
        <v>0</v>
      </c>
      <c r="E40" s="13">
        <v>0</v>
      </c>
      <c r="F40" s="10">
        <v>0</v>
      </c>
      <c r="G40" s="10">
        <v>0</v>
      </c>
      <c r="H40" s="10">
        <v>0</v>
      </c>
    </row>
    <row r="41" spans="2:8" hidden="1" outlineLevel="1" x14ac:dyDescent="0.3">
      <c r="B41" s="10" t="s">
        <v>67</v>
      </c>
      <c r="C41" s="10" t="s">
        <v>36</v>
      </c>
      <c r="D41" s="13">
        <v>0</v>
      </c>
      <c r="E41" s="13">
        <v>0</v>
      </c>
      <c r="F41" s="10">
        <v>0</v>
      </c>
      <c r="G41" s="10">
        <v>0</v>
      </c>
      <c r="H41" s="10">
        <v>0</v>
      </c>
    </row>
    <row r="42" spans="2:8" hidden="1" outlineLevel="1" x14ac:dyDescent="0.3">
      <c r="B42" s="10" t="s">
        <v>68</v>
      </c>
      <c r="C42" s="10" t="s">
        <v>36</v>
      </c>
      <c r="D42" s="12">
        <v>3.1859044936777723</v>
      </c>
      <c r="E42" s="12">
        <v>3.3038876854760493</v>
      </c>
      <c r="F42" s="10">
        <v>0.71545476338497327</v>
      </c>
      <c r="G42" s="10">
        <v>5.8001227145083822</v>
      </c>
      <c r="H42" s="10">
        <v>0</v>
      </c>
    </row>
    <row r="43" spans="2:8" hidden="1" outlineLevel="1" x14ac:dyDescent="0.3">
      <c r="B43" s="10" t="s">
        <v>69</v>
      </c>
      <c r="C43" s="10" t="s">
        <v>36</v>
      </c>
      <c r="D43" s="13">
        <v>0</v>
      </c>
      <c r="E43" s="13">
        <v>0</v>
      </c>
      <c r="F43" s="10">
        <v>0</v>
      </c>
      <c r="G43" s="10">
        <v>0</v>
      </c>
      <c r="H43" s="10">
        <v>0</v>
      </c>
    </row>
    <row r="44" spans="2:8" hidden="1" outlineLevel="1" x14ac:dyDescent="0.3">
      <c r="B44" s="10" t="s">
        <v>70</v>
      </c>
      <c r="C44" s="10" t="s">
        <v>36</v>
      </c>
      <c r="D44" s="13">
        <v>0</v>
      </c>
      <c r="E44" s="13">
        <v>0</v>
      </c>
      <c r="F44" s="10">
        <v>0</v>
      </c>
      <c r="G44" s="10">
        <v>0</v>
      </c>
      <c r="H44" s="10">
        <v>0</v>
      </c>
    </row>
    <row r="45" spans="2:8" hidden="1" outlineLevel="1" x14ac:dyDescent="0.3">
      <c r="B45" s="10" t="s">
        <v>71</v>
      </c>
      <c r="C45" s="10" t="s">
        <v>36</v>
      </c>
      <c r="D45" s="12">
        <v>93.050696253304082</v>
      </c>
      <c r="E45" s="12">
        <v>93.17862006159163</v>
      </c>
      <c r="F45" s="10">
        <v>7.0273503242770614</v>
      </c>
      <c r="G45" s="10">
        <v>103</v>
      </c>
      <c r="H45" s="10">
        <v>36.884230981527004</v>
      </c>
    </row>
    <row r="46" spans="2:8" hidden="1" outlineLevel="1" x14ac:dyDescent="0.3">
      <c r="B46" s="10" t="s">
        <v>72</v>
      </c>
      <c r="C46" s="10" t="s">
        <v>73</v>
      </c>
      <c r="D46" s="12">
        <v>40.427417327087348</v>
      </c>
      <c r="E46" s="12">
        <v>36.190463295917674</v>
      </c>
      <c r="F46" s="10">
        <v>17.400656756206718</v>
      </c>
      <c r="G46" s="10">
        <v>76.867478623881581</v>
      </c>
      <c r="H46" s="10">
        <v>0</v>
      </c>
    </row>
    <row r="47" spans="2:8" hidden="1" outlineLevel="1" x14ac:dyDescent="0.3">
      <c r="B47" s="10" t="s">
        <v>74</v>
      </c>
      <c r="C47" s="10" t="s">
        <v>73</v>
      </c>
      <c r="D47" s="12">
        <v>12.459396326219506</v>
      </c>
      <c r="E47" s="12">
        <v>12.50729939778638</v>
      </c>
      <c r="F47" s="10">
        <v>0.38808217543265766</v>
      </c>
      <c r="G47" s="10">
        <v>14.947131639321862</v>
      </c>
      <c r="H47" s="10">
        <v>11.580363496170458</v>
      </c>
    </row>
    <row r="48" spans="2:8" hidden="1" outlineLevel="1" x14ac:dyDescent="0.3">
      <c r="B48" s="10" t="s">
        <v>75</v>
      </c>
      <c r="C48" s="10" t="s">
        <v>73</v>
      </c>
      <c r="D48" s="12">
        <v>13.837955304841968</v>
      </c>
      <c r="E48" s="12">
        <v>12.883702985849176</v>
      </c>
      <c r="F48" s="10">
        <v>2.731356594186467</v>
      </c>
      <c r="G48" s="10">
        <v>30.746232847564961</v>
      </c>
      <c r="H48" s="10">
        <v>6.0135426449093661</v>
      </c>
    </row>
    <row r="49" spans="2:8" hidden="1" outlineLevel="1" x14ac:dyDescent="0.3">
      <c r="B49" s="10" t="s">
        <v>76</v>
      </c>
      <c r="C49" s="10" t="s">
        <v>73</v>
      </c>
      <c r="D49" s="12">
        <v>5.1006497497369061</v>
      </c>
      <c r="E49" s="12">
        <v>6.1439197578176961</v>
      </c>
      <c r="F49" s="10">
        <v>3.6670258354128746</v>
      </c>
      <c r="G49" s="10">
        <v>17.492941971651245</v>
      </c>
      <c r="H49" s="10">
        <v>0</v>
      </c>
    </row>
    <row r="50" spans="2:8" hidden="1" outlineLevel="1" x14ac:dyDescent="0.3">
      <c r="B50" s="10" t="s">
        <v>77</v>
      </c>
      <c r="C50" s="10" t="s">
        <v>73</v>
      </c>
      <c r="D50" s="12">
        <v>8.3758722838997812</v>
      </c>
      <c r="E50" s="12">
        <v>9.5587924172401681</v>
      </c>
      <c r="F50" s="10">
        <v>2.7104297244230984</v>
      </c>
      <c r="G50" s="10">
        <v>13.189842421446656</v>
      </c>
      <c r="H50" s="10">
        <v>0</v>
      </c>
    </row>
    <row r="51" spans="2:8" hidden="1" outlineLevel="1" x14ac:dyDescent="0.3">
      <c r="B51" s="10" t="s">
        <v>78</v>
      </c>
      <c r="C51" s="10" t="s">
        <v>73</v>
      </c>
      <c r="D51" s="13">
        <v>0</v>
      </c>
      <c r="E51" s="13">
        <v>0</v>
      </c>
      <c r="F51" s="10">
        <v>0</v>
      </c>
      <c r="G51" s="10">
        <v>0</v>
      </c>
      <c r="H51" s="10">
        <v>0</v>
      </c>
    </row>
    <row r="52" spans="2:8" hidden="1" outlineLevel="1" x14ac:dyDescent="0.3">
      <c r="B52" s="10" t="s">
        <v>79</v>
      </c>
      <c r="C52" s="10" t="s">
        <v>73</v>
      </c>
      <c r="D52" s="12">
        <v>20.734541324747592</v>
      </c>
      <c r="E52" s="12">
        <v>16.759816385921376</v>
      </c>
      <c r="F52" s="10">
        <v>2.5886402922178542</v>
      </c>
      <c r="G52" s="10">
        <v>21.409303792671754</v>
      </c>
      <c r="H52" s="10">
        <v>1.1073507257305788</v>
      </c>
    </row>
    <row r="53" spans="2:8" hidden="1" outlineLevel="1" x14ac:dyDescent="0.3">
      <c r="B53" s="10" t="s">
        <v>80</v>
      </c>
      <c r="C53" s="10" t="s">
        <v>73</v>
      </c>
      <c r="D53" s="12">
        <v>22.134766358445731</v>
      </c>
      <c r="E53" s="12">
        <v>34.031652361016569</v>
      </c>
      <c r="F53" s="10">
        <v>4.741667262813289</v>
      </c>
      <c r="G53" s="10">
        <v>44.673896690175248</v>
      </c>
      <c r="H53" s="10">
        <v>4.4145706045267206</v>
      </c>
    </row>
    <row r="54" spans="2:8" hidden="1" outlineLevel="1" x14ac:dyDescent="0.3">
      <c r="B54" s="10" t="s">
        <v>81</v>
      </c>
      <c r="C54" s="10" t="s">
        <v>73</v>
      </c>
      <c r="D54" s="12">
        <v>3.8735430198094734</v>
      </c>
      <c r="E54" s="12">
        <v>12.949158407009497</v>
      </c>
      <c r="F54" s="10">
        <v>2.5658430788242614</v>
      </c>
      <c r="G54" s="10">
        <v>19.089920642773379</v>
      </c>
      <c r="H54" s="10">
        <v>0</v>
      </c>
    </row>
    <row r="55" spans="2:8" hidden="1" outlineLevel="1" x14ac:dyDescent="0.3">
      <c r="B55" s="10" t="s">
        <v>82</v>
      </c>
      <c r="C55" s="10" t="s">
        <v>73</v>
      </c>
      <c r="D55" s="12">
        <v>33.462119544387939</v>
      </c>
      <c r="E55" s="12">
        <v>27.053965262102952</v>
      </c>
      <c r="F55" s="10">
        <v>6.3247834909624334</v>
      </c>
      <c r="G55" s="10">
        <v>60.088639357634193</v>
      </c>
      <c r="H55" s="10">
        <v>0</v>
      </c>
    </row>
    <row r="56" spans="2:8" hidden="1" outlineLevel="1" x14ac:dyDescent="0.3">
      <c r="B56" s="10" t="s">
        <v>83</v>
      </c>
      <c r="C56" s="10" t="s">
        <v>73</v>
      </c>
      <c r="D56" s="13">
        <v>0</v>
      </c>
      <c r="E56" s="13">
        <v>0</v>
      </c>
      <c r="F56" s="10">
        <v>0</v>
      </c>
      <c r="G56" s="10">
        <v>0</v>
      </c>
      <c r="H56" s="10">
        <v>0</v>
      </c>
    </row>
    <row r="57" spans="2:8" hidden="1" outlineLevel="1" x14ac:dyDescent="0.3">
      <c r="B57" s="10" t="s">
        <v>84</v>
      </c>
      <c r="C57" s="10" t="s">
        <v>73</v>
      </c>
      <c r="D57" s="12">
        <v>27.483256396822007</v>
      </c>
      <c r="E57" s="12">
        <v>34.98677049480478</v>
      </c>
      <c r="F57" s="10">
        <v>3.7221625245458436</v>
      </c>
      <c r="G57" s="10">
        <v>41.144448249618634</v>
      </c>
      <c r="H57" s="10">
        <v>11.086371838621037</v>
      </c>
    </row>
    <row r="58" spans="2:8" hidden="1" outlineLevel="1" x14ac:dyDescent="0.3">
      <c r="B58" s="10" t="s">
        <v>85</v>
      </c>
      <c r="C58" s="10" t="s">
        <v>73</v>
      </c>
      <c r="D58" s="13">
        <v>0</v>
      </c>
      <c r="E58" s="13">
        <v>0</v>
      </c>
      <c r="F58" s="10">
        <v>0</v>
      </c>
      <c r="G58" s="10">
        <v>0</v>
      </c>
      <c r="H58" s="10">
        <v>0</v>
      </c>
    </row>
    <row r="59" spans="2:8" hidden="1" outlineLevel="1" x14ac:dyDescent="0.3">
      <c r="B59" s="10" t="s">
        <v>86</v>
      </c>
      <c r="C59" s="10" t="s">
        <v>73</v>
      </c>
      <c r="D59" s="12">
        <v>53.471786386149397</v>
      </c>
      <c r="E59" s="12">
        <v>53.446755670028466</v>
      </c>
      <c r="F59" s="10">
        <v>4.1593398021379331</v>
      </c>
      <c r="G59" s="10">
        <v>61.48880327138454</v>
      </c>
      <c r="H59" s="10">
        <v>15.031139820828635</v>
      </c>
    </row>
    <row r="60" spans="2:8" hidden="1" outlineLevel="1" x14ac:dyDescent="0.3">
      <c r="B60" s="10" t="s">
        <v>87</v>
      </c>
      <c r="C60" s="10" t="s">
        <v>73</v>
      </c>
      <c r="D60" s="12">
        <v>42.849745025136315</v>
      </c>
      <c r="E60" s="12">
        <v>39.720457393052612</v>
      </c>
      <c r="F60" s="10">
        <v>3.6050335341485273</v>
      </c>
      <c r="G60" s="10">
        <v>47</v>
      </c>
      <c r="H60" s="10">
        <v>22.342213570299659</v>
      </c>
    </row>
    <row r="61" spans="2:8" hidden="1" outlineLevel="1" x14ac:dyDescent="0.3">
      <c r="B61" s="10" t="s">
        <v>88</v>
      </c>
      <c r="C61" s="10" t="s">
        <v>73</v>
      </c>
      <c r="D61" s="12">
        <v>61.685063294786197</v>
      </c>
      <c r="E61" s="12">
        <v>62.132323599256161</v>
      </c>
      <c r="F61" s="10">
        <v>6.4936370906907461</v>
      </c>
      <c r="G61" s="10">
        <v>74</v>
      </c>
      <c r="H61" s="10">
        <v>23.604357329012995</v>
      </c>
    </row>
    <row r="62" spans="2:8" hidden="1" outlineLevel="1" x14ac:dyDescent="0.3">
      <c r="B62" s="10" t="s">
        <v>89</v>
      </c>
      <c r="C62" s="10" t="s">
        <v>73</v>
      </c>
      <c r="D62" s="13">
        <v>0</v>
      </c>
      <c r="E62" s="13">
        <v>0</v>
      </c>
      <c r="F62" s="10">
        <v>0</v>
      </c>
      <c r="G62" s="10">
        <v>0</v>
      </c>
      <c r="H62" s="10">
        <v>0</v>
      </c>
    </row>
    <row r="63" spans="2:8" hidden="1" outlineLevel="1" x14ac:dyDescent="0.3">
      <c r="B63" s="10" t="s">
        <v>90</v>
      </c>
      <c r="C63" s="10" t="s">
        <v>73</v>
      </c>
      <c r="D63" s="12">
        <v>2.2717008415683884</v>
      </c>
      <c r="E63" s="12">
        <v>1.8921600841410484</v>
      </c>
      <c r="F63" s="10">
        <v>0.98551034573401708</v>
      </c>
      <c r="G63" s="10">
        <v>4</v>
      </c>
      <c r="H63" s="10">
        <v>0.17360504154598141</v>
      </c>
    </row>
    <row r="64" spans="2:8" hidden="1" outlineLevel="1" x14ac:dyDescent="0.3">
      <c r="B64" s="10" t="s">
        <v>91</v>
      </c>
      <c r="C64" s="10" t="s">
        <v>73</v>
      </c>
      <c r="D64" s="12">
        <v>8.9614187254150917</v>
      </c>
      <c r="E64" s="12">
        <v>10.184553612793003</v>
      </c>
      <c r="F64" s="10">
        <v>4.0586655612855758</v>
      </c>
      <c r="G64" s="10">
        <v>31.706939218429355</v>
      </c>
      <c r="H64" s="10">
        <v>2.6255937310455373</v>
      </c>
    </row>
    <row r="65" spans="2:8" hidden="1" outlineLevel="1" x14ac:dyDescent="0.3">
      <c r="B65" s="10" t="s">
        <v>92</v>
      </c>
      <c r="C65" s="10" t="s">
        <v>73</v>
      </c>
      <c r="D65" s="13">
        <v>0</v>
      </c>
      <c r="E65" s="13">
        <v>0</v>
      </c>
      <c r="F65" s="10">
        <v>0</v>
      </c>
      <c r="G65" s="10">
        <v>0</v>
      </c>
      <c r="H65" s="10">
        <v>0</v>
      </c>
    </row>
    <row r="66" spans="2:8" hidden="1" outlineLevel="1" x14ac:dyDescent="0.3">
      <c r="B66" s="10" t="s">
        <v>93</v>
      </c>
      <c r="C66" s="10" t="s">
        <v>73</v>
      </c>
      <c r="D66" s="12">
        <v>8.3328656334306235</v>
      </c>
      <c r="E66" s="12">
        <v>9.632175171975657</v>
      </c>
      <c r="F66" s="10">
        <v>2.7837982271124737</v>
      </c>
      <c r="G66" s="10">
        <v>17.031628232543607</v>
      </c>
      <c r="H66" s="10">
        <v>0</v>
      </c>
    </row>
    <row r="67" spans="2:8" hidden="1" outlineLevel="1" x14ac:dyDescent="0.3">
      <c r="B67" s="10" t="s">
        <v>94</v>
      </c>
      <c r="C67" s="10" t="s">
        <v>73</v>
      </c>
      <c r="D67" s="12">
        <v>7.2486641599134201</v>
      </c>
      <c r="E67" s="12">
        <v>7.0211880725555726</v>
      </c>
      <c r="F67" s="10">
        <v>0.95211824270496359</v>
      </c>
      <c r="G67" s="10">
        <v>9.7265217521817053</v>
      </c>
      <c r="H67" s="10">
        <v>4.3913522161648846</v>
      </c>
    </row>
    <row r="68" spans="2:8" hidden="1" outlineLevel="1" x14ac:dyDescent="0.3">
      <c r="B68" s="10" t="s">
        <v>95</v>
      </c>
      <c r="C68" s="10" t="s">
        <v>73</v>
      </c>
      <c r="D68" s="12">
        <v>0.76189205719925102</v>
      </c>
      <c r="E68" s="12">
        <v>0.80601454318122379</v>
      </c>
      <c r="F68" s="10">
        <v>0.27693992976496279</v>
      </c>
      <c r="G68" s="10">
        <v>2.4338417041273051</v>
      </c>
      <c r="H68" s="10">
        <v>0.42272569269168475</v>
      </c>
    </row>
    <row r="69" spans="2:8" hidden="1" outlineLevel="1" x14ac:dyDescent="0.3">
      <c r="B69" s="10" t="s">
        <v>96</v>
      </c>
      <c r="C69" s="10" t="s">
        <v>73</v>
      </c>
      <c r="D69" s="13">
        <v>0</v>
      </c>
      <c r="E69" s="13">
        <v>0</v>
      </c>
      <c r="F69" s="10">
        <v>0</v>
      </c>
      <c r="G69" s="10">
        <v>0</v>
      </c>
      <c r="H69" s="10">
        <v>0</v>
      </c>
    </row>
    <row r="70" spans="2:8" hidden="1" outlineLevel="1" x14ac:dyDescent="0.3">
      <c r="B70" s="10" t="s">
        <v>97</v>
      </c>
      <c r="C70" s="10" t="s">
        <v>73</v>
      </c>
      <c r="D70" s="13">
        <v>0</v>
      </c>
      <c r="E70" s="13">
        <v>0</v>
      </c>
      <c r="F70" s="10">
        <v>0</v>
      </c>
      <c r="G70" s="10">
        <v>0</v>
      </c>
      <c r="H70" s="10">
        <v>0</v>
      </c>
    </row>
    <row r="71" spans="2:8" hidden="1" outlineLevel="1" x14ac:dyDescent="0.3">
      <c r="B71" s="10" t="s">
        <v>98</v>
      </c>
      <c r="C71" s="10" t="s">
        <v>73</v>
      </c>
      <c r="D71" s="12">
        <v>1.7493057400301275</v>
      </c>
      <c r="E71" s="12">
        <v>1.7355076761480226</v>
      </c>
      <c r="F71" s="10">
        <v>0.39237094894194802</v>
      </c>
      <c r="G71" s="10">
        <v>5.345079157196488</v>
      </c>
      <c r="H71" s="10">
        <v>0.94608377002158572</v>
      </c>
    </row>
    <row r="72" spans="2:8" hidden="1" outlineLevel="1" x14ac:dyDescent="0.3">
      <c r="B72" s="10" t="s">
        <v>99</v>
      </c>
      <c r="C72" s="10" t="s">
        <v>73</v>
      </c>
      <c r="D72" s="13">
        <v>0</v>
      </c>
      <c r="E72" s="13">
        <v>0</v>
      </c>
      <c r="F72" s="10">
        <v>0</v>
      </c>
      <c r="G72" s="10">
        <v>0</v>
      </c>
      <c r="H72" s="10">
        <v>0</v>
      </c>
    </row>
    <row r="73" spans="2:8" hidden="1" outlineLevel="1" x14ac:dyDescent="0.3">
      <c r="B73" s="10" t="s">
        <v>100</v>
      </c>
      <c r="C73" s="10" t="s">
        <v>73</v>
      </c>
      <c r="D73" s="13">
        <v>0</v>
      </c>
      <c r="E73" s="13">
        <v>0</v>
      </c>
      <c r="F73" s="10">
        <v>0</v>
      </c>
      <c r="G73" s="10">
        <v>0</v>
      </c>
      <c r="H73" s="10">
        <v>0</v>
      </c>
    </row>
    <row r="74" spans="2:8" hidden="1" outlineLevel="1" x14ac:dyDescent="0.3">
      <c r="B74" s="10" t="s">
        <v>101</v>
      </c>
      <c r="C74" s="10" t="s">
        <v>73</v>
      </c>
      <c r="D74" s="13">
        <v>0</v>
      </c>
      <c r="E74" s="13">
        <v>0</v>
      </c>
      <c r="F74" s="10">
        <v>0</v>
      </c>
      <c r="G74" s="10">
        <v>0</v>
      </c>
      <c r="H74" s="10">
        <v>0</v>
      </c>
    </row>
    <row r="75" spans="2:8" hidden="1" outlineLevel="1" x14ac:dyDescent="0.3">
      <c r="B75" s="10" t="s">
        <v>102</v>
      </c>
      <c r="C75" s="10" t="s">
        <v>73</v>
      </c>
      <c r="D75" s="12">
        <v>23.541727395798258</v>
      </c>
      <c r="E75" s="12">
        <v>23.143424396220762</v>
      </c>
      <c r="F75" s="10">
        <v>3.4747251171526607</v>
      </c>
      <c r="G75" s="10">
        <v>29</v>
      </c>
      <c r="H75" s="10">
        <v>12.325076271931209</v>
      </c>
    </row>
    <row r="76" spans="2:8" hidden="1" outlineLevel="1" x14ac:dyDescent="0.3">
      <c r="B76" s="10" t="s">
        <v>103</v>
      </c>
      <c r="C76" s="10" t="s">
        <v>73</v>
      </c>
      <c r="D76" s="12">
        <v>1.4865071288670841</v>
      </c>
      <c r="E76" s="12">
        <v>1.2442413857967645</v>
      </c>
      <c r="F76" s="10">
        <v>0.21567795759027183</v>
      </c>
      <c r="G76" s="10">
        <v>1.4865071288670841</v>
      </c>
      <c r="H76" s="10">
        <v>0</v>
      </c>
    </row>
    <row r="77" spans="2:8" hidden="1" outlineLevel="1" x14ac:dyDescent="0.3">
      <c r="B77" s="10" t="s">
        <v>104</v>
      </c>
      <c r="C77" s="10" t="s">
        <v>73</v>
      </c>
      <c r="D77" s="13">
        <v>0</v>
      </c>
      <c r="E77" s="13">
        <v>0</v>
      </c>
      <c r="F77" s="10">
        <v>0</v>
      </c>
      <c r="G77" s="10">
        <v>0</v>
      </c>
      <c r="H77" s="10">
        <v>0</v>
      </c>
    </row>
    <row r="78" spans="2:8" hidden="1" outlineLevel="1" x14ac:dyDescent="0.3">
      <c r="B78" s="10" t="s">
        <v>105</v>
      </c>
      <c r="C78" s="10" t="s">
        <v>73</v>
      </c>
      <c r="D78" s="12">
        <v>2.6486056169729153</v>
      </c>
      <c r="E78" s="12">
        <v>2.4005411604634057</v>
      </c>
      <c r="F78" s="10">
        <v>0.89208210051048675</v>
      </c>
      <c r="G78" s="10">
        <v>8.8164111454116227</v>
      </c>
      <c r="H78" s="10">
        <v>0.97421728609398039</v>
      </c>
    </row>
    <row r="79" spans="2:8" hidden="1" outlineLevel="1" x14ac:dyDescent="0.3">
      <c r="B79" s="10" t="s">
        <v>106</v>
      </c>
      <c r="C79" s="10" t="s">
        <v>73</v>
      </c>
      <c r="D79" s="13">
        <v>0</v>
      </c>
      <c r="E79" s="13">
        <v>0</v>
      </c>
      <c r="F79" s="10">
        <v>0</v>
      </c>
      <c r="G79" s="10">
        <v>0</v>
      </c>
      <c r="H79" s="10">
        <v>0</v>
      </c>
    </row>
    <row r="80" spans="2:8" hidden="1" outlineLevel="1" x14ac:dyDescent="0.3">
      <c r="B80" s="10" t="s">
        <v>107</v>
      </c>
      <c r="C80" s="10" t="s">
        <v>73</v>
      </c>
      <c r="D80" s="13">
        <v>0</v>
      </c>
      <c r="E80" s="13">
        <v>0</v>
      </c>
      <c r="F80" s="10">
        <v>0</v>
      </c>
      <c r="G80" s="10">
        <v>0</v>
      </c>
      <c r="H80" s="10">
        <v>0</v>
      </c>
    </row>
    <row r="81" spans="2:8" hidden="1" outlineLevel="1" x14ac:dyDescent="0.3">
      <c r="B81" s="10" t="s">
        <v>108</v>
      </c>
      <c r="C81" s="10" t="s">
        <v>73</v>
      </c>
      <c r="D81" s="12">
        <v>93.674064475002126</v>
      </c>
      <c r="E81" s="12">
        <v>90.87852801856809</v>
      </c>
      <c r="F81" s="10">
        <v>12.695833238099052</v>
      </c>
      <c r="G81" s="10">
        <v>97</v>
      </c>
      <c r="H81" s="10">
        <v>0</v>
      </c>
    </row>
    <row r="82" spans="2:8" hidden="1" outlineLevel="1" x14ac:dyDescent="0.3">
      <c r="B82" s="10" t="s">
        <v>109</v>
      </c>
      <c r="C82" s="10" t="s">
        <v>110</v>
      </c>
      <c r="D82" s="12">
        <v>358.95385220151195</v>
      </c>
      <c r="E82" s="12">
        <v>329.74624399000328</v>
      </c>
      <c r="F82" s="10">
        <v>24.15727416853046</v>
      </c>
      <c r="G82" s="10">
        <v>358.95385220151195</v>
      </c>
      <c r="H82" s="10">
        <v>111.10128405834608</v>
      </c>
    </row>
    <row r="83" spans="2:8" hidden="1" outlineLevel="1" x14ac:dyDescent="0.3">
      <c r="B83" s="10" t="s">
        <v>111</v>
      </c>
      <c r="C83" s="10" t="s">
        <v>110</v>
      </c>
      <c r="D83" s="12">
        <v>30.229221757374308</v>
      </c>
      <c r="E83" s="12">
        <v>29.773157323108215</v>
      </c>
      <c r="F83" s="10">
        <v>1.9518551910214224</v>
      </c>
      <c r="G83" s="10">
        <v>33.059030883267553</v>
      </c>
      <c r="H83" s="10">
        <v>15.047787482406843</v>
      </c>
    </row>
    <row r="84" spans="2:8" hidden="1" outlineLevel="1" x14ac:dyDescent="0.3">
      <c r="B84" s="10" t="s">
        <v>112</v>
      </c>
      <c r="C84" s="10" t="s">
        <v>110</v>
      </c>
      <c r="D84" s="12">
        <v>57.169340296612383</v>
      </c>
      <c r="E84" s="12">
        <v>57.429006510863445</v>
      </c>
      <c r="F84" s="10">
        <v>6.1841045313269554</v>
      </c>
      <c r="G84" s="10">
        <v>68.934431740727106</v>
      </c>
      <c r="H84" s="10">
        <v>1.6707070435726583</v>
      </c>
    </row>
    <row r="85" spans="2:8" hidden="1" outlineLevel="1" x14ac:dyDescent="0.3">
      <c r="B85" s="10" t="s">
        <v>113</v>
      </c>
      <c r="C85" s="10" t="s">
        <v>110</v>
      </c>
      <c r="D85" s="12">
        <v>46.9980690080126</v>
      </c>
      <c r="E85" s="12">
        <v>38.506778924219617</v>
      </c>
      <c r="F85" s="10">
        <v>4.9210786932542536</v>
      </c>
      <c r="G85" s="10">
        <v>61.726324596314839</v>
      </c>
      <c r="H85" s="10">
        <v>23.190444767801779</v>
      </c>
    </row>
    <row r="86" spans="2:8" hidden="1" outlineLevel="1" x14ac:dyDescent="0.3">
      <c r="B86" s="10" t="s">
        <v>114</v>
      </c>
      <c r="C86" s="10" t="s">
        <v>110</v>
      </c>
      <c r="D86" s="12">
        <v>57.34099361125967</v>
      </c>
      <c r="E86" s="12">
        <v>56.986321371245829</v>
      </c>
      <c r="F86" s="10">
        <v>4.1313851132882453</v>
      </c>
      <c r="G86" s="10">
        <v>73.939851711837434</v>
      </c>
      <c r="H86" s="10">
        <v>28.942819383434401</v>
      </c>
    </row>
    <row r="87" spans="2:8" hidden="1" outlineLevel="1" x14ac:dyDescent="0.3">
      <c r="B87" s="10" t="s">
        <v>115</v>
      </c>
      <c r="C87" s="10" t="s">
        <v>110</v>
      </c>
      <c r="D87" s="13">
        <v>0</v>
      </c>
      <c r="E87" s="13">
        <v>0</v>
      </c>
      <c r="F87" s="10">
        <v>0</v>
      </c>
      <c r="G87" s="10">
        <v>0</v>
      </c>
      <c r="H87" s="10">
        <v>0</v>
      </c>
    </row>
    <row r="88" spans="2:8" hidden="1" outlineLevel="1" x14ac:dyDescent="0.3">
      <c r="B88" s="10" t="s">
        <v>116</v>
      </c>
      <c r="C88" s="10" t="s">
        <v>110</v>
      </c>
      <c r="D88" s="12">
        <v>53.144019548303966</v>
      </c>
      <c r="E88" s="12">
        <v>58.991335226839126</v>
      </c>
      <c r="F88" s="10">
        <v>4.4926241604780195</v>
      </c>
      <c r="G88" s="10">
        <v>82.93971479169079</v>
      </c>
      <c r="H88" s="10">
        <v>48.468564424949477</v>
      </c>
    </row>
    <row r="89" spans="2:8" hidden="1" outlineLevel="1" x14ac:dyDescent="0.3">
      <c r="B89" s="10" t="s">
        <v>117</v>
      </c>
      <c r="C89" s="10" t="s">
        <v>110</v>
      </c>
      <c r="D89" s="12">
        <v>404.79292921201755</v>
      </c>
      <c r="E89" s="12">
        <v>264.12894965089089</v>
      </c>
      <c r="F89" s="10">
        <v>52.473934323612426</v>
      </c>
      <c r="G89" s="10">
        <v>425</v>
      </c>
      <c r="H89" s="10">
        <v>85.402548143361955</v>
      </c>
    </row>
    <row r="90" spans="2:8" hidden="1" outlineLevel="1" x14ac:dyDescent="0.3">
      <c r="B90" s="10" t="s">
        <v>118</v>
      </c>
      <c r="C90" s="10" t="s">
        <v>110</v>
      </c>
      <c r="D90" s="12">
        <v>66.681599807208244</v>
      </c>
      <c r="E90" s="12">
        <v>62.527026428053681</v>
      </c>
      <c r="F90" s="10">
        <v>8.4782740513810939</v>
      </c>
      <c r="G90" s="10">
        <v>90</v>
      </c>
      <c r="H90" s="10">
        <v>23.561136924457333</v>
      </c>
    </row>
    <row r="91" spans="2:8" hidden="1" outlineLevel="1" x14ac:dyDescent="0.3">
      <c r="B91" s="10" t="s">
        <v>119</v>
      </c>
      <c r="C91" s="10" t="s">
        <v>110</v>
      </c>
      <c r="D91" s="12">
        <v>258.86741175615435</v>
      </c>
      <c r="E91" s="12">
        <v>262.19793112426299</v>
      </c>
      <c r="F91" s="10">
        <v>35.409979773243684</v>
      </c>
      <c r="G91" s="10">
        <v>313</v>
      </c>
      <c r="H91" s="10">
        <v>0</v>
      </c>
    </row>
    <row r="92" spans="2:8" hidden="1" outlineLevel="1" x14ac:dyDescent="0.3">
      <c r="B92" s="10" t="s">
        <v>120</v>
      </c>
      <c r="C92" s="10" t="s">
        <v>110</v>
      </c>
      <c r="D92" s="13">
        <v>0</v>
      </c>
      <c r="E92" s="13">
        <v>0</v>
      </c>
      <c r="F92" s="10">
        <v>0</v>
      </c>
      <c r="G92" s="10">
        <v>0</v>
      </c>
      <c r="H92" s="10">
        <v>0</v>
      </c>
    </row>
    <row r="93" spans="2:8" hidden="1" outlineLevel="1" x14ac:dyDescent="0.3">
      <c r="B93" s="10" t="s">
        <v>121</v>
      </c>
      <c r="C93" s="10" t="s">
        <v>110</v>
      </c>
      <c r="D93" s="12">
        <v>288.24132459744823</v>
      </c>
      <c r="E93" s="12">
        <v>266.10472367978383</v>
      </c>
      <c r="F93" s="10">
        <v>28.517543597087791</v>
      </c>
      <c r="G93" s="10">
        <v>318</v>
      </c>
      <c r="H93" s="10">
        <v>57.32611335875751</v>
      </c>
    </row>
    <row r="94" spans="2:8" hidden="1" outlineLevel="1" x14ac:dyDescent="0.3">
      <c r="B94" s="10" t="s">
        <v>122</v>
      </c>
      <c r="C94" s="10" t="s">
        <v>110</v>
      </c>
      <c r="D94" s="13">
        <v>0</v>
      </c>
      <c r="E94" s="13">
        <v>0</v>
      </c>
      <c r="F94" s="10">
        <v>0</v>
      </c>
      <c r="G94" s="10">
        <v>0</v>
      </c>
      <c r="H94" s="10">
        <v>0</v>
      </c>
    </row>
    <row r="95" spans="2:8" hidden="1" outlineLevel="1" x14ac:dyDescent="0.3">
      <c r="B95" s="10" t="s">
        <v>123</v>
      </c>
      <c r="C95" s="10" t="s">
        <v>110</v>
      </c>
      <c r="D95" s="12">
        <v>299.88197759400043</v>
      </c>
      <c r="E95" s="12">
        <v>291.06087123350665</v>
      </c>
      <c r="F95" s="10">
        <v>26.736500667838545</v>
      </c>
      <c r="G95" s="10">
        <v>316</v>
      </c>
      <c r="H95" s="10">
        <v>60.832240188881869</v>
      </c>
    </row>
    <row r="96" spans="2:8" hidden="1" outlineLevel="1" x14ac:dyDescent="0.3">
      <c r="B96" s="10" t="s">
        <v>124</v>
      </c>
      <c r="C96" s="10" t="s">
        <v>110</v>
      </c>
      <c r="D96" s="12">
        <v>91.879633678223115</v>
      </c>
      <c r="E96" s="12">
        <v>92.104807745077437</v>
      </c>
      <c r="F96" s="10">
        <v>9.9936297425233782</v>
      </c>
      <c r="G96" s="10">
        <v>112</v>
      </c>
      <c r="H96" s="10">
        <v>59.912659725133636</v>
      </c>
    </row>
    <row r="97" spans="2:8" hidden="1" outlineLevel="1" x14ac:dyDescent="0.3">
      <c r="B97" s="10" t="s">
        <v>125</v>
      </c>
      <c r="C97" s="10" t="s">
        <v>110</v>
      </c>
      <c r="D97" s="12">
        <v>247.16350739362073</v>
      </c>
      <c r="E97" s="12">
        <v>239.26992209022418</v>
      </c>
      <c r="F97" s="10">
        <v>18.42087856031743</v>
      </c>
      <c r="G97" s="10">
        <v>249</v>
      </c>
      <c r="H97" s="10">
        <v>79.461258177860287</v>
      </c>
    </row>
    <row r="98" spans="2:8" hidden="1" outlineLevel="1" x14ac:dyDescent="0.3">
      <c r="B98" s="10" t="s">
        <v>126</v>
      </c>
      <c r="C98" s="10" t="s">
        <v>110</v>
      </c>
      <c r="D98" s="13">
        <v>0</v>
      </c>
      <c r="E98" s="13">
        <v>0</v>
      </c>
      <c r="F98" s="10">
        <v>0</v>
      </c>
      <c r="G98" s="10">
        <v>0</v>
      </c>
      <c r="H98" s="10">
        <v>0</v>
      </c>
    </row>
    <row r="99" spans="2:8" hidden="1" outlineLevel="1" x14ac:dyDescent="0.3">
      <c r="B99" s="10" t="s">
        <v>127</v>
      </c>
      <c r="C99" s="10" t="s">
        <v>110</v>
      </c>
      <c r="D99" s="12">
        <v>13.154197650084447</v>
      </c>
      <c r="E99" s="12">
        <v>12.975899272714033</v>
      </c>
      <c r="F99" s="10">
        <v>2.092458787209206</v>
      </c>
      <c r="G99" s="10">
        <v>15.66006668362361</v>
      </c>
      <c r="H99" s="10">
        <v>0</v>
      </c>
    </row>
    <row r="100" spans="2:8" hidden="1" outlineLevel="1" x14ac:dyDescent="0.3">
      <c r="B100" s="10" t="s">
        <v>128</v>
      </c>
      <c r="C100" s="10" t="s">
        <v>110</v>
      </c>
      <c r="D100" s="12">
        <v>136.69676326540139</v>
      </c>
      <c r="E100" s="12">
        <v>139.34775589639625</v>
      </c>
      <c r="F100" s="10">
        <v>10.250316733774707</v>
      </c>
      <c r="G100" s="10">
        <v>154</v>
      </c>
      <c r="H100" s="10">
        <v>83.341851656950013</v>
      </c>
    </row>
    <row r="101" spans="2:8" hidden="1" outlineLevel="1" x14ac:dyDescent="0.3">
      <c r="B101" s="10" t="s">
        <v>129</v>
      </c>
      <c r="C101" s="10" t="s">
        <v>110</v>
      </c>
      <c r="D101" s="13">
        <v>0</v>
      </c>
      <c r="E101" s="13">
        <v>0</v>
      </c>
      <c r="F101" s="10">
        <v>0</v>
      </c>
      <c r="G101" s="10">
        <v>0</v>
      </c>
      <c r="H101" s="10">
        <v>0</v>
      </c>
    </row>
    <row r="102" spans="2:8" hidden="1" outlineLevel="1" x14ac:dyDescent="0.3">
      <c r="B102" s="10" t="s">
        <v>130</v>
      </c>
      <c r="C102" s="10" t="s">
        <v>110</v>
      </c>
      <c r="D102" s="12">
        <v>64.030707607478064</v>
      </c>
      <c r="E102" s="12">
        <v>65.277213359610471</v>
      </c>
      <c r="F102" s="10">
        <v>4.5257107717232783</v>
      </c>
      <c r="G102" s="10">
        <v>104.31825804771775</v>
      </c>
      <c r="H102" s="10">
        <v>58.721753910802612</v>
      </c>
    </row>
    <row r="103" spans="2:8" hidden="1" outlineLevel="1" x14ac:dyDescent="0.3">
      <c r="B103" s="10" t="s">
        <v>131</v>
      </c>
      <c r="C103" s="10" t="s">
        <v>110</v>
      </c>
      <c r="D103" s="12">
        <v>20.349941004923409</v>
      </c>
      <c r="E103" s="12">
        <v>41.968069809485023</v>
      </c>
      <c r="F103" s="10">
        <v>8.4947736013085002</v>
      </c>
      <c r="G103" s="10">
        <v>51</v>
      </c>
      <c r="H103" s="10">
        <v>0</v>
      </c>
    </row>
    <row r="104" spans="2:8" hidden="1" outlineLevel="1" x14ac:dyDescent="0.3">
      <c r="B104" s="10" t="s">
        <v>132</v>
      </c>
      <c r="C104" s="10" t="s">
        <v>110</v>
      </c>
      <c r="D104" s="12">
        <v>18.470799204091669</v>
      </c>
      <c r="E104" s="12">
        <v>19.072413956873877</v>
      </c>
      <c r="F104" s="10">
        <v>2.7860111015309408</v>
      </c>
      <c r="G104" s="10">
        <v>28.957500128987014</v>
      </c>
      <c r="H104" s="10">
        <v>0</v>
      </c>
    </row>
    <row r="105" spans="2:8" hidden="1" outlineLevel="1" x14ac:dyDescent="0.3">
      <c r="B105" s="10" t="s">
        <v>133</v>
      </c>
      <c r="C105" s="10" t="s">
        <v>110</v>
      </c>
      <c r="D105" s="12">
        <v>5.909236773231668</v>
      </c>
      <c r="E105" s="12">
        <v>6.9423003670781824</v>
      </c>
      <c r="F105" s="10">
        <v>0.93560279129007395</v>
      </c>
      <c r="G105" s="10">
        <v>9.6446061129430163</v>
      </c>
      <c r="H105" s="10">
        <v>4.9266598611112089</v>
      </c>
    </row>
    <row r="106" spans="2:8" hidden="1" outlineLevel="1" x14ac:dyDescent="0.3">
      <c r="B106" s="10" t="s">
        <v>134</v>
      </c>
      <c r="C106" s="10" t="s">
        <v>110</v>
      </c>
      <c r="D106" s="12">
        <v>5.9083055984369102</v>
      </c>
      <c r="E106" s="12">
        <v>5.7580710493607929</v>
      </c>
      <c r="F106" s="10">
        <v>0.8473427658262721</v>
      </c>
      <c r="G106" s="10">
        <v>7</v>
      </c>
      <c r="H106" s="10">
        <v>1.6201100496668881</v>
      </c>
    </row>
    <row r="107" spans="2:8" hidden="1" outlineLevel="1" x14ac:dyDescent="0.3">
      <c r="B107" s="10" t="s">
        <v>135</v>
      </c>
      <c r="C107" s="10" t="s">
        <v>110</v>
      </c>
      <c r="D107" s="12">
        <v>15.490043033982987</v>
      </c>
      <c r="E107" s="12">
        <v>15.171486757824342</v>
      </c>
      <c r="F107" s="10">
        <v>2.4268063632440793</v>
      </c>
      <c r="G107" s="10">
        <v>36.366739792920065</v>
      </c>
      <c r="H107" s="10">
        <v>9.6958388114613587</v>
      </c>
    </row>
    <row r="108" spans="2:8" hidden="1" outlineLevel="1" x14ac:dyDescent="0.3">
      <c r="B108" s="10" t="s">
        <v>136</v>
      </c>
      <c r="C108" s="10" t="s">
        <v>110</v>
      </c>
      <c r="D108" s="12">
        <v>2.4437621373900025</v>
      </c>
      <c r="E108" s="12">
        <v>2.3836720002118188</v>
      </c>
      <c r="F108" s="10">
        <v>0.73048721481518886</v>
      </c>
      <c r="G108" s="10">
        <v>3.7385590913987472</v>
      </c>
      <c r="H108" s="10">
        <v>0</v>
      </c>
    </row>
    <row r="109" spans="2:8" hidden="1" outlineLevel="1" x14ac:dyDescent="0.3">
      <c r="B109" s="10" t="s">
        <v>137</v>
      </c>
      <c r="C109" s="10" t="s">
        <v>110</v>
      </c>
      <c r="D109" s="12">
        <v>4.9814388959372513</v>
      </c>
      <c r="E109" s="12">
        <v>4.8659968367673505</v>
      </c>
      <c r="F109" s="10">
        <v>0.64125103682149387</v>
      </c>
      <c r="G109" s="10">
        <v>9.21681936994311</v>
      </c>
      <c r="H109" s="10">
        <v>1.7175176468293729</v>
      </c>
    </row>
    <row r="110" spans="2:8" hidden="1" outlineLevel="1" x14ac:dyDescent="0.3">
      <c r="B110" s="10" t="s">
        <v>138</v>
      </c>
      <c r="C110" s="10" t="s">
        <v>110</v>
      </c>
      <c r="D110" s="12">
        <v>5.4994744963232565</v>
      </c>
      <c r="E110" s="12">
        <v>5.5142134316633777</v>
      </c>
      <c r="F110" s="10">
        <v>2.4627266537750803</v>
      </c>
      <c r="G110" s="10">
        <v>11</v>
      </c>
      <c r="H110" s="10">
        <v>0</v>
      </c>
    </row>
    <row r="111" spans="2:8" hidden="1" outlineLevel="1" x14ac:dyDescent="0.3">
      <c r="B111" s="10" t="s">
        <v>139</v>
      </c>
      <c r="C111" s="10" t="s">
        <v>110</v>
      </c>
      <c r="D111" s="12">
        <v>107.31442097202643</v>
      </c>
      <c r="E111" s="12">
        <v>106.06600348377989</v>
      </c>
      <c r="F111" s="10">
        <v>10.060435485648746</v>
      </c>
      <c r="G111" s="10">
        <v>115</v>
      </c>
      <c r="H111" s="10">
        <v>14.251300657112369</v>
      </c>
    </row>
    <row r="112" spans="2:8" hidden="1" outlineLevel="1" x14ac:dyDescent="0.3">
      <c r="B112" s="10" t="s">
        <v>140</v>
      </c>
      <c r="C112" s="10" t="s">
        <v>110</v>
      </c>
      <c r="D112" s="12">
        <v>3.6415715581371577</v>
      </c>
      <c r="E112" s="12">
        <v>3.4222358193407705</v>
      </c>
      <c r="F112" s="10">
        <v>0.704224673613982</v>
      </c>
      <c r="G112" s="10">
        <v>4.7513342752899979</v>
      </c>
      <c r="H112" s="10">
        <v>0</v>
      </c>
    </row>
    <row r="113" spans="2:8" hidden="1" outlineLevel="1" x14ac:dyDescent="0.3">
      <c r="B113" s="10" t="s">
        <v>141</v>
      </c>
      <c r="C113" s="10" t="s">
        <v>110</v>
      </c>
      <c r="D113" s="13">
        <v>0</v>
      </c>
      <c r="E113" s="13">
        <v>0</v>
      </c>
      <c r="F113" s="10">
        <v>0</v>
      </c>
      <c r="G113" s="10">
        <v>0</v>
      </c>
      <c r="H113" s="10">
        <v>0</v>
      </c>
    </row>
    <row r="114" spans="2:8" hidden="1" outlineLevel="1" x14ac:dyDescent="0.3">
      <c r="B114" s="10" t="s">
        <v>142</v>
      </c>
      <c r="C114" s="10" t="s">
        <v>110</v>
      </c>
      <c r="D114" s="12">
        <v>26.158035164601806</v>
      </c>
      <c r="E114" s="12">
        <v>25.560993595118948</v>
      </c>
      <c r="F114" s="10">
        <v>4.2713026844833477</v>
      </c>
      <c r="G114" s="10">
        <v>33</v>
      </c>
      <c r="H114" s="10">
        <v>9.6801359485504328</v>
      </c>
    </row>
    <row r="115" spans="2:8" hidden="1" outlineLevel="1" x14ac:dyDescent="0.3">
      <c r="B115" s="10" t="s">
        <v>143</v>
      </c>
      <c r="C115" s="10" t="s">
        <v>110</v>
      </c>
      <c r="D115" s="13">
        <v>0</v>
      </c>
      <c r="E115" s="13">
        <v>0</v>
      </c>
      <c r="F115" s="10">
        <v>0</v>
      </c>
      <c r="G115" s="10">
        <v>0</v>
      </c>
      <c r="H115" s="10">
        <v>0</v>
      </c>
    </row>
    <row r="116" spans="2:8" hidden="1" outlineLevel="1" x14ac:dyDescent="0.3">
      <c r="B116" s="10" t="s">
        <v>144</v>
      </c>
      <c r="C116" s="10" t="s">
        <v>110</v>
      </c>
      <c r="D116" s="13">
        <v>0</v>
      </c>
      <c r="E116" s="13">
        <v>0</v>
      </c>
      <c r="F116" s="10">
        <v>0</v>
      </c>
      <c r="G116" s="10">
        <v>0</v>
      </c>
      <c r="H116" s="10">
        <v>0</v>
      </c>
    </row>
    <row r="117" spans="2:8" hidden="1" outlineLevel="1" x14ac:dyDescent="0.3">
      <c r="B117" s="10" t="s">
        <v>145</v>
      </c>
      <c r="C117" s="10" t="s">
        <v>110</v>
      </c>
      <c r="D117" s="12">
        <v>468.11473935772801</v>
      </c>
      <c r="E117" s="12">
        <v>463.00806883710987</v>
      </c>
      <c r="F117" s="10">
        <v>41.333054150535482</v>
      </c>
      <c r="G117" s="10">
        <v>472.96659457074736</v>
      </c>
      <c r="H117" s="10">
        <v>54.104522324215864</v>
      </c>
    </row>
    <row r="118" spans="2:8" hidden="1" outlineLevel="1" x14ac:dyDescent="0.3">
      <c r="B118" s="10" t="s">
        <v>146</v>
      </c>
      <c r="C118" s="10" t="s">
        <v>147</v>
      </c>
      <c r="D118" s="13">
        <v>0</v>
      </c>
      <c r="E118" s="13">
        <v>0</v>
      </c>
      <c r="F118" s="10">
        <v>0</v>
      </c>
      <c r="G118" s="10">
        <v>0</v>
      </c>
      <c r="H118" s="10">
        <v>0</v>
      </c>
    </row>
    <row r="119" spans="2:8" hidden="1" outlineLevel="1" x14ac:dyDescent="0.3">
      <c r="B119" s="10" t="s">
        <v>148</v>
      </c>
      <c r="C119" s="10" t="s">
        <v>147</v>
      </c>
      <c r="D119" s="13">
        <v>0</v>
      </c>
      <c r="E119" s="13">
        <v>0</v>
      </c>
      <c r="F119" s="10">
        <v>0</v>
      </c>
      <c r="G119" s="10">
        <v>0</v>
      </c>
      <c r="H119" s="10">
        <v>0</v>
      </c>
    </row>
    <row r="120" spans="2:8" hidden="1" outlineLevel="1" x14ac:dyDescent="0.3">
      <c r="B120" s="10" t="s">
        <v>149</v>
      </c>
      <c r="C120" s="10" t="s">
        <v>147</v>
      </c>
      <c r="D120" s="12">
        <v>1.4570018017172086</v>
      </c>
      <c r="E120" s="12">
        <v>1.4842404032146612</v>
      </c>
      <c r="F120" s="10">
        <v>0.14482337644328558</v>
      </c>
      <c r="G120" s="10">
        <v>1.6505641515768907</v>
      </c>
      <c r="H120" s="10">
        <v>0.74518907955279168</v>
      </c>
    </row>
    <row r="121" spans="2:8" hidden="1" outlineLevel="1" x14ac:dyDescent="0.3">
      <c r="B121" s="10" t="s">
        <v>150</v>
      </c>
      <c r="C121" s="10" t="s">
        <v>147</v>
      </c>
      <c r="D121" s="12">
        <v>3.5310091653936668</v>
      </c>
      <c r="E121" s="12">
        <v>3.1943211727057825</v>
      </c>
      <c r="F121" s="10">
        <v>0.30812827862769016</v>
      </c>
      <c r="G121" s="10">
        <v>3.9906211799886875</v>
      </c>
      <c r="H121" s="10">
        <v>2.5087492934660336</v>
      </c>
    </row>
    <row r="122" spans="2:8" hidden="1" outlineLevel="1" x14ac:dyDescent="0.3">
      <c r="B122" s="10" t="s">
        <v>151</v>
      </c>
      <c r="C122" s="10" t="s">
        <v>147</v>
      </c>
      <c r="D122" s="13">
        <v>0</v>
      </c>
      <c r="E122" s="13">
        <v>0</v>
      </c>
      <c r="F122" s="10">
        <v>0</v>
      </c>
      <c r="G122" s="10">
        <v>0</v>
      </c>
      <c r="H122" s="10">
        <v>0</v>
      </c>
    </row>
    <row r="123" spans="2:8" hidden="1" outlineLevel="1" x14ac:dyDescent="0.3">
      <c r="B123" s="10" t="s">
        <v>152</v>
      </c>
      <c r="C123" s="10" t="s">
        <v>147</v>
      </c>
      <c r="D123" s="13">
        <v>0</v>
      </c>
      <c r="E123" s="13">
        <v>0</v>
      </c>
      <c r="F123" s="10">
        <v>0</v>
      </c>
      <c r="G123" s="10">
        <v>0</v>
      </c>
      <c r="H123" s="10">
        <v>0</v>
      </c>
    </row>
    <row r="124" spans="2:8" hidden="1" outlineLevel="1" x14ac:dyDescent="0.3">
      <c r="B124" s="10" t="s">
        <v>153</v>
      </c>
      <c r="C124" s="10" t="s">
        <v>147</v>
      </c>
      <c r="D124" s="13">
        <v>0</v>
      </c>
      <c r="E124" s="13">
        <v>0</v>
      </c>
      <c r="F124" s="10">
        <v>0</v>
      </c>
      <c r="G124" s="10">
        <v>0</v>
      </c>
      <c r="H124" s="10">
        <v>0</v>
      </c>
    </row>
    <row r="125" spans="2:8" hidden="1" outlineLevel="1" x14ac:dyDescent="0.3">
      <c r="B125" s="10" t="s">
        <v>154</v>
      </c>
      <c r="C125" s="10" t="s">
        <v>147</v>
      </c>
      <c r="D125" s="12">
        <v>1.5491860109567539</v>
      </c>
      <c r="E125" s="12">
        <v>1.650789441099825</v>
      </c>
      <c r="F125" s="10">
        <v>0.36065210782281193</v>
      </c>
      <c r="G125" s="10">
        <v>2.9922056579617893</v>
      </c>
      <c r="H125" s="10">
        <v>0.35223407081898023</v>
      </c>
    </row>
    <row r="126" spans="2:8" hidden="1" outlineLevel="1" x14ac:dyDescent="0.3">
      <c r="B126" s="10" t="s">
        <v>155</v>
      </c>
      <c r="C126" s="10" t="s">
        <v>147</v>
      </c>
      <c r="D126" s="12">
        <v>5.7037128075508692</v>
      </c>
      <c r="E126" s="12">
        <v>5.4712980241082416</v>
      </c>
      <c r="F126" s="10">
        <v>0.46459256145384742</v>
      </c>
      <c r="G126" s="10">
        <v>8.4984887356397181</v>
      </c>
      <c r="H126" s="10">
        <v>4.3057824303611625</v>
      </c>
    </row>
    <row r="127" spans="2:8" hidden="1" outlineLevel="1" x14ac:dyDescent="0.3">
      <c r="B127" s="10" t="s">
        <v>156</v>
      </c>
      <c r="C127" s="10" t="s">
        <v>147</v>
      </c>
      <c r="D127" s="13">
        <v>0</v>
      </c>
      <c r="E127" s="13">
        <v>0</v>
      </c>
      <c r="F127" s="10">
        <v>0</v>
      </c>
      <c r="G127" s="10">
        <v>0</v>
      </c>
      <c r="H127" s="10">
        <v>0</v>
      </c>
    </row>
    <row r="128" spans="2:8" hidden="1" outlineLevel="1" x14ac:dyDescent="0.3">
      <c r="B128" s="10" t="s">
        <v>157</v>
      </c>
      <c r="C128" s="10" t="s">
        <v>147</v>
      </c>
      <c r="D128" s="13">
        <v>0</v>
      </c>
      <c r="E128" s="13">
        <v>0</v>
      </c>
      <c r="F128" s="10">
        <v>0</v>
      </c>
      <c r="G128" s="10">
        <v>0</v>
      </c>
      <c r="H128" s="10">
        <v>0</v>
      </c>
    </row>
    <row r="129" spans="2:8" hidden="1" outlineLevel="1" x14ac:dyDescent="0.3">
      <c r="B129" s="10" t="s">
        <v>158</v>
      </c>
      <c r="C129" s="10" t="s">
        <v>147</v>
      </c>
      <c r="D129" s="12">
        <v>2.4171658948882331</v>
      </c>
      <c r="E129" s="12">
        <v>2.131884748050775</v>
      </c>
      <c r="F129" s="10">
        <v>0.43383268135285447</v>
      </c>
      <c r="G129" s="10">
        <v>3</v>
      </c>
      <c r="H129" s="10">
        <v>0</v>
      </c>
    </row>
    <row r="130" spans="2:8" hidden="1" outlineLevel="1" x14ac:dyDescent="0.3">
      <c r="B130" s="10" t="s">
        <v>159</v>
      </c>
      <c r="C130" s="10" t="s">
        <v>147</v>
      </c>
      <c r="D130" s="13">
        <v>0</v>
      </c>
      <c r="E130" s="13">
        <v>0</v>
      </c>
      <c r="F130" s="10">
        <v>0</v>
      </c>
      <c r="G130" s="10">
        <v>0</v>
      </c>
      <c r="H130" s="10">
        <v>0</v>
      </c>
    </row>
    <row r="131" spans="2:8" hidden="1" outlineLevel="1" x14ac:dyDescent="0.3">
      <c r="B131" s="10" t="s">
        <v>160</v>
      </c>
      <c r="C131" s="10" t="s">
        <v>147</v>
      </c>
      <c r="D131" s="13">
        <v>0</v>
      </c>
      <c r="E131" s="13">
        <v>0</v>
      </c>
      <c r="F131" s="10">
        <v>0</v>
      </c>
      <c r="G131" s="10">
        <v>0</v>
      </c>
      <c r="H131" s="10">
        <v>0</v>
      </c>
    </row>
    <row r="132" spans="2:8" hidden="1" outlineLevel="1" x14ac:dyDescent="0.3">
      <c r="B132" s="10" t="s">
        <v>161</v>
      </c>
      <c r="C132" s="10" t="s">
        <v>147</v>
      </c>
      <c r="D132" s="12">
        <v>5.0781297519152515</v>
      </c>
      <c r="E132" s="12">
        <v>3.8307824423625103</v>
      </c>
      <c r="F132" s="10">
        <v>0.86760103143300771</v>
      </c>
      <c r="G132" s="10">
        <v>7</v>
      </c>
      <c r="H132" s="10">
        <v>0.2630932239178071</v>
      </c>
    </row>
    <row r="133" spans="2:8" hidden="1" outlineLevel="1" x14ac:dyDescent="0.3">
      <c r="B133" s="10" t="s">
        <v>162</v>
      </c>
      <c r="C133" s="10" t="s">
        <v>147</v>
      </c>
      <c r="D133" s="12">
        <v>11.903341527144107</v>
      </c>
      <c r="E133" s="12">
        <v>11.691188465850701</v>
      </c>
      <c r="F133" s="10">
        <v>1.5468912803496397</v>
      </c>
      <c r="G133" s="10">
        <v>15.213024000244443</v>
      </c>
      <c r="H133" s="10">
        <v>7.4146573587388991</v>
      </c>
    </row>
    <row r="134" spans="2:8" hidden="1" outlineLevel="1" x14ac:dyDescent="0.3">
      <c r="B134" s="10" t="s">
        <v>163</v>
      </c>
      <c r="C134" s="10" t="s">
        <v>147</v>
      </c>
      <c r="D134" s="13">
        <v>0</v>
      </c>
      <c r="E134" s="13">
        <v>0</v>
      </c>
      <c r="F134" s="10">
        <v>0</v>
      </c>
      <c r="G134" s="10">
        <v>0</v>
      </c>
      <c r="H134" s="10">
        <v>0</v>
      </c>
    </row>
    <row r="135" spans="2:8" hidden="1" outlineLevel="1" x14ac:dyDescent="0.3">
      <c r="B135" s="10" t="s">
        <v>164</v>
      </c>
      <c r="C135" s="10" t="s">
        <v>147</v>
      </c>
      <c r="D135" s="13">
        <v>0</v>
      </c>
      <c r="E135" s="13">
        <v>0</v>
      </c>
      <c r="F135" s="10">
        <v>0</v>
      </c>
      <c r="G135" s="10">
        <v>0</v>
      </c>
      <c r="H135" s="10">
        <v>0</v>
      </c>
    </row>
    <row r="136" spans="2:8" hidden="1" outlineLevel="1" x14ac:dyDescent="0.3">
      <c r="B136" s="10" t="s">
        <v>165</v>
      </c>
      <c r="C136" s="10" t="s">
        <v>147</v>
      </c>
      <c r="D136" s="12">
        <v>1.4688298671169044</v>
      </c>
      <c r="E136" s="12">
        <v>1.759628797128078</v>
      </c>
      <c r="F136" s="10">
        <v>0.36385876191452687</v>
      </c>
      <c r="G136" s="10">
        <v>2.7806001804723577</v>
      </c>
      <c r="H136" s="10">
        <v>0</v>
      </c>
    </row>
    <row r="137" spans="2:8" hidden="1" outlineLevel="1" x14ac:dyDescent="0.3">
      <c r="B137" s="10" t="s">
        <v>166</v>
      </c>
      <c r="C137" s="10" t="s">
        <v>147</v>
      </c>
      <c r="D137" s="13">
        <v>0</v>
      </c>
      <c r="E137" s="13">
        <v>0</v>
      </c>
      <c r="F137" s="10">
        <v>0</v>
      </c>
      <c r="G137" s="10">
        <v>0</v>
      </c>
      <c r="H137" s="10">
        <v>0</v>
      </c>
    </row>
    <row r="138" spans="2:8" hidden="1" outlineLevel="1" x14ac:dyDescent="0.3">
      <c r="B138" s="10" t="s">
        <v>167</v>
      </c>
      <c r="C138" s="10" t="s">
        <v>147</v>
      </c>
      <c r="D138" s="13">
        <v>0</v>
      </c>
      <c r="E138" s="13">
        <v>0</v>
      </c>
      <c r="F138" s="10">
        <v>0</v>
      </c>
      <c r="G138" s="10">
        <v>0</v>
      </c>
      <c r="H138" s="10">
        <v>0</v>
      </c>
    </row>
    <row r="139" spans="2:8" hidden="1" outlineLevel="1" x14ac:dyDescent="0.3">
      <c r="B139" s="10" t="s">
        <v>168</v>
      </c>
      <c r="C139" s="10" t="s">
        <v>147</v>
      </c>
      <c r="D139" s="12">
        <v>1.1869477373783852</v>
      </c>
      <c r="E139" s="12">
        <v>1.12089893012672</v>
      </c>
      <c r="F139" s="10">
        <v>0.21576034705925759</v>
      </c>
      <c r="G139" s="10">
        <v>1.8237677606864682</v>
      </c>
      <c r="H139" s="10">
        <v>0</v>
      </c>
    </row>
    <row r="140" spans="2:8" hidden="1" outlineLevel="1" x14ac:dyDescent="0.3">
      <c r="B140" s="10" t="s">
        <v>169</v>
      </c>
      <c r="C140" s="10" t="s">
        <v>147</v>
      </c>
      <c r="D140" s="13">
        <v>0</v>
      </c>
      <c r="E140" s="13">
        <v>0</v>
      </c>
      <c r="F140" s="10">
        <v>0</v>
      </c>
      <c r="G140" s="10">
        <v>0</v>
      </c>
      <c r="H140" s="10">
        <v>0</v>
      </c>
    </row>
    <row r="141" spans="2:8" hidden="1" outlineLevel="1" x14ac:dyDescent="0.3">
      <c r="B141" s="10" t="s">
        <v>170</v>
      </c>
      <c r="C141" s="10" t="s">
        <v>147</v>
      </c>
      <c r="D141" s="13">
        <v>0</v>
      </c>
      <c r="E141" s="13">
        <v>0</v>
      </c>
      <c r="F141" s="10">
        <v>0</v>
      </c>
      <c r="G141" s="10">
        <v>0</v>
      </c>
      <c r="H141" s="10">
        <v>0</v>
      </c>
    </row>
    <row r="142" spans="2:8" hidden="1" outlineLevel="1" x14ac:dyDescent="0.3">
      <c r="B142" s="10" t="s">
        <v>171</v>
      </c>
      <c r="C142" s="10" t="s">
        <v>147</v>
      </c>
      <c r="D142" s="13">
        <v>0</v>
      </c>
      <c r="E142" s="13">
        <v>0</v>
      </c>
      <c r="F142" s="10">
        <v>0</v>
      </c>
      <c r="G142" s="10">
        <v>0</v>
      </c>
      <c r="H142" s="10">
        <v>0</v>
      </c>
    </row>
    <row r="143" spans="2:8" hidden="1" outlineLevel="1" x14ac:dyDescent="0.3">
      <c r="B143" s="10" t="s">
        <v>172</v>
      </c>
      <c r="C143" s="10" t="s">
        <v>147</v>
      </c>
      <c r="D143" s="12">
        <v>1.4800899999436938</v>
      </c>
      <c r="E143" s="12">
        <v>1.6261668120277846</v>
      </c>
      <c r="F143" s="10">
        <v>0.53294566698444878</v>
      </c>
      <c r="G143" s="10">
        <v>3</v>
      </c>
      <c r="H143" s="10">
        <v>0</v>
      </c>
    </row>
    <row r="144" spans="2:8" hidden="1" outlineLevel="1" x14ac:dyDescent="0.3">
      <c r="B144" s="10" t="s">
        <v>173</v>
      </c>
      <c r="C144" s="10" t="s">
        <v>147</v>
      </c>
      <c r="D144" s="13">
        <v>0</v>
      </c>
      <c r="E144" s="13">
        <v>0</v>
      </c>
      <c r="F144" s="10">
        <v>0</v>
      </c>
      <c r="G144" s="10">
        <v>0</v>
      </c>
      <c r="H144" s="10">
        <v>0</v>
      </c>
    </row>
    <row r="145" spans="1:8" hidden="1" outlineLevel="1" x14ac:dyDescent="0.3">
      <c r="B145" s="10" t="s">
        <v>174</v>
      </c>
      <c r="C145" s="10" t="s">
        <v>147</v>
      </c>
      <c r="D145" s="13">
        <v>0</v>
      </c>
      <c r="E145" s="13">
        <v>0</v>
      </c>
      <c r="F145" s="10">
        <v>0</v>
      </c>
      <c r="G145" s="10">
        <v>0</v>
      </c>
      <c r="H145" s="10">
        <v>0</v>
      </c>
    </row>
    <row r="146" spans="1:8" hidden="1" outlineLevel="1" x14ac:dyDescent="0.3">
      <c r="B146" s="10" t="s">
        <v>175</v>
      </c>
      <c r="C146" s="10" t="s">
        <v>147</v>
      </c>
      <c r="D146" s="13">
        <v>0</v>
      </c>
      <c r="E146" s="13">
        <v>0</v>
      </c>
      <c r="F146" s="10">
        <v>0</v>
      </c>
      <c r="G146" s="10">
        <v>0</v>
      </c>
      <c r="H146" s="10">
        <v>0</v>
      </c>
    </row>
    <row r="147" spans="1:8" hidden="1" outlineLevel="1" x14ac:dyDescent="0.3">
      <c r="B147" s="10" t="s">
        <v>176</v>
      </c>
      <c r="C147" s="10" t="s">
        <v>147</v>
      </c>
      <c r="D147" s="12">
        <v>11.051823180651208</v>
      </c>
      <c r="E147" s="12">
        <v>11.43687174526805</v>
      </c>
      <c r="F147" s="10">
        <v>0.4851599426820179</v>
      </c>
      <c r="G147" s="10">
        <v>14.453746417748622</v>
      </c>
      <c r="H147" s="10">
        <v>10.396764357788705</v>
      </c>
    </row>
    <row r="148" spans="1:8" hidden="1" outlineLevel="1" x14ac:dyDescent="0.3">
      <c r="B148" s="10" t="s">
        <v>177</v>
      </c>
      <c r="C148" s="10" t="s">
        <v>147</v>
      </c>
      <c r="D148" s="13">
        <v>0</v>
      </c>
      <c r="E148" s="13">
        <v>0</v>
      </c>
      <c r="F148" s="10">
        <v>0</v>
      </c>
      <c r="G148" s="10">
        <v>0</v>
      </c>
      <c r="H148" s="10">
        <v>0</v>
      </c>
    </row>
    <row r="149" spans="1:8" hidden="1" outlineLevel="1" x14ac:dyDescent="0.3">
      <c r="B149" s="10" t="s">
        <v>178</v>
      </c>
      <c r="C149" s="10" t="s">
        <v>147</v>
      </c>
      <c r="D149" s="13">
        <v>0</v>
      </c>
      <c r="E149" s="13">
        <v>0</v>
      </c>
      <c r="F149" s="10">
        <v>0</v>
      </c>
      <c r="G149" s="10">
        <v>0</v>
      </c>
      <c r="H149" s="10">
        <v>0</v>
      </c>
    </row>
    <row r="150" spans="1:8" hidden="1" outlineLevel="1" x14ac:dyDescent="0.3">
      <c r="B150" s="10" t="s">
        <v>179</v>
      </c>
      <c r="C150" s="10" t="s">
        <v>147</v>
      </c>
      <c r="D150" s="12">
        <v>6.9360844728221709</v>
      </c>
      <c r="E150" s="12">
        <v>6.1898167635264416</v>
      </c>
      <c r="F150" s="10">
        <v>0.7010273374214957</v>
      </c>
      <c r="G150" s="10">
        <v>8.1273854469658353</v>
      </c>
      <c r="H150" s="10">
        <v>4.607755293745381</v>
      </c>
    </row>
    <row r="151" spans="1:8" hidden="1" outlineLevel="1" x14ac:dyDescent="0.3">
      <c r="B151" s="10" t="s">
        <v>180</v>
      </c>
      <c r="C151" s="10" t="s">
        <v>147</v>
      </c>
      <c r="D151" s="13">
        <v>0</v>
      </c>
      <c r="E151" s="13">
        <v>0</v>
      </c>
      <c r="F151" s="10">
        <v>0</v>
      </c>
      <c r="G151" s="10">
        <v>0</v>
      </c>
      <c r="H151" s="10">
        <v>0</v>
      </c>
    </row>
    <row r="152" spans="1:8" hidden="1" outlineLevel="1" x14ac:dyDescent="0.3">
      <c r="B152" s="10" t="s">
        <v>181</v>
      </c>
      <c r="C152" s="10" t="s">
        <v>147</v>
      </c>
      <c r="D152" s="13">
        <v>0</v>
      </c>
      <c r="E152" s="13">
        <v>0</v>
      </c>
      <c r="F152" s="10">
        <v>0</v>
      </c>
      <c r="G152" s="10">
        <v>0</v>
      </c>
      <c r="H152" s="10">
        <v>0</v>
      </c>
    </row>
    <row r="153" spans="1:8" ht="16.2" hidden="1" outlineLevel="1" thickBot="1" x14ac:dyDescent="0.35">
      <c r="B153" s="8" t="s">
        <v>182</v>
      </c>
      <c r="C153" s="8" t="s">
        <v>147</v>
      </c>
      <c r="D153" s="14">
        <v>81.312705450933976</v>
      </c>
      <c r="E153" s="14">
        <v>79.785104801523687</v>
      </c>
      <c r="F153" s="8">
        <v>9.5423410644832494</v>
      </c>
      <c r="G153" s="8">
        <v>82</v>
      </c>
      <c r="H153" s="8">
        <v>12.433698512815729</v>
      </c>
    </row>
    <row r="154" spans="1:8" collapsed="1" x14ac:dyDescent="0.3">
      <c r="B154" s="9"/>
      <c r="C154" s="9"/>
      <c r="D154" s="16"/>
      <c r="E154" s="16"/>
      <c r="F154" s="9"/>
      <c r="G154" s="9"/>
      <c r="H154" s="9"/>
    </row>
    <row r="156" spans="1:8" ht="16.2" thickBot="1" x14ac:dyDescent="0.35">
      <c r="A156" t="s">
        <v>34</v>
      </c>
    </row>
    <row r="157" spans="1:8" x14ac:dyDescent="0.3">
      <c r="B157" s="20"/>
      <c r="C157" s="20"/>
      <c r="D157" s="20" t="s">
        <v>224</v>
      </c>
      <c r="E157" s="20" t="s">
        <v>226</v>
      </c>
      <c r="F157" s="20" t="s">
        <v>227</v>
      </c>
      <c r="G157" s="20" t="s">
        <v>229</v>
      </c>
      <c r="H157" s="20" t="s">
        <v>230</v>
      </c>
    </row>
    <row r="158" spans="1:8" ht="16.2" thickBot="1" x14ac:dyDescent="0.35">
      <c r="B158" s="21" t="s">
        <v>31</v>
      </c>
      <c r="C158" s="21" t="s">
        <v>32</v>
      </c>
      <c r="D158" s="21" t="s">
        <v>225</v>
      </c>
      <c r="E158" s="21" t="s">
        <v>225</v>
      </c>
      <c r="F158" s="21" t="s">
        <v>228</v>
      </c>
      <c r="G158" s="21" t="s">
        <v>225</v>
      </c>
      <c r="H158" s="21" t="s">
        <v>225</v>
      </c>
    </row>
    <row r="159" spans="1:8" x14ac:dyDescent="0.3">
      <c r="B159" s="18" t="s">
        <v>219</v>
      </c>
      <c r="C159" s="17"/>
      <c r="D159" s="17"/>
      <c r="E159" s="17"/>
      <c r="F159" s="17"/>
      <c r="G159" s="17"/>
      <c r="H159" s="17"/>
    </row>
    <row r="160" spans="1:8" hidden="1" outlineLevel="1" x14ac:dyDescent="0.3">
      <c r="B160" s="10" t="s">
        <v>183</v>
      </c>
      <c r="C160" s="10" t="s">
        <v>184</v>
      </c>
      <c r="D160" s="13">
        <v>100.10670752300734</v>
      </c>
      <c r="E160" s="13">
        <v>98.068490221609395</v>
      </c>
      <c r="F160" s="10">
        <v>9.8103336850909173</v>
      </c>
      <c r="G160" s="10">
        <v>102.97388294152395</v>
      </c>
      <c r="H160" s="10">
        <v>30.170612367880814</v>
      </c>
    </row>
    <row r="161" spans="2:8" hidden="1" outlineLevel="1" x14ac:dyDescent="0.3">
      <c r="B161" s="10" t="s">
        <v>185</v>
      </c>
      <c r="C161" s="10" t="s">
        <v>184</v>
      </c>
      <c r="D161" s="13">
        <v>100.10670752300734</v>
      </c>
      <c r="E161" s="13">
        <v>98.068490221609395</v>
      </c>
      <c r="F161" s="10">
        <v>9.8103336850909173</v>
      </c>
      <c r="G161" s="10">
        <v>102.97388294152395</v>
      </c>
      <c r="H161" s="10">
        <v>30.170612367880814</v>
      </c>
    </row>
    <row r="162" spans="2:8" hidden="1" outlineLevel="1" x14ac:dyDescent="0.3">
      <c r="B162" s="10" t="s">
        <v>186</v>
      </c>
      <c r="C162" s="10" t="s">
        <v>184</v>
      </c>
      <c r="D162" s="13">
        <v>102.79608098999584</v>
      </c>
      <c r="E162" s="13">
        <v>100.27124936424224</v>
      </c>
      <c r="F162" s="10">
        <v>10.051212617625543</v>
      </c>
      <c r="G162" s="10">
        <v>105.72107024322477</v>
      </c>
      <c r="H162" s="10">
        <v>28.573632429155353</v>
      </c>
    </row>
    <row r="163" spans="2:8" hidden="1" outlineLevel="1" x14ac:dyDescent="0.3">
      <c r="B163" s="10" t="s">
        <v>187</v>
      </c>
      <c r="C163" s="10" t="s">
        <v>184</v>
      </c>
      <c r="D163" s="13">
        <v>107.90456576918454</v>
      </c>
      <c r="E163" s="13">
        <v>105.61852695832951</v>
      </c>
      <c r="F163" s="10">
        <v>9.4897256411094943</v>
      </c>
      <c r="G163" s="10">
        <v>109.19916851212656</v>
      </c>
      <c r="H163" s="10">
        <v>40.113363329871561</v>
      </c>
    </row>
    <row r="164" spans="2:8" hidden="1" outlineLevel="1" x14ac:dyDescent="0.3">
      <c r="B164" s="10" t="s">
        <v>188</v>
      </c>
      <c r="C164" s="10" t="s">
        <v>184</v>
      </c>
      <c r="D164" s="13">
        <v>104.66669886635619</v>
      </c>
      <c r="E164" s="13">
        <v>102.92947366752482</v>
      </c>
      <c r="F164" s="10">
        <v>9.4788832341380331</v>
      </c>
      <c r="G164" s="10">
        <v>106.51413532369347</v>
      </c>
      <c r="H164" s="10">
        <v>37.391807916324105</v>
      </c>
    </row>
    <row r="165" spans="2:8" hidden="1" outlineLevel="1" x14ac:dyDescent="0.3">
      <c r="B165" s="10" t="s">
        <v>189</v>
      </c>
      <c r="C165" s="10" t="s">
        <v>184</v>
      </c>
      <c r="D165" s="13">
        <v>102.24953297146796</v>
      </c>
      <c r="E165" s="13">
        <v>100.79758891947404</v>
      </c>
      <c r="F165" s="10">
        <v>9.3455165367183461</v>
      </c>
      <c r="G165" s="10">
        <v>104.26445193695722</v>
      </c>
      <c r="H165" s="10">
        <v>35.384852724472211</v>
      </c>
    </row>
    <row r="166" spans="2:8" hidden="1" outlineLevel="1" x14ac:dyDescent="0.3">
      <c r="B166" s="10" t="s">
        <v>190</v>
      </c>
      <c r="C166" s="10" t="s">
        <v>184</v>
      </c>
      <c r="D166" s="13">
        <v>105.8588328562663</v>
      </c>
      <c r="E166" s="13">
        <v>102.86874256470838</v>
      </c>
      <c r="F166" s="10">
        <v>9.6359171832247625</v>
      </c>
      <c r="G166" s="10">
        <v>105.89893024428059</v>
      </c>
      <c r="H166" s="10">
        <v>35.195524297280016</v>
      </c>
    </row>
    <row r="167" spans="2:8" hidden="1" outlineLevel="1" x14ac:dyDescent="0.3">
      <c r="B167" s="10" t="s">
        <v>191</v>
      </c>
      <c r="C167" s="10" t="s">
        <v>184</v>
      </c>
      <c r="D167" s="13">
        <v>107.40801886722305</v>
      </c>
      <c r="E167" s="13">
        <v>104.51953200580827</v>
      </c>
      <c r="F167" s="10">
        <v>9.7078216296687128</v>
      </c>
      <c r="G167" s="10">
        <v>107.98884472976715</v>
      </c>
      <c r="H167" s="10">
        <v>35.547758368098997</v>
      </c>
    </row>
    <row r="168" spans="2:8" collapsed="1" x14ac:dyDescent="0.3">
      <c r="B168" s="10"/>
      <c r="C168" s="10"/>
      <c r="D168" s="13"/>
      <c r="E168" s="13"/>
      <c r="F168" s="10"/>
      <c r="G168" s="10"/>
      <c r="H168" s="10"/>
    </row>
    <row r="169" spans="2:8" x14ac:dyDescent="0.3">
      <c r="B169" s="19" t="s">
        <v>220</v>
      </c>
      <c r="C169" s="10"/>
      <c r="D169" s="13"/>
      <c r="E169" s="13"/>
      <c r="F169" s="10"/>
      <c r="G169" s="10"/>
      <c r="H169" s="10"/>
    </row>
    <row r="170" spans="2:8" hidden="1" outlineLevel="1" x14ac:dyDescent="0.3">
      <c r="B170" s="10" t="s">
        <v>192</v>
      </c>
      <c r="C170" s="10" t="s">
        <v>193</v>
      </c>
      <c r="D170" s="13">
        <v>254.08752000089635</v>
      </c>
      <c r="E170" s="13">
        <v>262.10087522487919</v>
      </c>
      <c r="F170" s="10">
        <v>15.237788817363716</v>
      </c>
      <c r="G170" s="10">
        <v>278.92808593078746</v>
      </c>
      <c r="H170" s="10">
        <v>134.54728863460352</v>
      </c>
    </row>
    <row r="171" spans="2:8" hidden="1" outlineLevel="1" x14ac:dyDescent="0.3">
      <c r="B171" s="10" t="s">
        <v>194</v>
      </c>
      <c r="C171" s="10" t="s">
        <v>193</v>
      </c>
      <c r="D171" s="13">
        <v>241.29697390328556</v>
      </c>
      <c r="E171" s="13">
        <v>237.22281659758525</v>
      </c>
      <c r="F171" s="10">
        <v>9.2141092520465495</v>
      </c>
      <c r="G171" s="10">
        <v>253.66793067141447</v>
      </c>
      <c r="H171" s="10">
        <v>182.53552069959022</v>
      </c>
    </row>
    <row r="172" spans="2:8" hidden="1" outlineLevel="1" x14ac:dyDescent="0.3">
      <c r="B172" s="10" t="s">
        <v>195</v>
      </c>
      <c r="C172" s="10" t="s">
        <v>193</v>
      </c>
      <c r="D172" s="13">
        <v>234.76392556391278</v>
      </c>
      <c r="E172" s="13">
        <v>231.60568298593597</v>
      </c>
      <c r="F172" s="10">
        <v>10.569256294388389</v>
      </c>
      <c r="G172" s="10">
        <v>250.4541789824778</v>
      </c>
      <c r="H172" s="10">
        <v>166.24441015824883</v>
      </c>
    </row>
    <row r="173" spans="2:8" hidden="1" outlineLevel="1" x14ac:dyDescent="0.3">
      <c r="B173" s="10" t="s">
        <v>196</v>
      </c>
      <c r="C173" s="10" t="s">
        <v>193</v>
      </c>
      <c r="D173" s="13">
        <v>180.12705550501795</v>
      </c>
      <c r="E173" s="13">
        <v>177.4325741510213</v>
      </c>
      <c r="F173" s="10">
        <v>8.7687180782212728</v>
      </c>
      <c r="G173" s="10">
        <v>195.70479154077148</v>
      </c>
      <c r="H173" s="10">
        <v>109.84822957070926</v>
      </c>
    </row>
    <row r="174" spans="2:8" hidden="1" outlineLevel="1" x14ac:dyDescent="0.3">
      <c r="B174" s="10" t="s">
        <v>197</v>
      </c>
      <c r="C174" s="10" t="s">
        <v>193</v>
      </c>
      <c r="D174" s="13">
        <v>178.56327115937677</v>
      </c>
      <c r="E174" s="13">
        <v>176.46988083119749</v>
      </c>
      <c r="F174" s="10">
        <v>9.6664377243333597</v>
      </c>
      <c r="G174" s="10">
        <v>197.01663398926149</v>
      </c>
      <c r="H174" s="10">
        <v>98.243596563229147</v>
      </c>
    </row>
    <row r="175" spans="2:8" hidden="1" outlineLevel="1" x14ac:dyDescent="0.3">
      <c r="B175" s="10" t="s">
        <v>198</v>
      </c>
      <c r="C175" s="10" t="s">
        <v>193</v>
      </c>
      <c r="D175" s="13">
        <v>202.78152201073834</v>
      </c>
      <c r="E175" s="13">
        <v>181.2262767838422</v>
      </c>
      <c r="F175" s="10">
        <v>12.332534276996409</v>
      </c>
      <c r="G175" s="10">
        <v>202.78152201073834</v>
      </c>
      <c r="H175" s="10">
        <v>100.84499509206276</v>
      </c>
    </row>
    <row r="176" spans="2:8" hidden="1" outlineLevel="1" x14ac:dyDescent="0.3">
      <c r="B176" s="10" t="s">
        <v>199</v>
      </c>
      <c r="C176" s="10" t="s">
        <v>193</v>
      </c>
      <c r="D176" s="13">
        <v>206.96630439626927</v>
      </c>
      <c r="E176" s="13">
        <v>183.37879371846887</v>
      </c>
      <c r="F176" s="10">
        <v>13.005438727831681</v>
      </c>
      <c r="G176" s="10">
        <v>206.96630439626927</v>
      </c>
      <c r="H176" s="10">
        <v>89.513280984718961</v>
      </c>
    </row>
    <row r="177" spans="2:8" hidden="1" outlineLevel="1" x14ac:dyDescent="0.3">
      <c r="B177" s="10" t="s">
        <v>200</v>
      </c>
      <c r="C177" s="10" t="s">
        <v>193</v>
      </c>
      <c r="D177" s="13">
        <v>168.22500578235193</v>
      </c>
      <c r="E177" s="13">
        <v>167.01260880524481</v>
      </c>
      <c r="F177" s="10">
        <v>7.5738762100895407</v>
      </c>
      <c r="G177" s="10">
        <v>188.2690662303192</v>
      </c>
      <c r="H177" s="10">
        <v>110.77307147894663</v>
      </c>
    </row>
    <row r="178" spans="2:8" collapsed="1" x14ac:dyDescent="0.3">
      <c r="B178" s="10"/>
      <c r="C178" s="10"/>
      <c r="D178" s="13"/>
      <c r="E178" s="13"/>
      <c r="F178" s="10"/>
      <c r="G178" s="10"/>
      <c r="H178" s="10"/>
    </row>
    <row r="179" spans="2:8" x14ac:dyDescent="0.3">
      <c r="B179" s="19" t="s">
        <v>221</v>
      </c>
      <c r="C179" s="10"/>
      <c r="D179" s="13"/>
      <c r="E179" s="13"/>
      <c r="F179" s="10"/>
      <c r="G179" s="10"/>
      <c r="H179" s="10"/>
    </row>
    <row r="180" spans="2:8" hidden="1" outlineLevel="1" x14ac:dyDescent="0.3">
      <c r="B180" s="10" t="s">
        <v>201</v>
      </c>
      <c r="C180" s="10" t="s">
        <v>202</v>
      </c>
      <c r="D180" s="13">
        <v>208.39525940546565</v>
      </c>
      <c r="E180" s="13">
        <v>210.4159027791037</v>
      </c>
      <c r="F180" s="10">
        <v>21.597671549260724</v>
      </c>
      <c r="G180" s="10">
        <v>251.1887562993399</v>
      </c>
      <c r="H180" s="10">
        <v>97.787400353679743</v>
      </c>
    </row>
    <row r="181" spans="2:8" hidden="1" outlineLevel="1" x14ac:dyDescent="0.3">
      <c r="B181" s="10" t="s">
        <v>203</v>
      </c>
      <c r="C181" s="10" t="s">
        <v>202</v>
      </c>
      <c r="D181" s="13">
        <v>214.65125000618499</v>
      </c>
      <c r="E181" s="13">
        <v>214.59271868625663</v>
      </c>
      <c r="F181" s="10">
        <v>14.671606419219303</v>
      </c>
      <c r="G181" s="10">
        <v>240.46562488454663</v>
      </c>
      <c r="H181" s="10">
        <v>117.87671162745403</v>
      </c>
    </row>
    <row r="182" spans="2:8" hidden="1" outlineLevel="1" x14ac:dyDescent="0.3">
      <c r="B182" s="10" t="s">
        <v>204</v>
      </c>
      <c r="C182" s="10" t="s">
        <v>202</v>
      </c>
      <c r="D182" s="13">
        <v>217.07657242353929</v>
      </c>
      <c r="E182" s="13">
        <v>206.31266511191436</v>
      </c>
      <c r="F182" s="10">
        <v>14.481811674279523</v>
      </c>
      <c r="G182" s="10">
        <v>225.02821823436358</v>
      </c>
      <c r="H182" s="10">
        <v>105.67960091809152</v>
      </c>
    </row>
    <row r="183" spans="2:8" hidden="1" outlineLevel="1" x14ac:dyDescent="0.3">
      <c r="B183" s="10" t="s">
        <v>205</v>
      </c>
      <c r="C183" s="10" t="s">
        <v>202</v>
      </c>
      <c r="D183" s="13">
        <v>173.17848654729545</v>
      </c>
      <c r="E183" s="13">
        <v>178.70134152634233</v>
      </c>
      <c r="F183" s="10">
        <v>14.151406447922437</v>
      </c>
      <c r="G183" s="10">
        <v>199.55127712601887</v>
      </c>
      <c r="H183" s="10">
        <v>85.504981117881101</v>
      </c>
    </row>
    <row r="184" spans="2:8" hidden="1" outlineLevel="1" x14ac:dyDescent="0.3">
      <c r="B184" s="10" t="s">
        <v>206</v>
      </c>
      <c r="C184" s="10" t="s">
        <v>202</v>
      </c>
      <c r="D184" s="13">
        <v>170.95435066157503</v>
      </c>
      <c r="E184" s="13">
        <v>176.83053378935722</v>
      </c>
      <c r="F184" s="10">
        <v>14.548226294160628</v>
      </c>
      <c r="G184" s="10">
        <v>194.85558009259159</v>
      </c>
      <c r="H184" s="10">
        <v>88.836223096696244</v>
      </c>
    </row>
    <row r="185" spans="2:8" hidden="1" outlineLevel="1" x14ac:dyDescent="0.3">
      <c r="B185" s="10" t="s">
        <v>207</v>
      </c>
      <c r="C185" s="10" t="s">
        <v>202</v>
      </c>
      <c r="D185" s="13">
        <v>193.86628110166563</v>
      </c>
      <c r="E185" s="13">
        <v>192.6657270919942</v>
      </c>
      <c r="F185" s="10">
        <v>14.616767550657899</v>
      </c>
      <c r="G185" s="10">
        <v>205.38573815454663</v>
      </c>
      <c r="H185" s="10">
        <v>106.39168051474384</v>
      </c>
    </row>
    <row r="186" spans="2:8" hidden="1" outlineLevel="1" x14ac:dyDescent="0.3">
      <c r="B186" s="10" t="s">
        <v>208</v>
      </c>
      <c r="C186" s="10" t="s">
        <v>202</v>
      </c>
      <c r="D186" s="13">
        <v>247.00264159726737</v>
      </c>
      <c r="E186" s="13">
        <v>237.71720587237829</v>
      </c>
      <c r="F186" s="10">
        <v>18.401543458406643</v>
      </c>
      <c r="G186" s="10">
        <v>253.63496863085305</v>
      </c>
      <c r="H186" s="10">
        <v>108.27772185964405</v>
      </c>
    </row>
    <row r="187" spans="2:8" collapsed="1" x14ac:dyDescent="0.3">
      <c r="B187" s="10"/>
      <c r="C187" s="10"/>
      <c r="D187" s="13"/>
      <c r="E187" s="13"/>
      <c r="F187" s="10"/>
      <c r="G187" s="10"/>
      <c r="H187" s="10"/>
    </row>
    <row r="188" spans="2:8" x14ac:dyDescent="0.3">
      <c r="B188" s="19" t="s">
        <v>222</v>
      </c>
      <c r="C188" s="10"/>
      <c r="D188" s="13"/>
      <c r="E188" s="13"/>
      <c r="F188" s="10"/>
      <c r="G188" s="10"/>
      <c r="H188" s="10"/>
    </row>
    <row r="189" spans="2:8" hidden="1" outlineLevel="1" x14ac:dyDescent="0.3">
      <c r="B189" s="10" t="s">
        <v>209</v>
      </c>
      <c r="C189" s="10" t="s">
        <v>210</v>
      </c>
      <c r="D189" s="13">
        <v>1167.3489734605196</v>
      </c>
      <c r="E189" s="13">
        <v>1142.3252389744289</v>
      </c>
      <c r="F189" s="10">
        <v>87.84003091896966</v>
      </c>
      <c r="G189" s="10">
        <v>1181.3510280502021</v>
      </c>
      <c r="H189" s="10">
        <v>286.35895378531836</v>
      </c>
    </row>
    <row r="190" spans="2:8" hidden="1" outlineLevel="1" x14ac:dyDescent="0.3">
      <c r="B190" s="10" t="s">
        <v>211</v>
      </c>
      <c r="C190" s="10" t="s">
        <v>210</v>
      </c>
      <c r="D190" s="13">
        <v>1120.9439928725651</v>
      </c>
      <c r="E190" s="13">
        <v>1128.4884942254382</v>
      </c>
      <c r="F190" s="10">
        <v>71.48940478220166</v>
      </c>
      <c r="G190" s="10">
        <v>1193.821021312039</v>
      </c>
      <c r="H190" s="10">
        <v>520.86032106394896</v>
      </c>
    </row>
    <row r="191" spans="2:8" hidden="1" outlineLevel="1" x14ac:dyDescent="0.3">
      <c r="B191" s="10" t="s">
        <v>212</v>
      </c>
      <c r="C191" s="10" t="s">
        <v>210</v>
      </c>
      <c r="D191" s="13">
        <v>1131.9234556888359</v>
      </c>
      <c r="E191" s="13">
        <v>1144.6107236517139</v>
      </c>
      <c r="F191" s="10">
        <v>71.177624244533973</v>
      </c>
      <c r="G191" s="10">
        <v>1202.6636706636768</v>
      </c>
      <c r="H191" s="10">
        <v>536.9446511482563</v>
      </c>
    </row>
    <row r="192" spans="2:8" hidden="1" outlineLevel="1" x14ac:dyDescent="0.3">
      <c r="B192" s="10" t="s">
        <v>213</v>
      </c>
      <c r="C192" s="10" t="s">
        <v>210</v>
      </c>
      <c r="D192" s="13">
        <v>1153.882079683774</v>
      </c>
      <c r="E192" s="13">
        <v>1141.4971969599042</v>
      </c>
      <c r="F192" s="10">
        <v>74.387764266496447</v>
      </c>
      <c r="G192" s="10">
        <v>1201.3081952744399</v>
      </c>
      <c r="H192" s="10">
        <v>445.02523154021486</v>
      </c>
    </row>
    <row r="193" spans="2:8" hidden="1" outlineLevel="1" x14ac:dyDescent="0.3">
      <c r="B193" s="10" t="s">
        <v>214</v>
      </c>
      <c r="C193" s="10" t="s">
        <v>210</v>
      </c>
      <c r="D193" s="13">
        <v>1159.3651063160805</v>
      </c>
      <c r="E193" s="13">
        <v>1133.1801563552692</v>
      </c>
      <c r="F193" s="10">
        <v>73.94216157557257</v>
      </c>
      <c r="G193" s="10">
        <v>1187.7724733901521</v>
      </c>
      <c r="H193" s="10">
        <v>434.7765919905047</v>
      </c>
    </row>
    <row r="194" spans="2:8" hidden="1" outlineLevel="1" x14ac:dyDescent="0.3">
      <c r="B194" s="10" t="s">
        <v>215</v>
      </c>
      <c r="C194" s="10" t="s">
        <v>210</v>
      </c>
      <c r="D194" s="13">
        <v>1143.6267143172852</v>
      </c>
      <c r="E194" s="13">
        <v>1131.9952106675573</v>
      </c>
      <c r="F194" s="10">
        <v>69.190593420048558</v>
      </c>
      <c r="G194" s="10">
        <v>1169.6734416967927</v>
      </c>
      <c r="H194" s="10">
        <v>469.74923107994215</v>
      </c>
    </row>
    <row r="195" spans="2:8" hidden="1" outlineLevel="1" x14ac:dyDescent="0.3">
      <c r="B195" s="10" t="s">
        <v>216</v>
      </c>
      <c r="C195" s="10" t="s">
        <v>210</v>
      </c>
      <c r="D195" s="13">
        <v>1137.4213570511047</v>
      </c>
      <c r="E195" s="13">
        <v>1128.5130647198914</v>
      </c>
      <c r="F195" s="10">
        <v>64.663055356363941</v>
      </c>
      <c r="G195" s="10">
        <v>1167.6830346177799</v>
      </c>
      <c r="H195" s="10">
        <v>516.69044039197752</v>
      </c>
    </row>
    <row r="196" spans="2:8" ht="16.2" hidden="1" outlineLevel="1" thickBot="1" x14ac:dyDescent="0.35">
      <c r="B196" s="8" t="s">
        <v>217</v>
      </c>
      <c r="C196" s="8" t="s">
        <v>210</v>
      </c>
      <c r="D196" s="11">
        <v>1177.7805090260576</v>
      </c>
      <c r="E196" s="11">
        <v>1031.3175234294119</v>
      </c>
      <c r="F196" s="8">
        <v>76.989773879577726</v>
      </c>
      <c r="G196" s="8">
        <v>1218.3316931046586</v>
      </c>
      <c r="H196" s="8">
        <v>449.80800933661305</v>
      </c>
    </row>
    <row r="197" spans="2:8" collapsed="1" x14ac:dyDescent="0.3">
      <c r="B197" s="9"/>
      <c r="C197" s="9"/>
      <c r="D197" s="15"/>
      <c r="E197" s="15"/>
      <c r="F197" s="9"/>
      <c r="G197" s="9"/>
      <c r="H19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3FBF-6CB0-4144-86FC-6CD1A5CAA178}">
  <dimension ref="A1:H197"/>
  <sheetViews>
    <sheetView showGridLines="0" workbookViewId="0">
      <selection activeCell="F209" sqref="F209"/>
    </sheetView>
  </sheetViews>
  <sheetFormatPr defaultColWidth="11.19921875" defaultRowHeight="15.6" outlineLevelRow="1" x14ac:dyDescent="0.3"/>
  <cols>
    <col min="1" max="1" width="2.296875" customWidth="1"/>
    <col min="2" max="2" width="7.296875" bestFit="1" customWidth="1"/>
    <col min="3" max="3" width="15.69921875" bestFit="1" customWidth="1"/>
    <col min="4" max="7" width="12.19921875" bestFit="1" customWidth="1"/>
    <col min="8" max="8" width="9.19921875" bestFit="1" customWidth="1"/>
  </cols>
  <sheetData>
    <row r="1" spans="1:8" x14ac:dyDescent="0.3">
      <c r="A1" s="4" t="s">
        <v>223</v>
      </c>
    </row>
    <row r="2" spans="1:8" x14ac:dyDescent="0.3">
      <c r="A2" s="4" t="s">
        <v>30</v>
      </c>
    </row>
    <row r="3" spans="1:8" x14ac:dyDescent="0.3">
      <c r="A3" s="4" t="s">
        <v>237</v>
      </c>
    </row>
    <row r="6" spans="1:8" ht="16.2" thickBot="1" x14ac:dyDescent="0.35">
      <c r="A6" t="s">
        <v>33</v>
      </c>
    </row>
    <row r="7" spans="1:8" x14ac:dyDescent="0.3">
      <c r="B7" s="25"/>
      <c r="C7" s="25"/>
      <c r="D7" s="25" t="s">
        <v>224</v>
      </c>
      <c r="E7" s="25" t="s">
        <v>226</v>
      </c>
      <c r="F7" s="25" t="s">
        <v>227</v>
      </c>
      <c r="G7" s="25" t="s">
        <v>229</v>
      </c>
      <c r="H7" s="25" t="s">
        <v>230</v>
      </c>
    </row>
    <row r="8" spans="1:8" ht="16.2" thickBot="1" x14ac:dyDescent="0.35">
      <c r="B8" s="26" t="s">
        <v>31</v>
      </c>
      <c r="C8" s="26" t="s">
        <v>32</v>
      </c>
      <c r="D8" s="26" t="s">
        <v>225</v>
      </c>
      <c r="E8" s="26" t="s">
        <v>225</v>
      </c>
      <c r="F8" s="26" t="s">
        <v>228</v>
      </c>
      <c r="G8" s="26" t="s">
        <v>225</v>
      </c>
      <c r="H8" s="26" t="s">
        <v>225</v>
      </c>
    </row>
    <row r="9" spans="1:8" x14ac:dyDescent="0.3">
      <c r="B9" s="18" t="s">
        <v>218</v>
      </c>
      <c r="C9" s="27"/>
      <c r="D9" s="27"/>
      <c r="E9" s="27"/>
      <c r="F9" s="27"/>
      <c r="G9" s="27"/>
      <c r="H9" s="27"/>
    </row>
    <row r="10" spans="1:8" hidden="1" outlineLevel="1" x14ac:dyDescent="0.3">
      <c r="B10" s="10" t="s">
        <v>35</v>
      </c>
      <c r="C10" s="10" t="s">
        <v>36</v>
      </c>
      <c r="D10" s="12">
        <v>75.723161946201103</v>
      </c>
      <c r="E10" s="12">
        <v>82.709682538583564</v>
      </c>
      <c r="F10" s="10">
        <v>11.526702734240772</v>
      </c>
      <c r="G10" s="10">
        <v>98</v>
      </c>
      <c r="H10" s="10">
        <v>0</v>
      </c>
    </row>
    <row r="11" spans="1:8" hidden="1" outlineLevel="1" x14ac:dyDescent="0.3">
      <c r="B11" s="10" t="s">
        <v>37</v>
      </c>
      <c r="C11" s="10" t="s">
        <v>36</v>
      </c>
      <c r="D11" s="12">
        <v>14.857327099071901</v>
      </c>
      <c r="E11" s="12">
        <v>13.319840603469688</v>
      </c>
      <c r="F11" s="10">
        <v>3.057282757676913</v>
      </c>
      <c r="G11" s="10">
        <v>19.000139984960938</v>
      </c>
      <c r="H11" s="10">
        <v>0</v>
      </c>
    </row>
    <row r="12" spans="1:8" hidden="1" outlineLevel="1" x14ac:dyDescent="0.3">
      <c r="B12" s="10" t="s">
        <v>38</v>
      </c>
      <c r="C12" s="10" t="s">
        <v>36</v>
      </c>
      <c r="D12" s="12">
        <v>10.889441702464534</v>
      </c>
      <c r="E12" s="12">
        <v>10.466177147114887</v>
      </c>
      <c r="F12" s="10">
        <v>1.7697537724358972</v>
      </c>
      <c r="G12" s="10">
        <v>14.748403575292595</v>
      </c>
      <c r="H12" s="10">
        <v>0</v>
      </c>
    </row>
    <row r="13" spans="1:8" hidden="1" outlineLevel="1" x14ac:dyDescent="0.3">
      <c r="B13" s="10" t="s">
        <v>39</v>
      </c>
      <c r="C13" s="10" t="s">
        <v>36</v>
      </c>
      <c r="D13" s="12">
        <v>12.341984288464117</v>
      </c>
      <c r="E13" s="12">
        <v>12.893321899657883</v>
      </c>
      <c r="F13" s="10">
        <v>1.6697111799112816</v>
      </c>
      <c r="G13" s="10">
        <v>16.193165738592189</v>
      </c>
      <c r="H13" s="10">
        <v>0</v>
      </c>
    </row>
    <row r="14" spans="1:8" hidden="1" outlineLevel="1" x14ac:dyDescent="0.3">
      <c r="B14" s="10" t="s">
        <v>40</v>
      </c>
      <c r="C14" s="10" t="s">
        <v>36</v>
      </c>
      <c r="D14" s="12">
        <v>3.2367029246876293</v>
      </c>
      <c r="E14" s="12">
        <v>3.5653214862136871</v>
      </c>
      <c r="F14" s="10">
        <v>1.4724591497681583</v>
      </c>
      <c r="G14" s="10">
        <v>10</v>
      </c>
      <c r="H14" s="10">
        <v>0</v>
      </c>
    </row>
    <row r="15" spans="1:8" hidden="1" outlineLevel="1" x14ac:dyDescent="0.3">
      <c r="B15" s="10" t="s">
        <v>41</v>
      </c>
      <c r="C15" s="10" t="s">
        <v>36</v>
      </c>
      <c r="D15" s="13">
        <v>0</v>
      </c>
      <c r="E15" s="13">
        <v>0</v>
      </c>
      <c r="F15" s="10">
        <v>0</v>
      </c>
      <c r="G15" s="10">
        <v>0</v>
      </c>
      <c r="H15" s="10">
        <v>0</v>
      </c>
    </row>
    <row r="16" spans="1:8" hidden="1" outlineLevel="1" x14ac:dyDescent="0.3">
      <c r="B16" s="10" t="s">
        <v>42</v>
      </c>
      <c r="C16" s="10" t="s">
        <v>36</v>
      </c>
      <c r="D16" s="12">
        <v>8.6864694375841953</v>
      </c>
      <c r="E16" s="12">
        <v>8.2988151950823461</v>
      </c>
      <c r="F16" s="10">
        <v>0.96301265859047958</v>
      </c>
      <c r="G16" s="10">
        <v>9.5414047480174045</v>
      </c>
      <c r="H16" s="10">
        <v>0</v>
      </c>
    </row>
    <row r="17" spans="2:8" hidden="1" outlineLevel="1" x14ac:dyDescent="0.3">
      <c r="B17" s="10" t="s">
        <v>43</v>
      </c>
      <c r="C17" s="10" t="s">
        <v>36</v>
      </c>
      <c r="D17" s="12">
        <v>22.77656695790445</v>
      </c>
      <c r="E17" s="12">
        <v>24.37783387763989</v>
      </c>
      <c r="F17" s="10">
        <v>3.4143124600479982</v>
      </c>
      <c r="G17" s="10">
        <v>27.839814431322338</v>
      </c>
      <c r="H17" s="10">
        <v>0</v>
      </c>
    </row>
    <row r="18" spans="2:8" hidden="1" outlineLevel="1" x14ac:dyDescent="0.3">
      <c r="B18" s="10" t="s">
        <v>44</v>
      </c>
      <c r="C18" s="10" t="s">
        <v>36</v>
      </c>
      <c r="D18" s="12">
        <v>16.074738998518999</v>
      </c>
      <c r="E18" s="12">
        <v>18.146019054366171</v>
      </c>
      <c r="F18" s="10">
        <v>3.3383127390188787</v>
      </c>
      <c r="G18" s="10">
        <v>23.785111647771878</v>
      </c>
      <c r="H18" s="10">
        <v>0</v>
      </c>
    </row>
    <row r="19" spans="2:8" hidden="1" outlineLevel="1" x14ac:dyDescent="0.3">
      <c r="B19" s="10" t="s">
        <v>45</v>
      </c>
      <c r="C19" s="10" t="s">
        <v>36</v>
      </c>
      <c r="D19" s="12">
        <v>43.438955736264383</v>
      </c>
      <c r="E19" s="12">
        <v>42.790437278359605</v>
      </c>
      <c r="F19" s="10">
        <v>4.6335126916719034</v>
      </c>
      <c r="G19" s="10">
        <v>48.446737561184776</v>
      </c>
      <c r="H19" s="10">
        <v>0</v>
      </c>
    </row>
    <row r="20" spans="2:8" hidden="1" outlineLevel="1" x14ac:dyDescent="0.3">
      <c r="B20" s="10" t="s">
        <v>46</v>
      </c>
      <c r="C20" s="10" t="s">
        <v>36</v>
      </c>
      <c r="D20" s="13">
        <v>0</v>
      </c>
      <c r="E20" s="13">
        <v>0</v>
      </c>
      <c r="F20" s="10">
        <v>0</v>
      </c>
      <c r="G20" s="10">
        <v>0</v>
      </c>
      <c r="H20" s="10">
        <v>0</v>
      </c>
    </row>
    <row r="21" spans="2:8" hidden="1" outlineLevel="1" x14ac:dyDescent="0.3">
      <c r="B21" s="10" t="s">
        <v>47</v>
      </c>
      <c r="C21" s="10" t="s">
        <v>36</v>
      </c>
      <c r="D21" s="12">
        <v>29.971748331573117</v>
      </c>
      <c r="E21" s="12">
        <v>27.79424904068286</v>
      </c>
      <c r="F21" s="10">
        <v>3.6220803321646815</v>
      </c>
      <c r="G21" s="10">
        <v>34.044304984389832</v>
      </c>
      <c r="H21" s="10">
        <v>0</v>
      </c>
    </row>
    <row r="22" spans="2:8" hidden="1" outlineLevel="1" x14ac:dyDescent="0.3">
      <c r="B22" s="10" t="s">
        <v>48</v>
      </c>
      <c r="C22" s="10" t="s">
        <v>36</v>
      </c>
      <c r="D22" s="13">
        <v>0</v>
      </c>
      <c r="E22" s="13">
        <v>0</v>
      </c>
      <c r="F22" s="10">
        <v>0</v>
      </c>
      <c r="G22" s="10">
        <v>0</v>
      </c>
      <c r="H22" s="10">
        <v>0</v>
      </c>
    </row>
    <row r="23" spans="2:8" hidden="1" outlineLevel="1" x14ac:dyDescent="0.3">
      <c r="B23" s="10" t="s">
        <v>49</v>
      </c>
      <c r="C23" s="10" t="s">
        <v>36</v>
      </c>
      <c r="D23" s="12">
        <v>15.825847347172664</v>
      </c>
      <c r="E23" s="12">
        <v>15.634436962663115</v>
      </c>
      <c r="F23" s="10">
        <v>4.3404891114975896</v>
      </c>
      <c r="G23" s="10">
        <v>28.047193799898459</v>
      </c>
      <c r="H23" s="10">
        <v>0</v>
      </c>
    </row>
    <row r="24" spans="2:8" hidden="1" outlineLevel="1" x14ac:dyDescent="0.3">
      <c r="B24" s="10" t="s">
        <v>50</v>
      </c>
      <c r="C24" s="10" t="s">
        <v>36</v>
      </c>
      <c r="D24" s="12">
        <v>14.668402221964712</v>
      </c>
      <c r="E24" s="12">
        <v>14.793585331091803</v>
      </c>
      <c r="F24" s="10">
        <v>1.5103035364503161</v>
      </c>
      <c r="G24" s="10">
        <v>16.102720556849498</v>
      </c>
      <c r="H24" s="10">
        <v>0</v>
      </c>
    </row>
    <row r="25" spans="2:8" hidden="1" outlineLevel="1" x14ac:dyDescent="0.3">
      <c r="B25" s="10" t="s">
        <v>51</v>
      </c>
      <c r="C25" s="10" t="s">
        <v>36</v>
      </c>
      <c r="D25" s="12">
        <v>86.426792168803189</v>
      </c>
      <c r="E25" s="12">
        <v>86.974871077242057</v>
      </c>
      <c r="F25" s="10">
        <v>10.297727173707385</v>
      </c>
      <c r="G25" s="10">
        <v>104</v>
      </c>
      <c r="H25" s="10">
        <v>0</v>
      </c>
    </row>
    <row r="26" spans="2:8" hidden="1" outlineLevel="1" x14ac:dyDescent="0.3">
      <c r="B26" s="10" t="s">
        <v>52</v>
      </c>
      <c r="C26" s="10" t="s">
        <v>36</v>
      </c>
      <c r="D26" s="13">
        <v>0</v>
      </c>
      <c r="E26" s="13">
        <v>0</v>
      </c>
      <c r="F26" s="10">
        <v>0</v>
      </c>
      <c r="G26" s="10">
        <v>0</v>
      </c>
      <c r="H26" s="10">
        <v>0</v>
      </c>
    </row>
    <row r="27" spans="2:8" hidden="1" outlineLevel="1" x14ac:dyDescent="0.3">
      <c r="B27" s="10" t="s">
        <v>53</v>
      </c>
      <c r="C27" s="10" t="s">
        <v>36</v>
      </c>
      <c r="D27" s="13">
        <v>0</v>
      </c>
      <c r="E27" s="13">
        <v>0</v>
      </c>
      <c r="F27" s="10">
        <v>0</v>
      </c>
      <c r="G27" s="10">
        <v>0</v>
      </c>
      <c r="H27" s="10">
        <v>0</v>
      </c>
    </row>
    <row r="28" spans="2:8" hidden="1" outlineLevel="1" x14ac:dyDescent="0.3">
      <c r="B28" s="10" t="s">
        <v>54</v>
      </c>
      <c r="C28" s="10" t="s">
        <v>36</v>
      </c>
      <c r="D28" s="12">
        <v>17.648115276287033</v>
      </c>
      <c r="E28" s="12">
        <v>13.447448252630224</v>
      </c>
      <c r="F28" s="10">
        <v>4.4401636772565389</v>
      </c>
      <c r="G28" s="10">
        <v>23.183230762703687</v>
      </c>
      <c r="H28" s="10">
        <v>0</v>
      </c>
    </row>
    <row r="29" spans="2:8" hidden="1" outlineLevel="1" x14ac:dyDescent="0.3">
      <c r="B29" s="10" t="s">
        <v>55</v>
      </c>
      <c r="C29" s="10" t="s">
        <v>36</v>
      </c>
      <c r="D29" s="13">
        <v>0</v>
      </c>
      <c r="E29" s="13">
        <v>0</v>
      </c>
      <c r="F29" s="10">
        <v>0</v>
      </c>
      <c r="G29" s="10">
        <v>0</v>
      </c>
      <c r="H29" s="10">
        <v>0</v>
      </c>
    </row>
    <row r="30" spans="2:8" hidden="1" outlineLevel="1" x14ac:dyDescent="0.3">
      <c r="B30" s="10" t="s">
        <v>56</v>
      </c>
      <c r="C30" s="10" t="s">
        <v>36</v>
      </c>
      <c r="D30" s="12">
        <v>9.1973253620987006</v>
      </c>
      <c r="E30" s="12">
        <v>8.2465731766564758</v>
      </c>
      <c r="F30" s="10">
        <v>1.4981786005397295</v>
      </c>
      <c r="G30" s="10">
        <v>12.739971857310787</v>
      </c>
      <c r="H30" s="10">
        <v>0</v>
      </c>
    </row>
    <row r="31" spans="2:8" hidden="1" outlineLevel="1" x14ac:dyDescent="0.3">
      <c r="B31" s="10" t="s">
        <v>57</v>
      </c>
      <c r="C31" s="10" t="s">
        <v>36</v>
      </c>
      <c r="D31" s="12">
        <v>2.3250985725328559</v>
      </c>
      <c r="E31" s="12">
        <v>2.0809989923923675</v>
      </c>
      <c r="F31" s="10">
        <v>0.8747801287539636</v>
      </c>
      <c r="G31" s="10">
        <v>4.3602831064833723</v>
      </c>
      <c r="H31" s="10">
        <v>0</v>
      </c>
    </row>
    <row r="32" spans="2:8" hidden="1" outlineLevel="1" x14ac:dyDescent="0.3">
      <c r="B32" s="10" t="s">
        <v>58</v>
      </c>
      <c r="C32" s="10" t="s">
        <v>36</v>
      </c>
      <c r="D32" s="12">
        <v>1.3285222299110411</v>
      </c>
      <c r="E32" s="12">
        <v>1.397094672604178</v>
      </c>
      <c r="F32" s="10">
        <v>0.19668804325209749</v>
      </c>
      <c r="G32" s="10">
        <v>1.5403410064777701</v>
      </c>
      <c r="H32" s="10">
        <v>0</v>
      </c>
    </row>
    <row r="33" spans="2:8" hidden="1" outlineLevel="1" x14ac:dyDescent="0.3">
      <c r="B33" s="10" t="s">
        <v>59</v>
      </c>
      <c r="C33" s="10" t="s">
        <v>36</v>
      </c>
      <c r="D33" s="12">
        <v>0.46626401654900584</v>
      </c>
      <c r="E33" s="12">
        <v>0.42127027422924329</v>
      </c>
      <c r="F33" s="10">
        <v>0.10030528175874956</v>
      </c>
      <c r="G33" s="10">
        <v>1</v>
      </c>
      <c r="H33" s="10">
        <v>0</v>
      </c>
    </row>
    <row r="34" spans="2:8" hidden="1" outlineLevel="1" x14ac:dyDescent="0.3">
      <c r="B34" s="10" t="s">
        <v>60</v>
      </c>
      <c r="C34" s="10" t="s">
        <v>36</v>
      </c>
      <c r="D34" s="12">
        <v>3.0422496512908954</v>
      </c>
      <c r="E34" s="12">
        <v>3.1417529455828732</v>
      </c>
      <c r="F34" s="10">
        <v>0.36791571828625491</v>
      </c>
      <c r="G34" s="10">
        <v>4</v>
      </c>
      <c r="H34" s="10">
        <v>0</v>
      </c>
    </row>
    <row r="35" spans="2:8" hidden="1" outlineLevel="1" x14ac:dyDescent="0.3">
      <c r="B35" s="10" t="s">
        <v>61</v>
      </c>
      <c r="C35" s="10" t="s">
        <v>36</v>
      </c>
      <c r="D35" s="12">
        <v>6.0727224243347546</v>
      </c>
      <c r="E35" s="12">
        <v>7.6011647086755554</v>
      </c>
      <c r="F35" s="10">
        <v>0.92609302682113559</v>
      </c>
      <c r="G35" s="10">
        <v>9.5904947105473344</v>
      </c>
      <c r="H35" s="10">
        <v>0</v>
      </c>
    </row>
    <row r="36" spans="2:8" hidden="1" outlineLevel="1" x14ac:dyDescent="0.3">
      <c r="B36" s="10" t="s">
        <v>62</v>
      </c>
      <c r="C36" s="10" t="s">
        <v>36</v>
      </c>
      <c r="D36" s="13">
        <v>0</v>
      </c>
      <c r="E36" s="13">
        <v>0</v>
      </c>
      <c r="F36" s="10">
        <v>0</v>
      </c>
      <c r="G36" s="10">
        <v>0</v>
      </c>
      <c r="H36" s="10">
        <v>0</v>
      </c>
    </row>
    <row r="37" spans="2:8" hidden="1" outlineLevel="1" x14ac:dyDescent="0.3">
      <c r="B37" s="10" t="s">
        <v>63</v>
      </c>
      <c r="C37" s="10" t="s">
        <v>36</v>
      </c>
      <c r="D37" s="13">
        <v>0</v>
      </c>
      <c r="E37" s="13">
        <v>0</v>
      </c>
      <c r="F37" s="10">
        <v>0</v>
      </c>
      <c r="G37" s="10">
        <v>0</v>
      </c>
      <c r="H37" s="10">
        <v>0</v>
      </c>
    </row>
    <row r="38" spans="2:8" hidden="1" outlineLevel="1" x14ac:dyDescent="0.3">
      <c r="B38" s="10" t="s">
        <v>64</v>
      </c>
      <c r="C38" s="10" t="s">
        <v>36</v>
      </c>
      <c r="D38" s="13">
        <v>0</v>
      </c>
      <c r="E38" s="13">
        <v>0</v>
      </c>
      <c r="F38" s="10">
        <v>0</v>
      </c>
      <c r="G38" s="10">
        <v>0</v>
      </c>
      <c r="H38" s="10">
        <v>0</v>
      </c>
    </row>
    <row r="39" spans="2:8" hidden="1" outlineLevel="1" x14ac:dyDescent="0.3">
      <c r="B39" s="10" t="s">
        <v>65</v>
      </c>
      <c r="C39" s="10" t="s">
        <v>36</v>
      </c>
      <c r="D39" s="12">
        <v>8.9053716844897117</v>
      </c>
      <c r="E39" s="12">
        <v>9.5583257267741324</v>
      </c>
      <c r="F39" s="10">
        <v>1.251101900057592</v>
      </c>
      <c r="G39" s="10">
        <v>14.400849801933132</v>
      </c>
      <c r="H39" s="10">
        <v>0</v>
      </c>
    </row>
    <row r="40" spans="2:8" hidden="1" outlineLevel="1" x14ac:dyDescent="0.3">
      <c r="B40" s="10" t="s">
        <v>66</v>
      </c>
      <c r="C40" s="10" t="s">
        <v>36</v>
      </c>
      <c r="D40" s="13">
        <v>0</v>
      </c>
      <c r="E40" s="13">
        <v>0</v>
      </c>
      <c r="F40" s="10">
        <v>0</v>
      </c>
      <c r="G40" s="10">
        <v>0</v>
      </c>
      <c r="H40" s="10">
        <v>0</v>
      </c>
    </row>
    <row r="41" spans="2:8" hidden="1" outlineLevel="1" x14ac:dyDescent="0.3">
      <c r="B41" s="10" t="s">
        <v>67</v>
      </c>
      <c r="C41" s="10" t="s">
        <v>36</v>
      </c>
      <c r="D41" s="13">
        <v>0</v>
      </c>
      <c r="E41" s="13">
        <v>0</v>
      </c>
      <c r="F41" s="10">
        <v>0</v>
      </c>
      <c r="G41" s="10">
        <v>0</v>
      </c>
      <c r="H41" s="10">
        <v>0</v>
      </c>
    </row>
    <row r="42" spans="2:8" hidden="1" outlineLevel="1" x14ac:dyDescent="0.3">
      <c r="B42" s="10" t="s">
        <v>68</v>
      </c>
      <c r="C42" s="10" t="s">
        <v>36</v>
      </c>
      <c r="D42" s="12">
        <v>1.0696386440861165</v>
      </c>
      <c r="E42" s="12">
        <v>1.1356812840781889</v>
      </c>
      <c r="F42" s="10">
        <v>0.23059622395158211</v>
      </c>
      <c r="G42" s="10">
        <v>1.3736505078581456</v>
      </c>
      <c r="H42" s="10">
        <v>0</v>
      </c>
    </row>
    <row r="43" spans="2:8" hidden="1" outlineLevel="1" x14ac:dyDescent="0.3">
      <c r="B43" s="10" t="s">
        <v>69</v>
      </c>
      <c r="C43" s="10" t="s">
        <v>36</v>
      </c>
      <c r="D43" s="13">
        <v>0</v>
      </c>
      <c r="E43" s="13">
        <v>0</v>
      </c>
      <c r="F43" s="10">
        <v>0</v>
      </c>
      <c r="G43" s="10">
        <v>0</v>
      </c>
      <c r="H43" s="10">
        <v>0</v>
      </c>
    </row>
    <row r="44" spans="2:8" hidden="1" outlineLevel="1" x14ac:dyDescent="0.3">
      <c r="B44" s="10" t="s">
        <v>70</v>
      </c>
      <c r="C44" s="10" t="s">
        <v>36</v>
      </c>
      <c r="D44" s="13">
        <v>0</v>
      </c>
      <c r="E44" s="13">
        <v>0</v>
      </c>
      <c r="F44" s="10">
        <v>0</v>
      </c>
      <c r="G44" s="10">
        <v>0</v>
      </c>
      <c r="H44" s="10">
        <v>0</v>
      </c>
    </row>
    <row r="45" spans="2:8" hidden="1" outlineLevel="1" x14ac:dyDescent="0.3">
      <c r="B45" s="10" t="s">
        <v>71</v>
      </c>
      <c r="C45" s="10" t="s">
        <v>36</v>
      </c>
      <c r="D45" s="12">
        <v>86.536717432223753</v>
      </c>
      <c r="E45" s="12">
        <v>85.328254404644539</v>
      </c>
      <c r="F45" s="10">
        <v>9.3433861113139027</v>
      </c>
      <c r="G45" s="10">
        <v>97.624918957629518</v>
      </c>
      <c r="H45" s="10">
        <v>0</v>
      </c>
    </row>
    <row r="46" spans="2:8" hidden="1" outlineLevel="1" x14ac:dyDescent="0.3">
      <c r="B46" s="10" t="s">
        <v>72</v>
      </c>
      <c r="C46" s="10" t="s">
        <v>73</v>
      </c>
      <c r="D46" s="12">
        <v>57.357275390047455</v>
      </c>
      <c r="E46" s="12">
        <v>55.362254450143318</v>
      </c>
      <c r="F46" s="10">
        <v>13.035851961612861</v>
      </c>
      <c r="G46" s="10">
        <v>79.810726095531905</v>
      </c>
      <c r="H46" s="10">
        <v>0</v>
      </c>
    </row>
    <row r="47" spans="2:8" hidden="1" outlineLevel="1" x14ac:dyDescent="0.3">
      <c r="B47" s="10" t="s">
        <v>74</v>
      </c>
      <c r="C47" s="10" t="s">
        <v>73</v>
      </c>
      <c r="D47" s="12">
        <v>7.1568898988978864</v>
      </c>
      <c r="E47" s="12">
        <v>7.55051037362737</v>
      </c>
      <c r="F47" s="10">
        <v>1.3015213299560844</v>
      </c>
      <c r="G47" s="10">
        <v>17</v>
      </c>
      <c r="H47" s="10">
        <v>0</v>
      </c>
    </row>
    <row r="48" spans="2:8" hidden="1" outlineLevel="1" x14ac:dyDescent="0.3">
      <c r="B48" s="10" t="s">
        <v>75</v>
      </c>
      <c r="C48" s="10" t="s">
        <v>73</v>
      </c>
      <c r="D48" s="12">
        <v>15.163412391376804</v>
      </c>
      <c r="E48" s="12">
        <v>16.325480775617493</v>
      </c>
      <c r="F48" s="10">
        <v>2.7579290078389969</v>
      </c>
      <c r="G48" s="10">
        <v>32.501102136460055</v>
      </c>
      <c r="H48" s="10">
        <v>0</v>
      </c>
    </row>
    <row r="49" spans="2:8" hidden="1" outlineLevel="1" x14ac:dyDescent="0.3">
      <c r="B49" s="10" t="s">
        <v>76</v>
      </c>
      <c r="C49" s="10" t="s">
        <v>73</v>
      </c>
      <c r="D49" s="12">
        <v>2.8893828436373004</v>
      </c>
      <c r="E49" s="12">
        <v>2.3558635124397878</v>
      </c>
      <c r="F49" s="10">
        <v>1.1500398376160241</v>
      </c>
      <c r="G49" s="10">
        <v>4.8876851125094989</v>
      </c>
      <c r="H49" s="10">
        <v>0</v>
      </c>
    </row>
    <row r="50" spans="2:8" hidden="1" outlineLevel="1" x14ac:dyDescent="0.3">
      <c r="B50" s="10" t="s">
        <v>77</v>
      </c>
      <c r="C50" s="10" t="s">
        <v>73</v>
      </c>
      <c r="D50" s="12">
        <v>7.3426353925729426</v>
      </c>
      <c r="E50" s="12">
        <v>7.9043208477782034</v>
      </c>
      <c r="F50" s="10">
        <v>0.97675829888923926</v>
      </c>
      <c r="G50" s="10">
        <v>9.2937908370058295</v>
      </c>
      <c r="H50" s="10">
        <v>0</v>
      </c>
    </row>
    <row r="51" spans="2:8" hidden="1" outlineLevel="1" x14ac:dyDescent="0.3">
      <c r="B51" s="10" t="s">
        <v>78</v>
      </c>
      <c r="C51" s="10" t="s">
        <v>73</v>
      </c>
      <c r="D51" s="13">
        <v>0</v>
      </c>
      <c r="E51" s="13">
        <v>0</v>
      </c>
      <c r="F51" s="10">
        <v>0</v>
      </c>
      <c r="G51" s="10">
        <v>0</v>
      </c>
      <c r="H51" s="10">
        <v>0</v>
      </c>
    </row>
    <row r="52" spans="2:8" hidden="1" outlineLevel="1" x14ac:dyDescent="0.3">
      <c r="B52" s="10" t="s">
        <v>79</v>
      </c>
      <c r="C52" s="10" t="s">
        <v>73</v>
      </c>
      <c r="D52" s="12">
        <v>13.943263802431556</v>
      </c>
      <c r="E52" s="12">
        <v>13.294474609090422</v>
      </c>
      <c r="F52" s="10">
        <v>2.731149523205636</v>
      </c>
      <c r="G52" s="10">
        <v>18.711598518196801</v>
      </c>
      <c r="H52" s="10">
        <v>0</v>
      </c>
    </row>
    <row r="53" spans="2:8" hidden="1" outlineLevel="1" x14ac:dyDescent="0.3">
      <c r="B53" s="10" t="s">
        <v>80</v>
      </c>
      <c r="C53" s="10" t="s">
        <v>73</v>
      </c>
      <c r="D53" s="12">
        <v>40.863090659320243</v>
      </c>
      <c r="E53" s="12">
        <v>39.289276720018954</v>
      </c>
      <c r="F53" s="10">
        <v>4.51618996788772</v>
      </c>
      <c r="G53" s="10">
        <v>46.173617219531138</v>
      </c>
      <c r="H53" s="10">
        <v>0</v>
      </c>
    </row>
    <row r="54" spans="2:8" hidden="1" outlineLevel="1" x14ac:dyDescent="0.3">
      <c r="B54" s="10" t="s">
        <v>81</v>
      </c>
      <c r="C54" s="10" t="s">
        <v>73</v>
      </c>
      <c r="D54" s="12">
        <v>10.609772387739794</v>
      </c>
      <c r="E54" s="12">
        <v>14.062476373950982</v>
      </c>
      <c r="F54" s="10">
        <v>4.9678856361812267</v>
      </c>
      <c r="G54" s="10">
        <v>22.237946698518773</v>
      </c>
      <c r="H54" s="10">
        <v>0</v>
      </c>
    </row>
    <row r="55" spans="2:8" hidden="1" outlineLevel="1" x14ac:dyDescent="0.3">
      <c r="B55" s="10" t="s">
        <v>82</v>
      </c>
      <c r="C55" s="10" t="s">
        <v>73</v>
      </c>
      <c r="D55" s="12">
        <v>58.039779958482967</v>
      </c>
      <c r="E55" s="12">
        <v>55.796291225130815</v>
      </c>
      <c r="F55" s="10">
        <v>9.3361509854537488</v>
      </c>
      <c r="G55" s="10">
        <v>70</v>
      </c>
      <c r="H55" s="10">
        <v>0</v>
      </c>
    </row>
    <row r="56" spans="2:8" hidden="1" outlineLevel="1" x14ac:dyDescent="0.3">
      <c r="B56" s="10" t="s">
        <v>83</v>
      </c>
      <c r="C56" s="10" t="s">
        <v>73</v>
      </c>
      <c r="D56" s="13">
        <v>0</v>
      </c>
      <c r="E56" s="13">
        <v>0</v>
      </c>
      <c r="F56" s="10">
        <v>0</v>
      </c>
      <c r="G56" s="10">
        <v>0</v>
      </c>
      <c r="H56" s="10">
        <v>0</v>
      </c>
    </row>
    <row r="57" spans="2:8" hidden="1" outlineLevel="1" x14ac:dyDescent="0.3">
      <c r="B57" s="10" t="s">
        <v>84</v>
      </c>
      <c r="C57" s="10" t="s">
        <v>73</v>
      </c>
      <c r="D57" s="12">
        <v>25.416214193898814</v>
      </c>
      <c r="E57" s="12">
        <v>29.174120239370133</v>
      </c>
      <c r="F57" s="10">
        <v>5.1411332198532254</v>
      </c>
      <c r="G57" s="10">
        <v>45</v>
      </c>
      <c r="H57" s="10">
        <v>0</v>
      </c>
    </row>
    <row r="58" spans="2:8" hidden="1" outlineLevel="1" x14ac:dyDescent="0.3">
      <c r="B58" s="10" t="s">
        <v>85</v>
      </c>
      <c r="C58" s="10" t="s">
        <v>73</v>
      </c>
      <c r="D58" s="13">
        <v>0</v>
      </c>
      <c r="E58" s="13">
        <v>0</v>
      </c>
      <c r="F58" s="10">
        <v>0</v>
      </c>
      <c r="G58" s="10">
        <v>0</v>
      </c>
      <c r="H58" s="10">
        <v>0</v>
      </c>
    </row>
    <row r="59" spans="2:8" hidden="1" outlineLevel="1" x14ac:dyDescent="0.3">
      <c r="B59" s="10" t="s">
        <v>86</v>
      </c>
      <c r="C59" s="10" t="s">
        <v>73</v>
      </c>
      <c r="D59" s="12">
        <v>51.696846731662632</v>
      </c>
      <c r="E59" s="12">
        <v>51.612576195893709</v>
      </c>
      <c r="F59" s="10">
        <v>6.4995267531317333</v>
      </c>
      <c r="G59" s="10">
        <v>70</v>
      </c>
      <c r="H59" s="10">
        <v>0</v>
      </c>
    </row>
    <row r="60" spans="2:8" hidden="1" outlineLevel="1" x14ac:dyDescent="0.3">
      <c r="B60" s="10" t="s">
        <v>87</v>
      </c>
      <c r="C60" s="10" t="s">
        <v>73</v>
      </c>
      <c r="D60" s="12">
        <v>46</v>
      </c>
      <c r="E60" s="12">
        <v>19.359602893876218</v>
      </c>
      <c r="F60" s="10">
        <v>7.2773574888018979</v>
      </c>
      <c r="G60" s="10">
        <v>46</v>
      </c>
      <c r="H60" s="10">
        <v>0</v>
      </c>
    </row>
    <row r="61" spans="2:8" hidden="1" outlineLevel="1" x14ac:dyDescent="0.3">
      <c r="B61" s="10" t="s">
        <v>88</v>
      </c>
      <c r="C61" s="10" t="s">
        <v>73</v>
      </c>
      <c r="D61" s="12">
        <v>58.860751036787761</v>
      </c>
      <c r="E61" s="12">
        <v>58.522780877014263</v>
      </c>
      <c r="F61" s="10">
        <v>5.9685707932117165</v>
      </c>
      <c r="G61" s="10">
        <v>62.905406469684841</v>
      </c>
      <c r="H61" s="10">
        <v>0</v>
      </c>
    </row>
    <row r="62" spans="2:8" hidden="1" outlineLevel="1" x14ac:dyDescent="0.3">
      <c r="B62" s="10" t="s">
        <v>89</v>
      </c>
      <c r="C62" s="10" t="s">
        <v>73</v>
      </c>
      <c r="D62" s="13">
        <v>0</v>
      </c>
      <c r="E62" s="13">
        <v>0</v>
      </c>
      <c r="F62" s="10">
        <v>0</v>
      </c>
      <c r="G62" s="10">
        <v>0</v>
      </c>
      <c r="H62" s="10">
        <v>0</v>
      </c>
    </row>
    <row r="63" spans="2:8" hidden="1" outlineLevel="1" x14ac:dyDescent="0.3">
      <c r="B63" s="10" t="s">
        <v>90</v>
      </c>
      <c r="C63" s="10" t="s">
        <v>73</v>
      </c>
      <c r="D63" s="12">
        <v>2.7432152529332523</v>
      </c>
      <c r="E63" s="12">
        <v>2.6712362435280257</v>
      </c>
      <c r="F63" s="10">
        <v>0.37965910453043861</v>
      </c>
      <c r="G63" s="10">
        <v>3.0864636047307084</v>
      </c>
      <c r="H63" s="10">
        <v>0</v>
      </c>
    </row>
    <row r="64" spans="2:8" hidden="1" outlineLevel="1" x14ac:dyDescent="0.3">
      <c r="B64" s="10" t="s">
        <v>91</v>
      </c>
      <c r="C64" s="10" t="s">
        <v>73</v>
      </c>
      <c r="D64" s="12">
        <v>23.521309668795421</v>
      </c>
      <c r="E64" s="12">
        <v>26.284086028703292</v>
      </c>
      <c r="F64" s="10">
        <v>4.7054730787134877</v>
      </c>
      <c r="G64" s="10">
        <v>41</v>
      </c>
      <c r="H64" s="10">
        <v>0</v>
      </c>
    </row>
    <row r="65" spans="2:8" hidden="1" outlineLevel="1" x14ac:dyDescent="0.3">
      <c r="B65" s="10" t="s">
        <v>92</v>
      </c>
      <c r="C65" s="10" t="s">
        <v>73</v>
      </c>
      <c r="D65" s="13">
        <v>0</v>
      </c>
      <c r="E65" s="13">
        <v>0</v>
      </c>
      <c r="F65" s="10">
        <v>0</v>
      </c>
      <c r="G65" s="10">
        <v>0</v>
      </c>
      <c r="H65" s="10">
        <v>0</v>
      </c>
    </row>
    <row r="66" spans="2:8" hidden="1" outlineLevel="1" x14ac:dyDescent="0.3">
      <c r="B66" s="10" t="s">
        <v>93</v>
      </c>
      <c r="C66" s="10" t="s">
        <v>73</v>
      </c>
      <c r="D66" s="12">
        <v>16.167242175733463</v>
      </c>
      <c r="E66" s="12">
        <v>16.728490307883121</v>
      </c>
      <c r="F66" s="10">
        <v>2.4069318457968945</v>
      </c>
      <c r="G66" s="10">
        <v>23</v>
      </c>
      <c r="H66" s="10">
        <v>0</v>
      </c>
    </row>
    <row r="67" spans="2:8" hidden="1" outlineLevel="1" x14ac:dyDescent="0.3">
      <c r="B67" s="10" t="s">
        <v>94</v>
      </c>
      <c r="C67" s="10" t="s">
        <v>73</v>
      </c>
      <c r="D67" s="12">
        <v>5.4764258097359848</v>
      </c>
      <c r="E67" s="12">
        <v>5.6149824401235664</v>
      </c>
      <c r="F67" s="10">
        <v>1.342575147942551</v>
      </c>
      <c r="G67" s="10">
        <v>7.4335655663770162</v>
      </c>
      <c r="H67" s="10">
        <v>0</v>
      </c>
    </row>
    <row r="68" spans="2:8" hidden="1" outlineLevel="1" x14ac:dyDescent="0.3">
      <c r="B68" s="10" t="s">
        <v>95</v>
      </c>
      <c r="C68" s="10" t="s">
        <v>73</v>
      </c>
      <c r="D68" s="12">
        <v>4.4315422803371793E-2</v>
      </c>
      <c r="E68" s="12">
        <v>1.0253865844326433</v>
      </c>
      <c r="F68" s="10">
        <v>0.20210275129037614</v>
      </c>
      <c r="G68" s="10">
        <v>1.3319568729238012</v>
      </c>
      <c r="H68" s="10">
        <v>0</v>
      </c>
    </row>
    <row r="69" spans="2:8" hidden="1" outlineLevel="1" x14ac:dyDescent="0.3">
      <c r="B69" s="10" t="s">
        <v>96</v>
      </c>
      <c r="C69" s="10" t="s">
        <v>73</v>
      </c>
      <c r="D69" s="13">
        <v>0</v>
      </c>
      <c r="E69" s="13">
        <v>0</v>
      </c>
      <c r="F69" s="10">
        <v>0</v>
      </c>
      <c r="G69" s="10">
        <v>0</v>
      </c>
      <c r="H69" s="10">
        <v>0</v>
      </c>
    </row>
    <row r="70" spans="2:8" hidden="1" outlineLevel="1" x14ac:dyDescent="0.3">
      <c r="B70" s="10" t="s">
        <v>97</v>
      </c>
      <c r="C70" s="10" t="s">
        <v>73</v>
      </c>
      <c r="D70" s="13">
        <v>0</v>
      </c>
      <c r="E70" s="13">
        <v>0</v>
      </c>
      <c r="F70" s="10">
        <v>0</v>
      </c>
      <c r="G70" s="10">
        <v>0</v>
      </c>
      <c r="H70" s="10">
        <v>0</v>
      </c>
    </row>
    <row r="71" spans="2:8" hidden="1" outlineLevel="1" x14ac:dyDescent="0.3">
      <c r="B71" s="10" t="s">
        <v>98</v>
      </c>
      <c r="C71" s="10" t="s">
        <v>73</v>
      </c>
      <c r="D71" s="12">
        <v>3.0741660518640455</v>
      </c>
      <c r="E71" s="12">
        <v>3.0059689723750238</v>
      </c>
      <c r="F71" s="10">
        <v>0.37210603848169088</v>
      </c>
      <c r="G71" s="10">
        <v>3.7364689882583595</v>
      </c>
      <c r="H71" s="10">
        <v>0</v>
      </c>
    </row>
    <row r="72" spans="2:8" hidden="1" outlineLevel="1" x14ac:dyDescent="0.3">
      <c r="B72" s="10" t="s">
        <v>99</v>
      </c>
      <c r="C72" s="10" t="s">
        <v>73</v>
      </c>
      <c r="D72" s="13">
        <v>0</v>
      </c>
      <c r="E72" s="13">
        <v>0</v>
      </c>
      <c r="F72" s="10">
        <v>0</v>
      </c>
      <c r="G72" s="10">
        <v>0</v>
      </c>
      <c r="H72" s="10">
        <v>0</v>
      </c>
    </row>
    <row r="73" spans="2:8" hidden="1" outlineLevel="1" x14ac:dyDescent="0.3">
      <c r="B73" s="10" t="s">
        <v>100</v>
      </c>
      <c r="C73" s="10" t="s">
        <v>73</v>
      </c>
      <c r="D73" s="13">
        <v>0</v>
      </c>
      <c r="E73" s="13">
        <v>0</v>
      </c>
      <c r="F73" s="10">
        <v>0</v>
      </c>
      <c r="G73" s="10">
        <v>0</v>
      </c>
      <c r="H73" s="10">
        <v>0</v>
      </c>
    </row>
    <row r="74" spans="2:8" hidden="1" outlineLevel="1" x14ac:dyDescent="0.3">
      <c r="B74" s="10" t="s">
        <v>101</v>
      </c>
      <c r="C74" s="10" t="s">
        <v>73</v>
      </c>
      <c r="D74" s="13">
        <v>0</v>
      </c>
      <c r="E74" s="13">
        <v>0</v>
      </c>
      <c r="F74" s="10">
        <v>0</v>
      </c>
      <c r="G74" s="10">
        <v>0</v>
      </c>
      <c r="H74" s="10">
        <v>0</v>
      </c>
    </row>
    <row r="75" spans="2:8" hidden="1" outlineLevel="1" x14ac:dyDescent="0.3">
      <c r="B75" s="10" t="s">
        <v>102</v>
      </c>
      <c r="C75" s="10" t="s">
        <v>73</v>
      </c>
      <c r="D75" s="12">
        <v>19.972782713706131</v>
      </c>
      <c r="E75" s="12">
        <v>20.441568336411407</v>
      </c>
      <c r="F75" s="10">
        <v>4.9480628632591674</v>
      </c>
      <c r="G75" s="10">
        <v>28</v>
      </c>
      <c r="H75" s="10">
        <v>0</v>
      </c>
    </row>
    <row r="76" spans="2:8" hidden="1" outlineLevel="1" x14ac:dyDescent="0.3">
      <c r="B76" s="10" t="s">
        <v>103</v>
      </c>
      <c r="C76" s="10" t="s">
        <v>73</v>
      </c>
      <c r="D76" s="12">
        <v>2.036895463047967</v>
      </c>
      <c r="E76" s="12">
        <v>1.8567856991743172</v>
      </c>
      <c r="F76" s="10">
        <v>0.37569136975589917</v>
      </c>
      <c r="G76" s="10">
        <v>2.7938988021003563</v>
      </c>
      <c r="H76" s="10">
        <v>0</v>
      </c>
    </row>
    <row r="77" spans="2:8" hidden="1" outlineLevel="1" x14ac:dyDescent="0.3">
      <c r="B77" s="10" t="s">
        <v>104</v>
      </c>
      <c r="C77" s="10" t="s">
        <v>73</v>
      </c>
      <c r="D77" s="13">
        <v>0</v>
      </c>
      <c r="E77" s="13">
        <v>0</v>
      </c>
      <c r="F77" s="10">
        <v>0</v>
      </c>
      <c r="G77" s="10">
        <v>0</v>
      </c>
      <c r="H77" s="10">
        <v>0</v>
      </c>
    </row>
    <row r="78" spans="2:8" hidden="1" outlineLevel="1" x14ac:dyDescent="0.3">
      <c r="B78" s="10" t="s">
        <v>105</v>
      </c>
      <c r="C78" s="10" t="s">
        <v>73</v>
      </c>
      <c r="D78" s="12">
        <v>3.9624911801926674</v>
      </c>
      <c r="E78" s="12">
        <v>5.171813799436153</v>
      </c>
      <c r="F78" s="10">
        <v>1.1586776352169621</v>
      </c>
      <c r="G78" s="10">
        <v>8.9891672305866681</v>
      </c>
      <c r="H78" s="10">
        <v>0</v>
      </c>
    </row>
    <row r="79" spans="2:8" hidden="1" outlineLevel="1" x14ac:dyDescent="0.3">
      <c r="B79" s="10" t="s">
        <v>106</v>
      </c>
      <c r="C79" s="10" t="s">
        <v>73</v>
      </c>
      <c r="D79" s="13">
        <v>0</v>
      </c>
      <c r="E79" s="13">
        <v>0</v>
      </c>
      <c r="F79" s="10">
        <v>0</v>
      </c>
      <c r="G79" s="10">
        <v>0</v>
      </c>
      <c r="H79" s="10">
        <v>0</v>
      </c>
    </row>
    <row r="80" spans="2:8" hidden="1" outlineLevel="1" x14ac:dyDescent="0.3">
      <c r="B80" s="10" t="s">
        <v>107</v>
      </c>
      <c r="C80" s="10" t="s">
        <v>73</v>
      </c>
      <c r="D80" s="13">
        <v>0</v>
      </c>
      <c r="E80" s="13">
        <v>0</v>
      </c>
      <c r="F80" s="10">
        <v>0</v>
      </c>
      <c r="G80" s="10">
        <v>0</v>
      </c>
      <c r="H80" s="10">
        <v>0</v>
      </c>
    </row>
    <row r="81" spans="2:8" hidden="1" outlineLevel="1" x14ac:dyDescent="0.3">
      <c r="B81" s="10" t="s">
        <v>108</v>
      </c>
      <c r="C81" s="10" t="s">
        <v>73</v>
      </c>
      <c r="D81" s="12">
        <v>96</v>
      </c>
      <c r="E81" s="12">
        <v>92.102742795088361</v>
      </c>
      <c r="F81" s="10">
        <v>9.5274958355132462</v>
      </c>
      <c r="G81" s="10">
        <v>96</v>
      </c>
      <c r="H81" s="10">
        <v>0</v>
      </c>
    </row>
    <row r="82" spans="2:8" hidden="1" outlineLevel="1" x14ac:dyDescent="0.3">
      <c r="B82" s="10" t="s">
        <v>109</v>
      </c>
      <c r="C82" s="10" t="s">
        <v>110</v>
      </c>
      <c r="D82" s="12">
        <v>388</v>
      </c>
      <c r="E82" s="12">
        <v>362.83037096042665</v>
      </c>
      <c r="F82" s="10">
        <v>38.848719097956106</v>
      </c>
      <c r="G82" s="10">
        <v>388</v>
      </c>
      <c r="H82" s="10">
        <v>0</v>
      </c>
    </row>
    <row r="83" spans="2:8" hidden="1" outlineLevel="1" x14ac:dyDescent="0.3">
      <c r="B83" s="10" t="s">
        <v>111</v>
      </c>
      <c r="C83" s="10" t="s">
        <v>110</v>
      </c>
      <c r="D83" s="12">
        <v>27.778786204109114</v>
      </c>
      <c r="E83" s="12">
        <v>24.144297775706178</v>
      </c>
      <c r="F83" s="10">
        <v>4.3431560826565745</v>
      </c>
      <c r="G83" s="10">
        <v>31.176177585879731</v>
      </c>
      <c r="H83" s="10">
        <v>0</v>
      </c>
    </row>
    <row r="84" spans="2:8" hidden="1" outlineLevel="1" x14ac:dyDescent="0.3">
      <c r="B84" s="10" t="s">
        <v>112</v>
      </c>
      <c r="C84" s="10" t="s">
        <v>110</v>
      </c>
      <c r="D84" s="12">
        <v>43.154869679980827</v>
      </c>
      <c r="E84" s="12">
        <v>37.691387748511005</v>
      </c>
      <c r="F84" s="10">
        <v>6.5081558550250422</v>
      </c>
      <c r="G84" s="10">
        <v>55.601850607166007</v>
      </c>
      <c r="H84" s="10">
        <v>0</v>
      </c>
    </row>
    <row r="85" spans="2:8" hidden="1" outlineLevel="1" x14ac:dyDescent="0.3">
      <c r="B85" s="10" t="s">
        <v>113</v>
      </c>
      <c r="C85" s="10" t="s">
        <v>110</v>
      </c>
      <c r="D85" s="12">
        <v>52.095093608466357</v>
      </c>
      <c r="E85" s="12">
        <v>44.212573091825419</v>
      </c>
      <c r="F85" s="10">
        <v>8.8086026046399475</v>
      </c>
      <c r="G85" s="10">
        <v>61</v>
      </c>
      <c r="H85" s="10">
        <v>0</v>
      </c>
    </row>
    <row r="86" spans="2:8" hidden="1" outlineLevel="1" x14ac:dyDescent="0.3">
      <c r="B86" s="10" t="s">
        <v>114</v>
      </c>
      <c r="C86" s="10" t="s">
        <v>110</v>
      </c>
      <c r="D86" s="12">
        <v>75.954244937601331</v>
      </c>
      <c r="E86" s="12">
        <v>73.278814896719823</v>
      </c>
      <c r="F86" s="10">
        <v>8.3910966949405097</v>
      </c>
      <c r="G86" s="10">
        <v>82.655206596045787</v>
      </c>
      <c r="H86" s="10">
        <v>0</v>
      </c>
    </row>
    <row r="87" spans="2:8" hidden="1" outlineLevel="1" x14ac:dyDescent="0.3">
      <c r="B87" s="10" t="s">
        <v>115</v>
      </c>
      <c r="C87" s="10" t="s">
        <v>110</v>
      </c>
      <c r="D87" s="13">
        <v>0</v>
      </c>
      <c r="E87" s="13">
        <v>0</v>
      </c>
      <c r="F87" s="10">
        <v>0</v>
      </c>
      <c r="G87" s="10">
        <v>0</v>
      </c>
      <c r="H87" s="10">
        <v>0</v>
      </c>
    </row>
    <row r="88" spans="2:8" hidden="1" outlineLevel="1" x14ac:dyDescent="0.3">
      <c r="B88" s="10" t="s">
        <v>116</v>
      </c>
      <c r="C88" s="10" t="s">
        <v>110</v>
      </c>
      <c r="D88" s="12">
        <v>76.642166112349258</v>
      </c>
      <c r="E88" s="12">
        <v>77.44418513500527</v>
      </c>
      <c r="F88" s="10">
        <v>11.184148538129437</v>
      </c>
      <c r="G88" s="10">
        <v>89</v>
      </c>
      <c r="H88" s="10">
        <v>0</v>
      </c>
    </row>
    <row r="89" spans="2:8" hidden="1" outlineLevel="1" x14ac:dyDescent="0.3">
      <c r="B89" s="10" t="s">
        <v>117</v>
      </c>
      <c r="C89" s="10" t="s">
        <v>110</v>
      </c>
      <c r="D89" s="12">
        <v>384.61714852566945</v>
      </c>
      <c r="E89" s="12">
        <v>390.57802728690234</v>
      </c>
      <c r="F89" s="10">
        <v>57.35992031137522</v>
      </c>
      <c r="G89" s="10">
        <v>417</v>
      </c>
      <c r="H89" s="10">
        <v>0</v>
      </c>
    </row>
    <row r="90" spans="2:8" hidden="1" outlineLevel="1" x14ac:dyDescent="0.3">
      <c r="B90" s="10" t="s">
        <v>118</v>
      </c>
      <c r="C90" s="10" t="s">
        <v>110</v>
      </c>
      <c r="D90" s="12">
        <v>38.693827374627546</v>
      </c>
      <c r="E90" s="12">
        <v>60.963463739101755</v>
      </c>
      <c r="F90" s="10">
        <v>17.502129124369631</v>
      </c>
      <c r="G90" s="10">
        <v>88</v>
      </c>
      <c r="H90" s="10">
        <v>0</v>
      </c>
    </row>
    <row r="91" spans="2:8" hidden="1" outlineLevel="1" x14ac:dyDescent="0.3">
      <c r="B91" s="10" t="s">
        <v>119</v>
      </c>
      <c r="C91" s="10" t="s">
        <v>110</v>
      </c>
      <c r="D91" s="12">
        <v>306</v>
      </c>
      <c r="E91" s="12">
        <v>253.43465899016601</v>
      </c>
      <c r="F91" s="10">
        <v>28.853939554771728</v>
      </c>
      <c r="G91" s="10">
        <v>306</v>
      </c>
      <c r="H91" s="10">
        <v>0</v>
      </c>
    </row>
    <row r="92" spans="2:8" hidden="1" outlineLevel="1" x14ac:dyDescent="0.3">
      <c r="B92" s="10" t="s">
        <v>120</v>
      </c>
      <c r="C92" s="10" t="s">
        <v>110</v>
      </c>
      <c r="D92" s="13">
        <v>0</v>
      </c>
      <c r="E92" s="13">
        <v>0</v>
      </c>
      <c r="F92" s="10">
        <v>0</v>
      </c>
      <c r="G92" s="10">
        <v>0</v>
      </c>
      <c r="H92" s="10">
        <v>0</v>
      </c>
    </row>
    <row r="93" spans="2:8" hidden="1" outlineLevel="1" x14ac:dyDescent="0.3">
      <c r="B93" s="10" t="s">
        <v>121</v>
      </c>
      <c r="C93" s="10" t="s">
        <v>110</v>
      </c>
      <c r="D93" s="12">
        <v>289.98350942014929</v>
      </c>
      <c r="E93" s="12">
        <v>277.08656214711687</v>
      </c>
      <c r="F93" s="10">
        <v>32.835973344275899</v>
      </c>
      <c r="G93" s="10">
        <v>311</v>
      </c>
      <c r="H93" s="10">
        <v>0</v>
      </c>
    </row>
    <row r="94" spans="2:8" hidden="1" outlineLevel="1" x14ac:dyDescent="0.3">
      <c r="B94" s="10" t="s">
        <v>122</v>
      </c>
      <c r="C94" s="10" t="s">
        <v>110</v>
      </c>
      <c r="D94" s="13">
        <v>0</v>
      </c>
      <c r="E94" s="13">
        <v>0</v>
      </c>
      <c r="F94" s="10">
        <v>0</v>
      </c>
      <c r="G94" s="10">
        <v>0</v>
      </c>
      <c r="H94" s="10">
        <v>0</v>
      </c>
    </row>
    <row r="95" spans="2:8" hidden="1" outlineLevel="1" x14ac:dyDescent="0.3">
      <c r="B95" s="10" t="s">
        <v>123</v>
      </c>
      <c r="C95" s="10" t="s">
        <v>110</v>
      </c>
      <c r="D95" s="12">
        <v>297.49785336212614</v>
      </c>
      <c r="E95" s="12">
        <v>290.67246635321646</v>
      </c>
      <c r="F95" s="10">
        <v>33.080504244141494</v>
      </c>
      <c r="G95" s="10">
        <v>309</v>
      </c>
      <c r="H95" s="10">
        <v>0</v>
      </c>
    </row>
    <row r="96" spans="2:8" hidden="1" outlineLevel="1" x14ac:dyDescent="0.3">
      <c r="B96" s="10" t="s">
        <v>124</v>
      </c>
      <c r="C96" s="10" t="s">
        <v>110</v>
      </c>
      <c r="D96" s="12">
        <v>106.83352520073441</v>
      </c>
      <c r="E96" s="12">
        <v>98.864674350492336</v>
      </c>
      <c r="F96" s="10">
        <v>13.080546067647665</v>
      </c>
      <c r="G96" s="10">
        <v>110</v>
      </c>
      <c r="H96" s="10">
        <v>0</v>
      </c>
    </row>
    <row r="97" spans="2:8" hidden="1" outlineLevel="1" x14ac:dyDescent="0.3">
      <c r="B97" s="10" t="s">
        <v>125</v>
      </c>
      <c r="C97" s="10" t="s">
        <v>110</v>
      </c>
      <c r="D97" s="12">
        <v>207.055127051645</v>
      </c>
      <c r="E97" s="12">
        <v>197.17815612387429</v>
      </c>
      <c r="F97" s="10">
        <v>24.755316607796299</v>
      </c>
      <c r="G97" s="10">
        <v>216.53879365909805</v>
      </c>
      <c r="H97" s="10">
        <v>0</v>
      </c>
    </row>
    <row r="98" spans="2:8" hidden="1" outlineLevel="1" x14ac:dyDescent="0.3">
      <c r="B98" s="10" t="s">
        <v>126</v>
      </c>
      <c r="C98" s="10" t="s">
        <v>110</v>
      </c>
      <c r="D98" s="13">
        <v>0</v>
      </c>
      <c r="E98" s="13">
        <v>0</v>
      </c>
      <c r="F98" s="10">
        <v>0</v>
      </c>
      <c r="G98" s="10">
        <v>0</v>
      </c>
      <c r="H98" s="10">
        <v>0</v>
      </c>
    </row>
    <row r="99" spans="2:8" hidden="1" outlineLevel="1" x14ac:dyDescent="0.3">
      <c r="B99" s="10" t="s">
        <v>127</v>
      </c>
      <c r="C99" s="10" t="s">
        <v>110</v>
      </c>
      <c r="D99" s="12">
        <v>9.768547676477576</v>
      </c>
      <c r="E99" s="12">
        <v>9.6864046366407521</v>
      </c>
      <c r="F99" s="10">
        <v>1.3253855713704057</v>
      </c>
      <c r="G99" s="10">
        <v>17</v>
      </c>
      <c r="H99" s="10">
        <v>0</v>
      </c>
    </row>
    <row r="100" spans="2:8" hidden="1" outlineLevel="1" x14ac:dyDescent="0.3">
      <c r="B100" s="10" t="s">
        <v>128</v>
      </c>
      <c r="C100" s="10" t="s">
        <v>110</v>
      </c>
      <c r="D100" s="12">
        <v>100.54577962108802</v>
      </c>
      <c r="E100" s="12">
        <v>89.780402478389746</v>
      </c>
      <c r="F100" s="10">
        <v>14.863252988886897</v>
      </c>
      <c r="G100" s="10">
        <v>151</v>
      </c>
      <c r="H100" s="10">
        <v>0</v>
      </c>
    </row>
    <row r="101" spans="2:8" hidden="1" outlineLevel="1" x14ac:dyDescent="0.3">
      <c r="B101" s="10" t="s">
        <v>129</v>
      </c>
      <c r="C101" s="10" t="s">
        <v>110</v>
      </c>
      <c r="D101" s="13">
        <v>0</v>
      </c>
      <c r="E101" s="13">
        <v>0</v>
      </c>
      <c r="F101" s="10">
        <v>0</v>
      </c>
      <c r="G101" s="10">
        <v>0</v>
      </c>
      <c r="H101" s="10">
        <v>0</v>
      </c>
    </row>
    <row r="102" spans="2:8" hidden="1" outlineLevel="1" x14ac:dyDescent="0.3">
      <c r="B102" s="10" t="s">
        <v>130</v>
      </c>
      <c r="C102" s="10" t="s">
        <v>110</v>
      </c>
      <c r="D102" s="12">
        <v>112.41695361951238</v>
      </c>
      <c r="E102" s="12">
        <v>111.29788904702467</v>
      </c>
      <c r="F102" s="10">
        <v>11.755416251160915</v>
      </c>
      <c r="G102" s="10">
        <v>120</v>
      </c>
      <c r="H102" s="10">
        <v>0</v>
      </c>
    </row>
    <row r="103" spans="2:8" hidden="1" outlineLevel="1" x14ac:dyDescent="0.3">
      <c r="B103" s="10" t="s">
        <v>131</v>
      </c>
      <c r="C103" s="10" t="s">
        <v>110</v>
      </c>
      <c r="D103" s="12">
        <v>16.849711043105952</v>
      </c>
      <c r="E103" s="12">
        <v>20.734842349760026</v>
      </c>
      <c r="F103" s="10">
        <v>8.1535504636242138</v>
      </c>
      <c r="G103" s="10">
        <v>50</v>
      </c>
      <c r="H103" s="10">
        <v>0</v>
      </c>
    </row>
    <row r="104" spans="2:8" hidden="1" outlineLevel="1" x14ac:dyDescent="0.3">
      <c r="B104" s="10" t="s">
        <v>132</v>
      </c>
      <c r="C104" s="10" t="s">
        <v>110</v>
      </c>
      <c r="D104" s="12">
        <v>29.434530011052651</v>
      </c>
      <c r="E104" s="12">
        <v>29.839677078863897</v>
      </c>
      <c r="F104" s="10">
        <v>3.58686155399749</v>
      </c>
      <c r="G104" s="10">
        <v>44</v>
      </c>
      <c r="H104" s="10">
        <v>0</v>
      </c>
    </row>
    <row r="105" spans="2:8" hidden="1" outlineLevel="1" x14ac:dyDescent="0.3">
      <c r="B105" s="10" t="s">
        <v>133</v>
      </c>
      <c r="C105" s="10" t="s">
        <v>110</v>
      </c>
      <c r="D105" s="12">
        <v>7.4219979916613008</v>
      </c>
      <c r="E105" s="12">
        <v>6.7380168829088323</v>
      </c>
      <c r="F105" s="10">
        <v>0.81761583851500985</v>
      </c>
      <c r="G105" s="10">
        <v>8.0379204473556189</v>
      </c>
      <c r="H105" s="10">
        <v>0</v>
      </c>
    </row>
    <row r="106" spans="2:8" hidden="1" outlineLevel="1" x14ac:dyDescent="0.3">
      <c r="B106" s="10" t="s">
        <v>134</v>
      </c>
      <c r="C106" s="10" t="s">
        <v>110</v>
      </c>
      <c r="D106" s="12">
        <v>2.4053910487941379</v>
      </c>
      <c r="E106" s="12">
        <v>2.3633174107916504</v>
      </c>
      <c r="F106" s="10">
        <v>0.49740003462082655</v>
      </c>
      <c r="G106" s="10">
        <v>3.276375225187723</v>
      </c>
      <c r="H106" s="10">
        <v>0</v>
      </c>
    </row>
    <row r="107" spans="2:8" hidden="1" outlineLevel="1" x14ac:dyDescent="0.3">
      <c r="B107" s="10" t="s">
        <v>135</v>
      </c>
      <c r="C107" s="10" t="s">
        <v>110</v>
      </c>
      <c r="D107" s="12">
        <v>26.415922008204859</v>
      </c>
      <c r="E107" s="12">
        <v>25.062790782359624</v>
      </c>
      <c r="F107" s="10">
        <v>4.0612569145761048</v>
      </c>
      <c r="G107" s="10">
        <v>28.28014142118711</v>
      </c>
      <c r="H107" s="10">
        <v>0</v>
      </c>
    </row>
    <row r="108" spans="2:8" hidden="1" outlineLevel="1" x14ac:dyDescent="0.3">
      <c r="B108" s="10" t="s">
        <v>136</v>
      </c>
      <c r="C108" s="10" t="s">
        <v>110</v>
      </c>
      <c r="D108" s="12">
        <v>2.752790827960125</v>
      </c>
      <c r="E108" s="12">
        <v>2.3942961594443664</v>
      </c>
      <c r="F108" s="10">
        <v>0.5684645045149308</v>
      </c>
      <c r="G108" s="10">
        <v>4.9738293959838646</v>
      </c>
      <c r="H108" s="10">
        <v>0</v>
      </c>
    </row>
    <row r="109" spans="2:8" hidden="1" outlineLevel="1" x14ac:dyDescent="0.3">
      <c r="B109" s="10" t="s">
        <v>137</v>
      </c>
      <c r="C109" s="10" t="s">
        <v>110</v>
      </c>
      <c r="D109" s="12">
        <v>8.2477833319754534</v>
      </c>
      <c r="E109" s="12">
        <v>8.7862562879140622</v>
      </c>
      <c r="F109" s="10">
        <v>1.0322797644197195</v>
      </c>
      <c r="G109" s="10">
        <v>10</v>
      </c>
      <c r="H109" s="10">
        <v>0</v>
      </c>
    </row>
    <row r="110" spans="2:8" hidden="1" outlineLevel="1" x14ac:dyDescent="0.3">
      <c r="B110" s="10" t="s">
        <v>138</v>
      </c>
      <c r="C110" s="10" t="s">
        <v>110</v>
      </c>
      <c r="D110" s="12">
        <v>2.6824432580748896</v>
      </c>
      <c r="E110" s="12">
        <v>2.8121988630824863</v>
      </c>
      <c r="F110" s="10">
        <v>0.41929418322680945</v>
      </c>
      <c r="G110" s="10">
        <v>4.5845811753918868</v>
      </c>
      <c r="H110" s="10">
        <v>0</v>
      </c>
    </row>
    <row r="111" spans="2:8" hidden="1" outlineLevel="1" x14ac:dyDescent="0.3">
      <c r="B111" s="10" t="s">
        <v>139</v>
      </c>
      <c r="C111" s="10" t="s">
        <v>110</v>
      </c>
      <c r="D111" s="12">
        <v>109.18740188560119</v>
      </c>
      <c r="E111" s="12">
        <v>106.85513795750623</v>
      </c>
      <c r="F111" s="10">
        <v>11.896206438147047</v>
      </c>
      <c r="G111" s="10">
        <v>113</v>
      </c>
      <c r="H111" s="10">
        <v>0</v>
      </c>
    </row>
    <row r="112" spans="2:8" hidden="1" outlineLevel="1" x14ac:dyDescent="0.3">
      <c r="B112" s="10" t="s">
        <v>140</v>
      </c>
      <c r="C112" s="10" t="s">
        <v>110</v>
      </c>
      <c r="D112" s="12">
        <v>3.7371909213678003</v>
      </c>
      <c r="E112" s="12">
        <v>3.7493263010293578</v>
      </c>
      <c r="F112" s="10">
        <v>0.47551347080673251</v>
      </c>
      <c r="G112" s="10">
        <v>4.4328690177635108</v>
      </c>
      <c r="H112" s="10">
        <v>0</v>
      </c>
    </row>
    <row r="113" spans="2:8" hidden="1" outlineLevel="1" x14ac:dyDescent="0.3">
      <c r="B113" s="10" t="s">
        <v>141</v>
      </c>
      <c r="C113" s="10" t="s">
        <v>110</v>
      </c>
      <c r="D113" s="13">
        <v>0</v>
      </c>
      <c r="E113" s="13">
        <v>0</v>
      </c>
      <c r="F113" s="10">
        <v>0</v>
      </c>
      <c r="G113" s="10">
        <v>0</v>
      </c>
      <c r="H113" s="10">
        <v>0</v>
      </c>
    </row>
    <row r="114" spans="2:8" hidden="1" outlineLevel="1" x14ac:dyDescent="0.3">
      <c r="B114" s="10" t="s">
        <v>142</v>
      </c>
      <c r="C114" s="10" t="s">
        <v>110</v>
      </c>
      <c r="D114" s="12">
        <v>20.276764260129436</v>
      </c>
      <c r="E114" s="12">
        <v>19.970980997472189</v>
      </c>
      <c r="F114" s="10">
        <v>2.2731060504013789</v>
      </c>
      <c r="G114" s="10">
        <v>26.27034494198028</v>
      </c>
      <c r="H114" s="10">
        <v>0</v>
      </c>
    </row>
    <row r="115" spans="2:8" hidden="1" outlineLevel="1" x14ac:dyDescent="0.3">
      <c r="B115" s="10" t="s">
        <v>143</v>
      </c>
      <c r="C115" s="10" t="s">
        <v>110</v>
      </c>
      <c r="D115" s="13">
        <v>0</v>
      </c>
      <c r="E115" s="13">
        <v>0</v>
      </c>
      <c r="F115" s="10">
        <v>0</v>
      </c>
      <c r="G115" s="10">
        <v>0</v>
      </c>
      <c r="H115" s="10">
        <v>0</v>
      </c>
    </row>
    <row r="116" spans="2:8" hidden="1" outlineLevel="1" x14ac:dyDescent="0.3">
      <c r="B116" s="10" t="s">
        <v>144</v>
      </c>
      <c r="C116" s="10" t="s">
        <v>110</v>
      </c>
      <c r="D116" s="13">
        <v>0</v>
      </c>
      <c r="E116" s="13">
        <v>0</v>
      </c>
      <c r="F116" s="10">
        <v>0</v>
      </c>
      <c r="G116" s="10">
        <v>0</v>
      </c>
      <c r="H116" s="10">
        <v>0</v>
      </c>
    </row>
    <row r="117" spans="2:8" hidden="1" outlineLevel="1" x14ac:dyDescent="0.3">
      <c r="B117" s="10" t="s">
        <v>145</v>
      </c>
      <c r="C117" s="10" t="s">
        <v>110</v>
      </c>
      <c r="D117" s="12">
        <v>461.89981011231271</v>
      </c>
      <c r="E117" s="12">
        <v>456.5833547830693</v>
      </c>
      <c r="F117" s="10">
        <v>46.218216127031233</v>
      </c>
      <c r="G117" s="10">
        <v>464</v>
      </c>
      <c r="H117" s="10">
        <v>0</v>
      </c>
    </row>
    <row r="118" spans="2:8" hidden="1" outlineLevel="1" x14ac:dyDescent="0.3">
      <c r="B118" s="10" t="s">
        <v>146</v>
      </c>
      <c r="C118" s="10" t="s">
        <v>147</v>
      </c>
      <c r="D118" s="13">
        <v>0</v>
      </c>
      <c r="E118" s="13">
        <v>0</v>
      </c>
      <c r="F118" s="10">
        <v>0</v>
      </c>
      <c r="G118" s="10">
        <v>0</v>
      </c>
      <c r="H118" s="10">
        <v>0</v>
      </c>
    </row>
    <row r="119" spans="2:8" hidden="1" outlineLevel="1" x14ac:dyDescent="0.3">
      <c r="B119" s="10" t="s">
        <v>148</v>
      </c>
      <c r="C119" s="10" t="s">
        <v>147</v>
      </c>
      <c r="D119" s="13">
        <v>0</v>
      </c>
      <c r="E119" s="13">
        <v>0</v>
      </c>
      <c r="F119" s="10">
        <v>0</v>
      </c>
      <c r="G119" s="10">
        <v>0</v>
      </c>
      <c r="H119" s="10">
        <v>0</v>
      </c>
    </row>
    <row r="120" spans="2:8" hidden="1" outlineLevel="1" x14ac:dyDescent="0.3">
      <c r="B120" s="10" t="s">
        <v>149</v>
      </c>
      <c r="C120" s="10" t="s">
        <v>147</v>
      </c>
      <c r="D120" s="12">
        <v>2.186329664692253</v>
      </c>
      <c r="E120" s="12">
        <v>1.9636678958043148</v>
      </c>
      <c r="F120" s="10">
        <v>0.42477635329057373</v>
      </c>
      <c r="G120" s="10">
        <v>2.2985855848339392</v>
      </c>
      <c r="H120" s="10">
        <v>0</v>
      </c>
    </row>
    <row r="121" spans="2:8" hidden="1" outlineLevel="1" x14ac:dyDescent="0.3">
      <c r="B121" s="10" t="s">
        <v>150</v>
      </c>
      <c r="C121" s="10" t="s">
        <v>147</v>
      </c>
      <c r="D121" s="12">
        <v>2.9523693131773636</v>
      </c>
      <c r="E121" s="12">
        <v>2.8131560832006119</v>
      </c>
      <c r="F121" s="10">
        <v>0.42232763712837912</v>
      </c>
      <c r="G121" s="10">
        <v>3.4023424528699699</v>
      </c>
      <c r="H121" s="10">
        <v>0</v>
      </c>
    </row>
    <row r="122" spans="2:8" hidden="1" outlineLevel="1" x14ac:dyDescent="0.3">
      <c r="B122" s="10" t="s">
        <v>151</v>
      </c>
      <c r="C122" s="10" t="s">
        <v>147</v>
      </c>
      <c r="D122" s="13">
        <v>0</v>
      </c>
      <c r="E122" s="13">
        <v>0</v>
      </c>
      <c r="F122" s="10">
        <v>0</v>
      </c>
      <c r="G122" s="10">
        <v>0</v>
      </c>
      <c r="H122" s="10">
        <v>0</v>
      </c>
    </row>
    <row r="123" spans="2:8" hidden="1" outlineLevel="1" x14ac:dyDescent="0.3">
      <c r="B123" s="10" t="s">
        <v>152</v>
      </c>
      <c r="C123" s="10" t="s">
        <v>147</v>
      </c>
      <c r="D123" s="13">
        <v>0</v>
      </c>
      <c r="E123" s="13">
        <v>0</v>
      </c>
      <c r="F123" s="10">
        <v>0</v>
      </c>
      <c r="G123" s="10">
        <v>0</v>
      </c>
      <c r="H123" s="10">
        <v>0</v>
      </c>
    </row>
    <row r="124" spans="2:8" hidden="1" outlineLevel="1" x14ac:dyDescent="0.3">
      <c r="B124" s="10" t="s">
        <v>153</v>
      </c>
      <c r="C124" s="10" t="s">
        <v>147</v>
      </c>
      <c r="D124" s="13">
        <v>0</v>
      </c>
      <c r="E124" s="13">
        <v>0</v>
      </c>
      <c r="F124" s="10">
        <v>0</v>
      </c>
      <c r="G124" s="10">
        <v>0</v>
      </c>
      <c r="H124" s="10">
        <v>0</v>
      </c>
    </row>
    <row r="125" spans="2:8" hidden="1" outlineLevel="1" x14ac:dyDescent="0.3">
      <c r="B125" s="10" t="s">
        <v>154</v>
      </c>
      <c r="C125" s="10" t="s">
        <v>147</v>
      </c>
      <c r="D125" s="12">
        <v>1.9935872302497544</v>
      </c>
      <c r="E125" s="12">
        <v>1.8854415301674523</v>
      </c>
      <c r="F125" s="10">
        <v>0.26407779030606693</v>
      </c>
      <c r="G125" s="10">
        <v>3</v>
      </c>
      <c r="H125" s="10">
        <v>0</v>
      </c>
    </row>
    <row r="126" spans="2:8" hidden="1" outlineLevel="1" x14ac:dyDescent="0.3">
      <c r="B126" s="10" t="s">
        <v>155</v>
      </c>
      <c r="C126" s="10" t="s">
        <v>147</v>
      </c>
      <c r="D126" s="12">
        <v>3.0871058269939549</v>
      </c>
      <c r="E126" s="12">
        <v>2.9829349711701463</v>
      </c>
      <c r="F126" s="10">
        <v>0.33494238007162724</v>
      </c>
      <c r="G126" s="10">
        <v>3.8592024076794185</v>
      </c>
      <c r="H126" s="10">
        <v>0</v>
      </c>
    </row>
    <row r="127" spans="2:8" hidden="1" outlineLevel="1" x14ac:dyDescent="0.3">
      <c r="B127" s="10" t="s">
        <v>156</v>
      </c>
      <c r="C127" s="10" t="s">
        <v>147</v>
      </c>
      <c r="D127" s="13">
        <v>0</v>
      </c>
      <c r="E127" s="13">
        <v>0</v>
      </c>
      <c r="F127" s="10">
        <v>0</v>
      </c>
      <c r="G127" s="10">
        <v>0</v>
      </c>
      <c r="H127" s="10">
        <v>0</v>
      </c>
    </row>
    <row r="128" spans="2:8" hidden="1" outlineLevel="1" x14ac:dyDescent="0.3">
      <c r="B128" s="10" t="s">
        <v>157</v>
      </c>
      <c r="C128" s="10" t="s">
        <v>147</v>
      </c>
      <c r="D128" s="13">
        <v>0</v>
      </c>
      <c r="E128" s="13">
        <v>0</v>
      </c>
      <c r="F128" s="10">
        <v>0</v>
      </c>
      <c r="G128" s="10">
        <v>0</v>
      </c>
      <c r="H128" s="10">
        <v>0</v>
      </c>
    </row>
    <row r="129" spans="2:8" hidden="1" outlineLevel="1" x14ac:dyDescent="0.3">
      <c r="B129" s="10" t="s">
        <v>158</v>
      </c>
      <c r="C129" s="10" t="s">
        <v>147</v>
      </c>
      <c r="D129" s="12">
        <v>2.224674389515616</v>
      </c>
      <c r="E129" s="12">
        <v>1.952529825118883</v>
      </c>
      <c r="F129" s="10">
        <v>0.35725784955535861</v>
      </c>
      <c r="G129" s="10">
        <v>2.7136316180123701</v>
      </c>
      <c r="H129" s="10">
        <v>0</v>
      </c>
    </row>
    <row r="130" spans="2:8" hidden="1" outlineLevel="1" x14ac:dyDescent="0.3">
      <c r="B130" s="10" t="s">
        <v>159</v>
      </c>
      <c r="C130" s="10" t="s">
        <v>147</v>
      </c>
      <c r="D130" s="13">
        <v>0</v>
      </c>
      <c r="E130" s="13">
        <v>0</v>
      </c>
      <c r="F130" s="10">
        <v>0</v>
      </c>
      <c r="G130" s="10">
        <v>0</v>
      </c>
      <c r="H130" s="10">
        <v>0</v>
      </c>
    </row>
    <row r="131" spans="2:8" hidden="1" outlineLevel="1" x14ac:dyDescent="0.3">
      <c r="B131" s="10" t="s">
        <v>160</v>
      </c>
      <c r="C131" s="10" t="s">
        <v>147</v>
      </c>
      <c r="D131" s="13">
        <v>0</v>
      </c>
      <c r="E131" s="13">
        <v>0</v>
      </c>
      <c r="F131" s="10">
        <v>0</v>
      </c>
      <c r="G131" s="10">
        <v>0</v>
      </c>
      <c r="H131" s="10">
        <v>0</v>
      </c>
    </row>
    <row r="132" spans="2:8" hidden="1" outlineLevel="1" x14ac:dyDescent="0.3">
      <c r="B132" s="10" t="s">
        <v>161</v>
      </c>
      <c r="C132" s="10" t="s">
        <v>147</v>
      </c>
      <c r="D132" s="12">
        <v>2.3246806704223695</v>
      </c>
      <c r="E132" s="12">
        <v>2.8853491280924191</v>
      </c>
      <c r="F132" s="10">
        <v>1.7625502574491521</v>
      </c>
      <c r="G132" s="10">
        <v>7</v>
      </c>
      <c r="H132" s="10">
        <v>0</v>
      </c>
    </row>
    <row r="133" spans="2:8" hidden="1" outlineLevel="1" x14ac:dyDescent="0.3">
      <c r="B133" s="10" t="s">
        <v>162</v>
      </c>
      <c r="C133" s="10" t="s">
        <v>147</v>
      </c>
      <c r="D133" s="12">
        <v>22</v>
      </c>
      <c r="E133" s="12">
        <v>13.043930258126533</v>
      </c>
      <c r="F133" s="10">
        <v>2.113244355097863</v>
      </c>
      <c r="G133" s="10">
        <v>22</v>
      </c>
      <c r="H133" s="10">
        <v>0</v>
      </c>
    </row>
    <row r="134" spans="2:8" hidden="1" outlineLevel="1" x14ac:dyDescent="0.3">
      <c r="B134" s="10" t="s">
        <v>163</v>
      </c>
      <c r="C134" s="10" t="s">
        <v>147</v>
      </c>
      <c r="D134" s="13">
        <v>0</v>
      </c>
      <c r="E134" s="13">
        <v>0</v>
      </c>
      <c r="F134" s="10">
        <v>0</v>
      </c>
      <c r="G134" s="10">
        <v>0</v>
      </c>
      <c r="H134" s="10">
        <v>0</v>
      </c>
    </row>
    <row r="135" spans="2:8" hidden="1" outlineLevel="1" x14ac:dyDescent="0.3">
      <c r="B135" s="10" t="s">
        <v>164</v>
      </c>
      <c r="C135" s="10" t="s">
        <v>147</v>
      </c>
      <c r="D135" s="13">
        <v>0</v>
      </c>
      <c r="E135" s="13">
        <v>0</v>
      </c>
      <c r="F135" s="10">
        <v>0</v>
      </c>
      <c r="G135" s="10">
        <v>0</v>
      </c>
      <c r="H135" s="10">
        <v>0</v>
      </c>
    </row>
    <row r="136" spans="2:8" hidden="1" outlineLevel="1" x14ac:dyDescent="0.3">
      <c r="B136" s="10" t="s">
        <v>165</v>
      </c>
      <c r="C136" s="10" t="s">
        <v>147</v>
      </c>
      <c r="D136" s="12">
        <v>0</v>
      </c>
      <c r="E136" s="12">
        <v>4.2310115008948266</v>
      </c>
      <c r="F136" s="10">
        <v>0.7264307286354269</v>
      </c>
      <c r="G136" s="10">
        <v>4.6689226470504099</v>
      </c>
      <c r="H136" s="10">
        <v>0</v>
      </c>
    </row>
    <row r="137" spans="2:8" hidden="1" outlineLevel="1" x14ac:dyDescent="0.3">
      <c r="B137" s="10" t="s">
        <v>166</v>
      </c>
      <c r="C137" s="10" t="s">
        <v>147</v>
      </c>
      <c r="D137" s="13">
        <v>0</v>
      </c>
      <c r="E137" s="13">
        <v>0</v>
      </c>
      <c r="F137" s="10">
        <v>0</v>
      </c>
      <c r="G137" s="10">
        <v>0</v>
      </c>
      <c r="H137" s="10">
        <v>0</v>
      </c>
    </row>
    <row r="138" spans="2:8" hidden="1" outlineLevel="1" x14ac:dyDescent="0.3">
      <c r="B138" s="10" t="s">
        <v>167</v>
      </c>
      <c r="C138" s="10" t="s">
        <v>147</v>
      </c>
      <c r="D138" s="13">
        <v>0</v>
      </c>
      <c r="E138" s="13">
        <v>0</v>
      </c>
      <c r="F138" s="10">
        <v>0</v>
      </c>
      <c r="G138" s="10">
        <v>0</v>
      </c>
      <c r="H138" s="10">
        <v>0</v>
      </c>
    </row>
    <row r="139" spans="2:8" hidden="1" outlineLevel="1" x14ac:dyDescent="0.3">
      <c r="B139" s="10" t="s">
        <v>168</v>
      </c>
      <c r="C139" s="10" t="s">
        <v>147</v>
      </c>
      <c r="D139" s="12">
        <v>1.1807781585575974</v>
      </c>
      <c r="E139" s="12">
        <v>1.2315789928128793</v>
      </c>
      <c r="F139" s="10">
        <v>0.14167366046894037</v>
      </c>
      <c r="G139" s="10">
        <v>1.615559402581584</v>
      </c>
      <c r="H139" s="10">
        <v>0</v>
      </c>
    </row>
    <row r="140" spans="2:8" hidden="1" outlineLevel="1" x14ac:dyDescent="0.3">
      <c r="B140" s="10" t="s">
        <v>169</v>
      </c>
      <c r="C140" s="10" t="s">
        <v>147</v>
      </c>
      <c r="D140" s="13">
        <v>0</v>
      </c>
      <c r="E140" s="13">
        <v>0</v>
      </c>
      <c r="F140" s="10">
        <v>0</v>
      </c>
      <c r="G140" s="10">
        <v>0</v>
      </c>
      <c r="H140" s="10">
        <v>0</v>
      </c>
    </row>
    <row r="141" spans="2:8" hidden="1" outlineLevel="1" x14ac:dyDescent="0.3">
      <c r="B141" s="10" t="s">
        <v>170</v>
      </c>
      <c r="C141" s="10" t="s">
        <v>147</v>
      </c>
      <c r="D141" s="13">
        <v>0</v>
      </c>
      <c r="E141" s="13">
        <v>0</v>
      </c>
      <c r="F141" s="10">
        <v>0</v>
      </c>
      <c r="G141" s="10">
        <v>0</v>
      </c>
      <c r="H141" s="10">
        <v>0</v>
      </c>
    </row>
    <row r="142" spans="2:8" hidden="1" outlineLevel="1" x14ac:dyDescent="0.3">
      <c r="B142" s="10" t="s">
        <v>171</v>
      </c>
      <c r="C142" s="10" t="s">
        <v>147</v>
      </c>
      <c r="D142" s="13">
        <v>0</v>
      </c>
      <c r="E142" s="13">
        <v>0</v>
      </c>
      <c r="F142" s="10">
        <v>0</v>
      </c>
      <c r="G142" s="10">
        <v>0</v>
      </c>
      <c r="H142" s="10">
        <v>0</v>
      </c>
    </row>
    <row r="143" spans="2:8" hidden="1" outlineLevel="1" x14ac:dyDescent="0.3">
      <c r="B143" s="10" t="s">
        <v>172</v>
      </c>
      <c r="C143" s="10" t="s">
        <v>147</v>
      </c>
      <c r="D143" s="12">
        <v>2.0230967578678896</v>
      </c>
      <c r="E143" s="12">
        <v>1.9207261766408927</v>
      </c>
      <c r="F143" s="10">
        <v>0.53852900952923421</v>
      </c>
      <c r="G143" s="10">
        <v>3</v>
      </c>
      <c r="H143" s="10">
        <v>0</v>
      </c>
    </row>
    <row r="144" spans="2:8" hidden="1" outlineLevel="1" x14ac:dyDescent="0.3">
      <c r="B144" s="10" t="s">
        <v>173</v>
      </c>
      <c r="C144" s="10" t="s">
        <v>147</v>
      </c>
      <c r="D144" s="13">
        <v>0</v>
      </c>
      <c r="E144" s="13">
        <v>0</v>
      </c>
      <c r="F144" s="10">
        <v>0</v>
      </c>
      <c r="G144" s="10">
        <v>0</v>
      </c>
      <c r="H144" s="10">
        <v>0</v>
      </c>
    </row>
    <row r="145" spans="1:8" hidden="1" outlineLevel="1" x14ac:dyDescent="0.3">
      <c r="B145" s="10" t="s">
        <v>174</v>
      </c>
      <c r="C145" s="10" t="s">
        <v>147</v>
      </c>
      <c r="D145" s="13">
        <v>0</v>
      </c>
      <c r="E145" s="13">
        <v>0</v>
      </c>
      <c r="F145" s="10">
        <v>0</v>
      </c>
      <c r="G145" s="10">
        <v>0</v>
      </c>
      <c r="H145" s="10">
        <v>0</v>
      </c>
    </row>
    <row r="146" spans="1:8" hidden="1" outlineLevel="1" x14ac:dyDescent="0.3">
      <c r="B146" s="10" t="s">
        <v>175</v>
      </c>
      <c r="C146" s="10" t="s">
        <v>147</v>
      </c>
      <c r="D146" s="13">
        <v>0</v>
      </c>
      <c r="E146" s="13">
        <v>0</v>
      </c>
      <c r="F146" s="10">
        <v>0</v>
      </c>
      <c r="G146" s="10">
        <v>0</v>
      </c>
      <c r="H146" s="10">
        <v>0</v>
      </c>
    </row>
    <row r="147" spans="1:8" hidden="1" outlineLevel="1" x14ac:dyDescent="0.3">
      <c r="B147" s="10" t="s">
        <v>176</v>
      </c>
      <c r="C147" s="10" t="s">
        <v>147</v>
      </c>
      <c r="D147" s="12">
        <v>10.50556881841973</v>
      </c>
      <c r="E147" s="12">
        <v>10.59514615532232</v>
      </c>
      <c r="F147" s="10">
        <v>1.2168957148030903</v>
      </c>
      <c r="G147" s="10">
        <v>11.452855911414776</v>
      </c>
      <c r="H147" s="10">
        <v>0</v>
      </c>
    </row>
    <row r="148" spans="1:8" hidden="1" outlineLevel="1" x14ac:dyDescent="0.3">
      <c r="B148" s="10" t="s">
        <v>177</v>
      </c>
      <c r="C148" s="10" t="s">
        <v>147</v>
      </c>
      <c r="D148" s="13">
        <v>0</v>
      </c>
      <c r="E148" s="13">
        <v>0</v>
      </c>
      <c r="F148" s="10">
        <v>0</v>
      </c>
      <c r="G148" s="10">
        <v>0</v>
      </c>
      <c r="H148" s="10">
        <v>0</v>
      </c>
    </row>
    <row r="149" spans="1:8" hidden="1" outlineLevel="1" x14ac:dyDescent="0.3">
      <c r="B149" s="10" t="s">
        <v>178</v>
      </c>
      <c r="C149" s="10" t="s">
        <v>147</v>
      </c>
      <c r="D149" s="13">
        <v>0</v>
      </c>
      <c r="E149" s="13">
        <v>0</v>
      </c>
      <c r="F149" s="10">
        <v>0</v>
      </c>
      <c r="G149" s="10">
        <v>0</v>
      </c>
      <c r="H149" s="10">
        <v>0</v>
      </c>
    </row>
    <row r="150" spans="1:8" hidden="1" outlineLevel="1" x14ac:dyDescent="0.3">
      <c r="B150" s="10" t="s">
        <v>179</v>
      </c>
      <c r="C150" s="10" t="s">
        <v>147</v>
      </c>
      <c r="D150" s="12">
        <v>5.854444845179902</v>
      </c>
      <c r="E150" s="12">
        <v>5.5108787467708398</v>
      </c>
      <c r="F150" s="10">
        <v>1.0170014430174965</v>
      </c>
      <c r="G150" s="10">
        <v>6.7279978223075076</v>
      </c>
      <c r="H150" s="10">
        <v>0</v>
      </c>
    </row>
    <row r="151" spans="1:8" hidden="1" outlineLevel="1" x14ac:dyDescent="0.3">
      <c r="B151" s="10" t="s">
        <v>180</v>
      </c>
      <c r="C151" s="10" t="s">
        <v>147</v>
      </c>
      <c r="D151" s="13">
        <v>0</v>
      </c>
      <c r="E151" s="13">
        <v>0</v>
      </c>
      <c r="F151" s="10">
        <v>0</v>
      </c>
      <c r="G151" s="10">
        <v>0</v>
      </c>
      <c r="H151" s="10">
        <v>0</v>
      </c>
    </row>
    <row r="152" spans="1:8" hidden="1" outlineLevel="1" x14ac:dyDescent="0.3">
      <c r="B152" s="10" t="s">
        <v>181</v>
      </c>
      <c r="C152" s="10" t="s">
        <v>147</v>
      </c>
      <c r="D152" s="13">
        <v>0</v>
      </c>
      <c r="E152" s="13">
        <v>0</v>
      </c>
      <c r="F152" s="10">
        <v>0</v>
      </c>
      <c r="G152" s="10">
        <v>0</v>
      </c>
      <c r="H152" s="10">
        <v>0</v>
      </c>
    </row>
    <row r="153" spans="1:8" ht="16.2" hidden="1" outlineLevel="1" thickBot="1" x14ac:dyDescent="0.35">
      <c r="B153" s="8" t="s">
        <v>182</v>
      </c>
      <c r="C153" s="8" t="s">
        <v>147</v>
      </c>
      <c r="D153" s="14">
        <v>75.691534879544847</v>
      </c>
      <c r="E153" s="14">
        <v>75.619422736550845</v>
      </c>
      <c r="F153" s="8">
        <v>7.6798485499206963</v>
      </c>
      <c r="G153" s="8">
        <v>78.718297617333818</v>
      </c>
      <c r="H153" s="8">
        <v>0</v>
      </c>
    </row>
    <row r="154" spans="1:8" collapsed="1" x14ac:dyDescent="0.3">
      <c r="B154" s="9"/>
      <c r="C154" s="9"/>
      <c r="D154" s="16"/>
      <c r="E154" s="16"/>
      <c r="F154" s="9"/>
      <c r="G154" s="9"/>
      <c r="H154" s="9"/>
    </row>
    <row r="156" spans="1:8" ht="16.2" thickBot="1" x14ac:dyDescent="0.35">
      <c r="A156" t="s">
        <v>34</v>
      </c>
    </row>
    <row r="157" spans="1:8" x14ac:dyDescent="0.3">
      <c r="B157" s="25"/>
      <c r="C157" s="25"/>
      <c r="D157" s="25" t="s">
        <v>224</v>
      </c>
      <c r="E157" s="25" t="s">
        <v>226</v>
      </c>
      <c r="F157" s="25" t="s">
        <v>227</v>
      </c>
      <c r="G157" s="25" t="s">
        <v>229</v>
      </c>
      <c r="H157" s="25" t="s">
        <v>230</v>
      </c>
    </row>
    <row r="158" spans="1:8" ht="16.2" thickBot="1" x14ac:dyDescent="0.35">
      <c r="B158" s="26" t="s">
        <v>31</v>
      </c>
      <c r="C158" s="26" t="s">
        <v>32</v>
      </c>
      <c r="D158" s="26" t="s">
        <v>225</v>
      </c>
      <c r="E158" s="26" t="s">
        <v>225</v>
      </c>
      <c r="F158" s="26" t="s">
        <v>228</v>
      </c>
      <c r="G158" s="26" t="s">
        <v>225</v>
      </c>
      <c r="H158" s="26" t="s">
        <v>225</v>
      </c>
    </row>
    <row r="159" spans="1:8" x14ac:dyDescent="0.3">
      <c r="B159" s="18" t="s">
        <v>269</v>
      </c>
      <c r="C159" s="27"/>
      <c r="D159" s="27"/>
      <c r="E159" s="27"/>
      <c r="F159" s="27"/>
      <c r="G159" s="27"/>
      <c r="H159" s="27"/>
    </row>
    <row r="160" spans="1:8" hidden="1" outlineLevel="1" x14ac:dyDescent="0.3">
      <c r="B160" s="10" t="s">
        <v>238</v>
      </c>
      <c r="C160" s="10" t="s">
        <v>184</v>
      </c>
      <c r="D160" s="13">
        <v>101.9594188650964</v>
      </c>
      <c r="E160" s="13">
        <v>92.877866958660391</v>
      </c>
      <c r="F160" s="10">
        <v>9.5556270652883697</v>
      </c>
      <c r="G160" s="10">
        <v>101.9594188650964</v>
      </c>
      <c r="H160" s="10">
        <v>0</v>
      </c>
    </row>
    <row r="161" spans="2:8" hidden="1" outlineLevel="1" x14ac:dyDescent="0.3">
      <c r="B161" s="10" t="s">
        <v>239</v>
      </c>
      <c r="C161" s="10" t="s">
        <v>184</v>
      </c>
      <c r="D161" s="13">
        <v>101.9594188650964</v>
      </c>
      <c r="E161" s="13">
        <v>92.877866958660391</v>
      </c>
      <c r="F161" s="10">
        <v>9.5556270652883697</v>
      </c>
      <c r="G161" s="10">
        <v>101.9594188650964</v>
      </c>
      <c r="H161" s="10">
        <v>0</v>
      </c>
    </row>
    <row r="162" spans="2:8" hidden="1" outlineLevel="1" x14ac:dyDescent="0.3">
      <c r="B162" s="10" t="s">
        <v>240</v>
      </c>
      <c r="C162" s="10" t="s">
        <v>184</v>
      </c>
      <c r="D162" s="13">
        <v>106.9130875479746</v>
      </c>
      <c r="E162" s="13">
        <v>97.369478630065402</v>
      </c>
      <c r="F162" s="10">
        <v>10.019242970514741</v>
      </c>
      <c r="G162" s="10">
        <v>106.9130875479746</v>
      </c>
      <c r="H162" s="10">
        <v>0</v>
      </c>
    </row>
    <row r="163" spans="2:8" hidden="1" outlineLevel="1" x14ac:dyDescent="0.3">
      <c r="B163" s="10" t="s">
        <v>241</v>
      </c>
      <c r="C163" s="10" t="s">
        <v>184</v>
      </c>
      <c r="D163" s="13">
        <v>98.409370404395048</v>
      </c>
      <c r="E163" s="13">
        <v>101.95372404067126</v>
      </c>
      <c r="F163" s="10">
        <v>10.417433759443039</v>
      </c>
      <c r="G163" s="10">
        <v>104.874531417363</v>
      </c>
      <c r="H163" s="10">
        <v>0</v>
      </c>
    </row>
    <row r="164" spans="2:8" hidden="1" outlineLevel="1" x14ac:dyDescent="0.3">
      <c r="B164" s="10" t="s">
        <v>242</v>
      </c>
      <c r="C164" s="10" t="s">
        <v>184</v>
      </c>
      <c r="D164" s="13">
        <v>96.29931969052798</v>
      </c>
      <c r="E164" s="13">
        <v>99.829715141298621</v>
      </c>
      <c r="F164" s="10">
        <v>10.234823483026419</v>
      </c>
      <c r="G164" s="10">
        <v>103.08809482101911</v>
      </c>
      <c r="H164" s="10">
        <v>0</v>
      </c>
    </row>
    <row r="165" spans="2:8" hidden="1" outlineLevel="1" x14ac:dyDescent="0.3">
      <c r="B165" s="10" t="s">
        <v>243</v>
      </c>
      <c r="C165" s="10" t="s">
        <v>184</v>
      </c>
      <c r="D165" s="13">
        <v>94.074645301012367</v>
      </c>
      <c r="E165" s="13">
        <v>97.877185316179691</v>
      </c>
      <c r="F165" s="10">
        <v>10.020739264015548</v>
      </c>
      <c r="G165" s="10">
        <v>100.94042731199043</v>
      </c>
      <c r="H165" s="10">
        <v>0</v>
      </c>
    </row>
    <row r="166" spans="2:8" hidden="1" outlineLevel="1" x14ac:dyDescent="0.3">
      <c r="B166" s="10" t="s">
        <v>244</v>
      </c>
      <c r="C166" s="10" t="s">
        <v>184</v>
      </c>
      <c r="D166" s="13">
        <v>96.399325971434735</v>
      </c>
      <c r="E166" s="13">
        <v>96.531522943377368</v>
      </c>
      <c r="F166" s="10">
        <v>10.05258167436253</v>
      </c>
      <c r="G166" s="10">
        <v>102.67403842247789</v>
      </c>
      <c r="H166" s="10">
        <v>0</v>
      </c>
    </row>
    <row r="167" spans="2:8" hidden="1" outlineLevel="1" x14ac:dyDescent="0.3">
      <c r="B167" s="10" t="s">
        <v>245</v>
      </c>
      <c r="C167" s="10" t="s">
        <v>184</v>
      </c>
      <c r="D167" s="13">
        <v>98.392913201684493</v>
      </c>
      <c r="E167" s="13">
        <v>98.416964473544809</v>
      </c>
      <c r="F167" s="10">
        <v>10.241225423912947</v>
      </c>
      <c r="G167" s="10">
        <v>104.51583882667632</v>
      </c>
      <c r="H167" s="10">
        <v>0</v>
      </c>
    </row>
    <row r="168" spans="2:8" collapsed="1" x14ac:dyDescent="0.3">
      <c r="B168" s="10"/>
      <c r="C168" s="10"/>
      <c r="D168" s="13"/>
      <c r="E168" s="13"/>
      <c r="F168" s="10"/>
      <c r="G168" s="10"/>
      <c r="H168" s="10"/>
    </row>
    <row r="169" spans="2:8" x14ac:dyDescent="0.3">
      <c r="B169" s="19" t="s">
        <v>270</v>
      </c>
      <c r="C169" s="10"/>
      <c r="D169" s="13"/>
      <c r="E169" s="13"/>
      <c r="F169" s="10"/>
      <c r="G169" s="10"/>
      <c r="H169" s="10"/>
    </row>
    <row r="170" spans="2:8" hidden="1" outlineLevel="1" x14ac:dyDescent="0.3">
      <c r="B170" s="10" t="s">
        <v>246</v>
      </c>
      <c r="C170" s="10" t="s">
        <v>193</v>
      </c>
      <c r="D170" s="13">
        <v>267.08650911827988</v>
      </c>
      <c r="E170" s="13">
        <v>275.23982606722859</v>
      </c>
      <c r="F170" s="10">
        <v>30.150441842373528</v>
      </c>
      <c r="G170" s="10">
        <v>307.10550468663143</v>
      </c>
      <c r="H170" s="10">
        <v>0</v>
      </c>
    </row>
    <row r="171" spans="2:8" hidden="1" outlineLevel="1" x14ac:dyDescent="0.3">
      <c r="B171" s="10" t="s">
        <v>247</v>
      </c>
      <c r="C171" s="10" t="s">
        <v>193</v>
      </c>
      <c r="D171" s="13">
        <v>250.98815223732612</v>
      </c>
      <c r="E171" s="13">
        <v>250.03751608307846</v>
      </c>
      <c r="F171" s="10">
        <v>26.540917893756486</v>
      </c>
      <c r="G171" s="10">
        <v>273.1982709264251</v>
      </c>
      <c r="H171" s="10">
        <v>0</v>
      </c>
    </row>
    <row r="172" spans="2:8" hidden="1" outlineLevel="1" x14ac:dyDescent="0.3">
      <c r="B172" s="10" t="s">
        <v>248</v>
      </c>
      <c r="C172" s="10" t="s">
        <v>193</v>
      </c>
      <c r="D172" s="13">
        <v>232.48143050283488</v>
      </c>
      <c r="E172" s="13">
        <v>230.59478513066514</v>
      </c>
      <c r="F172" s="10">
        <v>24.38021981583212</v>
      </c>
      <c r="G172" s="10">
        <v>253.32623432801518</v>
      </c>
      <c r="H172" s="10">
        <v>0</v>
      </c>
    </row>
    <row r="173" spans="2:8" hidden="1" outlineLevel="1" x14ac:dyDescent="0.3">
      <c r="B173" s="10" t="s">
        <v>249</v>
      </c>
      <c r="C173" s="10" t="s">
        <v>193</v>
      </c>
      <c r="D173" s="13">
        <v>163.63571012740766</v>
      </c>
      <c r="E173" s="13">
        <v>157.19839749327656</v>
      </c>
      <c r="F173" s="10">
        <v>17.611508043235002</v>
      </c>
      <c r="G173" s="10">
        <v>178.18741056998846</v>
      </c>
      <c r="H173" s="10">
        <v>0</v>
      </c>
    </row>
    <row r="174" spans="2:8" hidden="1" outlineLevel="1" x14ac:dyDescent="0.3">
      <c r="B174" s="10" t="s">
        <v>250</v>
      </c>
      <c r="C174" s="10" t="s">
        <v>193</v>
      </c>
      <c r="D174" s="13">
        <v>158.27805261543307</v>
      </c>
      <c r="E174" s="13">
        <v>153.3905627961156</v>
      </c>
      <c r="F174" s="10">
        <v>17.22188905354864</v>
      </c>
      <c r="G174" s="10">
        <v>176.52456067378904</v>
      </c>
      <c r="H174" s="10">
        <v>0</v>
      </c>
    </row>
    <row r="175" spans="2:8" hidden="1" outlineLevel="1" x14ac:dyDescent="0.3">
      <c r="B175" s="10" t="s">
        <v>251</v>
      </c>
      <c r="C175" s="10" t="s">
        <v>193</v>
      </c>
      <c r="D175" s="13">
        <v>148.76425183853263</v>
      </c>
      <c r="E175" s="13">
        <v>144.51490773593437</v>
      </c>
      <c r="F175" s="10">
        <v>17.132649027405659</v>
      </c>
      <c r="G175" s="10">
        <v>169.47590897431871</v>
      </c>
      <c r="H175" s="10">
        <v>0</v>
      </c>
    </row>
    <row r="176" spans="2:8" hidden="1" outlineLevel="1" x14ac:dyDescent="0.3">
      <c r="B176" s="10" t="s">
        <v>252</v>
      </c>
      <c r="C176" s="10" t="s">
        <v>193</v>
      </c>
      <c r="D176" s="13">
        <v>154.00474420524552</v>
      </c>
      <c r="E176" s="13">
        <v>153.73858973524904</v>
      </c>
      <c r="F176" s="10">
        <v>17.198777820311978</v>
      </c>
      <c r="G176" s="10">
        <v>179.86902585639953</v>
      </c>
      <c r="H176" s="10">
        <v>0</v>
      </c>
    </row>
    <row r="177" spans="2:8" hidden="1" outlineLevel="1" x14ac:dyDescent="0.3">
      <c r="B177" s="10" t="s">
        <v>253</v>
      </c>
      <c r="C177" s="10" t="s">
        <v>193</v>
      </c>
      <c r="D177" s="13">
        <v>149.22674472710221</v>
      </c>
      <c r="E177" s="13">
        <v>151.04141850956049</v>
      </c>
      <c r="F177" s="10">
        <v>15.958162004045226</v>
      </c>
      <c r="G177" s="10">
        <v>164.82137577078677</v>
      </c>
      <c r="H177" s="10">
        <v>0</v>
      </c>
    </row>
    <row r="178" spans="2:8" collapsed="1" x14ac:dyDescent="0.3">
      <c r="B178" s="10"/>
      <c r="C178" s="10"/>
      <c r="D178" s="13"/>
      <c r="E178" s="13"/>
      <c r="F178" s="10"/>
      <c r="G178" s="10"/>
      <c r="H178" s="10"/>
    </row>
    <row r="179" spans="2:8" x14ac:dyDescent="0.3">
      <c r="B179" s="19" t="s">
        <v>271</v>
      </c>
      <c r="C179" s="10"/>
      <c r="D179" s="13"/>
      <c r="E179" s="13"/>
      <c r="F179" s="10"/>
      <c r="G179" s="10"/>
      <c r="H179" s="10"/>
    </row>
    <row r="180" spans="2:8" hidden="1" outlineLevel="1" x14ac:dyDescent="0.3">
      <c r="B180" s="10" t="s">
        <v>254</v>
      </c>
      <c r="C180" s="10" t="s">
        <v>202</v>
      </c>
      <c r="D180" s="13">
        <v>230.34112008735895</v>
      </c>
      <c r="E180" s="13">
        <v>227.52202263549486</v>
      </c>
      <c r="F180" s="10">
        <v>27.686851480701332</v>
      </c>
      <c r="G180" s="10">
        <v>255.31760386546938</v>
      </c>
      <c r="H180" s="10">
        <v>0</v>
      </c>
    </row>
    <row r="181" spans="2:8" hidden="1" outlineLevel="1" x14ac:dyDescent="0.3">
      <c r="B181" s="10" t="s">
        <v>255</v>
      </c>
      <c r="C181" s="10" t="s">
        <v>202</v>
      </c>
      <c r="D181" s="13">
        <v>238.22482997749572</v>
      </c>
      <c r="E181" s="13">
        <v>236.53195636854238</v>
      </c>
      <c r="F181" s="10">
        <v>25.804912963294704</v>
      </c>
      <c r="G181" s="10">
        <v>255.34739435880027</v>
      </c>
      <c r="H181" s="10">
        <v>0</v>
      </c>
    </row>
    <row r="182" spans="2:8" hidden="1" outlineLevel="1" x14ac:dyDescent="0.3">
      <c r="B182" s="10" t="s">
        <v>256</v>
      </c>
      <c r="C182" s="10" t="s">
        <v>202</v>
      </c>
      <c r="D182" s="13">
        <v>242.32728651536078</v>
      </c>
      <c r="E182" s="13">
        <v>239.08750043954555</v>
      </c>
      <c r="F182" s="10">
        <v>25.550885512832227</v>
      </c>
      <c r="G182" s="10">
        <v>262.93071156477686</v>
      </c>
      <c r="H182" s="10">
        <v>0</v>
      </c>
    </row>
    <row r="183" spans="2:8" hidden="1" outlineLevel="1" x14ac:dyDescent="0.3">
      <c r="B183" s="10" t="s">
        <v>257</v>
      </c>
      <c r="C183" s="10" t="s">
        <v>202</v>
      </c>
      <c r="D183" s="13">
        <v>182.06303254875093</v>
      </c>
      <c r="E183" s="13">
        <v>186.69858567870776</v>
      </c>
      <c r="F183" s="10">
        <v>20.540157356202158</v>
      </c>
      <c r="G183" s="10">
        <v>205.35611021057468</v>
      </c>
      <c r="H183" s="10">
        <v>0</v>
      </c>
    </row>
    <row r="184" spans="2:8" hidden="1" outlineLevel="1" x14ac:dyDescent="0.3">
      <c r="B184" s="10" t="s">
        <v>258</v>
      </c>
      <c r="C184" s="10" t="s">
        <v>202</v>
      </c>
      <c r="D184" s="13">
        <v>184.11402533981465</v>
      </c>
      <c r="E184" s="13">
        <v>189.63802954629756</v>
      </c>
      <c r="F184" s="10">
        <v>20.791570237687388</v>
      </c>
      <c r="G184" s="10">
        <v>208.68328663886356</v>
      </c>
      <c r="H184" s="10">
        <v>0</v>
      </c>
    </row>
    <row r="185" spans="2:8" hidden="1" outlineLevel="1" x14ac:dyDescent="0.3">
      <c r="B185" s="10" t="s">
        <v>259</v>
      </c>
      <c r="C185" s="10" t="s">
        <v>202</v>
      </c>
      <c r="D185" s="13">
        <v>216.43173398500232</v>
      </c>
      <c r="E185" s="13">
        <v>217.2040321349655</v>
      </c>
      <c r="F185" s="10">
        <v>23.064974957403372</v>
      </c>
      <c r="G185" s="10">
        <v>235.97980012161537</v>
      </c>
      <c r="H185" s="10">
        <v>0</v>
      </c>
    </row>
    <row r="186" spans="2:8" hidden="1" outlineLevel="1" x14ac:dyDescent="0.3">
      <c r="B186" s="10" t="s">
        <v>260</v>
      </c>
      <c r="C186" s="10" t="s">
        <v>202</v>
      </c>
      <c r="D186" s="13">
        <v>250.81679265559049</v>
      </c>
      <c r="E186" s="13">
        <v>221.71723791005445</v>
      </c>
      <c r="F186" s="10">
        <v>23.825263020150377</v>
      </c>
      <c r="G186" s="10">
        <v>250.81679265559049</v>
      </c>
      <c r="H186" s="10">
        <v>0</v>
      </c>
    </row>
    <row r="187" spans="2:8" collapsed="1" x14ac:dyDescent="0.3">
      <c r="B187" s="10"/>
      <c r="C187" s="10"/>
      <c r="D187" s="13"/>
      <c r="E187" s="13"/>
      <c r="F187" s="10"/>
      <c r="G187" s="10"/>
      <c r="H187" s="10"/>
    </row>
    <row r="188" spans="2:8" x14ac:dyDescent="0.3">
      <c r="B188" s="19" t="s">
        <v>272</v>
      </c>
      <c r="C188" s="10"/>
      <c r="D188" s="13"/>
      <c r="E188" s="13"/>
      <c r="F188" s="10"/>
      <c r="G188" s="10"/>
      <c r="H188" s="10"/>
    </row>
    <row r="189" spans="2:8" hidden="1" outlineLevel="1" x14ac:dyDescent="0.3">
      <c r="B189" s="10" t="s">
        <v>261</v>
      </c>
      <c r="C189" s="10" t="s">
        <v>210</v>
      </c>
      <c r="D189" s="13">
        <v>1118.9884573310192</v>
      </c>
      <c r="E189" s="13">
        <v>1104.4338104167057</v>
      </c>
      <c r="F189" s="10">
        <v>114.52771249612472</v>
      </c>
      <c r="G189" s="10">
        <v>1160.7962112662772</v>
      </c>
      <c r="H189" s="10">
        <v>0</v>
      </c>
    </row>
    <row r="190" spans="2:8" hidden="1" outlineLevel="1" x14ac:dyDescent="0.3">
      <c r="B190" s="10" t="s">
        <v>262</v>
      </c>
      <c r="C190" s="10" t="s">
        <v>210</v>
      </c>
      <c r="D190" s="13">
        <v>1102.4495568781563</v>
      </c>
      <c r="E190" s="13">
        <v>1057.8083295889292</v>
      </c>
      <c r="F190" s="10">
        <v>109.52462127527606</v>
      </c>
      <c r="G190" s="10">
        <v>1114.9370045270698</v>
      </c>
      <c r="H190" s="10">
        <v>0</v>
      </c>
    </row>
    <row r="191" spans="2:8" hidden="1" outlineLevel="1" x14ac:dyDescent="0.3">
      <c r="B191" s="10" t="s">
        <v>263</v>
      </c>
      <c r="C191" s="10" t="s">
        <v>210</v>
      </c>
      <c r="D191" s="13">
        <v>1119.2815661657437</v>
      </c>
      <c r="E191" s="13">
        <v>1049.5995572027368</v>
      </c>
      <c r="F191" s="10">
        <v>108.38537096347669</v>
      </c>
      <c r="G191" s="10">
        <v>1119.2815661657437</v>
      </c>
      <c r="H191" s="10">
        <v>0</v>
      </c>
    </row>
    <row r="192" spans="2:8" hidden="1" outlineLevel="1" x14ac:dyDescent="0.3">
      <c r="B192" s="10" t="s">
        <v>264</v>
      </c>
      <c r="C192" s="10" t="s">
        <v>210</v>
      </c>
      <c r="D192" s="13">
        <v>1117.2887450182166</v>
      </c>
      <c r="E192" s="13">
        <v>1081.593347425815</v>
      </c>
      <c r="F192" s="10">
        <v>112.07980208519287</v>
      </c>
      <c r="G192" s="10">
        <v>1146.8750147728524</v>
      </c>
      <c r="H192" s="10">
        <v>0</v>
      </c>
    </row>
    <row r="193" spans="2:8" hidden="1" outlineLevel="1" x14ac:dyDescent="0.3">
      <c r="B193" s="10" t="s">
        <v>265</v>
      </c>
      <c r="C193" s="10" t="s">
        <v>210</v>
      </c>
      <c r="D193" s="13">
        <v>1150.7141073124506</v>
      </c>
      <c r="E193" s="13">
        <v>1114.9875376633086</v>
      </c>
      <c r="F193" s="10">
        <v>115.0971740286635</v>
      </c>
      <c r="G193" s="10">
        <v>1183.0312854717909</v>
      </c>
      <c r="H193" s="10">
        <v>0</v>
      </c>
    </row>
    <row r="194" spans="2:8" hidden="1" outlineLevel="1" x14ac:dyDescent="0.3">
      <c r="B194" s="10" t="s">
        <v>266</v>
      </c>
      <c r="C194" s="10" t="s">
        <v>210</v>
      </c>
      <c r="D194" s="13">
        <v>1152.7352914208482</v>
      </c>
      <c r="E194" s="13">
        <v>1124.6721381447642</v>
      </c>
      <c r="F194" s="10">
        <v>115.43229310577597</v>
      </c>
      <c r="G194" s="10">
        <v>1199.8305752598767</v>
      </c>
      <c r="H194" s="10">
        <v>0</v>
      </c>
    </row>
    <row r="195" spans="2:8" hidden="1" outlineLevel="1" x14ac:dyDescent="0.3">
      <c r="B195" s="10" t="s">
        <v>267</v>
      </c>
      <c r="C195" s="10" t="s">
        <v>210</v>
      </c>
      <c r="D195" s="13">
        <v>1216.2582308678393</v>
      </c>
      <c r="E195" s="13">
        <v>1191.9269956800199</v>
      </c>
      <c r="F195" s="10">
        <v>122.45886255914067</v>
      </c>
      <c r="G195" s="10">
        <v>1231.0437627379811</v>
      </c>
      <c r="H195" s="10">
        <v>0</v>
      </c>
    </row>
    <row r="196" spans="2:8" ht="16.2" hidden="1" outlineLevel="1" thickBot="1" x14ac:dyDescent="0.35">
      <c r="B196" s="8" t="s">
        <v>268</v>
      </c>
      <c r="C196" s="8" t="s">
        <v>210</v>
      </c>
      <c r="D196" s="11">
        <v>1221.6475256121644</v>
      </c>
      <c r="E196" s="11">
        <v>1209.2128552048264</v>
      </c>
      <c r="F196" s="8">
        <v>130.70759631547855</v>
      </c>
      <c r="G196" s="8">
        <v>1269.1834543807929</v>
      </c>
      <c r="H196" s="8">
        <v>0</v>
      </c>
    </row>
    <row r="197" spans="2:8" collapsed="1" x14ac:dyDescent="0.3">
      <c r="B197" s="9"/>
      <c r="C197" s="9"/>
      <c r="D197" s="15"/>
      <c r="E197" s="15"/>
      <c r="F197" s="9"/>
      <c r="G197" s="9"/>
      <c r="H19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Data</vt:lpstr>
      <vt:lpstr>Population Report 1</vt:lpstr>
      <vt:lpstr>Population Report 2</vt:lpstr>
      <vt:lpstr>Population Report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v1769</dc:creator>
  <cp:lastModifiedBy>jerry huang</cp:lastModifiedBy>
  <dcterms:created xsi:type="dcterms:W3CDTF">2020-02-08T19:04:12Z</dcterms:created>
  <dcterms:modified xsi:type="dcterms:W3CDTF">2020-02-17T11:10:28Z</dcterms:modified>
</cp:coreProperties>
</file>