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saul\Downloads\"/>
    </mc:Choice>
  </mc:AlternateContent>
  <xr:revisionPtr revIDLastSave="0" documentId="13_ncr:1_{465B7B63-88AA-44F3-80DA-C02A19B51D2D}" xr6:coauthVersionLast="47" xr6:coauthVersionMax="47" xr10:uidLastSave="{00000000-0000-0000-0000-000000000000}"/>
  <bookViews>
    <workbookView xWindow="-120" yWindow="-120" windowWidth="19440" windowHeight="15000" activeTab="6" xr2:uid="{00000000-000D-0000-FFFF-FFFF00000000}"/>
  </bookViews>
  <sheets>
    <sheet name="VQ" sheetId="1" r:id="rId1"/>
    <sheet name="R1-DP-M-20A" sheetId="8" r:id="rId2"/>
    <sheet name="R2-VQ-D-20A" sheetId="7" r:id="rId3"/>
    <sheet name="R3-VQ-M1-21" sheetId="3" r:id="rId4"/>
    <sheet name="R4-VQ-D1-21" sheetId="5" r:id="rId5"/>
    <sheet name="R5-VQ-D2-21" sheetId="6" r:id="rId6"/>
    <sheet name="ANEXO" sheetId="9" r:id="rId7"/>
    <sheet name="TC" sheetId="10" r:id="rId8"/>
    <sheet name="LEYENDA" sheetId="2" r:id="rId9"/>
  </sheets>
  <definedNames>
    <definedName name="_xlnm._FilterDatabase" localSheetId="6" hidden="1">ANEXO!$A$1:$P$35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" i="8" l="1"/>
  <c r="L8" i="8"/>
  <c r="S7" i="8"/>
  <c r="Q7" i="8"/>
  <c r="O7" i="8"/>
  <c r="K7" i="8"/>
  <c r="I7" i="8"/>
  <c r="G7" i="8"/>
  <c r="S6" i="8"/>
  <c r="Q6" i="8"/>
  <c r="O6" i="8"/>
  <c r="K6" i="8"/>
  <c r="I6" i="8"/>
  <c r="G6" i="8"/>
  <c r="S5" i="8"/>
  <c r="Q5" i="8"/>
  <c r="O5" i="8"/>
  <c r="K5" i="8"/>
  <c r="I5" i="8"/>
  <c r="G5" i="8"/>
  <c r="S4" i="8"/>
  <c r="Q4" i="8"/>
  <c r="O4" i="8"/>
  <c r="K4" i="8"/>
  <c r="I4" i="8"/>
  <c r="G4" i="8"/>
  <c r="Z3" i="8"/>
  <c r="S3" i="8"/>
  <c r="Q3" i="8"/>
  <c r="Q8" i="8" s="1"/>
  <c r="O3" i="8"/>
  <c r="K3" i="8"/>
  <c r="K8" i="8" s="1"/>
  <c r="I3" i="8"/>
  <c r="I8" i="8" s="1"/>
  <c r="G3" i="8"/>
  <c r="T8" i="7"/>
  <c r="L8" i="7"/>
  <c r="K8" i="7"/>
  <c r="T10" i="6"/>
  <c r="L10" i="6"/>
  <c r="L10" i="5"/>
  <c r="T10" i="5"/>
  <c r="L13" i="3"/>
  <c r="T13" i="3"/>
  <c r="G6" i="6"/>
  <c r="I6" i="6"/>
  <c r="K6" i="6"/>
  <c r="O6" i="6"/>
  <c r="Q6" i="6"/>
  <c r="S6" i="6"/>
  <c r="G8" i="6"/>
  <c r="I8" i="6"/>
  <c r="K8" i="6"/>
  <c r="O8" i="6"/>
  <c r="Q8" i="6"/>
  <c r="S8" i="6"/>
  <c r="S7" i="7"/>
  <c r="Q7" i="7"/>
  <c r="O7" i="7"/>
  <c r="K7" i="7"/>
  <c r="I7" i="7"/>
  <c r="G7" i="7"/>
  <c r="S6" i="7"/>
  <c r="Q6" i="7"/>
  <c r="O6" i="7"/>
  <c r="K6" i="7"/>
  <c r="I6" i="7"/>
  <c r="G6" i="7"/>
  <c r="S5" i="7"/>
  <c r="S8" i="7" s="1"/>
  <c r="Q5" i="7"/>
  <c r="O5" i="7"/>
  <c r="K5" i="7"/>
  <c r="I5" i="7"/>
  <c r="I8" i="7" s="1"/>
  <c r="G5" i="7"/>
  <c r="S4" i="7"/>
  <c r="Q4" i="7"/>
  <c r="O4" i="7"/>
  <c r="K4" i="7"/>
  <c r="I4" i="7"/>
  <c r="G4" i="7"/>
  <c r="Z3" i="7"/>
  <c r="S3" i="7"/>
  <c r="Q3" i="7"/>
  <c r="Q8" i="7" s="1"/>
  <c r="O3" i="7"/>
  <c r="O8" i="7" s="1"/>
  <c r="K3" i="7"/>
  <c r="I3" i="7"/>
  <c r="G3" i="7"/>
  <c r="G8" i="7" s="1"/>
  <c r="S9" i="6"/>
  <c r="Q9" i="6"/>
  <c r="O9" i="6"/>
  <c r="K9" i="6"/>
  <c r="I9" i="6"/>
  <c r="G9" i="6"/>
  <c r="S7" i="6"/>
  <c r="Q7" i="6"/>
  <c r="O7" i="6"/>
  <c r="K7" i="6"/>
  <c r="I7" i="6"/>
  <c r="G7" i="6"/>
  <c r="S5" i="6"/>
  <c r="Q5" i="6"/>
  <c r="Q10" i="6" s="1"/>
  <c r="O5" i="6"/>
  <c r="K5" i="6"/>
  <c r="I5" i="6"/>
  <c r="I10" i="6" s="1"/>
  <c r="G5" i="6"/>
  <c r="Z4" i="6"/>
  <c r="S4" i="6"/>
  <c r="Q4" i="6"/>
  <c r="O4" i="6"/>
  <c r="K4" i="6"/>
  <c r="I4" i="6"/>
  <c r="G4" i="6"/>
  <c r="Z3" i="6"/>
  <c r="S3" i="6"/>
  <c r="S10" i="6" s="1"/>
  <c r="Q3" i="6"/>
  <c r="O3" i="6"/>
  <c r="O10" i="6" s="1"/>
  <c r="K3" i="6"/>
  <c r="K10" i="6" s="1"/>
  <c r="I3" i="6"/>
  <c r="G3" i="6"/>
  <c r="G10" i="6" s="1"/>
  <c r="S4" i="5"/>
  <c r="S10" i="5" s="1"/>
  <c r="S5" i="5"/>
  <c r="S6" i="5"/>
  <c r="S7" i="5"/>
  <c r="S8" i="5"/>
  <c r="S9" i="5"/>
  <c r="Q4" i="5"/>
  <c r="Q5" i="5"/>
  <c r="Q6" i="5"/>
  <c r="Q7" i="5"/>
  <c r="Q8" i="5"/>
  <c r="Q9" i="5"/>
  <c r="O4" i="5"/>
  <c r="O5" i="5"/>
  <c r="O6" i="5"/>
  <c r="O7" i="5"/>
  <c r="O8" i="5"/>
  <c r="O9" i="5"/>
  <c r="K4" i="5"/>
  <c r="K5" i="5"/>
  <c r="K6" i="5"/>
  <c r="K7" i="5"/>
  <c r="K8" i="5"/>
  <c r="K9" i="5"/>
  <c r="I4" i="5"/>
  <c r="I5" i="5"/>
  <c r="I6" i="5"/>
  <c r="I7" i="5"/>
  <c r="I8" i="5"/>
  <c r="I9" i="5"/>
  <c r="G4" i="5"/>
  <c r="G5" i="5"/>
  <c r="G6" i="5"/>
  <c r="G7" i="5"/>
  <c r="G8" i="5"/>
  <c r="G9" i="5"/>
  <c r="Z4" i="5"/>
  <c r="Z3" i="5"/>
  <c r="S3" i="5"/>
  <c r="Q3" i="5"/>
  <c r="Q10" i="5" s="1"/>
  <c r="O3" i="5"/>
  <c r="O10" i="5" s="1"/>
  <c r="K3" i="5"/>
  <c r="K10" i="5" s="1"/>
  <c r="I3" i="5"/>
  <c r="I10" i="5" s="1"/>
  <c r="G3" i="5"/>
  <c r="G10" i="5" s="1"/>
  <c r="S4" i="3"/>
  <c r="S5" i="3"/>
  <c r="S6" i="3"/>
  <c r="S7" i="3"/>
  <c r="S8" i="3"/>
  <c r="S9" i="3"/>
  <c r="S10" i="3"/>
  <c r="S11" i="3"/>
  <c r="S12" i="3"/>
  <c r="Q4" i="3"/>
  <c r="Q13" i="3" s="1"/>
  <c r="Q5" i="3"/>
  <c r="Q6" i="3"/>
  <c r="Q7" i="3"/>
  <c r="Q8" i="3"/>
  <c r="Q9" i="3"/>
  <c r="Q10" i="3"/>
  <c r="Q11" i="3"/>
  <c r="Q12" i="3"/>
  <c r="O4" i="3"/>
  <c r="O5" i="3"/>
  <c r="O6" i="3"/>
  <c r="O7" i="3"/>
  <c r="O8" i="3"/>
  <c r="O9" i="3"/>
  <c r="O10" i="3"/>
  <c r="O11" i="3"/>
  <c r="O12" i="3"/>
  <c r="K4" i="3"/>
  <c r="K5" i="3"/>
  <c r="K6" i="3"/>
  <c r="K7" i="3"/>
  <c r="K8" i="3"/>
  <c r="K9" i="3"/>
  <c r="K10" i="3"/>
  <c r="K11" i="3"/>
  <c r="K12" i="3"/>
  <c r="I4" i="3"/>
  <c r="I13" i="3" s="1"/>
  <c r="I5" i="3"/>
  <c r="I6" i="3"/>
  <c r="I7" i="3"/>
  <c r="I8" i="3"/>
  <c r="I9" i="3"/>
  <c r="I10" i="3"/>
  <c r="I11" i="3"/>
  <c r="I12" i="3"/>
  <c r="G4" i="3"/>
  <c r="W4" i="3" s="1"/>
  <c r="G5" i="3"/>
  <c r="G6" i="3"/>
  <c r="G7" i="3"/>
  <c r="G8" i="3"/>
  <c r="G9" i="3"/>
  <c r="G10" i="3"/>
  <c r="G11" i="3"/>
  <c r="G12" i="3"/>
  <c r="S3" i="3"/>
  <c r="S13" i="3" s="1"/>
  <c r="Q3" i="3"/>
  <c r="O3" i="3"/>
  <c r="O13" i="3" s="1"/>
  <c r="K3" i="3"/>
  <c r="K13" i="3" s="1"/>
  <c r="I3" i="3"/>
  <c r="G3" i="3"/>
  <c r="Z4" i="3"/>
  <c r="Z3" i="3"/>
  <c r="W3" i="3" l="1"/>
  <c r="G13" i="3"/>
  <c r="W5" i="8"/>
  <c r="S8" i="8"/>
  <c r="W6" i="8"/>
  <c r="O8" i="8"/>
  <c r="W7" i="8"/>
  <c r="W4" i="8"/>
  <c r="W3" i="8"/>
  <c r="G8" i="8"/>
  <c r="W6" i="6"/>
  <c r="W8" i="6"/>
  <c r="W4" i="7"/>
  <c r="W7" i="7"/>
  <c r="W5" i="7"/>
  <c r="W3" i="7"/>
  <c r="W8" i="7" s="1"/>
  <c r="W6" i="7"/>
  <c r="W3" i="6"/>
  <c r="W4" i="6"/>
  <c r="W7" i="6"/>
  <c r="W9" i="6"/>
  <c r="W5" i="6"/>
  <c r="W4" i="5"/>
  <c r="W8" i="5"/>
  <c r="W5" i="5"/>
  <c r="W6" i="5"/>
  <c r="W9" i="5"/>
  <c r="W7" i="5"/>
  <c r="W3" i="5"/>
  <c r="W9" i="3"/>
  <c r="W11" i="3"/>
  <c r="W10" i="3"/>
  <c r="W5" i="3"/>
  <c r="W12" i="3"/>
  <c r="W8" i="3"/>
  <c r="W6" i="3"/>
  <c r="W7" i="3"/>
  <c r="C17" i="2"/>
  <c r="C18" i="2"/>
  <c r="C19" i="2"/>
  <c r="C20" i="2"/>
  <c r="C21" i="2"/>
  <c r="C22" i="2"/>
  <c r="C23" i="2"/>
  <c r="C3" i="2"/>
  <c r="C4" i="2"/>
  <c r="C5" i="2"/>
  <c r="C6" i="2"/>
  <c r="C7" i="2"/>
  <c r="C8" i="2"/>
  <c r="C9" i="2"/>
  <c r="C10" i="2"/>
  <c r="C11" i="2"/>
  <c r="C12" i="2"/>
  <c r="C13" i="2"/>
  <c r="C14" i="2"/>
  <c r="C2" i="2"/>
  <c r="W10" i="6" l="1"/>
  <c r="W10" i="5"/>
  <c r="W13" i="3"/>
  <c r="W8" i="8"/>
</calcChain>
</file>

<file path=xl/sharedStrings.xml><?xml version="1.0" encoding="utf-8"?>
<sst xmlns="http://schemas.openxmlformats.org/spreadsheetml/2006/main" count="543" uniqueCount="74">
  <si>
    <t>Tiempo viaje cargado</t>
  </si>
  <si>
    <t>TCF</t>
  </si>
  <si>
    <t>Tiempo de carga en frente</t>
  </si>
  <si>
    <t>TPC</t>
  </si>
  <si>
    <t>Tiempo de acarreo a punto de carguío (min)</t>
  </si>
  <si>
    <t>TCS</t>
  </si>
  <si>
    <t>Tiempo de cuadrado en cámara scoop</t>
  </si>
  <si>
    <t>TD</t>
  </si>
  <si>
    <t>Tiempo de descarga</t>
  </si>
  <si>
    <t>TR</t>
  </si>
  <si>
    <t>Tiempo de retroceso</t>
  </si>
  <si>
    <t>TTR</t>
  </si>
  <si>
    <t>Tiempo de traslado</t>
  </si>
  <si>
    <t>TEC</t>
  </si>
  <si>
    <t>TC</t>
  </si>
  <si>
    <t>TVC</t>
  </si>
  <si>
    <t>TED</t>
  </si>
  <si>
    <t>TVV</t>
  </si>
  <si>
    <t>OBS</t>
  </si>
  <si>
    <t>Destino</t>
  </si>
  <si>
    <t>Origen</t>
  </si>
  <si>
    <t>MT</t>
  </si>
  <si>
    <t>VQ</t>
  </si>
  <si>
    <t>DC</t>
  </si>
  <si>
    <t>DV</t>
  </si>
  <si>
    <t>OBSERVACIONES:</t>
  </si>
  <si>
    <t>ACARREO</t>
  </si>
  <si>
    <t>TRANSPORTE</t>
  </si>
  <si>
    <t>DEST</t>
  </si>
  <si>
    <t>ORIG</t>
  </si>
  <si>
    <t>Volquete</t>
  </si>
  <si>
    <t>Material</t>
  </si>
  <si>
    <t>TCUA</t>
  </si>
  <si>
    <t>TCUAD</t>
  </si>
  <si>
    <t>Demora con carga</t>
  </si>
  <si>
    <t>Demora vacio</t>
  </si>
  <si>
    <t>Tiempo de espera en zona de carga</t>
  </si>
  <si>
    <t>Tiempo de cuadrado</t>
  </si>
  <si>
    <t>Tiempo de carguío</t>
  </si>
  <si>
    <t>Tiempo de espera de descarga</t>
  </si>
  <si>
    <t>Tiempo de viaje vacío</t>
  </si>
  <si>
    <t>LEYENDA:</t>
  </si>
  <si>
    <t>VQ: Volquete</t>
  </si>
  <si>
    <t>ORIG: Origen</t>
  </si>
  <si>
    <t>DEST: Destino</t>
  </si>
  <si>
    <t>MT: Material</t>
  </si>
  <si>
    <t>TEC: Tiempo de espera en zona de carga</t>
  </si>
  <si>
    <t>TCUA: Tiempo de cuadrado</t>
  </si>
  <si>
    <t>TC: Tiempo de carguío</t>
  </si>
  <si>
    <t>TVC: Tiempo viaje cargado</t>
  </si>
  <si>
    <t>DC: Demora con carga</t>
  </si>
  <si>
    <t>TED: Tiempo de espera de descarga</t>
  </si>
  <si>
    <t>TD: Tiempo de descarga</t>
  </si>
  <si>
    <t>TVV: Tiempo de viaje vacío</t>
  </si>
  <si>
    <t>DV: Demora vacio</t>
  </si>
  <si>
    <t>D</t>
  </si>
  <si>
    <t>M</t>
  </si>
  <si>
    <t>Trafico</t>
  </si>
  <si>
    <t>TT</t>
  </si>
  <si>
    <t>Nv.21 CH 520</t>
  </si>
  <si>
    <t>Nv.18 CH 420</t>
  </si>
  <si>
    <t>Nv.21 CH 530</t>
  </si>
  <si>
    <t>Nv.15A TJ 415</t>
  </si>
  <si>
    <t>Nv.21 VENT 482 E</t>
  </si>
  <si>
    <t>Nv.20A CAM 210 SE</t>
  </si>
  <si>
    <t>Nv.18  CAM 156 E</t>
  </si>
  <si>
    <t>EQ</t>
  </si>
  <si>
    <t>D-6</t>
  </si>
  <si>
    <t>VQ-98</t>
  </si>
  <si>
    <t>VQ-97</t>
  </si>
  <si>
    <t>RUTA</t>
  </si>
  <si>
    <t>EQC</t>
  </si>
  <si>
    <t>Scoop</t>
  </si>
  <si>
    <t>Tolva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</si>
</sst>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left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T. Carguio Volquete Promedio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TC!$B$1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TC!$A$2:$A$13</c:f>
              <c:strCache>
                <c:ptCount val="12"/>
                <c:pt idx="0">
                  <c:v>VQ-98</c:v>
                </c:pt>
                <c:pt idx="1">
                  <c:v>VQ-97</c:v>
                </c:pt>
                <c:pt idx="2">
                  <c:v>VQ-98</c:v>
                </c:pt>
                <c:pt idx="3">
                  <c:v>VQ-98</c:v>
                </c:pt>
                <c:pt idx="4">
                  <c:v>VQ-97</c:v>
                </c:pt>
                <c:pt idx="5">
                  <c:v>VQ-98</c:v>
                </c:pt>
                <c:pt idx="6">
                  <c:v>VQ-97</c:v>
                </c:pt>
                <c:pt idx="7">
                  <c:v>VQ-97</c:v>
                </c:pt>
                <c:pt idx="8">
                  <c:v>VQ-98</c:v>
                </c:pt>
                <c:pt idx="9">
                  <c:v>VQ-98</c:v>
                </c:pt>
                <c:pt idx="10">
                  <c:v>VQ-98</c:v>
                </c:pt>
                <c:pt idx="11">
                  <c:v>VQ-97</c:v>
                </c:pt>
              </c:strCache>
            </c:strRef>
          </c:cat>
          <c:val>
            <c:numRef>
              <c:f>TC!$B$2:$B$14</c:f>
              <c:numCache>
                <c:formatCode>0.00</c:formatCode>
                <c:ptCount val="13"/>
                <c:pt idx="0">
                  <c:v>3.3333333333333335</c:v>
                </c:pt>
                <c:pt idx="1">
                  <c:v>4</c:v>
                </c:pt>
                <c:pt idx="2">
                  <c:v>1.6666666666666667</c:v>
                </c:pt>
                <c:pt idx="3">
                  <c:v>3.6666666666666665</c:v>
                </c:pt>
                <c:pt idx="4">
                  <c:v>2.9666666666666668</c:v>
                </c:pt>
                <c:pt idx="5">
                  <c:v>3.3333333333333335</c:v>
                </c:pt>
                <c:pt idx="6">
                  <c:v>3.0666666666666669</c:v>
                </c:pt>
                <c:pt idx="7">
                  <c:v>4</c:v>
                </c:pt>
                <c:pt idx="8">
                  <c:v>3.5</c:v>
                </c:pt>
                <c:pt idx="9">
                  <c:v>3.6666666666666665</c:v>
                </c:pt>
                <c:pt idx="10">
                  <c:v>3.75</c:v>
                </c:pt>
                <c:pt idx="11">
                  <c:v>2.9666666666666668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7-4C23-B0A4-FDDC1C560E5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TC!$A$2:$A$13</c:f>
              <c:strCache>
                <c:ptCount val="12"/>
                <c:pt idx="0">
                  <c:v>VQ-98</c:v>
                </c:pt>
                <c:pt idx="1">
                  <c:v>VQ-97</c:v>
                </c:pt>
                <c:pt idx="2">
                  <c:v>VQ-98</c:v>
                </c:pt>
                <c:pt idx="3">
                  <c:v>VQ-98</c:v>
                </c:pt>
                <c:pt idx="4">
                  <c:v>VQ-97</c:v>
                </c:pt>
                <c:pt idx="5">
                  <c:v>VQ-98</c:v>
                </c:pt>
                <c:pt idx="6">
                  <c:v>VQ-97</c:v>
                </c:pt>
                <c:pt idx="7">
                  <c:v>VQ-97</c:v>
                </c:pt>
                <c:pt idx="8">
                  <c:v>VQ-98</c:v>
                </c:pt>
                <c:pt idx="9">
                  <c:v>VQ-98</c:v>
                </c:pt>
                <c:pt idx="10">
                  <c:v>VQ-98</c:v>
                </c:pt>
                <c:pt idx="11">
                  <c:v>VQ-97</c:v>
                </c:pt>
              </c:strCache>
            </c:strRef>
          </c:cat>
          <c:val>
            <c:numRef>
              <c:f>TC!$B$14</c:f>
              <c:numCache>
                <c:formatCode>0.00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F7-4C23-B0A4-FDDC1C560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684799"/>
        <c:axId val="1476689375"/>
      </c:lineChart>
      <c:catAx>
        <c:axId val="147668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76689375"/>
        <c:crosses val="autoZero"/>
        <c:auto val="1"/>
        <c:lblAlgn val="ctr"/>
        <c:lblOffset val="100"/>
        <c:noMultiLvlLbl val="0"/>
      </c:catAx>
      <c:valAx>
        <c:axId val="147668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7668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471487</xdr:colOff>
      <xdr:row>5</xdr:row>
      <xdr:rowOff>19050</xdr:rowOff>
    </xdr:from>
    <xdr:to>
      <xdr:col>9</xdr:col>
      <xdr:colOff>471487</xdr:colOff>
      <xdr:row>19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"/>
  <sheetViews>
    <sheetView zoomScale="70" zoomScaleNormal="70" workbookViewId="0">
      <selection activeCell="B2" sqref="B2"/>
    </sheetView>
  </sheetViews>
  <sheetFormatPr baseColWidth="10" defaultRowHeight="15" x14ac:dyDescent="0.25"/>
  <cols>
    <col min="1" max="1" width="4.5703125" style="1" customWidth="1"/>
    <col min="2" max="2" width="4.7109375" style="1" customWidth="1"/>
    <col min="3" max="4" width="10.7109375" style="1" customWidth="1"/>
    <col min="5" max="5" width="5" style="1" customWidth="1"/>
    <col min="6" max="14" width="9.7109375" style="1" customWidth="1"/>
    <col min="15" max="15" width="36.7109375" style="1" customWidth="1"/>
    <col min="16" max="16384" width="11.42578125" style="1"/>
  </cols>
  <sheetData>
    <row r="1" spans="1:15" ht="15.75" thickBot="1" x14ac:dyDescent="0.3">
      <c r="B1" s="62" t="s">
        <v>27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4"/>
    </row>
    <row r="2" spans="1:15" ht="20.100000000000001" customHeight="1" thickBot="1" x14ac:dyDescent="0.3">
      <c r="B2" s="24" t="s">
        <v>22</v>
      </c>
      <c r="C2" s="25" t="s">
        <v>29</v>
      </c>
      <c r="D2" s="25" t="s">
        <v>28</v>
      </c>
      <c r="E2" s="25" t="s">
        <v>21</v>
      </c>
      <c r="F2" s="25" t="s">
        <v>13</v>
      </c>
      <c r="G2" s="25" t="s">
        <v>33</v>
      </c>
      <c r="H2" s="25" t="s">
        <v>14</v>
      </c>
      <c r="I2" s="25" t="s">
        <v>15</v>
      </c>
      <c r="J2" s="25" t="s">
        <v>23</v>
      </c>
      <c r="K2" s="25" t="s">
        <v>16</v>
      </c>
      <c r="L2" s="25" t="s">
        <v>7</v>
      </c>
      <c r="M2" s="25" t="s">
        <v>17</v>
      </c>
      <c r="N2" s="25" t="s">
        <v>24</v>
      </c>
      <c r="O2" s="26" t="s">
        <v>18</v>
      </c>
    </row>
    <row r="3" spans="1:15" ht="20.100000000000001" customHeight="1" x14ac:dyDescent="0.25">
      <c r="A3" s="16">
        <v>1</v>
      </c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5"/>
    </row>
    <row r="4" spans="1:15" ht="20.100000000000001" customHeight="1" x14ac:dyDescent="0.25">
      <c r="A4" s="19">
        <v>2</v>
      </c>
      <c r="B4" s="23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</row>
    <row r="5" spans="1:15" ht="20.100000000000001" customHeight="1" x14ac:dyDescent="0.25">
      <c r="A5" s="17">
        <v>3</v>
      </c>
      <c r="B5" s="6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7"/>
    </row>
    <row r="6" spans="1:15" ht="20.100000000000001" customHeight="1" x14ac:dyDescent="0.25">
      <c r="A6" s="19">
        <v>4</v>
      </c>
      <c r="B6" s="23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1"/>
    </row>
    <row r="7" spans="1:15" ht="20.100000000000001" customHeight="1" x14ac:dyDescent="0.25">
      <c r="A7" s="17">
        <v>5</v>
      </c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7"/>
    </row>
    <row r="8" spans="1:15" ht="20.100000000000001" customHeight="1" x14ac:dyDescent="0.25">
      <c r="A8" s="22">
        <v>6</v>
      </c>
      <c r="B8" s="23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1"/>
    </row>
    <row r="9" spans="1:15" ht="20.100000000000001" customHeight="1" x14ac:dyDescent="0.25">
      <c r="A9" s="17">
        <v>7</v>
      </c>
      <c r="B9" s="6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7"/>
    </row>
    <row r="10" spans="1:15" ht="20.100000000000001" customHeight="1" x14ac:dyDescent="0.25">
      <c r="A10" s="22">
        <v>8</v>
      </c>
      <c r="B10" s="23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1"/>
    </row>
    <row r="11" spans="1:15" ht="20.100000000000001" customHeight="1" x14ac:dyDescent="0.25">
      <c r="A11" s="17">
        <v>9</v>
      </c>
      <c r="B11" s="6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7"/>
    </row>
    <row r="12" spans="1:15" ht="20.100000000000001" customHeight="1" x14ac:dyDescent="0.25">
      <c r="A12" s="22">
        <v>10</v>
      </c>
      <c r="B12" s="23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1"/>
    </row>
    <row r="13" spans="1:15" ht="20.100000000000001" customHeight="1" x14ac:dyDescent="0.25">
      <c r="A13" s="17">
        <v>11</v>
      </c>
      <c r="B13" s="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7"/>
    </row>
    <row r="14" spans="1:15" ht="20.100000000000001" customHeight="1" x14ac:dyDescent="0.25">
      <c r="A14" s="22">
        <v>12</v>
      </c>
      <c r="B14" s="23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1"/>
    </row>
    <row r="15" spans="1:15" ht="20.100000000000001" customHeight="1" x14ac:dyDescent="0.25">
      <c r="A15" s="17">
        <v>13</v>
      </c>
      <c r="B15" s="6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7"/>
    </row>
    <row r="16" spans="1:15" ht="20.100000000000001" customHeight="1" x14ac:dyDescent="0.25">
      <c r="A16" s="22">
        <v>14</v>
      </c>
      <c r="B16" s="23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1"/>
    </row>
    <row r="17" spans="1:15" ht="20.100000000000001" customHeight="1" x14ac:dyDescent="0.25">
      <c r="A17" s="17">
        <v>15</v>
      </c>
      <c r="B17" s="6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7"/>
    </row>
    <row r="18" spans="1:15" ht="20.100000000000001" customHeight="1" x14ac:dyDescent="0.25">
      <c r="A18" s="22">
        <v>16</v>
      </c>
      <c r="B18" s="23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1"/>
    </row>
    <row r="19" spans="1:15" ht="20.100000000000001" customHeight="1" x14ac:dyDescent="0.25">
      <c r="A19" s="17">
        <v>17</v>
      </c>
      <c r="B19" s="6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7"/>
    </row>
    <row r="20" spans="1:15" ht="20.100000000000001" customHeight="1" x14ac:dyDescent="0.25">
      <c r="A20" s="22">
        <v>18</v>
      </c>
      <c r="B20" s="23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1"/>
    </row>
    <row r="21" spans="1:15" ht="20.100000000000001" customHeight="1" thickBot="1" x14ac:dyDescent="0.3">
      <c r="A21" s="18">
        <v>19</v>
      </c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</row>
    <row r="22" spans="1:15" ht="20.100000000000001" customHeight="1" x14ac:dyDescent="0.25">
      <c r="B22"/>
      <c r="C22"/>
      <c r="D22"/>
      <c r="E22"/>
      <c r="F22"/>
      <c r="G22"/>
      <c r="H22"/>
      <c r="I22"/>
      <c r="J22"/>
      <c r="K22"/>
      <c r="L22"/>
      <c r="M22"/>
      <c r="N22"/>
      <c r="O22"/>
    </row>
    <row r="23" spans="1:15" ht="17.100000000000001" customHeight="1" thickBot="1" x14ac:dyDescent="0.3">
      <c r="B23" s="65" t="s">
        <v>25</v>
      </c>
      <c r="C23" s="65"/>
      <c r="D23" s="65"/>
      <c r="E23"/>
      <c r="F23"/>
      <c r="G23"/>
      <c r="H23"/>
      <c r="I23"/>
      <c r="J23"/>
      <c r="K23"/>
      <c r="L23"/>
      <c r="M23"/>
      <c r="N23"/>
      <c r="O23"/>
    </row>
    <row r="24" spans="1:15" ht="17.100000000000001" customHeight="1" x14ac:dyDescent="0.25">
      <c r="B24" s="48"/>
      <c r="C24" s="49"/>
      <c r="D24" s="49"/>
      <c r="E24" s="50"/>
      <c r="F24" s="54"/>
      <c r="G24" s="55"/>
      <c r="H24" s="55"/>
      <c r="I24" s="55"/>
      <c r="J24" s="56"/>
      <c r="K24" s="48"/>
      <c r="L24" s="49"/>
      <c r="M24" s="49"/>
      <c r="N24" s="50"/>
      <c r="O24" s="60"/>
    </row>
    <row r="25" spans="1:15" ht="17.100000000000001" customHeight="1" thickBot="1" x14ac:dyDescent="0.3">
      <c r="B25" s="51"/>
      <c r="C25" s="52"/>
      <c r="D25" s="52"/>
      <c r="E25" s="53"/>
      <c r="F25" s="57"/>
      <c r="G25" s="58"/>
      <c r="H25" s="58"/>
      <c r="I25" s="58"/>
      <c r="J25" s="59"/>
      <c r="K25" s="51"/>
      <c r="L25" s="52"/>
      <c r="M25" s="52"/>
      <c r="N25" s="53"/>
      <c r="O25" s="61"/>
    </row>
    <row r="26" spans="1:15" ht="17.100000000000001" customHeight="1" x14ac:dyDescent="0.25">
      <c r="B26" s="54"/>
      <c r="C26" s="55"/>
      <c r="D26" s="55"/>
      <c r="E26" s="56"/>
      <c r="F26" s="48"/>
      <c r="G26" s="49"/>
      <c r="H26" s="49"/>
      <c r="I26" s="49"/>
      <c r="J26" s="50"/>
      <c r="K26" s="54"/>
      <c r="L26" s="55"/>
      <c r="M26" s="55"/>
      <c r="N26" s="56"/>
      <c r="O26" s="66"/>
    </row>
    <row r="27" spans="1:15" ht="17.100000000000001" customHeight="1" thickBot="1" x14ac:dyDescent="0.3">
      <c r="B27" s="57"/>
      <c r="C27" s="58"/>
      <c r="D27" s="58"/>
      <c r="E27" s="59"/>
      <c r="F27" s="51"/>
      <c r="G27" s="52"/>
      <c r="H27" s="52"/>
      <c r="I27" s="52"/>
      <c r="J27" s="53"/>
      <c r="K27" s="57"/>
      <c r="L27" s="58"/>
      <c r="M27" s="58"/>
      <c r="N27" s="59"/>
      <c r="O27" s="67"/>
    </row>
    <row r="29" spans="1:15" ht="9.9499999999999993" customHeight="1" x14ac:dyDescent="0.2">
      <c r="B29" s="47" t="s">
        <v>41</v>
      </c>
      <c r="C29" s="47"/>
      <c r="D29" s="15"/>
      <c r="E29" s="13"/>
      <c r="F29" s="15"/>
      <c r="G29" s="15"/>
      <c r="H29" s="15"/>
      <c r="I29" s="15"/>
      <c r="J29" s="15"/>
      <c r="K29" s="15"/>
      <c r="L29" s="15"/>
      <c r="M29" s="15"/>
      <c r="N29" s="15"/>
      <c r="O29" s="15"/>
    </row>
    <row r="30" spans="1:15" ht="9.9499999999999993" customHeight="1" x14ac:dyDescent="0.2">
      <c r="B30" s="13" t="s">
        <v>42</v>
      </c>
      <c r="C30" s="13"/>
      <c r="D30" s="13"/>
      <c r="E30" s="13" t="s">
        <v>45</v>
      </c>
      <c r="F30" s="13"/>
      <c r="G30" s="15"/>
      <c r="H30" s="13"/>
      <c r="I30" s="15" t="s">
        <v>48</v>
      </c>
      <c r="J30" s="15"/>
      <c r="K30" s="15"/>
      <c r="L30" s="15" t="s">
        <v>51</v>
      </c>
      <c r="M30" s="15"/>
      <c r="N30" s="15"/>
      <c r="O30" s="15" t="s">
        <v>54</v>
      </c>
    </row>
    <row r="31" spans="1:15" ht="9.9499999999999993" customHeight="1" x14ac:dyDescent="0.2">
      <c r="B31" s="13" t="s">
        <v>43</v>
      </c>
      <c r="C31" s="13"/>
      <c r="D31" s="13"/>
      <c r="E31" s="15" t="s">
        <v>46</v>
      </c>
      <c r="F31" s="15"/>
      <c r="G31" s="15"/>
      <c r="H31" s="13"/>
      <c r="I31" s="15" t="s">
        <v>49</v>
      </c>
      <c r="J31" s="15"/>
      <c r="K31" s="15"/>
      <c r="L31" s="15" t="s">
        <v>52</v>
      </c>
      <c r="M31" s="15"/>
      <c r="N31" s="15"/>
      <c r="O31" s="15"/>
    </row>
    <row r="32" spans="1:15" ht="9.9499999999999993" customHeight="1" x14ac:dyDescent="0.2">
      <c r="B32" s="13" t="s">
        <v>44</v>
      </c>
      <c r="C32" s="13"/>
      <c r="D32" s="13"/>
      <c r="E32" s="15" t="s">
        <v>47</v>
      </c>
      <c r="F32" s="15"/>
      <c r="G32" s="15"/>
      <c r="H32" s="13"/>
      <c r="I32" s="15" t="s">
        <v>50</v>
      </c>
      <c r="J32" s="15"/>
      <c r="K32" s="15"/>
      <c r="L32" s="15" t="s">
        <v>53</v>
      </c>
      <c r="M32" s="15"/>
      <c r="N32" s="15"/>
      <c r="O32" s="15"/>
    </row>
    <row r="33" spans="2:15" ht="9.9499999999999993" customHeight="1" x14ac:dyDescent="0.2">
      <c r="B33" s="15"/>
      <c r="C33" s="15"/>
      <c r="D33" s="13"/>
      <c r="E33" s="15"/>
      <c r="F33" s="15"/>
      <c r="G33" s="15"/>
      <c r="H33" s="13"/>
      <c r="I33" s="13"/>
      <c r="J33" s="15"/>
      <c r="K33" s="15"/>
      <c r="L33" s="15"/>
      <c r="M33" s="15"/>
      <c r="N33" s="15"/>
      <c r="O33" s="15"/>
    </row>
    <row r="34" spans="2:15" x14ac:dyDescent="0.25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2:15" x14ac:dyDescent="0.25">
      <c r="B35" s="12"/>
      <c r="C35" s="12"/>
      <c r="D35" s="12"/>
      <c r="E35" s="12"/>
      <c r="F35" s="12"/>
      <c r="G35" s="12"/>
      <c r="H35" s="12"/>
      <c r="I35" s="12"/>
    </row>
    <row r="36" spans="2:15" x14ac:dyDescent="0.25">
      <c r="D36" s="12"/>
      <c r="E36" s="12"/>
      <c r="F36" s="12"/>
      <c r="G36" s="12"/>
      <c r="H36" s="12"/>
      <c r="I36" s="12"/>
    </row>
    <row r="37" spans="2:15" x14ac:dyDescent="0.25">
      <c r="D37" s="12"/>
      <c r="E37" s="12"/>
      <c r="F37" s="12"/>
      <c r="G37" s="12"/>
      <c r="H37" s="12"/>
      <c r="I37" s="12"/>
    </row>
    <row r="38" spans="2:15" x14ac:dyDescent="0.25">
      <c r="D38" s="12"/>
      <c r="E38" s="12"/>
      <c r="F38" s="12"/>
      <c r="G38" s="12"/>
      <c r="H38" s="12"/>
      <c r="I38" s="12"/>
    </row>
    <row r="39" spans="2:15" x14ac:dyDescent="0.25">
      <c r="D39" s="12"/>
      <c r="E39" s="12"/>
      <c r="F39" s="12"/>
      <c r="G39" s="12"/>
      <c r="H39" s="12"/>
      <c r="I39" s="12"/>
    </row>
    <row r="40" spans="2:15" x14ac:dyDescent="0.25">
      <c r="D40" s="12"/>
      <c r="E40" s="12"/>
      <c r="F40" s="12"/>
      <c r="G40" s="12"/>
      <c r="H40" s="12"/>
      <c r="I40" s="12"/>
    </row>
    <row r="41" spans="2:15" x14ac:dyDescent="0.25">
      <c r="D41" s="12"/>
      <c r="E41" s="12"/>
      <c r="F41" s="12"/>
      <c r="G41" s="12"/>
      <c r="H41" s="12"/>
      <c r="I41" s="12"/>
    </row>
    <row r="42" spans="2:15" x14ac:dyDescent="0.2">
      <c r="C42" s="13"/>
      <c r="D42" s="12"/>
      <c r="E42" s="12"/>
      <c r="F42" s="12"/>
      <c r="G42" s="12"/>
      <c r="H42" s="12"/>
      <c r="I42" s="12"/>
    </row>
    <row r="43" spans="2:15" x14ac:dyDescent="0.25">
      <c r="B43" s="12"/>
      <c r="C43" s="12"/>
      <c r="D43" s="12"/>
      <c r="E43" s="12"/>
      <c r="F43" s="12"/>
      <c r="G43" s="12"/>
      <c r="H43" s="12"/>
      <c r="I43" s="12"/>
    </row>
    <row r="44" spans="2:15" x14ac:dyDescent="0.25">
      <c r="B44" s="12"/>
      <c r="C44" s="12"/>
      <c r="D44" s="12"/>
      <c r="E44" s="12"/>
      <c r="F44" s="12"/>
      <c r="G44" s="12"/>
      <c r="H44" s="12"/>
      <c r="I44" s="12"/>
    </row>
  </sheetData>
  <mergeCells count="11">
    <mergeCell ref="B1:O1"/>
    <mergeCell ref="B23:D23"/>
    <mergeCell ref="B26:E27"/>
    <mergeCell ref="F26:J27"/>
    <mergeCell ref="K26:N27"/>
    <mergeCell ref="O26:O27"/>
    <mergeCell ref="B29:C29"/>
    <mergeCell ref="B24:E25"/>
    <mergeCell ref="F24:J25"/>
    <mergeCell ref="K24:N25"/>
    <mergeCell ref="O24:O25"/>
  </mergeCells>
  <pageMargins left="0.25" right="0.25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0"/>
  <sheetViews>
    <sheetView topLeftCell="K1" zoomScale="85" zoomScaleNormal="85" workbookViewId="0">
      <selection sqref="A1:XFD7"/>
    </sheetView>
  </sheetViews>
  <sheetFormatPr baseColWidth="10" defaultRowHeight="15" x14ac:dyDescent="0.25"/>
  <cols>
    <col min="1" max="1" width="4.5703125" style="1" customWidth="1"/>
    <col min="2" max="2" width="4.7109375" style="1" customWidth="1"/>
    <col min="3" max="3" width="17.85546875" style="1" bestFit="1" customWidth="1"/>
    <col min="4" max="4" width="15.85546875" style="1" bestFit="1" customWidth="1"/>
    <col min="5" max="5" width="5" style="1" customWidth="1"/>
    <col min="6" max="21" width="9.7109375" style="1" customWidth="1"/>
    <col min="22" max="22" width="36.7109375" style="1" customWidth="1"/>
    <col min="23" max="16384" width="11.42578125" style="1"/>
  </cols>
  <sheetData>
    <row r="1" spans="1:26" ht="15.75" thickBot="1" x14ac:dyDescent="0.3">
      <c r="B1" s="62" t="s">
        <v>27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4"/>
    </row>
    <row r="2" spans="1:26" ht="20.100000000000001" customHeight="1" thickBot="1" x14ac:dyDescent="0.3">
      <c r="B2" s="24" t="s">
        <v>55</v>
      </c>
      <c r="C2" s="25" t="s">
        <v>29</v>
      </c>
      <c r="D2" s="25" t="s">
        <v>28</v>
      </c>
      <c r="E2" s="25" t="s">
        <v>21</v>
      </c>
      <c r="F2" s="25" t="s">
        <v>13</v>
      </c>
      <c r="G2" s="25"/>
      <c r="H2" s="25" t="s">
        <v>33</v>
      </c>
      <c r="I2" s="25"/>
      <c r="J2" s="25" t="s">
        <v>14</v>
      </c>
      <c r="K2" s="25"/>
      <c r="L2" s="25" t="s">
        <v>15</v>
      </c>
      <c r="M2" s="25" t="s">
        <v>23</v>
      </c>
      <c r="N2" s="25" t="s">
        <v>16</v>
      </c>
      <c r="O2" s="25"/>
      <c r="P2" s="25" t="s">
        <v>33</v>
      </c>
      <c r="Q2" s="25"/>
      <c r="R2" s="25" t="s">
        <v>7</v>
      </c>
      <c r="S2" s="25"/>
      <c r="T2" s="25" t="s">
        <v>17</v>
      </c>
      <c r="U2" s="25" t="s">
        <v>24</v>
      </c>
      <c r="V2" s="30" t="s">
        <v>18</v>
      </c>
      <c r="W2" s="35" t="s">
        <v>58</v>
      </c>
    </row>
    <row r="3" spans="1:26" ht="20.100000000000001" customHeight="1" x14ac:dyDescent="0.25">
      <c r="A3" s="16">
        <v>1</v>
      </c>
      <c r="B3" s="4">
        <v>6</v>
      </c>
      <c r="C3" s="3" t="s">
        <v>64</v>
      </c>
      <c r="D3" s="3" t="s">
        <v>65</v>
      </c>
      <c r="E3" s="3" t="s">
        <v>56</v>
      </c>
      <c r="F3" s="20">
        <v>45</v>
      </c>
      <c r="G3" s="38">
        <f>F3/60</f>
        <v>0.75</v>
      </c>
      <c r="H3" s="3">
        <v>100</v>
      </c>
      <c r="I3" s="38">
        <f>H3/60</f>
        <v>1.6666666666666667</v>
      </c>
      <c r="J3" s="37">
        <v>136.33333333333331</v>
      </c>
      <c r="K3" s="38">
        <f>J3/60</f>
        <v>2.2722222222222217</v>
      </c>
      <c r="L3" s="3">
        <v>19.100000000000001</v>
      </c>
      <c r="M3" s="3"/>
      <c r="N3" s="20">
        <v>0</v>
      </c>
      <c r="O3" s="38">
        <f>N3/60</f>
        <v>0</v>
      </c>
      <c r="P3" s="3">
        <v>89</v>
      </c>
      <c r="Q3" s="38">
        <f>P3/60</f>
        <v>1.4833333333333334</v>
      </c>
      <c r="R3" s="3">
        <v>50</v>
      </c>
      <c r="S3" s="38">
        <f>R3/60</f>
        <v>0.83333333333333337</v>
      </c>
      <c r="T3" s="3">
        <v>16.600000000000001</v>
      </c>
      <c r="U3" s="3"/>
      <c r="V3" s="31" t="s">
        <v>57</v>
      </c>
      <c r="W3" s="42">
        <f>G3+I3+K3+L3+O3+Q3+S3+T3</f>
        <v>42.705555555555563</v>
      </c>
      <c r="X3" s="27">
        <v>0.65266203703703707</v>
      </c>
      <c r="Y3" s="27">
        <v>0.61805555555555558</v>
      </c>
      <c r="Z3" s="27">
        <f>X3-Y3</f>
        <v>3.4606481481481488E-2</v>
      </c>
    </row>
    <row r="4" spans="1:26" ht="20.100000000000001" customHeight="1" x14ac:dyDescent="0.25">
      <c r="A4" s="17">
        <v>2</v>
      </c>
      <c r="B4" s="6">
        <v>6</v>
      </c>
      <c r="C4" s="3" t="s">
        <v>64</v>
      </c>
      <c r="D4" s="3" t="s">
        <v>65</v>
      </c>
      <c r="E4" s="3" t="s">
        <v>56</v>
      </c>
      <c r="F4" s="20">
        <v>0</v>
      </c>
      <c r="G4" s="38">
        <f t="shared" ref="G4:G7" si="0">F4/60</f>
        <v>0</v>
      </c>
      <c r="H4" s="2">
        <v>87</v>
      </c>
      <c r="I4" s="38">
        <f t="shared" ref="I4:I7" si="1">H4/60</f>
        <v>1.45</v>
      </c>
      <c r="J4" s="41">
        <v>163</v>
      </c>
      <c r="K4" s="38">
        <f t="shared" ref="K4:K7" si="2">J4/60</f>
        <v>2.7166666666666668</v>
      </c>
      <c r="L4" s="2">
        <v>22.5</v>
      </c>
      <c r="M4" s="2"/>
      <c r="N4" s="2">
        <v>0</v>
      </c>
      <c r="O4" s="38">
        <f t="shared" ref="O4:O7" si="3">N4/60</f>
        <v>0</v>
      </c>
      <c r="P4" s="2">
        <v>92</v>
      </c>
      <c r="Q4" s="38">
        <f t="shared" ref="Q4:Q7" si="4">P4/60</f>
        <v>1.5333333333333334</v>
      </c>
      <c r="R4" s="20">
        <v>43</v>
      </c>
      <c r="S4" s="38">
        <f t="shared" ref="S4:S7" si="5">R4/60</f>
        <v>0.71666666666666667</v>
      </c>
      <c r="T4" s="2">
        <v>18.3</v>
      </c>
      <c r="U4" s="2"/>
      <c r="V4" s="33"/>
      <c r="W4" s="42">
        <f t="shared" ref="W4:W7" si="6">G4+I4+K4+L4+O4+Q4+S4+T4</f>
        <v>47.216666666666669</v>
      </c>
    </row>
    <row r="5" spans="1:26" ht="20.100000000000001" customHeight="1" x14ac:dyDescent="0.25">
      <c r="A5" s="19">
        <v>3</v>
      </c>
      <c r="B5" s="4">
        <v>6</v>
      </c>
      <c r="C5" s="3" t="s">
        <v>64</v>
      </c>
      <c r="D5" s="3" t="s">
        <v>65</v>
      </c>
      <c r="E5" s="3" t="s">
        <v>56</v>
      </c>
      <c r="F5" s="2">
        <v>80</v>
      </c>
      <c r="G5" s="38">
        <f t="shared" si="0"/>
        <v>1.3333333333333333</v>
      </c>
      <c r="H5" s="3">
        <v>105</v>
      </c>
      <c r="I5" s="38">
        <f>H5/60</f>
        <v>1.75</v>
      </c>
      <c r="J5" s="43">
        <v>69.666666666666657</v>
      </c>
      <c r="K5" s="38">
        <f t="shared" si="2"/>
        <v>1.161111111111111</v>
      </c>
      <c r="L5" s="20">
        <v>18.7</v>
      </c>
      <c r="M5" s="20"/>
      <c r="N5" s="20">
        <v>0</v>
      </c>
      <c r="O5" s="38">
        <f t="shared" si="3"/>
        <v>0</v>
      </c>
      <c r="P5" s="20">
        <v>85</v>
      </c>
      <c r="Q5" s="38">
        <f t="shared" si="4"/>
        <v>1.4166666666666667</v>
      </c>
      <c r="R5" s="3">
        <v>38</v>
      </c>
      <c r="S5" s="38">
        <f t="shared" si="5"/>
        <v>0.6333333333333333</v>
      </c>
      <c r="T5" s="2">
        <v>17.399999999999999</v>
      </c>
      <c r="U5" s="20"/>
      <c r="V5" s="32"/>
      <c r="W5" s="42">
        <f t="shared" si="6"/>
        <v>42.394444444444446</v>
      </c>
    </row>
    <row r="6" spans="1:26" ht="20.100000000000001" customHeight="1" x14ac:dyDescent="0.25">
      <c r="A6" s="17">
        <v>4</v>
      </c>
      <c r="B6" s="6">
        <v>6</v>
      </c>
      <c r="C6" s="3" t="s">
        <v>64</v>
      </c>
      <c r="D6" s="3" t="s">
        <v>65</v>
      </c>
      <c r="E6" s="3" t="s">
        <v>56</v>
      </c>
      <c r="F6" s="20">
        <v>0</v>
      </c>
      <c r="G6" s="38">
        <f t="shared" si="0"/>
        <v>0</v>
      </c>
      <c r="H6" s="2">
        <v>117</v>
      </c>
      <c r="I6" s="38">
        <f t="shared" si="1"/>
        <v>1.95</v>
      </c>
      <c r="J6" s="43">
        <v>149.66666666666666</v>
      </c>
      <c r="K6" s="38">
        <f t="shared" si="2"/>
        <v>2.4944444444444445</v>
      </c>
      <c r="L6" s="2">
        <v>21.6</v>
      </c>
      <c r="M6" s="2"/>
      <c r="N6" s="2">
        <v>0</v>
      </c>
      <c r="O6" s="38">
        <f t="shared" si="3"/>
        <v>0</v>
      </c>
      <c r="P6" s="2">
        <v>106</v>
      </c>
      <c r="Q6" s="38">
        <f t="shared" si="4"/>
        <v>1.7666666666666666</v>
      </c>
      <c r="R6" s="20">
        <v>37</v>
      </c>
      <c r="S6" s="38">
        <f t="shared" si="5"/>
        <v>0.6166666666666667</v>
      </c>
      <c r="T6" s="2">
        <v>19.5</v>
      </c>
      <c r="U6" s="2"/>
      <c r="V6" s="33"/>
      <c r="W6" s="42">
        <f t="shared" si="6"/>
        <v>47.927777777777777</v>
      </c>
    </row>
    <row r="7" spans="1:26" ht="20.100000000000001" customHeight="1" thickBot="1" x14ac:dyDescent="0.3">
      <c r="A7" s="18">
        <v>5</v>
      </c>
      <c r="B7" s="4">
        <v>6</v>
      </c>
      <c r="C7" s="3" t="s">
        <v>64</v>
      </c>
      <c r="D7" s="3" t="s">
        <v>65</v>
      </c>
      <c r="E7" s="3" t="s">
        <v>56</v>
      </c>
      <c r="F7" s="2">
        <v>0</v>
      </c>
      <c r="G7" s="38">
        <f t="shared" si="0"/>
        <v>0</v>
      </c>
      <c r="H7" s="20">
        <v>108</v>
      </c>
      <c r="I7" s="38">
        <f t="shared" si="1"/>
        <v>1.8</v>
      </c>
      <c r="J7" s="44">
        <v>121.66666666666666</v>
      </c>
      <c r="K7" s="38">
        <f t="shared" si="2"/>
        <v>2.0277777777777777</v>
      </c>
      <c r="L7" s="9">
        <v>18.3</v>
      </c>
      <c r="M7" s="9"/>
      <c r="N7" s="9">
        <v>0</v>
      </c>
      <c r="O7" s="38">
        <f t="shared" si="3"/>
        <v>0</v>
      </c>
      <c r="P7" s="9">
        <v>100</v>
      </c>
      <c r="Q7" s="38">
        <f t="shared" si="4"/>
        <v>1.6666666666666667</v>
      </c>
      <c r="R7" s="9">
        <v>44</v>
      </c>
      <c r="S7" s="38">
        <f t="shared" si="5"/>
        <v>0.73333333333333328</v>
      </c>
      <c r="T7" s="9">
        <v>18.399999999999999</v>
      </c>
      <c r="U7" s="9"/>
      <c r="V7" s="34"/>
      <c r="W7" s="42">
        <f t="shared" si="6"/>
        <v>42.927777777777777</v>
      </c>
    </row>
    <row r="8" spans="1:26" ht="20.100000000000001" customHeight="1" thickBot="1" x14ac:dyDescent="0.3">
      <c r="B8"/>
      <c r="C8"/>
      <c r="D8"/>
      <c r="E8"/>
      <c r="F8" s="9"/>
      <c r="G8" s="40">
        <f>AVERAGE(G3:G7)</f>
        <v>0.41666666666666663</v>
      </c>
      <c r="H8"/>
      <c r="I8" s="40">
        <f>AVERAGE(I3:I7)</f>
        <v>1.7233333333333334</v>
      </c>
      <c r="J8"/>
      <c r="K8" s="40">
        <f>AVERAGE(K3:K7)</f>
        <v>2.134444444444445</v>
      </c>
      <c r="L8" s="40">
        <f>AVERAGE(L3:L7)</f>
        <v>20.04</v>
      </c>
      <c r="M8"/>
      <c r="N8"/>
      <c r="O8" s="40">
        <f>AVERAGE(O3:O7)</f>
        <v>0</v>
      </c>
      <c r="P8"/>
      <c r="Q8" s="40">
        <f>AVERAGE(Q3:Q7)</f>
        <v>1.5733333333333335</v>
      </c>
      <c r="R8"/>
      <c r="S8" s="40">
        <f>AVERAGE(S3:S7)</f>
        <v>0.70666666666666678</v>
      </c>
      <c r="T8" s="40">
        <f>AVERAGE(T3:T7)</f>
        <v>18.040000000000003</v>
      </c>
      <c r="U8"/>
      <c r="V8"/>
      <c r="W8" s="29">
        <f>AVERAGE(W3:W7)</f>
        <v>44.634444444444441</v>
      </c>
    </row>
    <row r="9" spans="1:26" ht="17.100000000000001" customHeight="1" thickBot="1" x14ac:dyDescent="0.3">
      <c r="B9" s="65" t="s">
        <v>25</v>
      </c>
      <c r="C9" s="65"/>
      <c r="D9" s="65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1:26" ht="17.100000000000001" customHeight="1" x14ac:dyDescent="0.25">
      <c r="B10" s="48"/>
      <c r="C10" s="49"/>
      <c r="D10" s="49"/>
      <c r="E10" s="50"/>
      <c r="F10" s="54"/>
      <c r="G10" s="55"/>
      <c r="H10" s="55"/>
      <c r="I10" s="55"/>
      <c r="J10" s="55"/>
      <c r="K10" s="55"/>
      <c r="L10" s="55"/>
      <c r="M10" s="56"/>
      <c r="N10" s="48"/>
      <c r="O10" s="49"/>
      <c r="P10" s="49"/>
      <c r="Q10" s="49"/>
      <c r="R10" s="49"/>
      <c r="S10" s="49"/>
      <c r="T10" s="49"/>
      <c r="U10" s="50"/>
      <c r="V10" s="60"/>
    </row>
    <row r="11" spans="1:26" ht="17.100000000000001" customHeight="1" thickBot="1" x14ac:dyDescent="0.3">
      <c r="B11" s="51"/>
      <c r="C11" s="52"/>
      <c r="D11" s="52"/>
      <c r="E11" s="53"/>
      <c r="F11" s="57"/>
      <c r="G11" s="58"/>
      <c r="H11" s="58"/>
      <c r="I11" s="58"/>
      <c r="J11" s="58"/>
      <c r="K11" s="58"/>
      <c r="L11" s="58"/>
      <c r="M11" s="59"/>
      <c r="N11" s="51"/>
      <c r="O11" s="52"/>
      <c r="P11" s="52"/>
      <c r="Q11" s="52"/>
      <c r="R11" s="52"/>
      <c r="S11" s="52"/>
      <c r="T11" s="52"/>
      <c r="U11" s="53"/>
      <c r="V11" s="61"/>
    </row>
    <row r="12" spans="1:26" ht="17.100000000000001" customHeight="1" x14ac:dyDescent="0.25">
      <c r="B12" s="54"/>
      <c r="C12" s="55"/>
      <c r="D12" s="55"/>
      <c r="E12" s="56"/>
      <c r="F12" s="48"/>
      <c r="G12" s="49"/>
      <c r="H12" s="49"/>
      <c r="I12" s="49"/>
      <c r="J12" s="49"/>
      <c r="K12" s="49"/>
      <c r="L12" s="49"/>
      <c r="M12" s="50"/>
      <c r="N12" s="54"/>
      <c r="O12" s="55"/>
      <c r="P12" s="55"/>
      <c r="Q12" s="55"/>
      <c r="R12" s="55"/>
      <c r="S12" s="55"/>
      <c r="T12" s="55"/>
      <c r="U12" s="56"/>
      <c r="V12" s="66"/>
    </row>
    <row r="13" spans="1:26" ht="17.100000000000001" customHeight="1" thickBot="1" x14ac:dyDescent="0.3">
      <c r="B13" s="57"/>
      <c r="C13" s="58"/>
      <c r="D13" s="58"/>
      <c r="E13" s="59"/>
      <c r="F13" s="51"/>
      <c r="G13" s="52"/>
      <c r="H13" s="52"/>
      <c r="I13" s="52"/>
      <c r="J13" s="52"/>
      <c r="K13" s="52"/>
      <c r="L13" s="52"/>
      <c r="M13" s="53"/>
      <c r="N13" s="57"/>
      <c r="O13" s="58"/>
      <c r="P13" s="58"/>
      <c r="Q13" s="58"/>
      <c r="R13" s="58"/>
      <c r="S13" s="58"/>
      <c r="T13" s="58"/>
      <c r="U13" s="59"/>
      <c r="V13" s="67"/>
    </row>
    <row r="15" spans="1:26" ht="9.9499999999999993" customHeight="1" x14ac:dyDescent="0.2">
      <c r="B15" s="47" t="s">
        <v>41</v>
      </c>
      <c r="C15" s="47"/>
      <c r="D15" s="15"/>
      <c r="E15" s="13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</row>
    <row r="16" spans="1:26" ht="9.9499999999999993" customHeight="1" x14ac:dyDescent="0.2">
      <c r="B16" s="13" t="s">
        <v>42</v>
      </c>
      <c r="C16" s="13"/>
      <c r="D16" s="13"/>
      <c r="E16" s="13" t="s">
        <v>45</v>
      </c>
      <c r="F16" s="13"/>
      <c r="G16" s="13"/>
      <c r="H16" s="15"/>
      <c r="I16" s="15"/>
      <c r="J16" s="13"/>
      <c r="K16" s="13"/>
      <c r="L16" s="15" t="s">
        <v>48</v>
      </c>
      <c r="M16" s="15"/>
      <c r="N16" s="15"/>
      <c r="O16" s="15"/>
      <c r="P16" s="15"/>
      <c r="Q16" s="15"/>
      <c r="R16" s="15" t="s">
        <v>51</v>
      </c>
      <c r="S16" s="15"/>
      <c r="T16" s="15"/>
      <c r="U16" s="15"/>
      <c r="V16" s="15" t="s">
        <v>54</v>
      </c>
    </row>
    <row r="17" spans="2:22" ht="9.9499999999999993" customHeight="1" x14ac:dyDescent="0.2">
      <c r="B17" s="13" t="s">
        <v>43</v>
      </c>
      <c r="C17" s="13"/>
      <c r="D17" s="13"/>
      <c r="E17" s="15" t="s">
        <v>46</v>
      </c>
      <c r="F17" s="15"/>
      <c r="G17" s="15"/>
      <c r="H17" s="15"/>
      <c r="I17" s="15"/>
      <c r="J17" s="13"/>
      <c r="K17" s="13"/>
      <c r="L17" s="15" t="s">
        <v>49</v>
      </c>
      <c r="M17" s="15"/>
      <c r="N17" s="15"/>
      <c r="O17" s="15"/>
      <c r="P17" s="15"/>
      <c r="Q17" s="15"/>
      <c r="R17" s="15" t="s">
        <v>52</v>
      </c>
      <c r="S17" s="15"/>
      <c r="T17" s="15"/>
      <c r="U17" s="15"/>
      <c r="V17" s="15"/>
    </row>
    <row r="18" spans="2:22" ht="9.9499999999999993" customHeight="1" x14ac:dyDescent="0.2">
      <c r="B18" s="13" t="s">
        <v>44</v>
      </c>
      <c r="C18" s="13"/>
      <c r="D18" s="13"/>
      <c r="E18" s="15" t="s">
        <v>47</v>
      </c>
      <c r="F18" s="15"/>
      <c r="G18" s="15"/>
      <c r="H18" s="15"/>
      <c r="I18" s="15"/>
      <c r="J18" s="13"/>
      <c r="K18" s="13"/>
      <c r="L18" s="15" t="s">
        <v>50</v>
      </c>
      <c r="M18" s="15"/>
      <c r="N18" s="15"/>
      <c r="O18" s="15"/>
      <c r="P18" s="15"/>
      <c r="Q18" s="15"/>
      <c r="R18" s="15" t="s">
        <v>53</v>
      </c>
      <c r="S18" s="15"/>
      <c r="T18" s="15"/>
      <c r="U18" s="15"/>
      <c r="V18" s="15"/>
    </row>
    <row r="19" spans="2:22" ht="9.9499999999999993" customHeight="1" x14ac:dyDescent="0.2">
      <c r="B19" s="15"/>
      <c r="C19" s="15"/>
      <c r="D19" s="13"/>
      <c r="E19" s="15"/>
      <c r="F19" s="15"/>
      <c r="G19" s="15"/>
      <c r="H19" s="15"/>
      <c r="I19" s="15"/>
      <c r="J19" s="13"/>
      <c r="K19" s="13"/>
      <c r="L19" s="13"/>
      <c r="M19" s="15"/>
      <c r="N19" s="15"/>
      <c r="O19" s="15"/>
      <c r="P19" s="15"/>
      <c r="Q19" s="15"/>
      <c r="R19" s="15"/>
      <c r="S19" s="15"/>
      <c r="T19" s="15"/>
      <c r="U19" s="15"/>
      <c r="V19" s="15"/>
    </row>
    <row r="20" spans="2:22" x14ac:dyDescent="0.25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spans="2:22" x14ac:dyDescent="0.2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2:22" x14ac:dyDescent="0.25">
      <c r="D22" s="12"/>
      <c r="E22" s="12"/>
      <c r="F22" s="12"/>
      <c r="G22" s="12"/>
      <c r="H22" s="12"/>
      <c r="I22" s="12"/>
      <c r="J22" s="12"/>
      <c r="K22" s="12"/>
      <c r="L22" s="12"/>
    </row>
    <row r="23" spans="2:22" x14ac:dyDescent="0.25">
      <c r="D23" s="12"/>
      <c r="E23" s="12"/>
      <c r="F23" s="12"/>
      <c r="G23" s="12"/>
      <c r="H23" s="12"/>
      <c r="I23" s="12"/>
      <c r="J23" s="12"/>
      <c r="K23" s="12"/>
      <c r="L23" s="12"/>
    </row>
    <row r="24" spans="2:22" x14ac:dyDescent="0.25">
      <c r="D24" s="12"/>
      <c r="E24" s="12"/>
      <c r="F24" s="12"/>
      <c r="G24" s="12"/>
      <c r="H24" s="12"/>
      <c r="I24" s="12"/>
      <c r="J24" s="12"/>
      <c r="K24" s="12"/>
      <c r="L24" s="12"/>
    </row>
    <row r="25" spans="2:22" x14ac:dyDescent="0.25">
      <c r="D25" s="12"/>
      <c r="E25" s="12"/>
      <c r="F25" s="12"/>
      <c r="G25" s="12"/>
      <c r="H25" s="12"/>
      <c r="I25" s="12"/>
      <c r="J25" s="12"/>
      <c r="K25" s="12"/>
      <c r="L25" s="12"/>
    </row>
    <row r="26" spans="2:22" x14ac:dyDescent="0.25">
      <c r="D26" s="12"/>
      <c r="E26" s="12"/>
      <c r="F26" s="12"/>
      <c r="G26" s="12"/>
      <c r="H26" s="12"/>
      <c r="I26" s="12"/>
      <c r="J26" s="12"/>
      <c r="K26" s="12"/>
      <c r="L26" s="12"/>
    </row>
    <row r="27" spans="2:22" x14ac:dyDescent="0.25">
      <c r="D27" s="12"/>
      <c r="E27" s="12"/>
      <c r="F27" s="12"/>
      <c r="G27" s="12"/>
      <c r="H27" s="12"/>
      <c r="I27" s="12"/>
      <c r="J27" s="12"/>
      <c r="K27" s="12"/>
      <c r="L27" s="12"/>
    </row>
    <row r="28" spans="2:22" x14ac:dyDescent="0.2">
      <c r="C28" s="13"/>
      <c r="D28" s="12"/>
      <c r="E28" s="12"/>
      <c r="F28" s="12"/>
      <c r="G28" s="12"/>
      <c r="H28" s="12"/>
      <c r="I28" s="12"/>
      <c r="J28" s="12"/>
      <c r="K28" s="12"/>
      <c r="L28" s="12"/>
    </row>
    <row r="29" spans="2:22" x14ac:dyDescent="0.25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</row>
    <row r="30" spans="2:22" x14ac:dyDescent="0.25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</row>
  </sheetData>
  <mergeCells count="11">
    <mergeCell ref="B12:E13"/>
    <mergeCell ref="F12:M13"/>
    <mergeCell ref="N12:U13"/>
    <mergeCell ref="V12:V13"/>
    <mergeCell ref="B15:C15"/>
    <mergeCell ref="B1:V1"/>
    <mergeCell ref="B9:D9"/>
    <mergeCell ref="B10:E11"/>
    <mergeCell ref="F10:M11"/>
    <mergeCell ref="N10:U11"/>
    <mergeCell ref="V10:V11"/>
  </mergeCells>
  <pageMargins left="0.25" right="0.25" top="0.75" bottom="0.75" header="0.3" footer="0.3"/>
  <pageSetup paperSize="9" scale="8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0"/>
  <sheetViews>
    <sheetView topLeftCell="H1" zoomScale="85" zoomScaleNormal="85" workbookViewId="0">
      <selection activeCell="A3" sqref="A3:Z7"/>
    </sheetView>
  </sheetViews>
  <sheetFormatPr baseColWidth="10" defaultRowHeight="15" x14ac:dyDescent="0.25"/>
  <cols>
    <col min="1" max="1" width="4.5703125" style="1" customWidth="1"/>
    <col min="2" max="2" width="4.7109375" style="1" customWidth="1"/>
    <col min="3" max="3" width="17.85546875" style="1" bestFit="1" customWidth="1"/>
    <col min="4" max="4" width="12.85546875" style="1" bestFit="1" customWidth="1"/>
    <col min="5" max="5" width="5" style="1" customWidth="1"/>
    <col min="6" max="21" width="9.7109375" style="1" customWidth="1"/>
    <col min="22" max="22" width="36.7109375" style="1" customWidth="1"/>
    <col min="23" max="16384" width="11.42578125" style="1"/>
  </cols>
  <sheetData>
    <row r="1" spans="1:26" ht="15.75" thickBot="1" x14ac:dyDescent="0.3">
      <c r="B1" s="62" t="s">
        <v>27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4"/>
    </row>
    <row r="2" spans="1:26" ht="20.100000000000001" customHeight="1" thickBot="1" x14ac:dyDescent="0.3">
      <c r="B2" s="24" t="s">
        <v>22</v>
      </c>
      <c r="C2" s="25" t="s">
        <v>29</v>
      </c>
      <c r="D2" s="25" t="s">
        <v>28</v>
      </c>
      <c r="E2" s="25" t="s">
        <v>21</v>
      </c>
      <c r="F2" s="25" t="s">
        <v>13</v>
      </c>
      <c r="G2" s="25"/>
      <c r="H2" s="25" t="s">
        <v>33</v>
      </c>
      <c r="I2" s="25"/>
      <c r="J2" s="25" t="s">
        <v>14</v>
      </c>
      <c r="K2" s="25"/>
      <c r="L2" s="25" t="s">
        <v>15</v>
      </c>
      <c r="M2" s="25" t="s">
        <v>23</v>
      </c>
      <c r="N2" s="25" t="s">
        <v>16</v>
      </c>
      <c r="O2" s="25"/>
      <c r="P2" s="25" t="s">
        <v>33</v>
      </c>
      <c r="Q2" s="25"/>
      <c r="R2" s="25" t="s">
        <v>7</v>
      </c>
      <c r="S2" s="25"/>
      <c r="T2" s="25" t="s">
        <v>17</v>
      </c>
      <c r="U2" s="25" t="s">
        <v>24</v>
      </c>
      <c r="V2" s="30" t="s">
        <v>18</v>
      </c>
      <c r="W2" s="35" t="s">
        <v>58</v>
      </c>
    </row>
    <row r="3" spans="1:26" ht="20.100000000000001" customHeight="1" x14ac:dyDescent="0.25">
      <c r="A3" s="16">
        <v>1</v>
      </c>
      <c r="B3" s="4">
        <v>98</v>
      </c>
      <c r="C3" s="3" t="s">
        <v>64</v>
      </c>
      <c r="D3" s="3" t="s">
        <v>62</v>
      </c>
      <c r="E3" s="3" t="s">
        <v>55</v>
      </c>
      <c r="F3" s="20">
        <v>0</v>
      </c>
      <c r="G3" s="38">
        <f>F3/60</f>
        <v>0</v>
      </c>
      <c r="H3" s="3">
        <v>120</v>
      </c>
      <c r="I3" s="38">
        <f>H3/60</f>
        <v>2</v>
      </c>
      <c r="J3" s="3">
        <v>200</v>
      </c>
      <c r="K3" s="38">
        <f>J3/60</f>
        <v>3.3333333333333335</v>
      </c>
      <c r="L3" s="3">
        <v>21.1</v>
      </c>
      <c r="M3" s="3"/>
      <c r="N3" s="20">
        <v>393</v>
      </c>
      <c r="O3" s="38">
        <f>N3/60</f>
        <v>6.55</v>
      </c>
      <c r="P3" s="3">
        <v>182</v>
      </c>
      <c r="Q3" s="38">
        <f>P3/60</f>
        <v>3.0333333333333332</v>
      </c>
      <c r="R3" s="3">
        <v>48</v>
      </c>
      <c r="S3" s="38">
        <f>R3/60</f>
        <v>0.8</v>
      </c>
      <c r="T3" s="3">
        <v>18.2</v>
      </c>
      <c r="U3" s="3"/>
      <c r="V3" s="31" t="s">
        <v>57</v>
      </c>
      <c r="W3" s="42">
        <f>G3+I3+K3+L3+O3+Q3+S3+T3</f>
        <v>55.016666666666666</v>
      </c>
      <c r="X3" s="27">
        <v>0.65266203703703707</v>
      </c>
      <c r="Y3" s="27">
        <v>0.61805555555555558</v>
      </c>
      <c r="Z3" s="27">
        <f>X3-Y3</f>
        <v>3.4606481481481488E-2</v>
      </c>
    </row>
    <row r="4" spans="1:26" ht="20.100000000000001" customHeight="1" x14ac:dyDescent="0.25">
      <c r="A4" s="17">
        <v>2</v>
      </c>
      <c r="B4" s="6">
        <v>97</v>
      </c>
      <c r="C4" s="3" t="s">
        <v>64</v>
      </c>
      <c r="D4" s="3" t="s">
        <v>62</v>
      </c>
      <c r="E4" s="3" t="s">
        <v>55</v>
      </c>
      <c r="F4" s="20">
        <v>0</v>
      </c>
      <c r="G4" s="38">
        <f t="shared" ref="G4:G7" si="0">F4/60</f>
        <v>0</v>
      </c>
      <c r="H4" s="2">
        <v>107</v>
      </c>
      <c r="I4" s="38">
        <f t="shared" ref="I4:I7" si="1">H4/60</f>
        <v>1.7833333333333334</v>
      </c>
      <c r="J4" s="2">
        <v>240</v>
      </c>
      <c r="K4" s="38">
        <f t="shared" ref="K4:K7" si="2">J4/60</f>
        <v>4</v>
      </c>
      <c r="L4" s="2">
        <v>20.9</v>
      </c>
      <c r="M4" s="2"/>
      <c r="N4" s="2">
        <v>30</v>
      </c>
      <c r="O4" s="38">
        <f t="shared" ref="O4:O7" si="3">N4/60</f>
        <v>0.5</v>
      </c>
      <c r="P4" s="2">
        <v>230</v>
      </c>
      <c r="Q4" s="38">
        <f t="shared" ref="Q4:Q7" si="4">P4/60</f>
        <v>3.8333333333333335</v>
      </c>
      <c r="R4" s="20">
        <v>40</v>
      </c>
      <c r="S4" s="38">
        <f t="shared" ref="S4:S7" si="5">R4/60</f>
        <v>0.66666666666666663</v>
      </c>
      <c r="T4" s="2">
        <v>20</v>
      </c>
      <c r="U4" s="2"/>
      <c r="V4" s="33"/>
      <c r="W4" s="42">
        <f t="shared" ref="W4:W7" si="6">G4+I4+K4+L4+O4+Q4+S4+T4</f>
        <v>51.68333333333333</v>
      </c>
    </row>
    <row r="5" spans="1:26" ht="20.100000000000001" customHeight="1" x14ac:dyDescent="0.25">
      <c r="A5" s="19">
        <v>3</v>
      </c>
      <c r="B5" s="23">
        <v>98</v>
      </c>
      <c r="C5" s="3" t="s">
        <v>64</v>
      </c>
      <c r="D5" s="3" t="s">
        <v>62</v>
      </c>
      <c r="E5" s="3" t="s">
        <v>55</v>
      </c>
      <c r="F5" s="2">
        <v>0</v>
      </c>
      <c r="G5" s="38">
        <f t="shared" si="0"/>
        <v>0</v>
      </c>
      <c r="H5" s="3">
        <v>118</v>
      </c>
      <c r="I5" s="38">
        <f>H5/60</f>
        <v>1.9666666666666666</v>
      </c>
      <c r="J5" s="20">
        <v>100</v>
      </c>
      <c r="K5" s="38">
        <f t="shared" si="2"/>
        <v>1.6666666666666667</v>
      </c>
      <c r="L5" s="20">
        <v>21.8</v>
      </c>
      <c r="M5" s="20"/>
      <c r="N5" s="20">
        <v>180</v>
      </c>
      <c r="O5" s="38">
        <f t="shared" si="3"/>
        <v>3</v>
      </c>
      <c r="P5" s="20">
        <v>190</v>
      </c>
      <c r="Q5" s="38">
        <f t="shared" si="4"/>
        <v>3.1666666666666665</v>
      </c>
      <c r="R5" s="3">
        <v>35</v>
      </c>
      <c r="S5" s="38">
        <f t="shared" si="5"/>
        <v>0.58333333333333337</v>
      </c>
      <c r="T5" s="2">
        <v>19</v>
      </c>
      <c r="U5" s="20"/>
      <c r="V5" s="32"/>
      <c r="W5" s="42">
        <f t="shared" si="6"/>
        <v>51.183333333333337</v>
      </c>
    </row>
    <row r="6" spans="1:26" ht="20.100000000000001" customHeight="1" x14ac:dyDescent="0.25">
      <c r="A6" s="17">
        <v>4</v>
      </c>
      <c r="B6" s="6">
        <v>98</v>
      </c>
      <c r="C6" s="3" t="s">
        <v>64</v>
      </c>
      <c r="D6" s="3" t="s">
        <v>62</v>
      </c>
      <c r="E6" s="3" t="s">
        <v>55</v>
      </c>
      <c r="F6" s="20">
        <v>118</v>
      </c>
      <c r="G6" s="38">
        <f t="shared" si="0"/>
        <v>1.9666666666666666</v>
      </c>
      <c r="H6" s="2">
        <v>130</v>
      </c>
      <c r="I6" s="38">
        <f t="shared" si="1"/>
        <v>2.1666666666666665</v>
      </c>
      <c r="J6" s="20">
        <v>220</v>
      </c>
      <c r="K6" s="38">
        <f t="shared" si="2"/>
        <v>3.6666666666666665</v>
      </c>
      <c r="L6" s="2">
        <v>21.7</v>
      </c>
      <c r="M6" s="2"/>
      <c r="N6" s="2">
        <v>273</v>
      </c>
      <c r="O6" s="38">
        <f t="shared" si="3"/>
        <v>4.55</v>
      </c>
      <c r="P6" s="2">
        <v>210</v>
      </c>
      <c r="Q6" s="38">
        <f t="shared" si="4"/>
        <v>3.5</v>
      </c>
      <c r="R6" s="20">
        <v>35</v>
      </c>
      <c r="S6" s="38">
        <f t="shared" si="5"/>
        <v>0.58333333333333337</v>
      </c>
      <c r="T6" s="2">
        <v>18.600000000000001</v>
      </c>
      <c r="U6" s="2"/>
      <c r="V6" s="33"/>
      <c r="W6" s="42">
        <f t="shared" si="6"/>
        <v>56.733333333333334</v>
      </c>
    </row>
    <row r="7" spans="1:26" ht="20.100000000000001" customHeight="1" thickBot="1" x14ac:dyDescent="0.3">
      <c r="A7" s="18">
        <v>5</v>
      </c>
      <c r="B7" s="8">
        <v>97</v>
      </c>
      <c r="C7" s="3" t="s">
        <v>64</v>
      </c>
      <c r="D7" s="3" t="s">
        <v>62</v>
      </c>
      <c r="E7" s="3" t="s">
        <v>55</v>
      </c>
      <c r="F7" s="2">
        <v>0</v>
      </c>
      <c r="G7" s="38">
        <f t="shared" si="0"/>
        <v>0</v>
      </c>
      <c r="H7" s="20">
        <v>124</v>
      </c>
      <c r="I7" s="38">
        <f t="shared" si="1"/>
        <v>2.0666666666666669</v>
      </c>
      <c r="J7" s="9">
        <v>178</v>
      </c>
      <c r="K7" s="38">
        <f t="shared" si="2"/>
        <v>2.9666666666666668</v>
      </c>
      <c r="L7" s="9">
        <v>21</v>
      </c>
      <c r="M7" s="9"/>
      <c r="N7" s="9">
        <v>150</v>
      </c>
      <c r="O7" s="38">
        <f t="shared" si="3"/>
        <v>2.5</v>
      </c>
      <c r="P7" s="9">
        <v>185</v>
      </c>
      <c r="Q7" s="38">
        <f t="shared" si="4"/>
        <v>3.0833333333333335</v>
      </c>
      <c r="R7" s="9">
        <v>40</v>
      </c>
      <c r="S7" s="38">
        <f t="shared" si="5"/>
        <v>0.66666666666666663</v>
      </c>
      <c r="T7" s="9">
        <v>20.2</v>
      </c>
      <c r="U7" s="9"/>
      <c r="V7" s="34"/>
      <c r="W7" s="42">
        <f t="shared" si="6"/>
        <v>52.483333333333334</v>
      </c>
    </row>
    <row r="8" spans="1:26" ht="20.100000000000001" customHeight="1" thickBot="1" x14ac:dyDescent="0.3">
      <c r="B8"/>
      <c r="C8"/>
      <c r="D8"/>
      <c r="E8"/>
      <c r="F8" s="9"/>
      <c r="G8" s="40">
        <f>AVERAGE(G3:G7)</f>
        <v>0.39333333333333331</v>
      </c>
      <c r="H8"/>
      <c r="I8" s="40">
        <f>AVERAGE(I3:I7)</f>
        <v>1.9966666666666666</v>
      </c>
      <c r="J8"/>
      <c r="K8" s="40">
        <f>AVERAGE(K3:K7)</f>
        <v>3.1266666666666665</v>
      </c>
      <c r="L8" s="40">
        <f>AVERAGE(L3:L7)</f>
        <v>21.3</v>
      </c>
      <c r="M8"/>
      <c r="N8"/>
      <c r="O8" s="40">
        <f>AVERAGE(O3:O7)</f>
        <v>3.4200000000000004</v>
      </c>
      <c r="P8"/>
      <c r="Q8" s="40">
        <f>AVERAGE(Q3:Q7)</f>
        <v>3.3233333333333333</v>
      </c>
      <c r="R8"/>
      <c r="S8" s="40">
        <f>AVERAGE(S3:S7)</f>
        <v>0.66</v>
      </c>
      <c r="T8" s="40">
        <f>AVERAGE(T3:T7)</f>
        <v>19.200000000000003</v>
      </c>
      <c r="U8"/>
      <c r="V8"/>
      <c r="W8" s="29">
        <f>AVERAGE(W3:W7)</f>
        <v>53.42</v>
      </c>
    </row>
    <row r="9" spans="1:26" ht="17.100000000000001" customHeight="1" thickBot="1" x14ac:dyDescent="0.3">
      <c r="B9" s="65" t="s">
        <v>25</v>
      </c>
      <c r="C9" s="65"/>
      <c r="D9" s="65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1:26" ht="17.100000000000001" customHeight="1" x14ac:dyDescent="0.25">
      <c r="B10" s="48"/>
      <c r="C10" s="49"/>
      <c r="D10" s="49"/>
      <c r="E10" s="50"/>
      <c r="F10" s="54"/>
      <c r="G10" s="55"/>
      <c r="H10" s="55"/>
      <c r="I10" s="55"/>
      <c r="J10" s="55"/>
      <c r="K10" s="55"/>
      <c r="L10" s="55"/>
      <c r="M10" s="56"/>
      <c r="N10" s="48"/>
      <c r="O10" s="49"/>
      <c r="P10" s="49"/>
      <c r="Q10" s="49"/>
      <c r="R10" s="49"/>
      <c r="S10" s="49"/>
      <c r="T10" s="49"/>
      <c r="U10" s="50"/>
      <c r="V10" s="60"/>
    </row>
    <row r="11" spans="1:26" ht="17.100000000000001" customHeight="1" thickBot="1" x14ac:dyDescent="0.3">
      <c r="B11" s="51"/>
      <c r="C11" s="52"/>
      <c r="D11" s="52"/>
      <c r="E11" s="53"/>
      <c r="F11" s="57"/>
      <c r="G11" s="58"/>
      <c r="H11" s="58"/>
      <c r="I11" s="58"/>
      <c r="J11" s="58"/>
      <c r="K11" s="58"/>
      <c r="L11" s="58"/>
      <c r="M11" s="59"/>
      <c r="N11" s="51"/>
      <c r="O11" s="52"/>
      <c r="P11" s="52"/>
      <c r="Q11" s="52"/>
      <c r="R11" s="52"/>
      <c r="S11" s="52"/>
      <c r="T11" s="52"/>
      <c r="U11" s="53"/>
      <c r="V11" s="61"/>
    </row>
    <row r="12" spans="1:26" ht="17.100000000000001" customHeight="1" x14ac:dyDescent="0.25">
      <c r="B12" s="54"/>
      <c r="C12" s="55"/>
      <c r="D12" s="55"/>
      <c r="E12" s="56"/>
      <c r="F12" s="48"/>
      <c r="G12" s="49"/>
      <c r="H12" s="49"/>
      <c r="I12" s="49"/>
      <c r="J12" s="49"/>
      <c r="K12" s="49"/>
      <c r="L12" s="49"/>
      <c r="M12" s="50"/>
      <c r="N12" s="54"/>
      <c r="O12" s="55"/>
      <c r="P12" s="55"/>
      <c r="Q12" s="55"/>
      <c r="R12" s="55"/>
      <c r="S12" s="55"/>
      <c r="T12" s="55"/>
      <c r="U12" s="56"/>
      <c r="V12" s="66"/>
    </row>
    <row r="13" spans="1:26" ht="17.100000000000001" customHeight="1" thickBot="1" x14ac:dyDescent="0.3">
      <c r="B13" s="57"/>
      <c r="C13" s="58"/>
      <c r="D13" s="58"/>
      <c r="E13" s="59"/>
      <c r="F13" s="51"/>
      <c r="G13" s="52"/>
      <c r="H13" s="52"/>
      <c r="I13" s="52"/>
      <c r="J13" s="52"/>
      <c r="K13" s="52"/>
      <c r="L13" s="52"/>
      <c r="M13" s="53"/>
      <c r="N13" s="57"/>
      <c r="O13" s="58"/>
      <c r="P13" s="58"/>
      <c r="Q13" s="58"/>
      <c r="R13" s="58"/>
      <c r="S13" s="58"/>
      <c r="T13" s="58"/>
      <c r="U13" s="59"/>
      <c r="V13" s="67"/>
    </row>
    <row r="15" spans="1:26" ht="9.9499999999999993" customHeight="1" x14ac:dyDescent="0.2">
      <c r="B15" s="47" t="s">
        <v>41</v>
      </c>
      <c r="C15" s="47"/>
      <c r="D15" s="15"/>
      <c r="E15" s="13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</row>
    <row r="16" spans="1:26" ht="9.9499999999999993" customHeight="1" x14ac:dyDescent="0.2">
      <c r="B16" s="13" t="s">
        <v>42</v>
      </c>
      <c r="C16" s="13"/>
      <c r="D16" s="13"/>
      <c r="E16" s="13" t="s">
        <v>45</v>
      </c>
      <c r="F16" s="13"/>
      <c r="G16" s="13"/>
      <c r="H16" s="15"/>
      <c r="I16" s="15"/>
      <c r="J16" s="13"/>
      <c r="K16" s="13"/>
      <c r="L16" s="15" t="s">
        <v>48</v>
      </c>
      <c r="M16" s="15"/>
      <c r="N16" s="15"/>
      <c r="O16" s="15"/>
      <c r="P16" s="15"/>
      <c r="Q16" s="15"/>
      <c r="R16" s="15" t="s">
        <v>51</v>
      </c>
      <c r="S16" s="15"/>
      <c r="T16" s="15"/>
      <c r="U16" s="15"/>
      <c r="V16" s="15" t="s">
        <v>54</v>
      </c>
    </row>
    <row r="17" spans="2:22" ht="9.9499999999999993" customHeight="1" x14ac:dyDescent="0.2">
      <c r="B17" s="13" t="s">
        <v>43</v>
      </c>
      <c r="C17" s="13"/>
      <c r="D17" s="13"/>
      <c r="E17" s="15" t="s">
        <v>46</v>
      </c>
      <c r="F17" s="15"/>
      <c r="G17" s="15"/>
      <c r="H17" s="15"/>
      <c r="I17" s="15"/>
      <c r="J17" s="13"/>
      <c r="K17" s="13"/>
      <c r="L17" s="15" t="s">
        <v>49</v>
      </c>
      <c r="M17" s="15"/>
      <c r="N17" s="15"/>
      <c r="O17" s="15"/>
      <c r="P17" s="15"/>
      <c r="Q17" s="15"/>
      <c r="R17" s="15" t="s">
        <v>52</v>
      </c>
      <c r="S17" s="15"/>
      <c r="T17" s="15"/>
      <c r="U17" s="15"/>
      <c r="V17" s="15"/>
    </row>
    <row r="18" spans="2:22" ht="9.9499999999999993" customHeight="1" x14ac:dyDescent="0.2">
      <c r="B18" s="13" t="s">
        <v>44</v>
      </c>
      <c r="C18" s="13"/>
      <c r="D18" s="13"/>
      <c r="E18" s="15" t="s">
        <v>47</v>
      </c>
      <c r="F18" s="15"/>
      <c r="G18" s="15"/>
      <c r="H18" s="15"/>
      <c r="I18" s="15"/>
      <c r="J18" s="13"/>
      <c r="K18" s="13"/>
      <c r="L18" s="15" t="s">
        <v>50</v>
      </c>
      <c r="M18" s="15"/>
      <c r="N18" s="15"/>
      <c r="O18" s="15"/>
      <c r="P18" s="15"/>
      <c r="Q18" s="15"/>
      <c r="R18" s="15" t="s">
        <v>53</v>
      </c>
      <c r="S18" s="15"/>
      <c r="T18" s="15"/>
      <c r="U18" s="15"/>
      <c r="V18" s="15"/>
    </row>
    <row r="19" spans="2:22" ht="9.9499999999999993" customHeight="1" x14ac:dyDescent="0.2">
      <c r="B19" s="15"/>
      <c r="C19" s="15"/>
      <c r="D19" s="13"/>
      <c r="E19" s="15"/>
      <c r="F19" s="15"/>
      <c r="G19" s="15"/>
      <c r="H19" s="15"/>
      <c r="I19" s="15"/>
      <c r="J19" s="13"/>
      <c r="K19" s="13"/>
      <c r="L19" s="13"/>
      <c r="M19" s="15"/>
      <c r="N19" s="15"/>
      <c r="O19" s="15"/>
      <c r="P19" s="15"/>
      <c r="Q19" s="15"/>
      <c r="R19" s="15"/>
      <c r="S19" s="15"/>
      <c r="T19" s="15"/>
      <c r="U19" s="15"/>
      <c r="V19" s="15"/>
    </row>
    <row r="20" spans="2:22" x14ac:dyDescent="0.25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spans="2:22" x14ac:dyDescent="0.2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2:22" x14ac:dyDescent="0.25">
      <c r="D22" s="12"/>
      <c r="E22" s="12"/>
      <c r="F22" s="12"/>
      <c r="G22" s="12"/>
      <c r="H22" s="12"/>
      <c r="I22" s="12"/>
      <c r="J22" s="12"/>
      <c r="K22" s="12"/>
      <c r="L22" s="12"/>
    </row>
    <row r="23" spans="2:22" x14ac:dyDescent="0.25">
      <c r="D23" s="12"/>
      <c r="E23" s="12"/>
      <c r="F23" s="12"/>
      <c r="G23" s="12"/>
      <c r="H23" s="12"/>
      <c r="I23" s="12"/>
      <c r="J23" s="12"/>
      <c r="K23" s="12"/>
      <c r="L23" s="12"/>
    </row>
    <row r="24" spans="2:22" x14ac:dyDescent="0.25">
      <c r="D24" s="12"/>
      <c r="E24" s="12"/>
      <c r="F24" s="12"/>
      <c r="G24" s="12"/>
      <c r="H24" s="12"/>
      <c r="I24" s="12"/>
      <c r="J24" s="12"/>
      <c r="K24" s="12"/>
      <c r="L24" s="12"/>
    </row>
    <row r="25" spans="2:22" x14ac:dyDescent="0.25">
      <c r="D25" s="12"/>
      <c r="E25" s="12"/>
      <c r="F25" s="12"/>
      <c r="G25" s="12"/>
      <c r="H25" s="12"/>
      <c r="I25" s="12"/>
      <c r="J25" s="12"/>
      <c r="K25" s="12"/>
      <c r="L25" s="12"/>
    </row>
    <row r="26" spans="2:22" x14ac:dyDescent="0.25">
      <c r="D26" s="12"/>
      <c r="E26" s="12"/>
      <c r="F26" s="12"/>
      <c r="G26" s="12"/>
      <c r="H26" s="12"/>
      <c r="I26" s="12"/>
      <c r="J26" s="12"/>
      <c r="K26" s="12"/>
      <c r="L26" s="12"/>
    </row>
    <row r="27" spans="2:22" x14ac:dyDescent="0.25">
      <c r="D27" s="12"/>
      <c r="E27" s="12"/>
      <c r="F27" s="12"/>
      <c r="G27" s="12"/>
      <c r="H27" s="12"/>
      <c r="I27" s="12"/>
      <c r="J27" s="12"/>
      <c r="K27" s="12"/>
      <c r="L27" s="12"/>
    </row>
    <row r="28" spans="2:22" x14ac:dyDescent="0.2">
      <c r="C28" s="13"/>
      <c r="D28" s="12"/>
      <c r="E28" s="12"/>
      <c r="F28" s="12"/>
      <c r="G28" s="12"/>
      <c r="H28" s="12"/>
      <c r="I28" s="12"/>
      <c r="J28" s="12"/>
      <c r="K28" s="12"/>
      <c r="L28" s="12"/>
    </row>
    <row r="29" spans="2:22" x14ac:dyDescent="0.25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</row>
    <row r="30" spans="2:22" x14ac:dyDescent="0.25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</row>
  </sheetData>
  <mergeCells count="11">
    <mergeCell ref="B12:E13"/>
    <mergeCell ref="F12:M13"/>
    <mergeCell ref="N12:U13"/>
    <mergeCell ref="V12:V13"/>
    <mergeCell ref="B15:C15"/>
    <mergeCell ref="B1:V1"/>
    <mergeCell ref="B9:D9"/>
    <mergeCell ref="B10:E11"/>
    <mergeCell ref="F10:M11"/>
    <mergeCell ref="N10:U11"/>
    <mergeCell ref="V10:V11"/>
  </mergeCells>
  <pageMargins left="0.25" right="0.25" top="0.75" bottom="0.75" header="0.3" footer="0.3"/>
  <pageSetup paperSize="9" scale="8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5"/>
  <sheetViews>
    <sheetView zoomScale="85" zoomScaleNormal="85" workbookViewId="0">
      <selection activeCell="A3" sqref="A3:Z12"/>
    </sheetView>
  </sheetViews>
  <sheetFormatPr baseColWidth="10" defaultRowHeight="15" x14ac:dyDescent="0.25"/>
  <cols>
    <col min="1" max="1" width="4.5703125" style="1" customWidth="1"/>
    <col min="2" max="2" width="4.7109375" style="1" customWidth="1"/>
    <col min="3" max="3" width="14.28515625" style="1" customWidth="1"/>
    <col min="4" max="4" width="13.85546875" style="1" customWidth="1"/>
    <col min="5" max="5" width="5" style="1" customWidth="1"/>
    <col min="6" max="21" width="9.7109375" style="1" customWidth="1"/>
    <col min="22" max="22" width="36.7109375" style="1" customWidth="1"/>
    <col min="23" max="16384" width="11.42578125" style="1"/>
  </cols>
  <sheetData>
    <row r="1" spans="1:26" ht="15.75" thickBot="1" x14ac:dyDescent="0.3">
      <c r="B1" s="62" t="s">
        <v>27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4"/>
    </row>
    <row r="2" spans="1:26" ht="20.100000000000001" customHeight="1" thickBot="1" x14ac:dyDescent="0.3">
      <c r="B2" s="24" t="s">
        <v>22</v>
      </c>
      <c r="C2" s="25" t="s">
        <v>29</v>
      </c>
      <c r="D2" s="25" t="s">
        <v>28</v>
      </c>
      <c r="E2" s="25" t="s">
        <v>21</v>
      </c>
      <c r="F2" s="25" t="s">
        <v>13</v>
      </c>
      <c r="G2" s="25"/>
      <c r="H2" s="25" t="s">
        <v>33</v>
      </c>
      <c r="I2" s="25"/>
      <c r="J2" s="25" t="s">
        <v>14</v>
      </c>
      <c r="K2" s="25"/>
      <c r="L2" s="25" t="s">
        <v>15</v>
      </c>
      <c r="M2" s="25" t="s">
        <v>23</v>
      </c>
      <c r="N2" s="25" t="s">
        <v>16</v>
      </c>
      <c r="O2" s="25"/>
      <c r="P2" s="25" t="s">
        <v>33</v>
      </c>
      <c r="Q2" s="25"/>
      <c r="R2" s="25" t="s">
        <v>7</v>
      </c>
      <c r="S2" s="25"/>
      <c r="T2" s="25" t="s">
        <v>17</v>
      </c>
      <c r="U2" s="25" t="s">
        <v>24</v>
      </c>
      <c r="V2" s="30" t="s">
        <v>18</v>
      </c>
      <c r="W2" s="35" t="s">
        <v>58</v>
      </c>
    </row>
    <row r="3" spans="1:26" ht="20.100000000000001" customHeight="1" x14ac:dyDescent="0.25">
      <c r="A3" s="16">
        <v>1</v>
      </c>
      <c r="B3" s="4">
        <v>97</v>
      </c>
      <c r="C3" s="3" t="s">
        <v>59</v>
      </c>
      <c r="D3" s="3" t="s">
        <v>60</v>
      </c>
      <c r="E3" s="3" t="s">
        <v>56</v>
      </c>
      <c r="F3" s="3">
        <v>0</v>
      </c>
      <c r="G3" s="38">
        <f>F3/60</f>
        <v>0</v>
      </c>
      <c r="H3" s="3">
        <v>135</v>
      </c>
      <c r="I3" s="38">
        <f>H3/60</f>
        <v>2.25</v>
      </c>
      <c r="J3" s="3">
        <v>113</v>
      </c>
      <c r="K3" s="38">
        <f>J3/60</f>
        <v>1.8833333333333333</v>
      </c>
      <c r="L3" s="3">
        <v>13.2</v>
      </c>
      <c r="M3" s="3"/>
      <c r="N3" s="3">
        <v>0</v>
      </c>
      <c r="O3" s="38">
        <f>N3/60</f>
        <v>0</v>
      </c>
      <c r="P3" s="38">
        <v>40</v>
      </c>
      <c r="Q3" s="38">
        <f>P3/60</f>
        <v>0.66666666666666663</v>
      </c>
      <c r="R3" s="3">
        <v>35</v>
      </c>
      <c r="S3" s="38">
        <f>R3/60</f>
        <v>0.58333333333333337</v>
      </c>
      <c r="T3" s="3">
        <v>10.210000000000001</v>
      </c>
      <c r="U3" s="3"/>
      <c r="V3" s="31" t="s">
        <v>57</v>
      </c>
      <c r="W3" s="36">
        <f>G3+I3+K3+L3+O3+Q3+S3+T3</f>
        <v>28.793333333333333</v>
      </c>
      <c r="X3" s="27">
        <v>0.67013888888888884</v>
      </c>
      <c r="Y3" s="27">
        <v>0.66097222222222218</v>
      </c>
      <c r="Z3" s="27">
        <f>X3-Y3</f>
        <v>9.1666666666666563E-3</v>
      </c>
    </row>
    <row r="4" spans="1:26" ht="20.100000000000001" customHeight="1" x14ac:dyDescent="0.25">
      <c r="A4" s="19">
        <v>2</v>
      </c>
      <c r="B4" s="23">
        <v>97</v>
      </c>
      <c r="C4" s="3" t="s">
        <v>59</v>
      </c>
      <c r="D4" s="3" t="s">
        <v>60</v>
      </c>
      <c r="E4" s="20" t="s">
        <v>56</v>
      </c>
      <c r="F4" s="20">
        <v>100</v>
      </c>
      <c r="G4" s="38">
        <f t="shared" ref="G4:G12" si="0">F4/60</f>
        <v>1.6666666666666667</v>
      </c>
      <c r="H4" s="20">
        <v>128</v>
      </c>
      <c r="I4" s="38">
        <f t="shared" ref="I4:I12" si="1">H4/60</f>
        <v>2.1333333333333333</v>
      </c>
      <c r="J4" s="20">
        <v>100</v>
      </c>
      <c r="K4" s="38">
        <f t="shared" ref="K4:K12" si="2">J4/60</f>
        <v>1.6666666666666667</v>
      </c>
      <c r="L4" s="20">
        <v>13.5</v>
      </c>
      <c r="M4" s="20"/>
      <c r="N4" s="20">
        <v>0</v>
      </c>
      <c r="O4" s="38">
        <f t="shared" ref="O4:O12" si="3">N4/60</f>
        <v>0</v>
      </c>
      <c r="P4" s="38">
        <v>35</v>
      </c>
      <c r="Q4" s="38">
        <f t="shared" ref="Q4:Q12" si="4">P4/60</f>
        <v>0.58333333333333337</v>
      </c>
      <c r="R4" s="20">
        <v>40</v>
      </c>
      <c r="S4" s="38">
        <f t="shared" ref="S4:S12" si="5">R4/60</f>
        <v>0.66666666666666663</v>
      </c>
      <c r="T4" s="20">
        <v>10.8</v>
      </c>
      <c r="U4" s="20"/>
      <c r="V4" s="32"/>
      <c r="W4" s="36">
        <f t="shared" ref="W4:W12" si="6">G4+I4+K4+L4+O4+Q4+S4+T4</f>
        <v>31.016666666666669</v>
      </c>
      <c r="X4" s="27">
        <v>0.6781018518518519</v>
      </c>
      <c r="Y4" s="27">
        <v>0.67100694444444453</v>
      </c>
      <c r="Z4" s="27">
        <f>X4-Y4</f>
        <v>7.0949074074073692E-3</v>
      </c>
    </row>
    <row r="5" spans="1:26" ht="20.100000000000001" customHeight="1" x14ac:dyDescent="0.25">
      <c r="A5" s="17">
        <v>3</v>
      </c>
      <c r="B5" s="6">
        <v>97</v>
      </c>
      <c r="C5" s="3" t="s">
        <v>59</v>
      </c>
      <c r="D5" s="3" t="s">
        <v>60</v>
      </c>
      <c r="E5" s="2" t="s">
        <v>56</v>
      </c>
      <c r="F5" s="2">
        <v>45</v>
      </c>
      <c r="G5" s="38">
        <f t="shared" si="0"/>
        <v>0.75</v>
      </c>
      <c r="H5" s="2">
        <v>140</v>
      </c>
      <c r="I5" s="38">
        <f t="shared" si="1"/>
        <v>2.3333333333333335</v>
      </c>
      <c r="J5" s="2">
        <v>115</v>
      </c>
      <c r="K5" s="38">
        <f t="shared" si="2"/>
        <v>1.9166666666666667</v>
      </c>
      <c r="L5" s="2">
        <v>14.1</v>
      </c>
      <c r="M5" s="2"/>
      <c r="N5" s="2">
        <v>45</v>
      </c>
      <c r="O5" s="38">
        <f t="shared" si="3"/>
        <v>0.75</v>
      </c>
      <c r="P5" s="38">
        <v>43</v>
      </c>
      <c r="Q5" s="38">
        <f t="shared" si="4"/>
        <v>0.71666666666666667</v>
      </c>
      <c r="R5" s="2">
        <v>30</v>
      </c>
      <c r="S5" s="38">
        <f t="shared" si="5"/>
        <v>0.5</v>
      </c>
      <c r="T5" s="2">
        <v>10.15</v>
      </c>
      <c r="U5" s="2"/>
      <c r="V5" s="33"/>
      <c r="W5" s="36">
        <f t="shared" si="6"/>
        <v>31.216666666666669</v>
      </c>
    </row>
    <row r="6" spans="1:26" ht="20.100000000000001" customHeight="1" x14ac:dyDescent="0.25">
      <c r="A6" s="19">
        <v>4</v>
      </c>
      <c r="B6" s="23">
        <v>98</v>
      </c>
      <c r="C6" s="3" t="s">
        <v>59</v>
      </c>
      <c r="D6" s="3" t="s">
        <v>60</v>
      </c>
      <c r="E6" s="20" t="s">
        <v>56</v>
      </c>
      <c r="F6" s="20">
        <v>0</v>
      </c>
      <c r="G6" s="38">
        <f t="shared" si="0"/>
        <v>0</v>
      </c>
      <c r="H6" s="20">
        <v>137</v>
      </c>
      <c r="I6" s="38">
        <f t="shared" si="1"/>
        <v>2.2833333333333332</v>
      </c>
      <c r="J6" s="20">
        <v>120</v>
      </c>
      <c r="K6" s="38">
        <f t="shared" si="2"/>
        <v>2</v>
      </c>
      <c r="L6" s="20">
        <v>14.9</v>
      </c>
      <c r="M6" s="20"/>
      <c r="N6" s="20">
        <v>0</v>
      </c>
      <c r="O6" s="38">
        <f t="shared" si="3"/>
        <v>0</v>
      </c>
      <c r="P6" s="38">
        <v>50</v>
      </c>
      <c r="Q6" s="38">
        <f t="shared" si="4"/>
        <v>0.83333333333333337</v>
      </c>
      <c r="R6" s="20">
        <v>45</v>
      </c>
      <c r="S6" s="38">
        <f t="shared" si="5"/>
        <v>0.75</v>
      </c>
      <c r="T6" s="20">
        <v>11.4</v>
      </c>
      <c r="U6" s="20"/>
      <c r="V6" s="32"/>
      <c r="W6" s="36">
        <f t="shared" si="6"/>
        <v>32.166666666666664</v>
      </c>
    </row>
    <row r="7" spans="1:26" ht="20.100000000000001" customHeight="1" x14ac:dyDescent="0.25">
      <c r="A7" s="17">
        <v>5</v>
      </c>
      <c r="B7" s="6">
        <v>98</v>
      </c>
      <c r="C7" s="3" t="s">
        <v>59</v>
      </c>
      <c r="D7" s="3" t="s">
        <v>60</v>
      </c>
      <c r="E7" s="2" t="s">
        <v>56</v>
      </c>
      <c r="F7" s="2">
        <v>200</v>
      </c>
      <c r="G7" s="38">
        <f t="shared" si="0"/>
        <v>3.3333333333333335</v>
      </c>
      <c r="H7" s="2">
        <v>130</v>
      </c>
      <c r="I7" s="38">
        <f t="shared" si="1"/>
        <v>2.1666666666666665</v>
      </c>
      <c r="J7" s="2">
        <v>115</v>
      </c>
      <c r="K7" s="38">
        <f t="shared" si="2"/>
        <v>1.9166666666666667</v>
      </c>
      <c r="L7" s="2">
        <v>13.5</v>
      </c>
      <c r="M7" s="2"/>
      <c r="N7" s="2">
        <v>70</v>
      </c>
      <c r="O7" s="38">
        <f t="shared" si="3"/>
        <v>1.1666666666666667</v>
      </c>
      <c r="P7" s="38">
        <v>40</v>
      </c>
      <c r="Q7" s="38">
        <f t="shared" si="4"/>
        <v>0.66666666666666663</v>
      </c>
      <c r="R7" s="2">
        <v>35</v>
      </c>
      <c r="S7" s="38">
        <f t="shared" si="5"/>
        <v>0.58333333333333337</v>
      </c>
      <c r="T7" s="2">
        <v>12.4</v>
      </c>
      <c r="U7" s="2"/>
      <c r="V7" s="33"/>
      <c r="W7" s="36">
        <f t="shared" si="6"/>
        <v>35.733333333333334</v>
      </c>
    </row>
    <row r="8" spans="1:26" ht="20.100000000000001" customHeight="1" x14ac:dyDescent="0.25">
      <c r="A8" s="22">
        <v>6</v>
      </c>
      <c r="B8" s="23">
        <v>97</v>
      </c>
      <c r="C8" s="3" t="s">
        <v>59</v>
      </c>
      <c r="D8" s="3" t="s">
        <v>60</v>
      </c>
      <c r="E8" s="20" t="s">
        <v>56</v>
      </c>
      <c r="F8" s="20">
        <v>150</v>
      </c>
      <c r="G8" s="38">
        <f t="shared" si="0"/>
        <v>2.5</v>
      </c>
      <c r="H8" s="20">
        <v>130</v>
      </c>
      <c r="I8" s="38">
        <f t="shared" si="1"/>
        <v>2.1666666666666665</v>
      </c>
      <c r="J8" s="20">
        <v>112</v>
      </c>
      <c r="K8" s="38">
        <f t="shared" si="2"/>
        <v>1.8666666666666667</v>
      </c>
      <c r="L8" s="20">
        <v>13</v>
      </c>
      <c r="M8" s="20"/>
      <c r="N8" s="20">
        <v>0</v>
      </c>
      <c r="O8" s="38">
        <f t="shared" si="3"/>
        <v>0</v>
      </c>
      <c r="P8" s="38">
        <v>42</v>
      </c>
      <c r="Q8" s="38">
        <f t="shared" si="4"/>
        <v>0.7</v>
      </c>
      <c r="R8" s="20">
        <v>35</v>
      </c>
      <c r="S8" s="38">
        <f t="shared" si="5"/>
        <v>0.58333333333333337</v>
      </c>
      <c r="T8" s="20">
        <v>10.3</v>
      </c>
      <c r="U8" s="20"/>
      <c r="V8" s="32"/>
      <c r="W8" s="36">
        <f t="shared" si="6"/>
        <v>31.116666666666664</v>
      </c>
    </row>
    <row r="9" spans="1:26" ht="20.100000000000001" customHeight="1" x14ac:dyDescent="0.25">
      <c r="A9" s="17">
        <v>7</v>
      </c>
      <c r="B9" s="6">
        <v>97</v>
      </c>
      <c r="C9" s="3" t="s">
        <v>59</v>
      </c>
      <c r="D9" s="3" t="s">
        <v>60</v>
      </c>
      <c r="E9" s="2" t="s">
        <v>56</v>
      </c>
      <c r="F9" s="2">
        <v>0</v>
      </c>
      <c r="G9" s="38">
        <f t="shared" si="0"/>
        <v>0</v>
      </c>
      <c r="H9" s="2">
        <v>145</v>
      </c>
      <c r="I9" s="38">
        <f t="shared" si="1"/>
        <v>2.4166666666666665</v>
      </c>
      <c r="J9" s="2">
        <v>100</v>
      </c>
      <c r="K9" s="38">
        <f t="shared" si="2"/>
        <v>1.6666666666666667</v>
      </c>
      <c r="L9" s="2">
        <v>12.6</v>
      </c>
      <c r="M9" s="2"/>
      <c r="N9" s="2">
        <v>0</v>
      </c>
      <c r="O9" s="38">
        <f t="shared" si="3"/>
        <v>0</v>
      </c>
      <c r="P9" s="38">
        <v>45</v>
      </c>
      <c r="Q9" s="38">
        <f t="shared" si="4"/>
        <v>0.75</v>
      </c>
      <c r="R9" s="2">
        <v>38</v>
      </c>
      <c r="S9" s="38">
        <f t="shared" si="5"/>
        <v>0.6333333333333333</v>
      </c>
      <c r="T9" s="2">
        <v>10.1</v>
      </c>
      <c r="U9" s="2"/>
      <c r="V9" s="33"/>
      <c r="W9" s="36">
        <f t="shared" si="6"/>
        <v>28.166666666666664</v>
      </c>
    </row>
    <row r="10" spans="1:26" ht="20.100000000000001" customHeight="1" x14ac:dyDescent="0.25">
      <c r="A10" s="22">
        <v>8</v>
      </c>
      <c r="B10" s="23">
        <v>98</v>
      </c>
      <c r="C10" s="3" t="s">
        <v>59</v>
      </c>
      <c r="D10" s="3" t="s">
        <v>60</v>
      </c>
      <c r="E10" s="20" t="s">
        <v>56</v>
      </c>
      <c r="F10" s="20">
        <v>50</v>
      </c>
      <c r="G10" s="38">
        <f t="shared" si="0"/>
        <v>0.83333333333333337</v>
      </c>
      <c r="H10" s="20">
        <v>155</v>
      </c>
      <c r="I10" s="38">
        <f t="shared" si="1"/>
        <v>2.5833333333333335</v>
      </c>
      <c r="J10" s="20">
        <v>145</v>
      </c>
      <c r="K10" s="38">
        <f t="shared" si="2"/>
        <v>2.4166666666666665</v>
      </c>
      <c r="L10" s="20">
        <v>12.6</v>
      </c>
      <c r="M10" s="20"/>
      <c r="N10" s="20">
        <v>80</v>
      </c>
      <c r="O10" s="38">
        <f t="shared" si="3"/>
        <v>1.3333333333333333</v>
      </c>
      <c r="P10" s="38">
        <v>43</v>
      </c>
      <c r="Q10" s="38">
        <f t="shared" si="4"/>
        <v>0.71666666666666667</v>
      </c>
      <c r="R10" s="20">
        <v>35</v>
      </c>
      <c r="S10" s="38">
        <f t="shared" si="5"/>
        <v>0.58333333333333337</v>
      </c>
      <c r="T10" s="20">
        <v>13.6</v>
      </c>
      <c r="U10" s="20"/>
      <c r="V10" s="32"/>
      <c r="W10" s="36">
        <f t="shared" si="6"/>
        <v>34.666666666666664</v>
      </c>
    </row>
    <row r="11" spans="1:26" ht="20.100000000000001" customHeight="1" x14ac:dyDescent="0.25">
      <c r="A11" s="17">
        <v>9</v>
      </c>
      <c r="B11" s="6">
        <v>98</v>
      </c>
      <c r="C11" s="3" t="s">
        <v>59</v>
      </c>
      <c r="D11" s="3" t="s">
        <v>60</v>
      </c>
      <c r="E11" s="2" t="s">
        <v>56</v>
      </c>
      <c r="F11" s="2">
        <v>0</v>
      </c>
      <c r="G11" s="38">
        <f t="shared" si="0"/>
        <v>0</v>
      </c>
      <c r="H11" s="2">
        <v>115</v>
      </c>
      <c r="I11" s="38">
        <f t="shared" si="1"/>
        <v>1.9166666666666667</v>
      </c>
      <c r="J11" s="2">
        <v>120</v>
      </c>
      <c r="K11" s="38">
        <f t="shared" si="2"/>
        <v>2</v>
      </c>
      <c r="L11" s="2">
        <v>13.8</v>
      </c>
      <c r="M11" s="2"/>
      <c r="N11" s="2">
        <v>0</v>
      </c>
      <c r="O11" s="38">
        <f t="shared" si="3"/>
        <v>0</v>
      </c>
      <c r="P11" s="38">
        <v>48</v>
      </c>
      <c r="Q11" s="38">
        <f t="shared" si="4"/>
        <v>0.8</v>
      </c>
      <c r="R11" s="2">
        <v>33</v>
      </c>
      <c r="S11" s="38">
        <f t="shared" si="5"/>
        <v>0.55000000000000004</v>
      </c>
      <c r="T11" s="2">
        <v>12</v>
      </c>
      <c r="U11" s="2"/>
      <c r="V11" s="33"/>
      <c r="W11" s="36">
        <f t="shared" si="6"/>
        <v>31.06666666666667</v>
      </c>
    </row>
    <row r="12" spans="1:26" ht="20.100000000000001" customHeight="1" thickBot="1" x14ac:dyDescent="0.3">
      <c r="A12" s="18">
        <v>10</v>
      </c>
      <c r="B12" s="8">
        <v>97</v>
      </c>
      <c r="C12" s="3" t="s">
        <v>59</v>
      </c>
      <c r="D12" s="3" t="s">
        <v>60</v>
      </c>
      <c r="E12" s="9" t="s">
        <v>56</v>
      </c>
      <c r="F12" s="9">
        <v>0</v>
      </c>
      <c r="G12" s="38">
        <f t="shared" si="0"/>
        <v>0</v>
      </c>
      <c r="H12" s="9">
        <v>120</v>
      </c>
      <c r="I12" s="38">
        <f t="shared" si="1"/>
        <v>2</v>
      </c>
      <c r="J12" s="9">
        <v>110</v>
      </c>
      <c r="K12" s="38">
        <f t="shared" si="2"/>
        <v>1.8333333333333333</v>
      </c>
      <c r="L12" s="9">
        <v>14.3</v>
      </c>
      <c r="M12" s="9"/>
      <c r="N12" s="9">
        <v>72</v>
      </c>
      <c r="O12" s="38">
        <f t="shared" si="3"/>
        <v>1.2</v>
      </c>
      <c r="P12" s="38">
        <v>39</v>
      </c>
      <c r="Q12" s="38">
        <f t="shared" si="4"/>
        <v>0.65</v>
      </c>
      <c r="R12" s="9">
        <v>40</v>
      </c>
      <c r="S12" s="38">
        <f t="shared" si="5"/>
        <v>0.66666666666666663</v>
      </c>
      <c r="T12" s="9">
        <v>10.3</v>
      </c>
      <c r="U12" s="9"/>
      <c r="V12" s="34"/>
      <c r="W12" s="36">
        <f t="shared" si="6"/>
        <v>30.95</v>
      </c>
    </row>
    <row r="13" spans="1:26" ht="20.100000000000001" customHeight="1" x14ac:dyDescent="0.25">
      <c r="B13"/>
      <c r="C13"/>
      <c r="D13"/>
      <c r="E13"/>
      <c r="F13"/>
      <c r="G13" s="40">
        <f>AVERAGE(G3:G12)</f>
        <v>0.90833333333333344</v>
      </c>
      <c r="H13" s="40"/>
      <c r="I13" s="40">
        <f>AVERAGE(I3:I12)</f>
        <v>2.2250000000000001</v>
      </c>
      <c r="J13" s="40"/>
      <c r="K13" s="40">
        <f>AVERAGE(K3:K12)</f>
        <v>1.9166666666666665</v>
      </c>
      <c r="L13" s="40">
        <f>AVERAGE(L3:L12)</f>
        <v>13.549999999999997</v>
      </c>
      <c r="M13" s="40"/>
      <c r="N13" s="40"/>
      <c r="O13" s="40">
        <f>AVERAGE(O3:O12)</f>
        <v>0.44500000000000001</v>
      </c>
      <c r="P13" s="40"/>
      <c r="Q13" s="40">
        <f>AVERAGE(Q3:Q12)</f>
        <v>0.70833333333333337</v>
      </c>
      <c r="R13" s="40"/>
      <c r="S13" s="40">
        <f>AVERAGE(S3:S12)</f>
        <v>0.6100000000000001</v>
      </c>
      <c r="T13" s="40">
        <f>AVERAGE(T3:T12)</f>
        <v>11.125999999999999</v>
      </c>
      <c r="U13"/>
      <c r="V13"/>
      <c r="W13" s="29">
        <f>AVERAGE(W3:W12)</f>
        <v>31.489333333333331</v>
      </c>
    </row>
    <row r="14" spans="1:26" ht="17.100000000000001" customHeight="1" thickBot="1" x14ac:dyDescent="0.3">
      <c r="B14" s="65" t="s">
        <v>25</v>
      </c>
      <c r="C14" s="65"/>
      <c r="D14" s="65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6" ht="17.100000000000001" customHeight="1" x14ac:dyDescent="0.25">
      <c r="B15" s="48"/>
      <c r="C15" s="49"/>
      <c r="D15" s="49"/>
      <c r="E15" s="50"/>
      <c r="F15" s="54"/>
      <c r="G15" s="55"/>
      <c r="H15" s="55"/>
      <c r="I15" s="55"/>
      <c r="J15" s="55"/>
      <c r="K15" s="55"/>
      <c r="L15" s="55"/>
      <c r="M15" s="56"/>
      <c r="N15" s="48"/>
      <c r="O15" s="49"/>
      <c r="P15" s="49"/>
      <c r="Q15" s="49"/>
      <c r="R15" s="49"/>
      <c r="S15" s="49"/>
      <c r="T15" s="49"/>
      <c r="U15" s="50"/>
      <c r="V15" s="60"/>
    </row>
    <row r="16" spans="1:26" ht="17.100000000000001" customHeight="1" thickBot="1" x14ac:dyDescent="0.3">
      <c r="B16" s="51"/>
      <c r="C16" s="52"/>
      <c r="D16" s="52"/>
      <c r="E16" s="53"/>
      <c r="F16" s="57"/>
      <c r="G16" s="58"/>
      <c r="H16" s="58"/>
      <c r="I16" s="58"/>
      <c r="J16" s="58"/>
      <c r="K16" s="58"/>
      <c r="L16" s="58"/>
      <c r="M16" s="59"/>
      <c r="N16" s="51"/>
      <c r="O16" s="52"/>
      <c r="P16" s="52"/>
      <c r="Q16" s="52"/>
      <c r="R16" s="52"/>
      <c r="S16" s="52"/>
      <c r="T16" s="52"/>
      <c r="U16" s="53"/>
      <c r="V16" s="61"/>
    </row>
    <row r="17" spans="2:22" ht="17.100000000000001" customHeight="1" x14ac:dyDescent="0.25">
      <c r="B17" s="54"/>
      <c r="C17" s="55"/>
      <c r="D17" s="55"/>
      <c r="E17" s="56"/>
      <c r="F17" s="48"/>
      <c r="G17" s="49"/>
      <c r="H17" s="49"/>
      <c r="I17" s="49"/>
      <c r="J17" s="49"/>
      <c r="K17" s="49"/>
      <c r="L17" s="49"/>
      <c r="M17" s="50"/>
      <c r="N17" s="54"/>
      <c r="O17" s="55"/>
      <c r="P17" s="55"/>
      <c r="Q17" s="55"/>
      <c r="R17" s="55"/>
      <c r="S17" s="55"/>
      <c r="T17" s="55"/>
      <c r="U17" s="56"/>
      <c r="V17" s="66"/>
    </row>
    <row r="18" spans="2:22" ht="17.100000000000001" customHeight="1" thickBot="1" x14ac:dyDescent="0.3">
      <c r="B18" s="57"/>
      <c r="C18" s="58"/>
      <c r="D18" s="58"/>
      <c r="E18" s="59"/>
      <c r="F18" s="51"/>
      <c r="G18" s="52"/>
      <c r="H18" s="52"/>
      <c r="I18" s="52"/>
      <c r="J18" s="52"/>
      <c r="K18" s="52"/>
      <c r="L18" s="52"/>
      <c r="M18" s="53"/>
      <c r="N18" s="57"/>
      <c r="O18" s="58"/>
      <c r="P18" s="58"/>
      <c r="Q18" s="58"/>
      <c r="R18" s="58"/>
      <c r="S18" s="58"/>
      <c r="T18" s="58"/>
      <c r="U18" s="59"/>
      <c r="V18" s="67"/>
    </row>
    <row r="20" spans="2:22" ht="9.9499999999999993" customHeight="1" x14ac:dyDescent="0.2">
      <c r="B20" s="47" t="s">
        <v>41</v>
      </c>
      <c r="C20" s="47"/>
      <c r="D20" s="15"/>
      <c r="E20" s="13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</row>
    <row r="21" spans="2:22" ht="9.9499999999999993" customHeight="1" x14ac:dyDescent="0.2">
      <c r="B21" s="13" t="s">
        <v>42</v>
      </c>
      <c r="C21" s="13"/>
      <c r="D21" s="13"/>
      <c r="E21" s="13" t="s">
        <v>45</v>
      </c>
      <c r="F21" s="13"/>
      <c r="G21" s="13"/>
      <c r="H21" s="15"/>
      <c r="I21" s="15"/>
      <c r="J21" s="13"/>
      <c r="K21" s="13"/>
      <c r="L21" s="15" t="s">
        <v>48</v>
      </c>
      <c r="M21" s="15"/>
      <c r="N21" s="15"/>
      <c r="O21" s="15"/>
      <c r="P21" s="15"/>
      <c r="Q21" s="15"/>
      <c r="R21" s="15" t="s">
        <v>51</v>
      </c>
      <c r="S21" s="15"/>
      <c r="T21" s="15"/>
      <c r="U21" s="15"/>
      <c r="V21" s="15" t="s">
        <v>54</v>
      </c>
    </row>
    <row r="22" spans="2:22" ht="9.9499999999999993" customHeight="1" x14ac:dyDescent="0.2">
      <c r="B22" s="13" t="s">
        <v>43</v>
      </c>
      <c r="C22" s="13"/>
      <c r="D22" s="13"/>
      <c r="E22" s="15" t="s">
        <v>46</v>
      </c>
      <c r="F22" s="15"/>
      <c r="G22" s="15"/>
      <c r="H22" s="15"/>
      <c r="I22" s="15"/>
      <c r="J22" s="13"/>
      <c r="K22" s="13"/>
      <c r="L22" s="15" t="s">
        <v>49</v>
      </c>
      <c r="M22" s="15"/>
      <c r="N22" s="15"/>
      <c r="O22" s="15"/>
      <c r="P22" s="15"/>
      <c r="Q22" s="15"/>
      <c r="R22" s="15" t="s">
        <v>52</v>
      </c>
      <c r="S22" s="15"/>
      <c r="T22" s="15"/>
      <c r="U22" s="15"/>
      <c r="V22" s="15"/>
    </row>
    <row r="23" spans="2:22" ht="9.9499999999999993" customHeight="1" x14ac:dyDescent="0.2">
      <c r="B23" s="13" t="s">
        <v>44</v>
      </c>
      <c r="C23" s="13"/>
      <c r="D23" s="13"/>
      <c r="E23" s="15" t="s">
        <v>47</v>
      </c>
      <c r="F23" s="15"/>
      <c r="G23" s="15"/>
      <c r="H23" s="15"/>
      <c r="I23" s="15"/>
      <c r="J23" s="13"/>
      <c r="K23" s="13"/>
      <c r="L23" s="15" t="s">
        <v>50</v>
      </c>
      <c r="M23" s="15"/>
      <c r="N23" s="15"/>
      <c r="O23" s="15"/>
      <c r="P23" s="15"/>
      <c r="Q23" s="15"/>
      <c r="R23" s="15" t="s">
        <v>53</v>
      </c>
      <c r="S23" s="15"/>
      <c r="T23" s="15"/>
      <c r="U23" s="15"/>
      <c r="V23" s="15"/>
    </row>
    <row r="24" spans="2:22" ht="9.9499999999999993" customHeight="1" x14ac:dyDescent="0.2">
      <c r="B24" s="15"/>
      <c r="C24" s="15"/>
      <c r="D24" s="13"/>
      <c r="E24" s="15"/>
      <c r="F24" s="15"/>
      <c r="G24" s="15"/>
      <c r="H24" s="15"/>
      <c r="I24" s="15"/>
      <c r="J24" s="13"/>
      <c r="K24" s="13"/>
      <c r="L24" s="13"/>
      <c r="M24" s="15"/>
      <c r="N24" s="15"/>
      <c r="O24" s="15"/>
      <c r="P24" s="15"/>
      <c r="Q24" s="15"/>
      <c r="R24" s="15"/>
      <c r="S24" s="15"/>
      <c r="T24" s="15"/>
      <c r="U24" s="15"/>
      <c r="V24" s="15"/>
    </row>
    <row r="25" spans="2:22" x14ac:dyDescent="0.2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</row>
    <row r="26" spans="2:22" x14ac:dyDescent="0.25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</row>
    <row r="27" spans="2:22" x14ac:dyDescent="0.25">
      <c r="D27" s="12"/>
      <c r="E27" s="12"/>
      <c r="F27" s="12"/>
      <c r="G27" s="12"/>
      <c r="H27" s="12"/>
      <c r="I27" s="12"/>
      <c r="J27" s="12"/>
      <c r="K27" s="12"/>
      <c r="L27" s="12"/>
    </row>
    <row r="28" spans="2:22" x14ac:dyDescent="0.25">
      <c r="D28" s="12"/>
      <c r="E28" s="12"/>
      <c r="F28" s="12"/>
      <c r="G28" s="12"/>
      <c r="H28" s="12"/>
      <c r="I28" s="12"/>
      <c r="J28" s="12"/>
      <c r="K28" s="12"/>
      <c r="L28" s="12"/>
    </row>
    <row r="29" spans="2:22" x14ac:dyDescent="0.25">
      <c r="D29" s="12"/>
      <c r="E29" s="12"/>
      <c r="F29" s="12"/>
      <c r="G29" s="12"/>
      <c r="H29" s="12"/>
      <c r="I29" s="12"/>
      <c r="J29" s="12"/>
      <c r="K29" s="12"/>
      <c r="L29" s="12"/>
    </row>
    <row r="30" spans="2:22" x14ac:dyDescent="0.25">
      <c r="D30" s="12"/>
      <c r="E30" s="12"/>
      <c r="F30" s="12"/>
      <c r="G30" s="12"/>
      <c r="H30" s="12"/>
      <c r="I30" s="12"/>
      <c r="J30" s="12"/>
      <c r="K30" s="12"/>
      <c r="L30" s="12"/>
    </row>
    <row r="31" spans="2:22" x14ac:dyDescent="0.25">
      <c r="D31" s="12"/>
      <c r="E31" s="12"/>
      <c r="F31" s="12"/>
      <c r="G31" s="12"/>
      <c r="H31" s="12"/>
      <c r="I31" s="12"/>
      <c r="J31" s="12"/>
      <c r="K31" s="12"/>
      <c r="L31" s="12"/>
    </row>
    <row r="32" spans="2:22" x14ac:dyDescent="0.25">
      <c r="D32" s="12"/>
      <c r="E32" s="12"/>
      <c r="F32" s="12"/>
      <c r="G32" s="12"/>
      <c r="H32" s="12"/>
      <c r="I32" s="12"/>
      <c r="J32" s="12"/>
      <c r="K32" s="12"/>
      <c r="L32" s="12"/>
    </row>
    <row r="33" spans="2:12" x14ac:dyDescent="0.2">
      <c r="C33" s="13"/>
      <c r="D33" s="12"/>
      <c r="E33" s="12"/>
      <c r="F33" s="12"/>
      <c r="G33" s="12"/>
      <c r="H33" s="12"/>
      <c r="I33" s="12"/>
      <c r="J33" s="12"/>
      <c r="K33" s="12"/>
      <c r="L33" s="12"/>
    </row>
    <row r="34" spans="2:12" x14ac:dyDescent="0.25"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</row>
    <row r="35" spans="2:12" x14ac:dyDescent="0.25"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</row>
  </sheetData>
  <mergeCells count="11">
    <mergeCell ref="B17:E18"/>
    <mergeCell ref="F17:M18"/>
    <mergeCell ref="N17:U18"/>
    <mergeCell ref="V17:V18"/>
    <mergeCell ref="B20:C20"/>
    <mergeCell ref="B1:V1"/>
    <mergeCell ref="B14:D14"/>
    <mergeCell ref="B15:E16"/>
    <mergeCell ref="F15:M16"/>
    <mergeCell ref="N15:U16"/>
    <mergeCell ref="V15:V16"/>
  </mergeCells>
  <pageMargins left="0.25" right="0.25" top="0.75" bottom="0.75" header="0.3" footer="0.3"/>
  <pageSetup paperSize="9" scale="8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32"/>
  <sheetViews>
    <sheetView topLeftCell="G1" zoomScale="85" zoomScaleNormal="85" workbookViewId="0">
      <selection activeCell="G3" sqref="A3:XFD9"/>
    </sheetView>
  </sheetViews>
  <sheetFormatPr baseColWidth="10" defaultRowHeight="15" x14ac:dyDescent="0.25"/>
  <cols>
    <col min="1" max="1" width="4.5703125" style="1" customWidth="1"/>
    <col min="2" max="2" width="4.7109375" style="1" customWidth="1"/>
    <col min="3" max="3" width="12.28515625" style="1" bestFit="1" customWidth="1"/>
    <col min="4" max="4" width="12.85546875" style="1" bestFit="1" customWidth="1"/>
    <col min="5" max="5" width="5" style="1" customWidth="1"/>
    <col min="6" max="21" width="9.7109375" style="1" customWidth="1"/>
    <col min="22" max="22" width="36.7109375" style="1" customWidth="1"/>
    <col min="23" max="16384" width="11.42578125" style="1"/>
  </cols>
  <sheetData>
    <row r="1" spans="1:26" ht="15.75" thickBot="1" x14ac:dyDescent="0.3">
      <c r="B1" s="62" t="s">
        <v>27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4"/>
    </row>
    <row r="2" spans="1:26" ht="20.100000000000001" customHeight="1" thickBot="1" x14ac:dyDescent="0.3">
      <c r="B2" s="24" t="s">
        <v>22</v>
      </c>
      <c r="C2" s="25" t="s">
        <v>29</v>
      </c>
      <c r="D2" s="25" t="s">
        <v>28</v>
      </c>
      <c r="E2" s="25" t="s">
        <v>21</v>
      </c>
      <c r="F2" s="25" t="s">
        <v>13</v>
      </c>
      <c r="G2" s="25"/>
      <c r="H2" s="25" t="s">
        <v>33</v>
      </c>
      <c r="I2" s="25"/>
      <c r="J2" s="25" t="s">
        <v>14</v>
      </c>
      <c r="K2" s="25"/>
      <c r="L2" s="25" t="s">
        <v>15</v>
      </c>
      <c r="M2" s="25" t="s">
        <v>23</v>
      </c>
      <c r="N2" s="25" t="s">
        <v>16</v>
      </c>
      <c r="O2" s="25"/>
      <c r="P2" s="25" t="s">
        <v>33</v>
      </c>
      <c r="Q2" s="25"/>
      <c r="R2" s="25" t="s">
        <v>7</v>
      </c>
      <c r="S2" s="25"/>
      <c r="T2" s="25" t="s">
        <v>17</v>
      </c>
      <c r="U2" s="25" t="s">
        <v>24</v>
      </c>
      <c r="V2" s="30" t="s">
        <v>18</v>
      </c>
      <c r="W2" s="35" t="s">
        <v>58</v>
      </c>
    </row>
    <row r="3" spans="1:26" ht="20.100000000000001" customHeight="1" x14ac:dyDescent="0.25">
      <c r="A3" s="16">
        <v>1</v>
      </c>
      <c r="B3" s="4">
        <v>97</v>
      </c>
      <c r="C3" s="3" t="s">
        <v>61</v>
      </c>
      <c r="D3" s="3" t="s">
        <v>62</v>
      </c>
      <c r="E3" s="3" t="s">
        <v>55</v>
      </c>
      <c r="F3" s="3">
        <v>0</v>
      </c>
      <c r="G3" s="38">
        <f>F3/60</f>
        <v>0</v>
      </c>
      <c r="H3" s="3">
        <v>113</v>
      </c>
      <c r="I3" s="38">
        <f>H3/60</f>
        <v>1.8833333333333333</v>
      </c>
      <c r="J3" s="3">
        <v>132</v>
      </c>
      <c r="K3" s="38">
        <f>J3/60</f>
        <v>2.2000000000000002</v>
      </c>
      <c r="L3" s="3">
        <v>21.7</v>
      </c>
      <c r="M3" s="3"/>
      <c r="N3" s="3">
        <v>0</v>
      </c>
      <c r="O3" s="38">
        <f>N3/60</f>
        <v>0</v>
      </c>
      <c r="P3" s="3">
        <v>182</v>
      </c>
      <c r="Q3" s="38">
        <f>P3/60</f>
        <v>3.0333333333333332</v>
      </c>
      <c r="R3" s="3">
        <v>48</v>
      </c>
      <c r="S3" s="38">
        <f>R3/60</f>
        <v>0.8</v>
      </c>
      <c r="T3" s="3">
        <v>18.5</v>
      </c>
      <c r="U3" s="3"/>
      <c r="V3" s="31" t="s">
        <v>57</v>
      </c>
      <c r="W3" s="36">
        <f>G3+I3+K3+L3+O3+Q3+S3+T3</f>
        <v>48.11666666666666</v>
      </c>
      <c r="X3" s="27">
        <v>0.63997685185185182</v>
      </c>
      <c r="Y3" s="27">
        <v>0.62280092592592595</v>
      </c>
      <c r="Z3" s="27">
        <f>X3-Y3</f>
        <v>1.7175925925925872E-2</v>
      </c>
    </row>
    <row r="4" spans="1:26" ht="20.100000000000001" customHeight="1" x14ac:dyDescent="0.25">
      <c r="A4" s="19">
        <v>2</v>
      </c>
      <c r="B4" s="23">
        <v>98</v>
      </c>
      <c r="C4" s="3" t="s">
        <v>61</v>
      </c>
      <c r="D4" s="3" t="s">
        <v>62</v>
      </c>
      <c r="E4" s="3" t="s">
        <v>55</v>
      </c>
      <c r="F4" s="20">
        <v>50</v>
      </c>
      <c r="G4" s="38">
        <f t="shared" ref="G4:G9" si="0">F4/60</f>
        <v>0.83333333333333337</v>
      </c>
      <c r="H4" s="20">
        <v>120</v>
      </c>
      <c r="I4" s="38">
        <f t="shared" ref="I4:I9" si="1">H4/60</f>
        <v>2</v>
      </c>
      <c r="J4" s="20">
        <v>112</v>
      </c>
      <c r="K4" s="38">
        <f t="shared" ref="K4:K9" si="2">J4/60</f>
        <v>1.8666666666666667</v>
      </c>
      <c r="L4" s="20">
        <v>22.4</v>
      </c>
      <c r="M4" s="20"/>
      <c r="N4" s="20">
        <v>150</v>
      </c>
      <c r="O4" s="38">
        <f t="shared" ref="O4:O9" si="3">N4/60</f>
        <v>2.5</v>
      </c>
      <c r="P4" s="20">
        <v>174</v>
      </c>
      <c r="Q4" s="38">
        <f t="shared" ref="Q4:Q9" si="4">P4/60</f>
        <v>2.9</v>
      </c>
      <c r="R4" s="20">
        <v>40</v>
      </c>
      <c r="S4" s="38">
        <f t="shared" ref="S4:S9" si="5">R4/60</f>
        <v>0.66666666666666663</v>
      </c>
      <c r="T4" s="20">
        <v>21.1</v>
      </c>
      <c r="U4" s="20"/>
      <c r="V4" s="32"/>
      <c r="W4" s="36">
        <f t="shared" ref="W4:W9" si="6">G4+I4+K4+L4+O4+Q4+S4+T4</f>
        <v>54.266666666666666</v>
      </c>
      <c r="X4" s="27">
        <v>0.6781018518518519</v>
      </c>
      <c r="Y4" s="27">
        <v>0.67100694444444453</v>
      </c>
      <c r="Z4" s="27">
        <f>X4-Y4</f>
        <v>7.0949074074073692E-3</v>
      </c>
    </row>
    <row r="5" spans="1:26" ht="20.100000000000001" customHeight="1" x14ac:dyDescent="0.25">
      <c r="A5" s="17">
        <v>3</v>
      </c>
      <c r="B5" s="6">
        <v>98</v>
      </c>
      <c r="C5" s="3" t="s">
        <v>61</v>
      </c>
      <c r="D5" s="3" t="s">
        <v>62</v>
      </c>
      <c r="E5" s="3" t="s">
        <v>55</v>
      </c>
      <c r="F5" s="2">
        <v>0</v>
      </c>
      <c r="G5" s="38">
        <f t="shared" si="0"/>
        <v>0</v>
      </c>
      <c r="H5" s="2">
        <v>135</v>
      </c>
      <c r="I5" s="38">
        <f t="shared" si="1"/>
        <v>2.25</v>
      </c>
      <c r="J5" s="2">
        <v>108</v>
      </c>
      <c r="K5" s="38">
        <f t="shared" si="2"/>
        <v>1.8</v>
      </c>
      <c r="L5" s="2">
        <v>25.1</v>
      </c>
      <c r="M5" s="2"/>
      <c r="N5" s="2">
        <v>200</v>
      </c>
      <c r="O5" s="38">
        <f t="shared" si="3"/>
        <v>3.3333333333333335</v>
      </c>
      <c r="P5" s="2">
        <v>230</v>
      </c>
      <c r="Q5" s="38">
        <f t="shared" si="4"/>
        <v>3.8333333333333335</v>
      </c>
      <c r="R5" s="2">
        <v>50</v>
      </c>
      <c r="S5" s="38">
        <f t="shared" si="5"/>
        <v>0.83333333333333337</v>
      </c>
      <c r="T5" s="2">
        <v>22</v>
      </c>
      <c r="U5" s="2"/>
      <c r="V5" s="33"/>
      <c r="W5" s="36">
        <f t="shared" si="6"/>
        <v>59.150000000000006</v>
      </c>
    </row>
    <row r="6" spans="1:26" ht="20.100000000000001" customHeight="1" x14ac:dyDescent="0.25">
      <c r="A6" s="19">
        <v>4</v>
      </c>
      <c r="B6" s="23">
        <v>98</v>
      </c>
      <c r="C6" s="3" t="s">
        <v>61</v>
      </c>
      <c r="D6" s="3" t="s">
        <v>62</v>
      </c>
      <c r="E6" s="3" t="s">
        <v>55</v>
      </c>
      <c r="F6" s="20">
        <v>135</v>
      </c>
      <c r="G6" s="38">
        <f t="shared" si="0"/>
        <v>2.25</v>
      </c>
      <c r="H6" s="3">
        <v>135</v>
      </c>
      <c r="I6" s="38">
        <f t="shared" si="1"/>
        <v>2.25</v>
      </c>
      <c r="J6" s="20">
        <v>100</v>
      </c>
      <c r="K6" s="38">
        <f t="shared" si="2"/>
        <v>1.6666666666666667</v>
      </c>
      <c r="L6" s="20">
        <v>22</v>
      </c>
      <c r="M6" s="20"/>
      <c r="N6" s="20">
        <v>400</v>
      </c>
      <c r="O6" s="38">
        <f t="shared" si="3"/>
        <v>6.666666666666667</v>
      </c>
      <c r="P6" s="20">
        <v>190</v>
      </c>
      <c r="Q6" s="38">
        <f t="shared" si="4"/>
        <v>3.1666666666666665</v>
      </c>
      <c r="R6" s="3">
        <v>35</v>
      </c>
      <c r="S6" s="38">
        <f t="shared" si="5"/>
        <v>0.58333333333333337</v>
      </c>
      <c r="T6" s="20">
        <v>19</v>
      </c>
      <c r="U6" s="20"/>
      <c r="V6" s="32"/>
      <c r="W6" s="36">
        <f t="shared" si="6"/>
        <v>57.583333333333336</v>
      </c>
    </row>
    <row r="7" spans="1:26" ht="20.100000000000001" customHeight="1" x14ac:dyDescent="0.25">
      <c r="A7" s="17">
        <v>5</v>
      </c>
      <c r="B7" s="6">
        <v>98</v>
      </c>
      <c r="C7" s="3" t="s">
        <v>61</v>
      </c>
      <c r="D7" s="3" t="s">
        <v>62</v>
      </c>
      <c r="E7" s="3" t="s">
        <v>55</v>
      </c>
      <c r="F7" s="2">
        <v>0</v>
      </c>
      <c r="G7" s="38">
        <f t="shared" si="0"/>
        <v>0</v>
      </c>
      <c r="H7" s="2">
        <v>140</v>
      </c>
      <c r="I7" s="38">
        <f t="shared" si="1"/>
        <v>2.3333333333333335</v>
      </c>
      <c r="J7" s="20">
        <v>120</v>
      </c>
      <c r="K7" s="38">
        <f t="shared" si="2"/>
        <v>2</v>
      </c>
      <c r="L7" s="2">
        <v>21.9</v>
      </c>
      <c r="M7" s="2"/>
      <c r="N7" s="2">
        <v>280</v>
      </c>
      <c r="O7" s="38">
        <f t="shared" si="3"/>
        <v>4.666666666666667</v>
      </c>
      <c r="P7" s="2">
        <v>210</v>
      </c>
      <c r="Q7" s="38">
        <f t="shared" si="4"/>
        <v>3.5</v>
      </c>
      <c r="R7" s="2">
        <v>30</v>
      </c>
      <c r="S7" s="38">
        <f t="shared" si="5"/>
        <v>0.5</v>
      </c>
      <c r="T7" s="2">
        <v>20</v>
      </c>
      <c r="U7" s="2"/>
      <c r="V7" s="33"/>
      <c r="W7" s="36">
        <f t="shared" si="6"/>
        <v>54.900000000000006</v>
      </c>
    </row>
    <row r="8" spans="1:26" ht="20.100000000000001" customHeight="1" x14ac:dyDescent="0.25">
      <c r="A8" s="22">
        <v>6</v>
      </c>
      <c r="B8" s="23">
        <v>98</v>
      </c>
      <c r="C8" s="3" t="s">
        <v>61</v>
      </c>
      <c r="D8" s="3" t="s">
        <v>62</v>
      </c>
      <c r="E8" s="3" t="s">
        <v>55</v>
      </c>
      <c r="F8" s="20">
        <v>80</v>
      </c>
      <c r="G8" s="38">
        <f t="shared" si="0"/>
        <v>1.3333333333333333</v>
      </c>
      <c r="H8" s="20">
        <v>130</v>
      </c>
      <c r="I8" s="38">
        <f t="shared" si="1"/>
        <v>2.1666666666666665</v>
      </c>
      <c r="J8" s="20">
        <v>112</v>
      </c>
      <c r="K8" s="38">
        <f t="shared" si="2"/>
        <v>1.8666666666666667</v>
      </c>
      <c r="L8" s="20">
        <v>23.2</v>
      </c>
      <c r="M8" s="20"/>
      <c r="N8" s="20">
        <v>45</v>
      </c>
      <c r="O8" s="38">
        <f t="shared" si="3"/>
        <v>0.75</v>
      </c>
      <c r="P8" s="20">
        <v>178</v>
      </c>
      <c r="Q8" s="38">
        <f t="shared" si="4"/>
        <v>2.9666666666666668</v>
      </c>
      <c r="R8" s="20">
        <v>35</v>
      </c>
      <c r="S8" s="38">
        <f t="shared" si="5"/>
        <v>0.58333333333333337</v>
      </c>
      <c r="T8" s="20">
        <v>22.8</v>
      </c>
      <c r="U8" s="20"/>
      <c r="V8" s="32"/>
      <c r="W8" s="36">
        <f t="shared" si="6"/>
        <v>55.666666666666671</v>
      </c>
    </row>
    <row r="9" spans="1:26" ht="20.100000000000001" customHeight="1" thickBot="1" x14ac:dyDescent="0.3">
      <c r="A9" s="18">
        <v>7</v>
      </c>
      <c r="B9" s="8">
        <v>97</v>
      </c>
      <c r="C9" s="3" t="s">
        <v>61</v>
      </c>
      <c r="D9" s="3" t="s">
        <v>62</v>
      </c>
      <c r="E9" s="3" t="s">
        <v>55</v>
      </c>
      <c r="F9" s="9">
        <v>120</v>
      </c>
      <c r="G9" s="38">
        <f t="shared" si="0"/>
        <v>2</v>
      </c>
      <c r="H9" s="20">
        <v>155</v>
      </c>
      <c r="I9" s="38">
        <f t="shared" si="1"/>
        <v>2.5833333333333335</v>
      </c>
      <c r="J9" s="9">
        <v>110</v>
      </c>
      <c r="K9" s="38">
        <f t="shared" si="2"/>
        <v>1.8333333333333333</v>
      </c>
      <c r="L9" s="9">
        <v>20.7</v>
      </c>
      <c r="M9" s="9"/>
      <c r="N9" s="9">
        <v>220</v>
      </c>
      <c r="O9" s="38">
        <f t="shared" si="3"/>
        <v>3.6666666666666665</v>
      </c>
      <c r="P9" s="9">
        <v>185</v>
      </c>
      <c r="Q9" s="38">
        <f t="shared" si="4"/>
        <v>3.0833333333333335</v>
      </c>
      <c r="R9" s="9">
        <v>40</v>
      </c>
      <c r="S9" s="38">
        <f t="shared" si="5"/>
        <v>0.66666666666666663</v>
      </c>
      <c r="T9" s="9">
        <v>17.8</v>
      </c>
      <c r="U9" s="9"/>
      <c r="V9" s="34"/>
      <c r="W9" s="36">
        <f t="shared" si="6"/>
        <v>52.333333333333329</v>
      </c>
    </row>
    <row r="10" spans="1:26" ht="20.100000000000001" customHeight="1" x14ac:dyDescent="0.25">
      <c r="B10"/>
      <c r="C10"/>
      <c r="D10"/>
      <c r="E10"/>
      <c r="F10"/>
      <c r="G10" s="40">
        <f>AVERAGE(G3:G9)</f>
        <v>0.91666666666666674</v>
      </c>
      <c r="H10" s="40"/>
      <c r="I10" s="40">
        <f t="shared" ref="I10" si="7">AVERAGE(I3:I9)</f>
        <v>2.2095238095238097</v>
      </c>
      <c r="J10" s="40"/>
      <c r="K10" s="40">
        <f t="shared" ref="K10" si="8">AVERAGE(K3:K9)</f>
        <v>1.8904761904761906</v>
      </c>
      <c r="L10" s="40">
        <f t="shared" ref="L10" si="9">AVERAGE(L3:L9)</f>
        <v>22.428571428571423</v>
      </c>
      <c r="M10" s="40"/>
      <c r="N10" s="40"/>
      <c r="O10" s="40">
        <f t="shared" ref="O10" si="10">AVERAGE(O3:O9)</f>
        <v>3.0833333333333335</v>
      </c>
      <c r="P10" s="40"/>
      <c r="Q10" s="40">
        <f t="shared" ref="Q10" si="11">AVERAGE(Q3:Q9)</f>
        <v>3.2119047619047616</v>
      </c>
      <c r="R10" s="40"/>
      <c r="S10" s="40">
        <f t="shared" ref="S10" si="12">AVERAGE(S3:S9)</f>
        <v>0.661904761904762</v>
      </c>
      <c r="T10" s="40">
        <f t="shared" ref="T10" si="13">AVERAGE(T3:T9)</f>
        <v>20.171428571428571</v>
      </c>
      <c r="U10" s="40"/>
      <c r="V10" s="40"/>
      <c r="W10" s="40">
        <f t="shared" ref="W10" si="14">AVERAGE(W3:W9)</f>
        <v>54.573809523809523</v>
      </c>
    </row>
    <row r="11" spans="1:26" ht="17.100000000000001" customHeight="1" thickBot="1" x14ac:dyDescent="0.3">
      <c r="B11" s="65" t="s">
        <v>25</v>
      </c>
      <c r="C11" s="65"/>
      <c r="D11" s="65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6" ht="17.100000000000001" customHeight="1" x14ac:dyDescent="0.25">
      <c r="B12" s="48"/>
      <c r="C12" s="49"/>
      <c r="D12" s="49"/>
      <c r="E12" s="50"/>
      <c r="F12" s="54"/>
      <c r="G12" s="55"/>
      <c r="H12" s="55"/>
      <c r="I12" s="55"/>
      <c r="J12" s="55"/>
      <c r="K12" s="55"/>
      <c r="L12" s="55"/>
      <c r="M12" s="56"/>
      <c r="N12" s="48"/>
      <c r="O12" s="49"/>
      <c r="P12" s="49"/>
      <c r="Q12" s="49"/>
      <c r="R12" s="49"/>
      <c r="S12" s="49"/>
      <c r="T12" s="49"/>
      <c r="U12" s="50"/>
      <c r="V12" s="60"/>
    </row>
    <row r="13" spans="1:26" ht="17.100000000000001" customHeight="1" thickBot="1" x14ac:dyDescent="0.3">
      <c r="B13" s="51"/>
      <c r="C13" s="52"/>
      <c r="D13" s="52"/>
      <c r="E13" s="53"/>
      <c r="F13" s="57"/>
      <c r="G13" s="58"/>
      <c r="H13" s="58"/>
      <c r="I13" s="58"/>
      <c r="J13" s="58"/>
      <c r="K13" s="58"/>
      <c r="L13" s="58"/>
      <c r="M13" s="59"/>
      <c r="N13" s="51"/>
      <c r="O13" s="52"/>
      <c r="P13" s="52"/>
      <c r="Q13" s="52"/>
      <c r="R13" s="52"/>
      <c r="S13" s="52"/>
      <c r="T13" s="52"/>
      <c r="U13" s="53"/>
      <c r="V13" s="61"/>
    </row>
    <row r="14" spans="1:26" ht="17.100000000000001" customHeight="1" x14ac:dyDescent="0.25">
      <c r="B14" s="54"/>
      <c r="C14" s="55"/>
      <c r="D14" s="55"/>
      <c r="E14" s="56"/>
      <c r="F14" s="48"/>
      <c r="G14" s="49"/>
      <c r="H14" s="49"/>
      <c r="I14" s="49"/>
      <c r="J14" s="49"/>
      <c r="K14" s="49"/>
      <c r="L14" s="49"/>
      <c r="M14" s="50"/>
      <c r="N14" s="54"/>
      <c r="O14" s="55"/>
      <c r="P14" s="55"/>
      <c r="Q14" s="55"/>
      <c r="R14" s="55"/>
      <c r="S14" s="55"/>
      <c r="T14" s="55"/>
      <c r="U14" s="56"/>
      <c r="V14" s="66"/>
    </row>
    <row r="15" spans="1:26" ht="17.100000000000001" customHeight="1" thickBot="1" x14ac:dyDescent="0.3">
      <c r="B15" s="57"/>
      <c r="C15" s="58"/>
      <c r="D15" s="58"/>
      <c r="E15" s="59"/>
      <c r="F15" s="51"/>
      <c r="G15" s="52"/>
      <c r="H15" s="52"/>
      <c r="I15" s="52"/>
      <c r="J15" s="52"/>
      <c r="K15" s="52"/>
      <c r="L15" s="52"/>
      <c r="M15" s="53"/>
      <c r="N15" s="57"/>
      <c r="O15" s="58"/>
      <c r="P15" s="58"/>
      <c r="Q15" s="58"/>
      <c r="R15" s="58"/>
      <c r="S15" s="58"/>
      <c r="T15" s="58"/>
      <c r="U15" s="59"/>
      <c r="V15" s="67"/>
    </row>
    <row r="17" spans="2:22" ht="9.9499999999999993" customHeight="1" x14ac:dyDescent="0.2">
      <c r="B17" s="47" t="s">
        <v>41</v>
      </c>
      <c r="C17" s="47"/>
      <c r="D17" s="15"/>
      <c r="E17" s="13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</row>
    <row r="18" spans="2:22" ht="9.9499999999999993" customHeight="1" x14ac:dyDescent="0.2">
      <c r="B18" s="13" t="s">
        <v>42</v>
      </c>
      <c r="C18" s="13"/>
      <c r="D18" s="13"/>
      <c r="E18" s="13" t="s">
        <v>45</v>
      </c>
      <c r="F18" s="13"/>
      <c r="G18" s="13"/>
      <c r="H18" s="15"/>
      <c r="I18" s="15"/>
      <c r="J18" s="13"/>
      <c r="K18" s="13"/>
      <c r="L18" s="15" t="s">
        <v>48</v>
      </c>
      <c r="M18" s="15"/>
      <c r="N18" s="15"/>
      <c r="O18" s="15"/>
      <c r="P18" s="15"/>
      <c r="Q18" s="15"/>
      <c r="R18" s="15" t="s">
        <v>51</v>
      </c>
      <c r="S18" s="15"/>
      <c r="T18" s="15"/>
      <c r="U18" s="15"/>
      <c r="V18" s="15" t="s">
        <v>54</v>
      </c>
    </row>
    <row r="19" spans="2:22" ht="9.9499999999999993" customHeight="1" x14ac:dyDescent="0.2">
      <c r="B19" s="13" t="s">
        <v>43</v>
      </c>
      <c r="C19" s="13"/>
      <c r="D19" s="13"/>
      <c r="E19" s="15" t="s">
        <v>46</v>
      </c>
      <c r="F19" s="15"/>
      <c r="G19" s="15"/>
      <c r="H19" s="15"/>
      <c r="I19" s="15"/>
      <c r="J19" s="13"/>
      <c r="K19" s="13"/>
      <c r="L19" s="15" t="s">
        <v>49</v>
      </c>
      <c r="M19" s="15"/>
      <c r="N19" s="15"/>
      <c r="O19" s="15"/>
      <c r="P19" s="15"/>
      <c r="Q19" s="15"/>
      <c r="R19" s="15" t="s">
        <v>52</v>
      </c>
      <c r="S19" s="15"/>
      <c r="T19" s="15"/>
      <c r="U19" s="15"/>
      <c r="V19" s="15"/>
    </row>
    <row r="20" spans="2:22" ht="9.9499999999999993" customHeight="1" x14ac:dyDescent="0.2">
      <c r="B20" s="13" t="s">
        <v>44</v>
      </c>
      <c r="C20" s="13"/>
      <c r="D20" s="13"/>
      <c r="E20" s="15" t="s">
        <v>47</v>
      </c>
      <c r="F20" s="15"/>
      <c r="G20" s="15"/>
      <c r="H20" s="15"/>
      <c r="I20" s="15"/>
      <c r="J20" s="13"/>
      <c r="K20" s="13"/>
      <c r="L20" s="15" t="s">
        <v>50</v>
      </c>
      <c r="M20" s="15"/>
      <c r="N20" s="15"/>
      <c r="O20" s="15"/>
      <c r="P20" s="15"/>
      <c r="Q20" s="15"/>
      <c r="R20" s="15" t="s">
        <v>53</v>
      </c>
      <c r="S20" s="15"/>
      <c r="T20" s="15"/>
      <c r="U20" s="15"/>
      <c r="V20" s="15"/>
    </row>
    <row r="21" spans="2:22" ht="9.9499999999999993" customHeight="1" x14ac:dyDescent="0.2">
      <c r="B21" s="15"/>
      <c r="C21" s="15"/>
      <c r="D21" s="13"/>
      <c r="E21" s="15"/>
      <c r="F21" s="15"/>
      <c r="G21" s="15"/>
      <c r="H21" s="15"/>
      <c r="I21" s="15"/>
      <c r="J21" s="13"/>
      <c r="K21" s="13"/>
      <c r="L21" s="13"/>
      <c r="M21" s="15"/>
      <c r="N21" s="15"/>
      <c r="O21" s="15"/>
      <c r="P21" s="15"/>
      <c r="Q21" s="15"/>
      <c r="R21" s="15"/>
      <c r="S21" s="15"/>
      <c r="T21" s="15"/>
      <c r="U21" s="15"/>
      <c r="V21" s="15"/>
    </row>
    <row r="22" spans="2:22" x14ac:dyDescent="0.25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spans="2:22" x14ac:dyDescent="0.25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</row>
    <row r="24" spans="2:22" x14ac:dyDescent="0.25">
      <c r="D24" s="12"/>
      <c r="E24" s="12"/>
      <c r="F24" s="12"/>
      <c r="G24" s="12"/>
      <c r="H24" s="12"/>
      <c r="I24" s="12"/>
      <c r="J24" s="12"/>
      <c r="K24" s="12"/>
      <c r="L24" s="12"/>
    </row>
    <row r="25" spans="2:22" x14ac:dyDescent="0.25">
      <c r="D25" s="12"/>
      <c r="E25" s="12"/>
      <c r="F25" s="12"/>
      <c r="G25" s="12"/>
      <c r="H25" s="12"/>
      <c r="I25" s="12"/>
      <c r="J25" s="12"/>
      <c r="K25" s="12"/>
      <c r="L25" s="12"/>
    </row>
    <row r="26" spans="2:22" x14ac:dyDescent="0.25">
      <c r="D26" s="12"/>
      <c r="E26" s="12"/>
      <c r="F26" s="12"/>
      <c r="G26" s="12"/>
      <c r="H26" s="12"/>
      <c r="I26" s="12"/>
      <c r="J26" s="12"/>
      <c r="K26" s="12"/>
      <c r="L26" s="12"/>
    </row>
    <row r="27" spans="2:22" x14ac:dyDescent="0.25">
      <c r="D27" s="12"/>
      <c r="E27" s="12"/>
      <c r="F27" s="12"/>
      <c r="G27" s="12"/>
      <c r="H27" s="12"/>
      <c r="I27" s="12"/>
      <c r="J27" s="12"/>
      <c r="K27" s="12"/>
      <c r="L27" s="12"/>
    </row>
    <row r="28" spans="2:22" x14ac:dyDescent="0.25">
      <c r="D28" s="12"/>
      <c r="E28" s="12"/>
      <c r="F28" s="12"/>
      <c r="G28" s="12"/>
      <c r="H28" s="12"/>
      <c r="I28" s="12"/>
      <c r="J28" s="12"/>
      <c r="K28" s="12"/>
      <c r="L28" s="12"/>
    </row>
    <row r="29" spans="2:22" x14ac:dyDescent="0.25">
      <c r="D29" s="12"/>
      <c r="E29" s="12"/>
      <c r="F29" s="12"/>
      <c r="G29" s="12"/>
      <c r="H29" s="12"/>
      <c r="I29" s="12"/>
      <c r="J29" s="12"/>
      <c r="K29" s="12"/>
      <c r="L29" s="12"/>
    </row>
    <row r="30" spans="2:22" x14ac:dyDescent="0.2">
      <c r="C30" s="13"/>
      <c r="D30" s="12"/>
      <c r="E30" s="12"/>
      <c r="F30" s="12"/>
      <c r="G30" s="12"/>
      <c r="H30" s="12"/>
      <c r="I30" s="12"/>
      <c r="J30" s="12"/>
      <c r="K30" s="12"/>
      <c r="L30" s="12"/>
    </row>
    <row r="31" spans="2:22" x14ac:dyDescent="0.25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</row>
    <row r="32" spans="2:22" x14ac:dyDescent="0.25"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</row>
  </sheetData>
  <mergeCells count="11">
    <mergeCell ref="B14:E15"/>
    <mergeCell ref="F14:M15"/>
    <mergeCell ref="N14:U15"/>
    <mergeCell ref="V14:V15"/>
    <mergeCell ref="B17:C17"/>
    <mergeCell ref="B1:V1"/>
    <mergeCell ref="B11:D11"/>
    <mergeCell ref="B12:E13"/>
    <mergeCell ref="F12:M13"/>
    <mergeCell ref="N12:U13"/>
    <mergeCell ref="V12:V13"/>
  </mergeCells>
  <pageMargins left="0.25" right="0.25" top="0.75" bottom="0.75" header="0.3" footer="0.3"/>
  <pageSetup paperSize="9" scale="8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32"/>
  <sheetViews>
    <sheetView zoomScale="85" zoomScaleNormal="85" workbookViewId="0">
      <selection activeCell="F3" sqref="A3:XFD9"/>
    </sheetView>
  </sheetViews>
  <sheetFormatPr baseColWidth="10" defaultRowHeight="15" x14ac:dyDescent="0.25"/>
  <cols>
    <col min="1" max="1" width="4.5703125" style="1" customWidth="1"/>
    <col min="2" max="2" width="4.7109375" style="1" customWidth="1"/>
    <col min="3" max="3" width="16.140625" style="1" bestFit="1" customWidth="1"/>
    <col min="4" max="4" width="12.85546875" style="1" customWidth="1"/>
    <col min="5" max="5" width="5" style="1" customWidth="1"/>
    <col min="6" max="21" width="9.7109375" style="1" customWidth="1"/>
    <col min="22" max="22" width="36.7109375" style="1" customWidth="1"/>
    <col min="23" max="16384" width="11.42578125" style="1"/>
  </cols>
  <sheetData>
    <row r="1" spans="1:26" ht="15.75" thickBot="1" x14ac:dyDescent="0.3">
      <c r="B1" s="62" t="s">
        <v>27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4"/>
    </row>
    <row r="2" spans="1:26" ht="20.100000000000001" customHeight="1" thickBot="1" x14ac:dyDescent="0.3">
      <c r="B2" s="24" t="s">
        <v>22</v>
      </c>
      <c r="C2" s="25" t="s">
        <v>29</v>
      </c>
      <c r="D2" s="25" t="s">
        <v>28</v>
      </c>
      <c r="E2" s="25" t="s">
        <v>21</v>
      </c>
      <c r="F2" s="25" t="s">
        <v>13</v>
      </c>
      <c r="G2" s="25"/>
      <c r="H2" s="25" t="s">
        <v>33</v>
      </c>
      <c r="I2" s="25"/>
      <c r="J2" s="25" t="s">
        <v>14</v>
      </c>
      <c r="K2" s="25"/>
      <c r="L2" s="25" t="s">
        <v>15</v>
      </c>
      <c r="M2" s="25" t="s">
        <v>23</v>
      </c>
      <c r="N2" s="25" t="s">
        <v>16</v>
      </c>
      <c r="O2" s="25"/>
      <c r="P2" s="25" t="s">
        <v>33</v>
      </c>
      <c r="Q2" s="25"/>
      <c r="R2" s="25" t="s">
        <v>7</v>
      </c>
      <c r="S2" s="25"/>
      <c r="T2" s="25" t="s">
        <v>17</v>
      </c>
      <c r="U2" s="25" t="s">
        <v>24</v>
      </c>
      <c r="V2" s="30" t="s">
        <v>18</v>
      </c>
      <c r="W2" s="35" t="s">
        <v>58</v>
      </c>
    </row>
    <row r="3" spans="1:26" ht="20.100000000000001" customHeight="1" x14ac:dyDescent="0.25">
      <c r="A3" s="16">
        <v>1</v>
      </c>
      <c r="B3" s="4">
        <v>98</v>
      </c>
      <c r="C3" s="3" t="s">
        <v>63</v>
      </c>
      <c r="D3" s="3" t="s">
        <v>62</v>
      </c>
      <c r="E3" s="3" t="s">
        <v>55</v>
      </c>
      <c r="F3" s="20">
        <v>100</v>
      </c>
      <c r="G3" s="38">
        <f>F3/60</f>
        <v>1.6666666666666667</v>
      </c>
      <c r="H3" s="3">
        <v>100</v>
      </c>
      <c r="I3" s="38">
        <f>H3/60</f>
        <v>1.6666666666666667</v>
      </c>
      <c r="J3" s="3">
        <v>200</v>
      </c>
      <c r="K3" s="38">
        <f>J3/60</f>
        <v>3.3333333333333335</v>
      </c>
      <c r="L3" s="3">
        <v>22.3</v>
      </c>
      <c r="M3" s="3"/>
      <c r="N3" s="3">
        <v>450</v>
      </c>
      <c r="O3" s="38">
        <f>N3/60</f>
        <v>7.5</v>
      </c>
      <c r="P3" s="3">
        <v>182</v>
      </c>
      <c r="Q3" s="38">
        <f>P3/60</f>
        <v>3.0333333333333332</v>
      </c>
      <c r="R3" s="3">
        <v>35</v>
      </c>
      <c r="S3" s="38">
        <f>R3/60</f>
        <v>0.58333333333333337</v>
      </c>
      <c r="T3" s="3">
        <v>19.899999999999999</v>
      </c>
      <c r="U3" s="3"/>
      <c r="V3" s="31" t="s">
        <v>57</v>
      </c>
      <c r="W3" s="36">
        <f>G3+I3+K3+L3+O3+Q3+S3+T3</f>
        <v>59.983333333333334</v>
      </c>
      <c r="X3" s="27">
        <v>0.63997685185185182</v>
      </c>
      <c r="Y3" s="27">
        <v>0.62280092592592595</v>
      </c>
      <c r="Z3" s="27">
        <f>X3-Y3</f>
        <v>1.7175925925925872E-2</v>
      </c>
    </row>
    <row r="4" spans="1:26" ht="20.100000000000001" customHeight="1" x14ac:dyDescent="0.25">
      <c r="A4" s="19">
        <v>2</v>
      </c>
      <c r="B4" s="23">
        <v>97</v>
      </c>
      <c r="C4" s="3" t="s">
        <v>63</v>
      </c>
      <c r="D4" s="3" t="s">
        <v>62</v>
      </c>
      <c r="E4" s="3" t="s">
        <v>55</v>
      </c>
      <c r="F4" s="2">
        <v>45</v>
      </c>
      <c r="G4" s="38">
        <f t="shared" ref="G4:G9" si="0">F4/60</f>
        <v>0.75</v>
      </c>
      <c r="H4" s="20">
        <v>108</v>
      </c>
      <c r="I4" s="38">
        <f t="shared" ref="I4:I9" si="1">H4/60</f>
        <v>1.8</v>
      </c>
      <c r="J4" s="20">
        <v>184</v>
      </c>
      <c r="K4" s="38">
        <f t="shared" ref="K4:K9" si="2">J4/60</f>
        <v>3.0666666666666669</v>
      </c>
      <c r="L4" s="20">
        <v>21.8</v>
      </c>
      <c r="M4" s="20"/>
      <c r="N4" s="20">
        <v>150</v>
      </c>
      <c r="O4" s="38">
        <f t="shared" ref="O4:O9" si="3">N4/60</f>
        <v>2.5</v>
      </c>
      <c r="P4" s="20">
        <v>174</v>
      </c>
      <c r="Q4" s="38">
        <f t="shared" ref="Q4:Q9" si="4">P4/60</f>
        <v>2.9</v>
      </c>
      <c r="R4" s="20">
        <v>40</v>
      </c>
      <c r="S4" s="38">
        <f t="shared" ref="S4:S9" si="5">R4/60</f>
        <v>0.66666666666666663</v>
      </c>
      <c r="T4" s="20">
        <v>18.5</v>
      </c>
      <c r="U4" s="20"/>
      <c r="V4" s="32"/>
      <c r="W4" s="36">
        <f t="shared" ref="W4:W9" si="6">G4+I4+K4+L4+O4+Q4+S4+T4</f>
        <v>51.983333333333334</v>
      </c>
      <c r="X4" s="27">
        <v>0.6781018518518519</v>
      </c>
      <c r="Y4" s="27">
        <v>0.67100694444444453</v>
      </c>
      <c r="Z4" s="27">
        <f>X4-Y4</f>
        <v>7.0949074074073692E-3</v>
      </c>
    </row>
    <row r="5" spans="1:26" ht="20.100000000000001" customHeight="1" x14ac:dyDescent="0.25">
      <c r="A5" s="17">
        <v>3</v>
      </c>
      <c r="B5" s="6">
        <v>97</v>
      </c>
      <c r="C5" s="3" t="s">
        <v>63</v>
      </c>
      <c r="D5" s="3" t="s">
        <v>62</v>
      </c>
      <c r="E5" s="3" t="s">
        <v>55</v>
      </c>
      <c r="F5" s="20">
        <v>0</v>
      </c>
      <c r="G5" s="38">
        <f t="shared" si="0"/>
        <v>0</v>
      </c>
      <c r="H5" s="2">
        <v>120</v>
      </c>
      <c r="I5" s="38">
        <f t="shared" si="1"/>
        <v>2</v>
      </c>
      <c r="J5" s="2">
        <v>240</v>
      </c>
      <c r="K5" s="38">
        <f t="shared" si="2"/>
        <v>4</v>
      </c>
      <c r="L5" s="2">
        <v>24.7</v>
      </c>
      <c r="M5" s="2"/>
      <c r="N5" s="2">
        <v>215</v>
      </c>
      <c r="O5" s="38">
        <f t="shared" si="3"/>
        <v>3.5833333333333335</v>
      </c>
      <c r="P5" s="2">
        <v>230</v>
      </c>
      <c r="Q5" s="38">
        <f t="shared" si="4"/>
        <v>3.8333333333333335</v>
      </c>
      <c r="R5" s="2">
        <v>35</v>
      </c>
      <c r="S5" s="38">
        <f t="shared" si="5"/>
        <v>0.58333333333333337</v>
      </c>
      <c r="T5" s="2">
        <v>22.3</v>
      </c>
      <c r="U5" s="2"/>
      <c r="V5" s="33"/>
      <c r="W5" s="36">
        <f t="shared" si="6"/>
        <v>61</v>
      </c>
    </row>
    <row r="6" spans="1:26" ht="20.100000000000001" customHeight="1" x14ac:dyDescent="0.25">
      <c r="A6" s="19">
        <v>4</v>
      </c>
      <c r="B6" s="23">
        <v>98</v>
      </c>
      <c r="C6" s="3" t="s">
        <v>63</v>
      </c>
      <c r="D6" s="3" t="s">
        <v>62</v>
      </c>
      <c r="E6" s="3" t="s">
        <v>55</v>
      </c>
      <c r="F6" s="2">
        <v>200</v>
      </c>
      <c r="G6" s="38">
        <f t="shared" si="0"/>
        <v>3.3333333333333335</v>
      </c>
      <c r="H6" s="3">
        <v>130</v>
      </c>
      <c r="I6" s="38">
        <f t="shared" si="1"/>
        <v>2.1666666666666665</v>
      </c>
      <c r="J6" s="20">
        <v>210</v>
      </c>
      <c r="K6" s="38">
        <f t="shared" si="2"/>
        <v>3.5</v>
      </c>
      <c r="L6" s="20">
        <v>22.5</v>
      </c>
      <c r="M6" s="20"/>
      <c r="N6" s="20">
        <v>393</v>
      </c>
      <c r="O6" s="38">
        <f t="shared" si="3"/>
        <v>6.55</v>
      </c>
      <c r="P6" s="20">
        <v>190</v>
      </c>
      <c r="Q6" s="38">
        <f t="shared" si="4"/>
        <v>3.1666666666666665</v>
      </c>
      <c r="R6" s="20">
        <v>35</v>
      </c>
      <c r="S6" s="38">
        <f t="shared" si="5"/>
        <v>0.58333333333333337</v>
      </c>
      <c r="T6" s="20">
        <v>18.5</v>
      </c>
      <c r="U6" s="20"/>
      <c r="V6" s="32"/>
      <c r="W6" s="36">
        <f t="shared" si="6"/>
        <v>60.3</v>
      </c>
    </row>
    <row r="7" spans="1:26" ht="20.100000000000001" customHeight="1" x14ac:dyDescent="0.25">
      <c r="A7" s="17">
        <v>5</v>
      </c>
      <c r="B7" s="6">
        <v>98</v>
      </c>
      <c r="C7" s="3" t="s">
        <v>63</v>
      </c>
      <c r="D7" s="3" t="s">
        <v>62</v>
      </c>
      <c r="E7" s="3" t="s">
        <v>55</v>
      </c>
      <c r="F7" s="20">
        <v>150</v>
      </c>
      <c r="G7" s="38">
        <f t="shared" si="0"/>
        <v>2.5</v>
      </c>
      <c r="H7" s="2">
        <v>130</v>
      </c>
      <c r="I7" s="38">
        <f t="shared" si="1"/>
        <v>2.1666666666666665</v>
      </c>
      <c r="J7" s="20">
        <v>220</v>
      </c>
      <c r="K7" s="38">
        <f t="shared" si="2"/>
        <v>3.6666666666666665</v>
      </c>
      <c r="L7" s="2">
        <v>21.8</v>
      </c>
      <c r="M7" s="2"/>
      <c r="N7" s="2">
        <v>285</v>
      </c>
      <c r="O7" s="38">
        <f t="shared" si="3"/>
        <v>4.75</v>
      </c>
      <c r="P7" s="2">
        <v>210</v>
      </c>
      <c r="Q7" s="38">
        <f t="shared" si="4"/>
        <v>3.5</v>
      </c>
      <c r="R7" s="2">
        <v>38</v>
      </c>
      <c r="S7" s="38">
        <f t="shared" si="5"/>
        <v>0.6333333333333333</v>
      </c>
      <c r="T7" s="2">
        <v>19</v>
      </c>
      <c r="U7" s="2"/>
      <c r="V7" s="33"/>
      <c r="W7" s="36">
        <f t="shared" si="6"/>
        <v>58.016666666666666</v>
      </c>
    </row>
    <row r="8" spans="1:26" ht="20.100000000000001" customHeight="1" x14ac:dyDescent="0.25">
      <c r="A8" s="22">
        <v>6</v>
      </c>
      <c r="B8" s="23">
        <v>98</v>
      </c>
      <c r="C8" s="3" t="s">
        <v>63</v>
      </c>
      <c r="D8" s="3" t="s">
        <v>62</v>
      </c>
      <c r="E8" s="3" t="s">
        <v>55</v>
      </c>
      <c r="F8" s="20">
        <v>50</v>
      </c>
      <c r="G8" s="38">
        <f t="shared" si="0"/>
        <v>0.83333333333333337</v>
      </c>
      <c r="H8" s="20">
        <v>118</v>
      </c>
      <c r="I8" s="38">
        <f t="shared" si="1"/>
        <v>1.9666666666666666</v>
      </c>
      <c r="J8" s="20">
        <v>225</v>
      </c>
      <c r="K8" s="38">
        <f t="shared" si="2"/>
        <v>3.75</v>
      </c>
      <c r="L8" s="20">
        <v>23.2</v>
      </c>
      <c r="M8" s="20"/>
      <c r="N8" s="20">
        <v>0</v>
      </c>
      <c r="O8" s="38">
        <f t="shared" si="3"/>
        <v>0</v>
      </c>
      <c r="P8" s="20">
        <v>178</v>
      </c>
      <c r="Q8" s="38">
        <f t="shared" si="4"/>
        <v>2.9666666666666668</v>
      </c>
      <c r="R8" s="20">
        <v>35</v>
      </c>
      <c r="S8" s="38">
        <f t="shared" si="5"/>
        <v>0.58333333333333337</v>
      </c>
      <c r="T8" s="20">
        <v>21.1</v>
      </c>
      <c r="U8" s="20"/>
      <c r="V8" s="32"/>
      <c r="W8" s="36">
        <f t="shared" si="6"/>
        <v>54.400000000000006</v>
      </c>
    </row>
    <row r="9" spans="1:26" ht="20.100000000000001" customHeight="1" thickBot="1" x14ac:dyDescent="0.3">
      <c r="A9" s="18">
        <v>7</v>
      </c>
      <c r="B9" s="8">
        <v>97</v>
      </c>
      <c r="C9" s="3" t="s">
        <v>63</v>
      </c>
      <c r="D9" s="3" t="s">
        <v>62</v>
      </c>
      <c r="E9" s="3" t="s">
        <v>55</v>
      </c>
      <c r="F9" s="2">
        <v>0</v>
      </c>
      <c r="G9" s="38">
        <f t="shared" si="0"/>
        <v>0</v>
      </c>
      <c r="H9" s="20">
        <v>126</v>
      </c>
      <c r="I9" s="38">
        <f t="shared" si="1"/>
        <v>2.1</v>
      </c>
      <c r="J9" s="9">
        <v>178</v>
      </c>
      <c r="K9" s="38">
        <f t="shared" si="2"/>
        <v>2.9666666666666668</v>
      </c>
      <c r="L9" s="9">
        <v>21.3</v>
      </c>
      <c r="M9" s="9"/>
      <c r="N9" s="9">
        <v>220</v>
      </c>
      <c r="O9" s="38">
        <f t="shared" si="3"/>
        <v>3.6666666666666665</v>
      </c>
      <c r="P9" s="9">
        <v>185</v>
      </c>
      <c r="Q9" s="38">
        <f t="shared" si="4"/>
        <v>3.0833333333333335</v>
      </c>
      <c r="R9" s="2">
        <v>33</v>
      </c>
      <c r="S9" s="38">
        <f t="shared" si="5"/>
        <v>0.55000000000000004</v>
      </c>
      <c r="T9" s="9">
        <v>21</v>
      </c>
      <c r="U9" s="9"/>
      <c r="V9" s="34"/>
      <c r="W9" s="36">
        <f t="shared" si="6"/>
        <v>54.666666666666664</v>
      </c>
    </row>
    <row r="10" spans="1:26" ht="20.100000000000001" customHeight="1" thickBot="1" x14ac:dyDescent="0.3">
      <c r="B10"/>
      <c r="C10"/>
      <c r="D10"/>
      <c r="E10"/>
      <c r="F10" s="9"/>
      <c r="G10" s="40">
        <f>AVERAGE(G3:G9)</f>
        <v>1.2976190476190477</v>
      </c>
      <c r="H10"/>
      <c r="I10" s="40">
        <f>AVERAGE(I3:I9)</f>
        <v>1.9809523809523808</v>
      </c>
      <c r="J10"/>
      <c r="K10" s="40">
        <f>AVERAGE(K3:K9)</f>
        <v>3.4690476190476187</v>
      </c>
      <c r="L10" s="40">
        <f>AVERAGE(L3:L9)</f>
        <v>22.514285714285712</v>
      </c>
      <c r="M10"/>
      <c r="N10"/>
      <c r="O10" s="40">
        <f>AVERAGE(O3:O9)</f>
        <v>4.0785714285714283</v>
      </c>
      <c r="P10" s="40"/>
      <c r="Q10" s="40">
        <f>AVERAGE(Q3:Q9)</f>
        <v>3.2119047619047616</v>
      </c>
      <c r="R10"/>
      <c r="S10" s="40">
        <f>AVERAGE(S3:S9)</f>
        <v>0.59761904761904761</v>
      </c>
      <c r="T10" s="40">
        <f>AVERAGE(T3:T9)</f>
        <v>20.042857142857144</v>
      </c>
      <c r="U10"/>
      <c r="V10"/>
      <c r="W10" s="29">
        <f>AVERAGE(W3:W9)</f>
        <v>57.192857142857136</v>
      </c>
    </row>
    <row r="11" spans="1:26" ht="17.100000000000001" customHeight="1" thickBot="1" x14ac:dyDescent="0.3">
      <c r="B11" s="65" t="s">
        <v>25</v>
      </c>
      <c r="C11" s="65"/>
      <c r="D11" s="65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6" ht="17.100000000000001" customHeight="1" x14ac:dyDescent="0.25">
      <c r="B12" s="48"/>
      <c r="C12" s="49"/>
      <c r="D12" s="49"/>
      <c r="E12" s="50"/>
      <c r="F12" s="54"/>
      <c r="G12" s="55"/>
      <c r="H12" s="55"/>
      <c r="I12" s="55"/>
      <c r="J12" s="55"/>
      <c r="K12" s="55"/>
      <c r="L12" s="55"/>
      <c r="M12" s="56"/>
      <c r="N12" s="48"/>
      <c r="O12" s="49"/>
      <c r="P12" s="49"/>
      <c r="Q12" s="49"/>
      <c r="R12" s="49"/>
      <c r="S12" s="49"/>
      <c r="T12" s="49"/>
      <c r="U12" s="50"/>
      <c r="V12" s="60"/>
    </row>
    <row r="13" spans="1:26" ht="17.100000000000001" customHeight="1" thickBot="1" x14ac:dyDescent="0.3">
      <c r="B13" s="51"/>
      <c r="C13" s="52"/>
      <c r="D13" s="52"/>
      <c r="E13" s="53"/>
      <c r="F13" s="57"/>
      <c r="G13" s="58"/>
      <c r="H13" s="58"/>
      <c r="I13" s="58"/>
      <c r="J13" s="58"/>
      <c r="K13" s="58"/>
      <c r="L13" s="58"/>
      <c r="M13" s="59"/>
      <c r="N13" s="51"/>
      <c r="O13" s="52"/>
      <c r="P13" s="52"/>
      <c r="Q13" s="52"/>
      <c r="R13" s="52"/>
      <c r="S13" s="52"/>
      <c r="T13" s="52"/>
      <c r="U13" s="53"/>
      <c r="V13" s="61"/>
    </row>
    <row r="14" spans="1:26" ht="17.100000000000001" customHeight="1" x14ac:dyDescent="0.25">
      <c r="B14" s="54"/>
      <c r="C14" s="55"/>
      <c r="D14" s="55"/>
      <c r="E14" s="56"/>
      <c r="F14" s="48"/>
      <c r="G14" s="49"/>
      <c r="H14" s="49"/>
      <c r="I14" s="49"/>
      <c r="J14" s="49"/>
      <c r="K14" s="49"/>
      <c r="L14" s="49"/>
      <c r="M14" s="50"/>
      <c r="N14" s="54"/>
      <c r="O14" s="55"/>
      <c r="P14" s="55"/>
      <c r="Q14" s="55"/>
      <c r="R14" s="55"/>
      <c r="S14" s="55"/>
      <c r="T14" s="55"/>
      <c r="U14" s="56"/>
      <c r="V14" s="66"/>
    </row>
    <row r="15" spans="1:26" ht="17.100000000000001" customHeight="1" thickBot="1" x14ac:dyDescent="0.3">
      <c r="B15" s="57"/>
      <c r="C15" s="58"/>
      <c r="D15" s="58"/>
      <c r="E15" s="59"/>
      <c r="F15" s="51"/>
      <c r="G15" s="52"/>
      <c r="H15" s="52"/>
      <c r="I15" s="52"/>
      <c r="J15" s="52"/>
      <c r="K15" s="52"/>
      <c r="L15" s="52"/>
      <c r="M15" s="53"/>
      <c r="N15" s="57"/>
      <c r="O15" s="58"/>
      <c r="P15" s="58"/>
      <c r="Q15" s="58"/>
      <c r="R15" s="58"/>
      <c r="S15" s="58"/>
      <c r="T15" s="58"/>
      <c r="U15" s="59"/>
      <c r="V15" s="67"/>
    </row>
    <row r="17" spans="2:22" ht="9.9499999999999993" customHeight="1" x14ac:dyDescent="0.2">
      <c r="B17" s="47" t="s">
        <v>41</v>
      </c>
      <c r="C17" s="47"/>
      <c r="D17" s="15"/>
      <c r="E17" s="13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</row>
    <row r="18" spans="2:22" ht="9.9499999999999993" customHeight="1" x14ac:dyDescent="0.2">
      <c r="B18" s="13" t="s">
        <v>42</v>
      </c>
      <c r="C18" s="13"/>
      <c r="D18" s="13"/>
      <c r="E18" s="13" t="s">
        <v>45</v>
      </c>
      <c r="F18" s="13"/>
      <c r="G18" s="13"/>
      <c r="H18" s="15"/>
      <c r="I18" s="15"/>
      <c r="J18" s="13"/>
      <c r="K18" s="13"/>
      <c r="L18" s="15" t="s">
        <v>48</v>
      </c>
      <c r="M18" s="15"/>
      <c r="N18" s="15"/>
      <c r="O18" s="15"/>
      <c r="P18" s="15"/>
      <c r="Q18" s="15"/>
      <c r="R18" s="15" t="s">
        <v>51</v>
      </c>
      <c r="S18" s="15"/>
      <c r="T18" s="15"/>
      <c r="U18" s="15"/>
      <c r="V18" s="15" t="s">
        <v>54</v>
      </c>
    </row>
    <row r="19" spans="2:22" ht="9.9499999999999993" customHeight="1" x14ac:dyDescent="0.2">
      <c r="B19" s="13" t="s">
        <v>43</v>
      </c>
      <c r="C19" s="13"/>
      <c r="D19" s="13"/>
      <c r="E19" s="15" t="s">
        <v>46</v>
      </c>
      <c r="F19" s="15"/>
      <c r="G19" s="15"/>
      <c r="H19" s="15"/>
      <c r="I19" s="15"/>
      <c r="J19" s="13"/>
      <c r="K19" s="13"/>
      <c r="L19" s="15" t="s">
        <v>49</v>
      </c>
      <c r="M19" s="15"/>
      <c r="N19" s="15"/>
      <c r="O19" s="15"/>
      <c r="P19" s="15"/>
      <c r="Q19" s="15"/>
      <c r="R19" s="15" t="s">
        <v>52</v>
      </c>
      <c r="S19" s="15"/>
      <c r="T19" s="15"/>
      <c r="U19" s="15"/>
      <c r="V19" s="15"/>
    </row>
    <row r="20" spans="2:22" ht="9.9499999999999993" customHeight="1" x14ac:dyDescent="0.2">
      <c r="B20" s="13" t="s">
        <v>44</v>
      </c>
      <c r="C20" s="13"/>
      <c r="D20" s="13"/>
      <c r="E20" s="15" t="s">
        <v>47</v>
      </c>
      <c r="F20" s="15"/>
      <c r="G20" s="15"/>
      <c r="H20" s="15"/>
      <c r="I20" s="15"/>
      <c r="J20" s="13"/>
      <c r="K20" s="13"/>
      <c r="L20" s="15" t="s">
        <v>50</v>
      </c>
      <c r="M20" s="15"/>
      <c r="N20" s="15"/>
      <c r="O20" s="15"/>
      <c r="P20" s="15"/>
      <c r="Q20" s="15"/>
      <c r="R20" s="15" t="s">
        <v>53</v>
      </c>
      <c r="S20" s="15"/>
      <c r="T20" s="15"/>
      <c r="U20" s="15"/>
      <c r="V20" s="15"/>
    </row>
    <row r="21" spans="2:22" ht="9.9499999999999993" customHeight="1" x14ac:dyDescent="0.2">
      <c r="B21" s="15"/>
      <c r="C21" s="15"/>
      <c r="D21" s="13"/>
      <c r="E21" s="15"/>
      <c r="F21" s="15"/>
      <c r="G21" s="15"/>
      <c r="H21" s="15"/>
      <c r="I21" s="15"/>
      <c r="J21" s="13"/>
      <c r="K21" s="13"/>
      <c r="L21" s="13"/>
      <c r="M21" s="15"/>
      <c r="N21" s="15"/>
      <c r="O21" s="15"/>
      <c r="P21" s="15"/>
      <c r="Q21" s="15"/>
      <c r="R21" s="15"/>
      <c r="S21" s="15"/>
      <c r="T21" s="15"/>
      <c r="U21" s="15"/>
      <c r="V21" s="15"/>
    </row>
    <row r="22" spans="2:22" x14ac:dyDescent="0.25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spans="2:22" x14ac:dyDescent="0.25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</row>
    <row r="24" spans="2:22" x14ac:dyDescent="0.25">
      <c r="D24" s="12"/>
      <c r="E24" s="12"/>
      <c r="F24" s="12"/>
      <c r="G24" s="12"/>
      <c r="H24" s="12"/>
      <c r="I24" s="12"/>
      <c r="J24" s="12"/>
      <c r="K24" s="12"/>
      <c r="L24" s="12"/>
    </row>
    <row r="25" spans="2:22" x14ac:dyDescent="0.25">
      <c r="D25" s="12"/>
      <c r="E25" s="12"/>
      <c r="F25" s="12"/>
      <c r="G25" s="12"/>
      <c r="H25" s="12"/>
      <c r="I25" s="12"/>
      <c r="J25" s="12"/>
      <c r="K25" s="12"/>
      <c r="L25" s="12"/>
    </row>
    <row r="26" spans="2:22" x14ac:dyDescent="0.25">
      <c r="D26" s="12"/>
      <c r="E26" s="12"/>
      <c r="F26" s="12"/>
      <c r="G26" s="12"/>
      <c r="H26" s="12"/>
      <c r="I26" s="12"/>
      <c r="J26" s="12"/>
      <c r="K26" s="12"/>
      <c r="L26" s="12"/>
    </row>
    <row r="27" spans="2:22" x14ac:dyDescent="0.25">
      <c r="D27" s="12"/>
      <c r="E27" s="12"/>
      <c r="F27" s="12"/>
      <c r="G27" s="12"/>
      <c r="H27" s="12"/>
      <c r="I27" s="12"/>
      <c r="J27" s="12"/>
      <c r="K27" s="12"/>
      <c r="L27" s="12"/>
    </row>
    <row r="28" spans="2:22" x14ac:dyDescent="0.25">
      <c r="D28" s="12"/>
      <c r="E28" s="12"/>
      <c r="F28" s="12"/>
      <c r="G28" s="12"/>
      <c r="H28" s="12"/>
      <c r="I28" s="12"/>
      <c r="J28" s="12"/>
      <c r="K28" s="12"/>
      <c r="L28" s="12"/>
    </row>
    <row r="29" spans="2:22" x14ac:dyDescent="0.25">
      <c r="D29" s="12"/>
      <c r="E29" s="12"/>
      <c r="F29" s="12"/>
      <c r="G29" s="12"/>
      <c r="H29" s="12"/>
      <c r="I29" s="12"/>
      <c r="J29" s="12"/>
      <c r="K29" s="12"/>
      <c r="L29" s="12"/>
    </row>
    <row r="30" spans="2:22" x14ac:dyDescent="0.2">
      <c r="C30" s="13"/>
      <c r="D30" s="12"/>
      <c r="E30" s="12"/>
      <c r="F30" s="12"/>
      <c r="G30" s="12"/>
      <c r="H30" s="12"/>
      <c r="I30" s="12"/>
      <c r="J30" s="12"/>
      <c r="K30" s="12"/>
      <c r="L30" s="12"/>
    </row>
    <row r="31" spans="2:22" x14ac:dyDescent="0.25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</row>
    <row r="32" spans="2:22" x14ac:dyDescent="0.25"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</row>
  </sheetData>
  <mergeCells count="11">
    <mergeCell ref="B14:E15"/>
    <mergeCell ref="F14:M15"/>
    <mergeCell ref="N14:U15"/>
    <mergeCell ref="V14:V15"/>
    <mergeCell ref="B17:C17"/>
    <mergeCell ref="B1:V1"/>
    <mergeCell ref="B11:D11"/>
    <mergeCell ref="B12:E13"/>
    <mergeCell ref="F12:M13"/>
    <mergeCell ref="N12:U13"/>
    <mergeCell ref="V12:V13"/>
  </mergeCells>
  <pageMargins left="0.25" right="0.25" top="0.75" bottom="0.75" header="0.3" footer="0.3"/>
  <pageSetup paperSize="9" scale="8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5"/>
  <sheetViews>
    <sheetView tabSelected="1" workbookViewId="0">
      <selection activeCell="F29" sqref="F29:F35"/>
    </sheetView>
  </sheetViews>
  <sheetFormatPr baseColWidth="10" defaultRowHeight="15" x14ac:dyDescent="0.25"/>
  <cols>
    <col min="1" max="1" width="3" bestFit="1" customWidth="1"/>
    <col min="2" max="2" width="12.5703125" customWidth="1"/>
    <col min="3" max="3" width="17.85546875" bestFit="1" customWidth="1"/>
    <col min="4" max="4" width="15.85546875" bestFit="1" customWidth="1"/>
    <col min="5" max="5" width="5.85546875" style="46" bestFit="1" customWidth="1"/>
    <col min="6" max="6" width="9.140625" style="46" bestFit="1" customWidth="1"/>
    <col min="7" max="7" width="4.42578125" style="1" customWidth="1"/>
    <col min="8" max="8" width="11.28515625" style="1" customWidth="1"/>
    <col min="9" max="9" width="10.140625" style="1" customWidth="1"/>
    <col min="10" max="10" width="10.5703125" style="1" customWidth="1"/>
    <col min="11" max="11" width="6.85546875" style="1" customWidth="1"/>
    <col min="12" max="14" width="12.140625" style="1" bestFit="1" customWidth="1"/>
    <col min="15" max="15" width="6.140625" style="1" bestFit="1" customWidth="1"/>
    <col min="16" max="16" width="12.140625" style="1" bestFit="1" customWidth="1"/>
  </cols>
  <sheetData>
    <row r="1" spans="1:16" x14ac:dyDescent="0.25">
      <c r="B1" s="45" t="s">
        <v>66</v>
      </c>
      <c r="C1" s="45" t="s">
        <v>29</v>
      </c>
      <c r="D1" s="45" t="s">
        <v>28</v>
      </c>
      <c r="E1" s="45" t="s">
        <v>70</v>
      </c>
      <c r="F1" s="45" t="s">
        <v>71</v>
      </c>
      <c r="G1" s="45" t="s">
        <v>21</v>
      </c>
      <c r="H1" s="45" t="s">
        <v>13</v>
      </c>
      <c r="I1" s="45" t="s">
        <v>33</v>
      </c>
      <c r="J1" s="45" t="s">
        <v>14</v>
      </c>
      <c r="K1" s="45" t="s">
        <v>15</v>
      </c>
      <c r="L1" s="45" t="s">
        <v>16</v>
      </c>
      <c r="M1" s="45" t="s">
        <v>33</v>
      </c>
      <c r="N1" s="45" t="s">
        <v>7</v>
      </c>
      <c r="O1" s="45" t="s">
        <v>17</v>
      </c>
      <c r="P1" s="45" t="s">
        <v>58</v>
      </c>
    </row>
    <row r="2" spans="1:16" x14ac:dyDescent="0.25">
      <c r="A2">
        <v>1</v>
      </c>
      <c r="B2" t="s">
        <v>67</v>
      </c>
      <c r="C2" t="s">
        <v>64</v>
      </c>
      <c r="D2" t="s">
        <v>65</v>
      </c>
      <c r="E2" s="46">
        <v>1</v>
      </c>
      <c r="F2" s="46" t="s">
        <v>72</v>
      </c>
      <c r="G2" s="1" t="s">
        <v>56</v>
      </c>
      <c r="H2" s="28">
        <v>0.75</v>
      </c>
      <c r="I2" s="28">
        <v>1.6666666666666667</v>
      </c>
      <c r="J2" s="28">
        <v>2.2722222222222217</v>
      </c>
      <c r="K2" s="28">
        <v>19.100000000000001</v>
      </c>
      <c r="L2" s="28">
        <v>0</v>
      </c>
      <c r="M2" s="28">
        <v>1.4833333333333334</v>
      </c>
      <c r="N2" s="28">
        <v>0.83333333333333337</v>
      </c>
      <c r="O2" s="28">
        <v>16.600000000000001</v>
      </c>
      <c r="P2" s="28">
        <v>42.705555555555563</v>
      </c>
    </row>
    <row r="3" spans="1:16" x14ac:dyDescent="0.25">
      <c r="A3">
        <v>2</v>
      </c>
      <c r="B3" t="s">
        <v>67</v>
      </c>
      <c r="C3" t="s">
        <v>64</v>
      </c>
      <c r="D3" t="s">
        <v>65</v>
      </c>
      <c r="E3" s="46">
        <v>1</v>
      </c>
      <c r="F3" s="46" t="s">
        <v>72</v>
      </c>
      <c r="G3" s="1" t="s">
        <v>56</v>
      </c>
      <c r="H3" s="28">
        <v>0</v>
      </c>
      <c r="I3" s="28">
        <v>1.45</v>
      </c>
      <c r="J3" s="28">
        <v>2.7166666666666668</v>
      </c>
      <c r="K3" s="28">
        <v>22.5</v>
      </c>
      <c r="L3" s="28">
        <v>0</v>
      </c>
      <c r="M3" s="28">
        <v>1.5333333333333334</v>
      </c>
      <c r="N3" s="28">
        <v>0.71666666666666667</v>
      </c>
      <c r="O3" s="28">
        <v>18.3</v>
      </c>
      <c r="P3" s="28">
        <v>47.216666666666669</v>
      </c>
    </row>
    <row r="4" spans="1:16" x14ac:dyDescent="0.25">
      <c r="A4">
        <v>3</v>
      </c>
      <c r="B4" t="s">
        <v>67</v>
      </c>
      <c r="C4" t="s">
        <v>64</v>
      </c>
      <c r="D4" t="s">
        <v>65</v>
      </c>
      <c r="E4" s="46">
        <v>1</v>
      </c>
      <c r="F4" s="46" t="s">
        <v>72</v>
      </c>
      <c r="G4" s="1" t="s">
        <v>56</v>
      </c>
      <c r="H4" s="28">
        <v>1.3333333333333333</v>
      </c>
      <c r="I4" s="28">
        <v>1.75</v>
      </c>
      <c r="J4" s="28">
        <v>1.161111111111111</v>
      </c>
      <c r="K4" s="28">
        <v>18.7</v>
      </c>
      <c r="L4" s="28">
        <v>0</v>
      </c>
      <c r="M4" s="28">
        <v>1.4166666666666667</v>
      </c>
      <c r="N4" s="28">
        <v>0.6333333333333333</v>
      </c>
      <c r="O4" s="28">
        <v>17.399999999999999</v>
      </c>
      <c r="P4" s="28">
        <v>42.394444444444446</v>
      </c>
    </row>
    <row r="5" spans="1:16" x14ac:dyDescent="0.25">
      <c r="A5">
        <v>4</v>
      </c>
      <c r="B5" t="s">
        <v>67</v>
      </c>
      <c r="C5" t="s">
        <v>64</v>
      </c>
      <c r="D5" t="s">
        <v>65</v>
      </c>
      <c r="E5" s="46">
        <v>1</v>
      </c>
      <c r="F5" s="46" t="s">
        <v>72</v>
      </c>
      <c r="G5" s="1" t="s">
        <v>56</v>
      </c>
      <c r="H5" s="28">
        <v>0</v>
      </c>
      <c r="I5" s="28">
        <v>1.95</v>
      </c>
      <c r="J5" s="28">
        <v>2.4944444444444445</v>
      </c>
      <c r="K5" s="28">
        <v>21.6</v>
      </c>
      <c r="L5" s="28">
        <v>0</v>
      </c>
      <c r="M5" s="28">
        <v>1.7666666666666666</v>
      </c>
      <c r="N5" s="28">
        <v>0.6166666666666667</v>
      </c>
      <c r="O5" s="28">
        <v>19.5</v>
      </c>
      <c r="P5" s="28">
        <v>47.927777777777777</v>
      </c>
    </row>
    <row r="6" spans="1:16" x14ac:dyDescent="0.25">
      <c r="A6">
        <v>5</v>
      </c>
      <c r="B6" t="s">
        <v>67</v>
      </c>
      <c r="C6" t="s">
        <v>64</v>
      </c>
      <c r="D6" t="s">
        <v>65</v>
      </c>
      <c r="E6" s="46">
        <v>1</v>
      </c>
      <c r="F6" s="46" t="s">
        <v>72</v>
      </c>
      <c r="G6" s="1" t="s">
        <v>56</v>
      </c>
      <c r="H6" s="28">
        <v>0</v>
      </c>
      <c r="I6" s="28">
        <v>1.8</v>
      </c>
      <c r="J6" s="28">
        <v>2.0277777777777777</v>
      </c>
      <c r="K6" s="28">
        <v>18.3</v>
      </c>
      <c r="L6" s="28">
        <v>0</v>
      </c>
      <c r="M6" s="28">
        <v>1.6666666666666667</v>
      </c>
      <c r="N6" s="28">
        <v>0.73333333333333328</v>
      </c>
      <c r="O6" s="28">
        <v>18.399999999999999</v>
      </c>
      <c r="P6" s="28">
        <v>42.927777777777777</v>
      </c>
    </row>
    <row r="7" spans="1:16" x14ac:dyDescent="0.25">
      <c r="A7">
        <v>1</v>
      </c>
      <c r="B7" t="s">
        <v>68</v>
      </c>
      <c r="C7" t="s">
        <v>64</v>
      </c>
      <c r="D7" t="s">
        <v>62</v>
      </c>
      <c r="E7" s="46">
        <v>2</v>
      </c>
      <c r="F7" s="46" t="s">
        <v>72</v>
      </c>
      <c r="G7" s="1" t="s">
        <v>55</v>
      </c>
      <c r="H7" s="28">
        <v>0</v>
      </c>
      <c r="I7" s="28">
        <v>2</v>
      </c>
      <c r="J7" s="28">
        <v>3.3333333333333335</v>
      </c>
      <c r="K7" s="28">
        <v>21.1</v>
      </c>
      <c r="L7" s="28">
        <v>6.55</v>
      </c>
      <c r="M7" s="28">
        <v>3.0333333333333332</v>
      </c>
      <c r="N7" s="28">
        <v>0.8</v>
      </c>
      <c r="O7" s="28">
        <v>18.2</v>
      </c>
      <c r="P7" s="28">
        <v>55.016666666666666</v>
      </c>
    </row>
    <row r="8" spans="1:16" x14ac:dyDescent="0.25">
      <c r="A8">
        <v>2</v>
      </c>
      <c r="B8" t="s">
        <v>69</v>
      </c>
      <c r="C8" t="s">
        <v>64</v>
      </c>
      <c r="D8" t="s">
        <v>62</v>
      </c>
      <c r="E8" s="46">
        <v>2</v>
      </c>
      <c r="F8" s="46" t="s">
        <v>72</v>
      </c>
      <c r="G8" s="1" t="s">
        <v>55</v>
      </c>
      <c r="H8" s="28">
        <v>0</v>
      </c>
      <c r="I8" s="28">
        <v>1.7833333333333334</v>
      </c>
      <c r="J8" s="28">
        <v>4</v>
      </c>
      <c r="K8" s="28">
        <v>20.9</v>
      </c>
      <c r="L8" s="28">
        <v>0.5</v>
      </c>
      <c r="M8" s="28">
        <v>3.8333333333333335</v>
      </c>
      <c r="N8" s="28">
        <v>0.66666666666666663</v>
      </c>
      <c r="O8" s="28">
        <v>20</v>
      </c>
      <c r="P8" s="28">
        <v>51.68333333333333</v>
      </c>
    </row>
    <row r="9" spans="1:16" x14ac:dyDescent="0.25">
      <c r="A9">
        <v>3</v>
      </c>
      <c r="B9" t="s">
        <v>68</v>
      </c>
      <c r="C9" t="s">
        <v>64</v>
      </c>
      <c r="D9" t="s">
        <v>62</v>
      </c>
      <c r="E9" s="46">
        <v>2</v>
      </c>
      <c r="F9" s="46" t="s">
        <v>72</v>
      </c>
      <c r="G9" s="1" t="s">
        <v>55</v>
      </c>
      <c r="H9" s="28">
        <v>0</v>
      </c>
      <c r="I9" s="28">
        <v>1.9666666666666666</v>
      </c>
      <c r="J9" s="28">
        <v>1.6666666666666667</v>
      </c>
      <c r="K9" s="28">
        <v>21.8</v>
      </c>
      <c r="L9" s="28">
        <v>3</v>
      </c>
      <c r="M9" s="28">
        <v>3.1666666666666665</v>
      </c>
      <c r="N9" s="28">
        <v>0.58333333333333337</v>
      </c>
      <c r="O9" s="28">
        <v>19</v>
      </c>
      <c r="P9" s="28">
        <v>51.183333333333337</v>
      </c>
    </row>
    <row r="10" spans="1:16" x14ac:dyDescent="0.25">
      <c r="A10">
        <v>4</v>
      </c>
      <c r="B10" t="s">
        <v>68</v>
      </c>
      <c r="C10" t="s">
        <v>64</v>
      </c>
      <c r="D10" t="s">
        <v>62</v>
      </c>
      <c r="E10" s="46">
        <v>2</v>
      </c>
      <c r="F10" s="46" t="s">
        <v>72</v>
      </c>
      <c r="G10" s="1" t="s">
        <v>55</v>
      </c>
      <c r="H10" s="28">
        <v>1.9666666666666666</v>
      </c>
      <c r="I10" s="28">
        <v>2.1666666666666665</v>
      </c>
      <c r="J10" s="28">
        <v>3.6666666666666665</v>
      </c>
      <c r="K10" s="28">
        <v>21.7</v>
      </c>
      <c r="L10" s="28">
        <v>4.55</v>
      </c>
      <c r="M10" s="28">
        <v>3.5</v>
      </c>
      <c r="N10" s="28">
        <v>0.58333333333333337</v>
      </c>
      <c r="O10" s="28">
        <v>18.600000000000001</v>
      </c>
      <c r="P10" s="28">
        <v>56.733333333333334</v>
      </c>
    </row>
    <row r="11" spans="1:16" x14ac:dyDescent="0.25">
      <c r="A11">
        <v>5</v>
      </c>
      <c r="B11" t="s">
        <v>69</v>
      </c>
      <c r="C11" t="s">
        <v>64</v>
      </c>
      <c r="D11" t="s">
        <v>62</v>
      </c>
      <c r="E11" s="46">
        <v>2</v>
      </c>
      <c r="F11" s="46" t="s">
        <v>72</v>
      </c>
      <c r="G11" s="1" t="s">
        <v>55</v>
      </c>
      <c r="H11" s="28">
        <v>0</v>
      </c>
      <c r="I11" s="28">
        <v>2.0666666666666669</v>
      </c>
      <c r="J11" s="28">
        <v>2.9666666666666668</v>
      </c>
      <c r="K11" s="28">
        <v>21</v>
      </c>
      <c r="L11" s="28">
        <v>2.5</v>
      </c>
      <c r="M11" s="28">
        <v>3.0833333333333335</v>
      </c>
      <c r="N11" s="28">
        <v>0.66666666666666663</v>
      </c>
      <c r="O11" s="28">
        <v>20.2</v>
      </c>
      <c r="P11" s="28">
        <v>52.483333333333334</v>
      </c>
    </row>
    <row r="12" spans="1:16" x14ac:dyDescent="0.25">
      <c r="A12">
        <v>1</v>
      </c>
      <c r="B12" t="s">
        <v>69</v>
      </c>
      <c r="C12" t="s">
        <v>59</v>
      </c>
      <c r="D12" t="s">
        <v>60</v>
      </c>
      <c r="E12" s="46">
        <v>3</v>
      </c>
      <c r="F12" s="46" t="s">
        <v>73</v>
      </c>
      <c r="G12" s="1" t="s">
        <v>56</v>
      </c>
      <c r="H12" s="28">
        <v>0</v>
      </c>
      <c r="I12" s="28">
        <v>2.25</v>
      </c>
      <c r="J12" s="28">
        <v>1.8833333333333333</v>
      </c>
      <c r="K12" s="28">
        <v>13.2</v>
      </c>
      <c r="L12" s="28">
        <v>0</v>
      </c>
      <c r="M12" s="28">
        <v>0.66666666666666663</v>
      </c>
      <c r="N12" s="28">
        <v>0.58333333333333337</v>
      </c>
      <c r="O12" s="28">
        <v>10.210000000000001</v>
      </c>
      <c r="P12" s="28">
        <v>28.793333333333333</v>
      </c>
    </row>
    <row r="13" spans="1:16" x14ac:dyDescent="0.25">
      <c r="A13">
        <v>2</v>
      </c>
      <c r="B13" t="s">
        <v>69</v>
      </c>
      <c r="C13" t="s">
        <v>59</v>
      </c>
      <c r="D13" t="s">
        <v>60</v>
      </c>
      <c r="E13" s="46">
        <v>3</v>
      </c>
      <c r="F13" s="46" t="s">
        <v>73</v>
      </c>
      <c r="G13" s="1" t="s">
        <v>56</v>
      </c>
      <c r="H13" s="28">
        <v>1.6666666666666667</v>
      </c>
      <c r="I13" s="28">
        <v>2.1333333333333333</v>
      </c>
      <c r="J13" s="28">
        <v>1.6666666666666667</v>
      </c>
      <c r="K13" s="28">
        <v>13.5</v>
      </c>
      <c r="L13" s="28">
        <v>0</v>
      </c>
      <c r="M13" s="28">
        <v>0.58333333333333337</v>
      </c>
      <c r="N13" s="28">
        <v>0.66666666666666663</v>
      </c>
      <c r="O13" s="28">
        <v>10.8</v>
      </c>
      <c r="P13" s="28">
        <v>31.016666666666669</v>
      </c>
    </row>
    <row r="14" spans="1:16" x14ac:dyDescent="0.25">
      <c r="A14">
        <v>3</v>
      </c>
      <c r="B14" t="s">
        <v>69</v>
      </c>
      <c r="C14" t="s">
        <v>59</v>
      </c>
      <c r="D14" t="s">
        <v>60</v>
      </c>
      <c r="E14" s="46">
        <v>3</v>
      </c>
      <c r="F14" s="46" t="s">
        <v>73</v>
      </c>
      <c r="G14" s="1" t="s">
        <v>56</v>
      </c>
      <c r="H14" s="28">
        <v>0.75</v>
      </c>
      <c r="I14" s="28">
        <v>2.3333333333333335</v>
      </c>
      <c r="J14" s="28">
        <v>1.9166666666666667</v>
      </c>
      <c r="K14" s="28">
        <v>14.1</v>
      </c>
      <c r="L14" s="28">
        <v>0.75</v>
      </c>
      <c r="M14" s="28">
        <v>0.71666666666666667</v>
      </c>
      <c r="N14" s="28">
        <v>0.5</v>
      </c>
      <c r="O14" s="28">
        <v>10.15</v>
      </c>
      <c r="P14" s="28">
        <v>31.216666666666669</v>
      </c>
    </row>
    <row r="15" spans="1:16" x14ac:dyDescent="0.25">
      <c r="A15">
        <v>4</v>
      </c>
      <c r="B15" t="s">
        <v>68</v>
      </c>
      <c r="C15" t="s">
        <v>59</v>
      </c>
      <c r="D15" t="s">
        <v>60</v>
      </c>
      <c r="E15" s="46">
        <v>3</v>
      </c>
      <c r="F15" s="46" t="s">
        <v>73</v>
      </c>
      <c r="G15" s="1" t="s">
        <v>56</v>
      </c>
      <c r="H15" s="28">
        <v>0</v>
      </c>
      <c r="I15" s="28">
        <v>2.2833333333333332</v>
      </c>
      <c r="J15" s="28">
        <v>2</v>
      </c>
      <c r="K15" s="28">
        <v>14.9</v>
      </c>
      <c r="L15" s="28">
        <v>0</v>
      </c>
      <c r="M15" s="28">
        <v>0.83333333333333337</v>
      </c>
      <c r="N15" s="28">
        <v>0.75</v>
      </c>
      <c r="O15" s="28">
        <v>11.4</v>
      </c>
      <c r="P15" s="28">
        <v>32.166666666666664</v>
      </c>
    </row>
    <row r="16" spans="1:16" x14ac:dyDescent="0.25">
      <c r="A16">
        <v>5</v>
      </c>
      <c r="B16" t="s">
        <v>68</v>
      </c>
      <c r="C16" t="s">
        <v>59</v>
      </c>
      <c r="D16" t="s">
        <v>60</v>
      </c>
      <c r="E16" s="46">
        <v>3</v>
      </c>
      <c r="F16" s="46" t="s">
        <v>73</v>
      </c>
      <c r="G16" s="1" t="s">
        <v>56</v>
      </c>
      <c r="H16" s="28">
        <v>3.3333333333333335</v>
      </c>
      <c r="I16" s="28">
        <v>2.1666666666666665</v>
      </c>
      <c r="J16" s="28">
        <v>1.9166666666666667</v>
      </c>
      <c r="K16" s="28">
        <v>13.5</v>
      </c>
      <c r="L16" s="28">
        <v>1.1666666666666667</v>
      </c>
      <c r="M16" s="28">
        <v>0.66666666666666663</v>
      </c>
      <c r="N16" s="28">
        <v>0.58333333333333337</v>
      </c>
      <c r="O16" s="28">
        <v>12.4</v>
      </c>
      <c r="P16" s="28">
        <v>35.733333333333334</v>
      </c>
    </row>
    <row r="17" spans="1:16" x14ac:dyDescent="0.25">
      <c r="A17">
        <v>6</v>
      </c>
      <c r="B17" t="s">
        <v>69</v>
      </c>
      <c r="C17" t="s">
        <v>59</v>
      </c>
      <c r="D17" t="s">
        <v>60</v>
      </c>
      <c r="E17" s="46">
        <v>3</v>
      </c>
      <c r="F17" s="46" t="s">
        <v>73</v>
      </c>
      <c r="G17" s="1" t="s">
        <v>56</v>
      </c>
      <c r="H17" s="28">
        <v>2.5</v>
      </c>
      <c r="I17" s="28">
        <v>2.1666666666666665</v>
      </c>
      <c r="J17" s="28">
        <v>1.8666666666666667</v>
      </c>
      <c r="K17" s="28">
        <v>13</v>
      </c>
      <c r="L17" s="28">
        <v>0</v>
      </c>
      <c r="M17" s="28">
        <v>0.7</v>
      </c>
      <c r="N17" s="28">
        <v>0.58333333333333337</v>
      </c>
      <c r="O17" s="28">
        <v>10.3</v>
      </c>
      <c r="P17" s="28">
        <v>31.116666666666664</v>
      </c>
    </row>
    <row r="18" spans="1:16" x14ac:dyDescent="0.25">
      <c r="A18">
        <v>7</v>
      </c>
      <c r="B18" t="s">
        <v>69</v>
      </c>
      <c r="C18" t="s">
        <v>59</v>
      </c>
      <c r="D18" t="s">
        <v>60</v>
      </c>
      <c r="E18" s="46">
        <v>3</v>
      </c>
      <c r="F18" s="46" t="s">
        <v>73</v>
      </c>
      <c r="G18" s="1" t="s">
        <v>56</v>
      </c>
      <c r="H18" s="28">
        <v>0</v>
      </c>
      <c r="I18" s="28">
        <v>2.4166666666666665</v>
      </c>
      <c r="J18" s="28">
        <v>1.6666666666666667</v>
      </c>
      <c r="K18" s="28">
        <v>12.6</v>
      </c>
      <c r="L18" s="28">
        <v>0</v>
      </c>
      <c r="M18" s="28">
        <v>0.75</v>
      </c>
      <c r="N18" s="28">
        <v>0.6333333333333333</v>
      </c>
      <c r="O18" s="28">
        <v>10.1</v>
      </c>
      <c r="P18" s="28">
        <v>28.166666666666664</v>
      </c>
    </row>
    <row r="19" spans="1:16" x14ac:dyDescent="0.25">
      <c r="A19">
        <v>8</v>
      </c>
      <c r="B19" t="s">
        <v>68</v>
      </c>
      <c r="C19" t="s">
        <v>59</v>
      </c>
      <c r="D19" t="s">
        <v>60</v>
      </c>
      <c r="E19" s="46">
        <v>3</v>
      </c>
      <c r="F19" s="46" t="s">
        <v>73</v>
      </c>
      <c r="G19" s="1" t="s">
        <v>56</v>
      </c>
      <c r="H19" s="28">
        <v>0.83333333333333337</v>
      </c>
      <c r="I19" s="28">
        <v>2.5833333333333335</v>
      </c>
      <c r="J19" s="28">
        <v>2.4166666666666665</v>
      </c>
      <c r="K19" s="28">
        <v>12.6</v>
      </c>
      <c r="L19" s="28">
        <v>1.3333333333333333</v>
      </c>
      <c r="M19" s="28">
        <v>0.71666666666666667</v>
      </c>
      <c r="N19" s="28">
        <v>0.58333333333333337</v>
      </c>
      <c r="O19" s="28">
        <v>13.6</v>
      </c>
      <c r="P19" s="28">
        <v>34.666666666666664</v>
      </c>
    </row>
    <row r="20" spans="1:16" x14ac:dyDescent="0.25">
      <c r="A20">
        <v>9</v>
      </c>
      <c r="B20" t="s">
        <v>68</v>
      </c>
      <c r="C20" t="s">
        <v>59</v>
      </c>
      <c r="D20" t="s">
        <v>60</v>
      </c>
      <c r="E20" s="46">
        <v>3</v>
      </c>
      <c r="F20" s="46" t="s">
        <v>73</v>
      </c>
      <c r="G20" s="1" t="s">
        <v>56</v>
      </c>
      <c r="H20" s="28">
        <v>0</v>
      </c>
      <c r="I20" s="28">
        <v>1.9166666666666667</v>
      </c>
      <c r="J20" s="28">
        <v>2</v>
      </c>
      <c r="K20" s="28">
        <v>13.8</v>
      </c>
      <c r="L20" s="28">
        <v>0</v>
      </c>
      <c r="M20" s="28">
        <v>0.8</v>
      </c>
      <c r="N20" s="28">
        <v>0.55000000000000004</v>
      </c>
      <c r="O20" s="28">
        <v>12</v>
      </c>
      <c r="P20" s="28">
        <v>31.06666666666667</v>
      </c>
    </row>
    <row r="21" spans="1:16" x14ac:dyDescent="0.25">
      <c r="A21">
        <v>10</v>
      </c>
      <c r="B21" t="s">
        <v>69</v>
      </c>
      <c r="C21" t="s">
        <v>59</v>
      </c>
      <c r="D21" t="s">
        <v>60</v>
      </c>
      <c r="E21" s="46">
        <v>3</v>
      </c>
      <c r="F21" s="46" t="s">
        <v>73</v>
      </c>
      <c r="G21" s="1" t="s">
        <v>56</v>
      </c>
      <c r="H21" s="28">
        <v>0</v>
      </c>
      <c r="I21" s="28">
        <v>2</v>
      </c>
      <c r="J21" s="28">
        <v>1.8333333333333333</v>
      </c>
      <c r="K21" s="28">
        <v>14.3</v>
      </c>
      <c r="L21" s="28">
        <v>1.2</v>
      </c>
      <c r="M21" s="28">
        <v>0.65</v>
      </c>
      <c r="N21" s="28">
        <v>0.66666666666666663</v>
      </c>
      <c r="O21" s="28">
        <v>10.3</v>
      </c>
      <c r="P21" s="28">
        <v>30.95</v>
      </c>
    </row>
    <row r="22" spans="1:16" x14ac:dyDescent="0.25">
      <c r="A22">
        <v>1</v>
      </c>
      <c r="B22" t="s">
        <v>69</v>
      </c>
      <c r="C22" t="s">
        <v>61</v>
      </c>
      <c r="D22" t="s">
        <v>62</v>
      </c>
      <c r="E22" s="46">
        <v>4</v>
      </c>
      <c r="F22" s="46" t="s">
        <v>73</v>
      </c>
      <c r="G22" s="1" t="s">
        <v>55</v>
      </c>
      <c r="H22" s="28">
        <v>0</v>
      </c>
      <c r="I22" s="28">
        <v>1.8833333333333333</v>
      </c>
      <c r="J22" s="28">
        <v>2.2000000000000002</v>
      </c>
      <c r="K22" s="28">
        <v>21.7</v>
      </c>
      <c r="L22" s="28">
        <v>0</v>
      </c>
      <c r="M22" s="28">
        <v>3.0333333333333332</v>
      </c>
      <c r="N22" s="28">
        <v>0.8</v>
      </c>
      <c r="O22" s="28">
        <v>18.5</v>
      </c>
      <c r="P22" s="28">
        <v>48.11666666666666</v>
      </c>
    </row>
    <row r="23" spans="1:16" x14ac:dyDescent="0.25">
      <c r="A23">
        <v>2</v>
      </c>
      <c r="B23" t="s">
        <v>68</v>
      </c>
      <c r="C23" t="s">
        <v>61</v>
      </c>
      <c r="D23" t="s">
        <v>62</v>
      </c>
      <c r="E23" s="46">
        <v>4</v>
      </c>
      <c r="F23" s="46" t="s">
        <v>73</v>
      </c>
      <c r="G23" s="1" t="s">
        <v>55</v>
      </c>
      <c r="H23" s="28">
        <v>0.83333333333333337</v>
      </c>
      <c r="I23" s="28">
        <v>2</v>
      </c>
      <c r="J23" s="28">
        <v>1.8666666666666667</v>
      </c>
      <c r="K23" s="28">
        <v>22.4</v>
      </c>
      <c r="L23" s="28">
        <v>2.5</v>
      </c>
      <c r="M23" s="28">
        <v>2.9</v>
      </c>
      <c r="N23" s="28">
        <v>0.66666666666666663</v>
      </c>
      <c r="O23" s="28">
        <v>21.1</v>
      </c>
      <c r="P23" s="28">
        <v>54.266666666666666</v>
      </c>
    </row>
    <row r="24" spans="1:16" x14ac:dyDescent="0.25">
      <c r="A24">
        <v>3</v>
      </c>
      <c r="B24" t="s">
        <v>68</v>
      </c>
      <c r="C24" t="s">
        <v>61</v>
      </c>
      <c r="D24" t="s">
        <v>62</v>
      </c>
      <c r="E24" s="46">
        <v>4</v>
      </c>
      <c r="F24" s="46" t="s">
        <v>73</v>
      </c>
      <c r="G24" s="1" t="s">
        <v>55</v>
      </c>
      <c r="H24" s="28">
        <v>0</v>
      </c>
      <c r="I24" s="28">
        <v>2.25</v>
      </c>
      <c r="J24" s="28">
        <v>1.8</v>
      </c>
      <c r="K24" s="28">
        <v>25.1</v>
      </c>
      <c r="L24" s="28">
        <v>3.3333333333333335</v>
      </c>
      <c r="M24" s="28">
        <v>3.8333333333333335</v>
      </c>
      <c r="N24" s="28">
        <v>0.83333333333333337</v>
      </c>
      <c r="O24" s="28">
        <v>22</v>
      </c>
      <c r="P24" s="28">
        <v>59.150000000000006</v>
      </c>
    </row>
    <row r="25" spans="1:16" x14ac:dyDescent="0.25">
      <c r="A25">
        <v>4</v>
      </c>
      <c r="B25" t="s">
        <v>68</v>
      </c>
      <c r="C25" t="s">
        <v>61</v>
      </c>
      <c r="D25" t="s">
        <v>62</v>
      </c>
      <c r="E25" s="46">
        <v>4</v>
      </c>
      <c r="F25" s="46" t="s">
        <v>73</v>
      </c>
      <c r="G25" s="1" t="s">
        <v>55</v>
      </c>
      <c r="H25" s="28">
        <v>2.25</v>
      </c>
      <c r="I25" s="28">
        <v>2.25</v>
      </c>
      <c r="J25" s="28">
        <v>1.6666666666666667</v>
      </c>
      <c r="K25" s="28">
        <v>22</v>
      </c>
      <c r="L25" s="28">
        <v>6.666666666666667</v>
      </c>
      <c r="M25" s="28">
        <v>3.1666666666666665</v>
      </c>
      <c r="N25" s="28">
        <v>0.58333333333333337</v>
      </c>
      <c r="O25" s="28">
        <v>19</v>
      </c>
      <c r="P25" s="28">
        <v>57.583333333333336</v>
      </c>
    </row>
    <row r="26" spans="1:16" x14ac:dyDescent="0.25">
      <c r="A26">
        <v>5</v>
      </c>
      <c r="B26" t="s">
        <v>68</v>
      </c>
      <c r="C26" t="s">
        <v>61</v>
      </c>
      <c r="D26" t="s">
        <v>62</v>
      </c>
      <c r="E26" s="46">
        <v>4</v>
      </c>
      <c r="F26" s="46" t="s">
        <v>73</v>
      </c>
      <c r="G26" s="1" t="s">
        <v>55</v>
      </c>
      <c r="H26" s="28">
        <v>0</v>
      </c>
      <c r="I26" s="28">
        <v>2.3333333333333335</v>
      </c>
      <c r="J26" s="28">
        <v>2</v>
      </c>
      <c r="K26" s="28">
        <v>21.9</v>
      </c>
      <c r="L26" s="28">
        <v>4.666666666666667</v>
      </c>
      <c r="M26" s="28">
        <v>3.5</v>
      </c>
      <c r="N26" s="28">
        <v>0.5</v>
      </c>
      <c r="O26" s="28">
        <v>20</v>
      </c>
      <c r="P26" s="28">
        <v>54.900000000000006</v>
      </c>
    </row>
    <row r="27" spans="1:16" x14ac:dyDescent="0.25">
      <c r="A27">
        <v>6</v>
      </c>
      <c r="B27" t="s">
        <v>68</v>
      </c>
      <c r="C27" t="s">
        <v>61</v>
      </c>
      <c r="D27" t="s">
        <v>62</v>
      </c>
      <c r="E27" s="46">
        <v>4</v>
      </c>
      <c r="F27" s="46" t="s">
        <v>73</v>
      </c>
      <c r="G27" s="1" t="s">
        <v>55</v>
      </c>
      <c r="H27" s="28">
        <v>1.3333333333333333</v>
      </c>
      <c r="I27" s="28">
        <v>2.1666666666666665</v>
      </c>
      <c r="J27" s="28">
        <v>1.8666666666666667</v>
      </c>
      <c r="K27" s="28">
        <v>23.2</v>
      </c>
      <c r="L27" s="28">
        <v>0.75</v>
      </c>
      <c r="M27" s="28">
        <v>2.9666666666666668</v>
      </c>
      <c r="N27" s="28">
        <v>0.58333333333333337</v>
      </c>
      <c r="O27" s="28">
        <v>22.8</v>
      </c>
      <c r="P27" s="28">
        <v>55.666666666666671</v>
      </c>
    </row>
    <row r="28" spans="1:16" x14ac:dyDescent="0.25">
      <c r="A28">
        <v>7</v>
      </c>
      <c r="B28" t="s">
        <v>69</v>
      </c>
      <c r="C28" t="s">
        <v>61</v>
      </c>
      <c r="D28" t="s">
        <v>62</v>
      </c>
      <c r="E28" s="46">
        <v>4</v>
      </c>
      <c r="F28" s="46" t="s">
        <v>73</v>
      </c>
      <c r="G28" s="1" t="s">
        <v>55</v>
      </c>
      <c r="H28" s="28">
        <v>2</v>
      </c>
      <c r="I28" s="28">
        <v>2.5833333333333335</v>
      </c>
      <c r="J28" s="28">
        <v>1.8333333333333333</v>
      </c>
      <c r="K28" s="28">
        <v>20.7</v>
      </c>
      <c r="L28" s="28">
        <v>3.6666666666666665</v>
      </c>
      <c r="M28" s="28">
        <v>3.0833333333333335</v>
      </c>
      <c r="N28" s="28">
        <v>0.66666666666666663</v>
      </c>
      <c r="O28" s="28">
        <v>17.8</v>
      </c>
      <c r="P28" s="28">
        <v>52.333333333333329</v>
      </c>
    </row>
    <row r="29" spans="1:16" x14ac:dyDescent="0.25">
      <c r="A29">
        <v>1</v>
      </c>
      <c r="B29" t="s">
        <v>68</v>
      </c>
      <c r="C29" t="s">
        <v>63</v>
      </c>
      <c r="D29" t="s">
        <v>62</v>
      </c>
      <c r="E29" s="46">
        <v>5</v>
      </c>
      <c r="F29" s="46" t="s">
        <v>72</v>
      </c>
      <c r="G29" s="1" t="s">
        <v>55</v>
      </c>
      <c r="H29" s="28">
        <v>1.6666666666666667</v>
      </c>
      <c r="I29" s="28">
        <v>1.6666666666666667</v>
      </c>
      <c r="J29" s="28">
        <v>3.3333333333333335</v>
      </c>
      <c r="K29" s="28">
        <v>22.3</v>
      </c>
      <c r="L29" s="28">
        <v>7.5</v>
      </c>
      <c r="M29" s="28">
        <v>3.0333333333333332</v>
      </c>
      <c r="N29" s="28">
        <v>0.58333333333333337</v>
      </c>
      <c r="O29" s="28">
        <v>19.899999999999999</v>
      </c>
      <c r="P29" s="28">
        <v>59.983333333333334</v>
      </c>
    </row>
    <row r="30" spans="1:16" x14ac:dyDescent="0.25">
      <c r="A30">
        <v>2</v>
      </c>
      <c r="B30" t="s">
        <v>69</v>
      </c>
      <c r="C30" t="s">
        <v>63</v>
      </c>
      <c r="D30" t="s">
        <v>62</v>
      </c>
      <c r="E30" s="46">
        <v>5</v>
      </c>
      <c r="F30" s="46" t="s">
        <v>72</v>
      </c>
      <c r="G30" s="1" t="s">
        <v>55</v>
      </c>
      <c r="H30" s="28">
        <v>0.75</v>
      </c>
      <c r="I30" s="28">
        <v>1.8</v>
      </c>
      <c r="J30" s="28">
        <v>3.0666666666666669</v>
      </c>
      <c r="K30" s="28">
        <v>21.8</v>
      </c>
      <c r="L30" s="28">
        <v>2.5</v>
      </c>
      <c r="M30" s="28">
        <v>2.9</v>
      </c>
      <c r="N30" s="28">
        <v>0.66666666666666663</v>
      </c>
      <c r="O30" s="28">
        <v>18.5</v>
      </c>
      <c r="P30" s="28">
        <v>51.983333333333334</v>
      </c>
    </row>
    <row r="31" spans="1:16" x14ac:dyDescent="0.25">
      <c r="A31">
        <v>3</v>
      </c>
      <c r="B31" t="s">
        <v>69</v>
      </c>
      <c r="C31" t="s">
        <v>63</v>
      </c>
      <c r="D31" t="s">
        <v>62</v>
      </c>
      <c r="E31" s="46">
        <v>5</v>
      </c>
      <c r="F31" s="46" t="s">
        <v>72</v>
      </c>
      <c r="G31" s="1" t="s">
        <v>55</v>
      </c>
      <c r="H31" s="28">
        <v>0</v>
      </c>
      <c r="I31" s="28">
        <v>2</v>
      </c>
      <c r="J31" s="28">
        <v>4</v>
      </c>
      <c r="K31" s="28">
        <v>24.7</v>
      </c>
      <c r="L31" s="28">
        <v>3.5833333333333335</v>
      </c>
      <c r="M31" s="28">
        <v>3.8333333333333335</v>
      </c>
      <c r="N31" s="28">
        <v>0.58333333333333337</v>
      </c>
      <c r="O31" s="28">
        <v>22.3</v>
      </c>
      <c r="P31" s="28">
        <v>61</v>
      </c>
    </row>
    <row r="32" spans="1:16" x14ac:dyDescent="0.25">
      <c r="A32">
        <v>4</v>
      </c>
      <c r="B32" t="s">
        <v>68</v>
      </c>
      <c r="C32" t="s">
        <v>63</v>
      </c>
      <c r="D32" t="s">
        <v>62</v>
      </c>
      <c r="E32" s="46">
        <v>5</v>
      </c>
      <c r="F32" s="46" t="s">
        <v>72</v>
      </c>
      <c r="G32" s="1" t="s">
        <v>55</v>
      </c>
      <c r="H32" s="28">
        <v>3.3333333333333335</v>
      </c>
      <c r="I32" s="28">
        <v>2.1666666666666665</v>
      </c>
      <c r="J32" s="28">
        <v>3.5</v>
      </c>
      <c r="K32" s="28">
        <v>22.5</v>
      </c>
      <c r="L32" s="28">
        <v>6.55</v>
      </c>
      <c r="M32" s="28">
        <v>3.1666666666666665</v>
      </c>
      <c r="N32" s="28">
        <v>0.58333333333333337</v>
      </c>
      <c r="O32" s="28">
        <v>18.5</v>
      </c>
      <c r="P32" s="28">
        <v>60.3</v>
      </c>
    </row>
    <row r="33" spans="1:16" x14ac:dyDescent="0.25">
      <c r="A33">
        <v>5</v>
      </c>
      <c r="B33" t="s">
        <v>68</v>
      </c>
      <c r="C33" t="s">
        <v>63</v>
      </c>
      <c r="D33" t="s">
        <v>62</v>
      </c>
      <c r="E33" s="46">
        <v>5</v>
      </c>
      <c r="F33" s="46" t="s">
        <v>72</v>
      </c>
      <c r="G33" s="1" t="s">
        <v>55</v>
      </c>
      <c r="H33" s="28">
        <v>2.5</v>
      </c>
      <c r="I33" s="28">
        <v>2.1666666666666665</v>
      </c>
      <c r="J33" s="28">
        <v>3.6666666666666665</v>
      </c>
      <c r="K33" s="28">
        <v>21.8</v>
      </c>
      <c r="L33" s="28">
        <v>4.75</v>
      </c>
      <c r="M33" s="28">
        <v>3.5</v>
      </c>
      <c r="N33" s="28">
        <v>0.6333333333333333</v>
      </c>
      <c r="O33" s="28">
        <v>19</v>
      </c>
      <c r="P33" s="28">
        <v>58.016666666666666</v>
      </c>
    </row>
    <row r="34" spans="1:16" x14ac:dyDescent="0.25">
      <c r="A34">
        <v>6</v>
      </c>
      <c r="B34" t="s">
        <v>68</v>
      </c>
      <c r="C34" t="s">
        <v>63</v>
      </c>
      <c r="D34" t="s">
        <v>62</v>
      </c>
      <c r="E34" s="46">
        <v>5</v>
      </c>
      <c r="F34" s="46" t="s">
        <v>72</v>
      </c>
      <c r="G34" s="1" t="s">
        <v>55</v>
      </c>
      <c r="H34" s="28">
        <v>0.83333333333333337</v>
      </c>
      <c r="I34" s="28">
        <v>1.9666666666666666</v>
      </c>
      <c r="J34" s="28">
        <v>3.75</v>
      </c>
      <c r="K34" s="28">
        <v>23.2</v>
      </c>
      <c r="L34" s="28">
        <v>0</v>
      </c>
      <c r="M34" s="28">
        <v>2.9666666666666668</v>
      </c>
      <c r="N34" s="28">
        <v>0.58333333333333337</v>
      </c>
      <c r="O34" s="28">
        <v>21.1</v>
      </c>
      <c r="P34" s="28">
        <v>54.400000000000006</v>
      </c>
    </row>
    <row r="35" spans="1:16" x14ac:dyDescent="0.25">
      <c r="A35">
        <v>7</v>
      </c>
      <c r="B35" t="s">
        <v>69</v>
      </c>
      <c r="C35" t="s">
        <v>63</v>
      </c>
      <c r="D35" t="s">
        <v>62</v>
      </c>
      <c r="E35" s="46">
        <v>5</v>
      </c>
      <c r="F35" s="46" t="s">
        <v>72</v>
      </c>
      <c r="G35" s="1" t="s">
        <v>55</v>
      </c>
      <c r="H35" s="28">
        <v>0</v>
      </c>
      <c r="I35" s="28">
        <v>2.1</v>
      </c>
      <c r="J35" s="28">
        <v>2.9666666666666668</v>
      </c>
      <c r="K35" s="28">
        <v>21.3</v>
      </c>
      <c r="L35" s="28">
        <v>3.6666666666666665</v>
      </c>
      <c r="M35" s="28">
        <v>3.0833333333333335</v>
      </c>
      <c r="N35" s="28">
        <v>0.55000000000000004</v>
      </c>
      <c r="O35" s="28">
        <v>21</v>
      </c>
      <c r="P35" s="28">
        <v>54.666666666666664</v>
      </c>
    </row>
  </sheetData>
  <autoFilter ref="A1:P35" xr:uid="{00000000-0001-0000-0600-000000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4"/>
  <sheetViews>
    <sheetView workbookViewId="0">
      <selection activeCell="B14" sqref="B14"/>
    </sheetView>
  </sheetViews>
  <sheetFormatPr baseColWidth="10" defaultRowHeight="15" x14ac:dyDescent="0.25"/>
  <sheetData>
    <row r="1" spans="1:5" x14ac:dyDescent="0.25">
      <c r="A1" s="1" t="s">
        <v>66</v>
      </c>
      <c r="B1" s="1" t="s">
        <v>14</v>
      </c>
      <c r="C1" s="1"/>
      <c r="D1" s="1" t="s">
        <v>66</v>
      </c>
      <c r="E1" s="1" t="s">
        <v>14</v>
      </c>
    </row>
    <row r="2" spans="1:5" x14ac:dyDescent="0.25">
      <c r="A2" t="s">
        <v>68</v>
      </c>
      <c r="B2" s="28">
        <v>3.3333333333333335</v>
      </c>
      <c r="D2" t="s">
        <v>67</v>
      </c>
      <c r="E2" s="28">
        <v>2.2722222222222217</v>
      </c>
    </row>
    <row r="3" spans="1:5" x14ac:dyDescent="0.25">
      <c r="A3" t="s">
        <v>69</v>
      </c>
      <c r="B3" s="28">
        <v>4</v>
      </c>
      <c r="D3" t="s">
        <v>67</v>
      </c>
      <c r="E3" s="28">
        <v>2.7166666666666668</v>
      </c>
    </row>
    <row r="4" spans="1:5" x14ac:dyDescent="0.25">
      <c r="A4" t="s">
        <v>68</v>
      </c>
      <c r="B4" s="28">
        <v>1.6666666666666667</v>
      </c>
      <c r="D4" t="s">
        <v>67</v>
      </c>
      <c r="E4" s="28">
        <v>1.161111111111111</v>
      </c>
    </row>
    <row r="5" spans="1:5" x14ac:dyDescent="0.25">
      <c r="A5" t="s">
        <v>68</v>
      </c>
      <c r="B5" s="28">
        <v>3.6666666666666665</v>
      </c>
      <c r="D5" t="s">
        <v>67</v>
      </c>
      <c r="E5" s="28">
        <v>2.4944444444444445</v>
      </c>
    </row>
    <row r="6" spans="1:5" x14ac:dyDescent="0.25">
      <c r="A6" t="s">
        <v>69</v>
      </c>
      <c r="B6" s="28">
        <v>2.9666666666666668</v>
      </c>
      <c r="D6" t="s">
        <v>67</v>
      </c>
      <c r="E6" s="28">
        <v>2.0277777777777777</v>
      </c>
    </row>
    <row r="7" spans="1:5" x14ac:dyDescent="0.25">
      <c r="A7" t="s">
        <v>68</v>
      </c>
      <c r="B7" s="28">
        <v>3.3333333333333335</v>
      </c>
    </row>
    <row r="8" spans="1:5" x14ac:dyDescent="0.25">
      <c r="A8" t="s">
        <v>69</v>
      </c>
      <c r="B8" s="28">
        <v>3.0666666666666669</v>
      </c>
    </row>
    <row r="9" spans="1:5" x14ac:dyDescent="0.25">
      <c r="A9" t="s">
        <v>69</v>
      </c>
      <c r="B9" s="28">
        <v>4</v>
      </c>
    </row>
    <row r="10" spans="1:5" x14ac:dyDescent="0.25">
      <c r="A10" t="s">
        <v>68</v>
      </c>
      <c r="B10" s="28">
        <v>3.5</v>
      </c>
    </row>
    <row r="11" spans="1:5" x14ac:dyDescent="0.25">
      <c r="A11" t="s">
        <v>68</v>
      </c>
      <c r="B11" s="28">
        <v>3.6666666666666665</v>
      </c>
    </row>
    <row r="12" spans="1:5" x14ac:dyDescent="0.25">
      <c r="A12" t="s">
        <v>68</v>
      </c>
      <c r="B12" s="28">
        <v>3.75</v>
      </c>
    </row>
    <row r="13" spans="1:5" x14ac:dyDescent="0.25">
      <c r="A13" t="s">
        <v>69</v>
      </c>
      <c r="B13" s="28">
        <v>2.9666666666666668</v>
      </c>
    </row>
    <row r="14" spans="1:5" x14ac:dyDescent="0.25">
      <c r="B14" s="39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3"/>
  <sheetViews>
    <sheetView workbookViewId="0">
      <selection activeCell="C12" sqref="C12:C14"/>
    </sheetView>
  </sheetViews>
  <sheetFormatPr baseColWidth="10" defaultRowHeight="15" x14ac:dyDescent="0.25"/>
  <cols>
    <col min="1" max="1" width="12.5703125" bestFit="1" customWidth="1"/>
    <col min="2" max="2" width="40" bestFit="1" customWidth="1"/>
    <col min="3" max="3" width="44.42578125" bestFit="1" customWidth="1"/>
  </cols>
  <sheetData>
    <row r="1" spans="1:3" x14ac:dyDescent="0.25">
      <c r="A1" s="11" t="s">
        <v>27</v>
      </c>
    </row>
    <row r="2" spans="1:3" x14ac:dyDescent="0.25">
      <c r="A2" t="s">
        <v>22</v>
      </c>
      <c r="B2" t="s">
        <v>30</v>
      </c>
      <c r="C2" t="str">
        <f>A2&amp;": "&amp;B2</f>
        <v>VQ: Volquete</v>
      </c>
    </row>
    <row r="3" spans="1:3" x14ac:dyDescent="0.25">
      <c r="A3" t="s">
        <v>29</v>
      </c>
      <c r="B3" t="s">
        <v>20</v>
      </c>
      <c r="C3" t="str">
        <f t="shared" ref="C3:C23" si="0">A3&amp;": "&amp;B3</f>
        <v>ORIG: Origen</v>
      </c>
    </row>
    <row r="4" spans="1:3" x14ac:dyDescent="0.25">
      <c r="A4" t="s">
        <v>28</v>
      </c>
      <c r="B4" t="s">
        <v>19</v>
      </c>
      <c r="C4" t="str">
        <f t="shared" si="0"/>
        <v>DEST: Destino</v>
      </c>
    </row>
    <row r="5" spans="1:3" x14ac:dyDescent="0.25">
      <c r="A5" t="s">
        <v>21</v>
      </c>
      <c r="B5" t="s">
        <v>31</v>
      </c>
      <c r="C5" t="str">
        <f t="shared" si="0"/>
        <v>MT: Material</v>
      </c>
    </row>
    <row r="6" spans="1:3" x14ac:dyDescent="0.25">
      <c r="A6" t="s">
        <v>13</v>
      </c>
      <c r="B6" t="s">
        <v>36</v>
      </c>
      <c r="C6" t="str">
        <f t="shared" si="0"/>
        <v>TEC: Tiempo de espera en zona de carga</v>
      </c>
    </row>
    <row r="7" spans="1:3" x14ac:dyDescent="0.25">
      <c r="A7" t="s">
        <v>32</v>
      </c>
      <c r="B7" t="s">
        <v>37</v>
      </c>
      <c r="C7" t="str">
        <f t="shared" si="0"/>
        <v>TCUA: Tiempo de cuadrado</v>
      </c>
    </row>
    <row r="8" spans="1:3" x14ac:dyDescent="0.25">
      <c r="A8" t="s">
        <v>14</v>
      </c>
      <c r="B8" t="s">
        <v>38</v>
      </c>
      <c r="C8" t="str">
        <f t="shared" si="0"/>
        <v>TC: Tiempo de carguío</v>
      </c>
    </row>
    <row r="9" spans="1:3" x14ac:dyDescent="0.25">
      <c r="A9" t="s">
        <v>15</v>
      </c>
      <c r="B9" t="s">
        <v>0</v>
      </c>
      <c r="C9" t="str">
        <f t="shared" si="0"/>
        <v>TVC: Tiempo viaje cargado</v>
      </c>
    </row>
    <row r="10" spans="1:3" x14ac:dyDescent="0.25">
      <c r="A10" t="s">
        <v>23</v>
      </c>
      <c r="B10" t="s">
        <v>34</v>
      </c>
      <c r="C10" t="str">
        <f t="shared" si="0"/>
        <v>DC: Demora con carga</v>
      </c>
    </row>
    <row r="11" spans="1:3" x14ac:dyDescent="0.25">
      <c r="A11" t="s">
        <v>16</v>
      </c>
      <c r="B11" t="s">
        <v>39</v>
      </c>
      <c r="C11" t="str">
        <f t="shared" si="0"/>
        <v>TED: Tiempo de espera de descarga</v>
      </c>
    </row>
    <row r="12" spans="1:3" x14ac:dyDescent="0.25">
      <c r="A12" t="s">
        <v>7</v>
      </c>
      <c r="B12" t="s">
        <v>8</v>
      </c>
      <c r="C12" t="str">
        <f t="shared" si="0"/>
        <v>TD: Tiempo de descarga</v>
      </c>
    </row>
    <row r="13" spans="1:3" x14ac:dyDescent="0.25">
      <c r="A13" t="s">
        <v>17</v>
      </c>
      <c r="B13" t="s">
        <v>40</v>
      </c>
      <c r="C13" t="str">
        <f t="shared" si="0"/>
        <v>TVV: Tiempo de viaje vacío</v>
      </c>
    </row>
    <row r="14" spans="1:3" x14ac:dyDescent="0.25">
      <c r="A14" t="s">
        <v>24</v>
      </c>
      <c r="B14" t="s">
        <v>35</v>
      </c>
      <c r="C14" t="str">
        <f t="shared" si="0"/>
        <v>DV: Demora vacio</v>
      </c>
    </row>
    <row r="17" spans="1:3" x14ac:dyDescent="0.25">
      <c r="A17" s="11" t="s">
        <v>26</v>
      </c>
      <c r="C17" t="str">
        <f t="shared" si="0"/>
        <v xml:space="preserve">ACARREO: </v>
      </c>
    </row>
    <row r="18" spans="1:3" x14ac:dyDescent="0.25">
      <c r="A18" t="s">
        <v>1</v>
      </c>
      <c r="B18" t="s">
        <v>2</v>
      </c>
      <c r="C18" t="str">
        <f t="shared" si="0"/>
        <v>TCF: Tiempo de carga en frente</v>
      </c>
    </row>
    <row r="19" spans="1:3" x14ac:dyDescent="0.25">
      <c r="A19" t="s">
        <v>3</v>
      </c>
      <c r="B19" t="s">
        <v>4</v>
      </c>
      <c r="C19" t="str">
        <f t="shared" si="0"/>
        <v>TPC: Tiempo de acarreo a punto de carguío (min)</v>
      </c>
    </row>
    <row r="20" spans="1:3" x14ac:dyDescent="0.25">
      <c r="A20" t="s">
        <v>5</v>
      </c>
      <c r="B20" t="s">
        <v>6</v>
      </c>
      <c r="C20" t="str">
        <f t="shared" si="0"/>
        <v>TCS: Tiempo de cuadrado en cámara scoop</v>
      </c>
    </row>
    <row r="21" spans="1:3" x14ac:dyDescent="0.25">
      <c r="A21" t="s">
        <v>7</v>
      </c>
      <c r="B21" t="s">
        <v>8</v>
      </c>
      <c r="C21" t="str">
        <f t="shared" si="0"/>
        <v>TD: Tiempo de descarga</v>
      </c>
    </row>
    <row r="22" spans="1:3" x14ac:dyDescent="0.25">
      <c r="A22" t="s">
        <v>9</v>
      </c>
      <c r="B22" t="s">
        <v>10</v>
      </c>
      <c r="C22" t="str">
        <f t="shared" si="0"/>
        <v>TR: Tiempo de retroceso</v>
      </c>
    </row>
    <row r="23" spans="1:3" x14ac:dyDescent="0.25">
      <c r="A23" t="s">
        <v>11</v>
      </c>
      <c r="B23" t="s">
        <v>12</v>
      </c>
      <c r="C23" t="str">
        <f t="shared" si="0"/>
        <v>TTR: Tiempo de traslado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VQ</vt:lpstr>
      <vt:lpstr>R1-DP-M-20A</vt:lpstr>
      <vt:lpstr>R2-VQ-D-20A</vt:lpstr>
      <vt:lpstr>R3-VQ-M1-21</vt:lpstr>
      <vt:lpstr>R4-VQ-D1-21</vt:lpstr>
      <vt:lpstr>R5-VQ-D2-21</vt:lpstr>
      <vt:lpstr>ANEXO</vt:lpstr>
      <vt:lpstr>TC</vt:lpstr>
      <vt:lpstr>LEYENDA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</dc:creator>
  <cp:lastModifiedBy>saul</cp:lastModifiedBy>
  <cp:lastPrinted>2022-08-22T04:05:03Z</cp:lastPrinted>
  <dcterms:created xsi:type="dcterms:W3CDTF">2022-08-21T23:15:25Z</dcterms:created>
  <dcterms:modified xsi:type="dcterms:W3CDTF">2022-09-27T05:19:47Z</dcterms:modified>
</cp:coreProperties>
</file>