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494B866-B50B-4951-8110-56C9DF83AE4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G4" i="2"/>
  <c r="G11" i="2"/>
  <c r="K32" i="2"/>
  <c r="K33" i="2"/>
  <c r="K34" i="2"/>
  <c r="K35" i="2"/>
  <c r="K36" i="2"/>
  <c r="K37" i="2"/>
  <c r="K38" i="2"/>
  <c r="K39" i="2"/>
  <c r="K40" i="2"/>
  <c r="F32" i="2"/>
  <c r="F33" i="2"/>
  <c r="F34" i="2"/>
  <c r="G34" i="2" s="1"/>
  <c r="F35" i="2"/>
  <c r="F36" i="2"/>
  <c r="F37" i="2"/>
  <c r="F38" i="2"/>
  <c r="F39" i="2"/>
  <c r="F40" i="2"/>
  <c r="C33" i="2"/>
  <c r="L33" i="2" s="1"/>
  <c r="C34" i="2"/>
  <c r="C35" i="2"/>
  <c r="L35" i="2" s="1"/>
  <c r="C36" i="2"/>
  <c r="L36" i="2" s="1"/>
  <c r="C37" i="2"/>
  <c r="L37" i="2" s="1"/>
  <c r="C38" i="2"/>
  <c r="C39" i="2"/>
  <c r="L39" i="2" s="1"/>
  <c r="C40" i="2"/>
  <c r="L40" i="2" s="1"/>
  <c r="C32" i="2"/>
  <c r="L32" i="2" s="1"/>
  <c r="K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4" i="2"/>
  <c r="L4" i="2" s="1"/>
  <c r="F31" i="2"/>
  <c r="I31" i="2"/>
  <c r="D30" i="2"/>
  <c r="F30" i="2" s="1"/>
  <c r="D28" i="2"/>
  <c r="F28" i="2" s="1"/>
  <c r="J27" i="2"/>
  <c r="K27" i="2" s="1"/>
  <c r="F13" i="2"/>
  <c r="F14" i="2"/>
  <c r="F15" i="2"/>
  <c r="F16" i="2"/>
  <c r="F17" i="2"/>
  <c r="F18" i="2"/>
  <c r="G18" i="2" s="1"/>
  <c r="F19" i="2"/>
  <c r="F20" i="2"/>
  <c r="F21" i="2"/>
  <c r="F22" i="2"/>
  <c r="G22" i="2" s="1"/>
  <c r="F23" i="2"/>
  <c r="F24" i="2"/>
  <c r="F25" i="2"/>
  <c r="F26" i="2"/>
  <c r="F27" i="2"/>
  <c r="F29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8" i="2"/>
  <c r="K29" i="2"/>
  <c r="K30" i="2"/>
  <c r="K31" i="2"/>
  <c r="K12" i="2"/>
  <c r="F11" i="2"/>
  <c r="F12" i="2"/>
  <c r="E10" i="2"/>
  <c r="F10" i="2" s="1"/>
  <c r="F9" i="2"/>
  <c r="K5" i="2"/>
  <c r="L5" i="2" s="1"/>
  <c r="K6" i="2"/>
  <c r="K7" i="2"/>
  <c r="K8" i="2"/>
  <c r="K9" i="2"/>
  <c r="K10" i="2"/>
  <c r="K11" i="2"/>
  <c r="F4" i="2"/>
  <c r="F5" i="2"/>
  <c r="F6" i="2"/>
  <c r="F7" i="2"/>
  <c r="F8" i="2"/>
  <c r="L34" i="2" l="1"/>
  <c r="G32" i="2"/>
  <c r="G38" i="2"/>
  <c r="G5" i="2"/>
  <c r="G37" i="2"/>
  <c r="L38" i="2"/>
  <c r="G6" i="2"/>
  <c r="G36" i="2"/>
  <c r="M32" i="2"/>
  <c r="G14" i="2"/>
  <c r="L9" i="2"/>
  <c r="G40" i="2"/>
  <c r="G39" i="2"/>
  <c r="G30" i="2"/>
  <c r="G26" i="2"/>
  <c r="G10" i="2"/>
  <c r="G35" i="2"/>
  <c r="G33" i="2"/>
  <c r="H32" i="2" s="1"/>
  <c r="O36" i="2" s="1"/>
  <c r="G24" i="2"/>
  <c r="G16" i="2"/>
  <c r="L25" i="2"/>
  <c r="L21" i="2"/>
  <c r="L17" i="2"/>
  <c r="L13" i="2"/>
  <c r="L31" i="2"/>
  <c r="L27" i="2"/>
  <c r="L23" i="2"/>
  <c r="L19" i="2"/>
  <c r="L15" i="2"/>
  <c r="L11" i="2"/>
  <c r="L7" i="2"/>
  <c r="G20" i="2"/>
  <c r="L29" i="2"/>
  <c r="L28" i="2"/>
  <c r="L24" i="2"/>
  <c r="L20" i="2"/>
  <c r="L16" i="2"/>
  <c r="L30" i="2"/>
  <c r="L26" i="2"/>
  <c r="L22" i="2"/>
  <c r="L18" i="2"/>
  <c r="L14" i="2"/>
  <c r="L10" i="2"/>
  <c r="L6" i="2"/>
  <c r="G31" i="2"/>
  <c r="G29" i="2"/>
  <c r="G25" i="2"/>
  <c r="G21" i="2"/>
  <c r="G17" i="2"/>
  <c r="G13" i="2"/>
  <c r="G9" i="2"/>
  <c r="G7" i="2"/>
  <c r="G27" i="2"/>
  <c r="G23" i="2"/>
  <c r="G19" i="2"/>
  <c r="G15" i="2"/>
  <c r="G28" i="2"/>
  <c r="G12" i="2"/>
  <c r="G8" i="2"/>
  <c r="L8" i="2"/>
  <c r="L12" i="2"/>
  <c r="H22" i="2" l="1"/>
  <c r="M4" i="2"/>
  <c r="M11" i="2"/>
  <c r="M22" i="2"/>
  <c r="O27" i="2" s="1"/>
  <c r="H4" i="2"/>
  <c r="O8" i="2" s="1"/>
  <c r="H11" i="2"/>
  <c r="O14" i="2" s="1"/>
</calcChain>
</file>

<file path=xl/sharedStrings.xml><?xml version="1.0" encoding="utf-8"?>
<sst xmlns="http://schemas.openxmlformats.org/spreadsheetml/2006/main" count="19" uniqueCount="16">
  <si>
    <t>subida</t>
  </si>
  <si>
    <t>bajada</t>
  </si>
  <si>
    <t>t1</t>
  </si>
  <si>
    <t>t2</t>
  </si>
  <si>
    <t>distancia</t>
  </si>
  <si>
    <t>gota</t>
  </si>
  <si>
    <t xml:space="preserve">Funte </t>
  </si>
  <si>
    <t>interavalo</t>
  </si>
  <si>
    <t>mm</t>
  </si>
  <si>
    <t>Velocidad gravedad</t>
  </si>
  <si>
    <t>velocidad campo</t>
  </si>
  <si>
    <t>eta</t>
  </si>
  <si>
    <t>densidad aceite</t>
  </si>
  <si>
    <t>q</t>
  </si>
  <si>
    <t>g</t>
  </si>
  <si>
    <t>Dia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</si>
</sst>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right" wrapText="1"/>
    </xf>
    <xf numFmtId="164" fontId="0" fillId="0" borderId="0" xfId="0" applyNumberFormat="1" applyBorder="1"/>
    <xf numFmtId="0" fontId="0" fillId="0" borderId="1" xfId="0" applyBorder="1" applyAlignment="1">
      <alignment horizontal="right" wrapText="1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tabSelected="1" topLeftCell="A179" workbookViewId="0">
      <selection activeCell="O170" sqref="O170"/>
    </sheetView>
  </sheetViews>
  <sheetFormatPr baseColWidth="10" defaultRowHeight="15" x14ac:dyDescent="0.25"/>
  <cols>
    <col min="8" max="8" width="12" bestFit="1" customWidth="1"/>
    <col min="13" max="13" width="11.85546875" bestFit="1" customWidth="1"/>
    <col min="15" max="15" width="11.85546875" bestFit="1" customWidth="1"/>
  </cols>
  <sheetData>
    <row r="1" spans="1:16" x14ac:dyDescent="0.25">
      <c r="A1" t="s">
        <v>6</v>
      </c>
      <c r="B1">
        <v>318</v>
      </c>
      <c r="E1">
        <v>0.04</v>
      </c>
      <c r="F1" t="s">
        <v>8</v>
      </c>
    </row>
    <row r="2" spans="1:16" ht="15.75" thickBot="1" x14ac:dyDescent="0.3">
      <c r="D2" s="15" t="s">
        <v>1</v>
      </c>
      <c r="E2" s="15"/>
      <c r="F2" s="14" t="s">
        <v>7</v>
      </c>
      <c r="G2" s="15" t="s">
        <v>10</v>
      </c>
      <c r="H2" s="15"/>
      <c r="I2" s="15" t="s">
        <v>0</v>
      </c>
      <c r="J2" s="15"/>
      <c r="K2" s="1" t="s">
        <v>7</v>
      </c>
      <c r="L2" s="15" t="s">
        <v>9</v>
      </c>
      <c r="M2" s="15"/>
    </row>
    <row r="3" spans="1:16" x14ac:dyDescent="0.25">
      <c r="A3" t="s">
        <v>5</v>
      </c>
      <c r="B3" t="s">
        <v>4</v>
      </c>
      <c r="D3" s="14" t="s">
        <v>2</v>
      </c>
      <c r="E3" s="14" t="s">
        <v>3</v>
      </c>
      <c r="F3" s="14"/>
      <c r="G3" s="14"/>
      <c r="H3" s="14"/>
      <c r="I3" s="14" t="s">
        <v>2</v>
      </c>
      <c r="J3" s="14" t="s">
        <v>3</v>
      </c>
      <c r="K3" s="14"/>
      <c r="L3" s="14"/>
      <c r="M3" s="14"/>
      <c r="O3" s="4" t="s">
        <v>11</v>
      </c>
      <c r="P3" s="5">
        <v>1.8E-5</v>
      </c>
    </row>
    <row r="4" spans="1:16" x14ac:dyDescent="0.25">
      <c r="A4" s="2"/>
      <c r="B4" s="2">
        <v>10</v>
      </c>
      <c r="C4" s="2">
        <f>B4*$E$1</f>
        <v>0.4</v>
      </c>
      <c r="D4" s="2">
        <v>6</v>
      </c>
      <c r="E4" s="2">
        <v>15</v>
      </c>
      <c r="F4" s="2">
        <f t="shared" ref="F4:F30" si="0">E4-D4</f>
        <v>9</v>
      </c>
      <c r="G4" s="2">
        <f>C4/F4</f>
        <v>4.4444444444444446E-2</v>
      </c>
      <c r="H4" s="16">
        <f>AVERAGE(G4:G10)/1000</f>
        <v>4.1904761904761901E-5</v>
      </c>
      <c r="I4" s="2">
        <v>23</v>
      </c>
      <c r="J4" s="2">
        <v>43</v>
      </c>
      <c r="K4" s="2">
        <f>J4-I4</f>
        <v>20</v>
      </c>
      <c r="L4" s="2">
        <f t="shared" ref="L4:L31" si="1">C4/K4</f>
        <v>0.02</v>
      </c>
      <c r="M4" s="16">
        <f>AVERAGE(L4:L10)/1000</f>
        <v>2.2602339181286551E-5</v>
      </c>
      <c r="O4" s="6" t="s">
        <v>14</v>
      </c>
      <c r="P4" s="7">
        <v>9.18</v>
      </c>
    </row>
    <row r="5" spans="1:16" ht="15.75" thickBot="1" x14ac:dyDescent="0.3">
      <c r="A5" s="3"/>
      <c r="B5" s="3">
        <v>10</v>
      </c>
      <c r="C5" s="3">
        <f t="shared" ref="C5:C31" si="2">B5*$E$1</f>
        <v>0.4</v>
      </c>
      <c r="D5" s="3">
        <v>50</v>
      </c>
      <c r="E5" s="3">
        <v>60</v>
      </c>
      <c r="F5" s="3">
        <f t="shared" si="0"/>
        <v>10</v>
      </c>
      <c r="G5" s="3">
        <f t="shared" ref="G5:G31" si="3">C5/F5</f>
        <v>0.04</v>
      </c>
      <c r="H5" s="17"/>
      <c r="I5" s="3">
        <v>63</v>
      </c>
      <c r="J5" s="3">
        <v>82</v>
      </c>
      <c r="K5" s="3">
        <f t="shared" ref="K5:K31" si="4">J5-I5</f>
        <v>19</v>
      </c>
      <c r="L5" s="3">
        <f t="shared" si="1"/>
        <v>2.1052631578947368E-2</v>
      </c>
      <c r="M5" s="17"/>
      <c r="O5" s="8" t="s">
        <v>12</v>
      </c>
      <c r="P5" s="9">
        <v>856</v>
      </c>
    </row>
    <row r="6" spans="1:16" x14ac:dyDescent="0.25">
      <c r="A6" s="3"/>
      <c r="B6" s="3">
        <v>10</v>
      </c>
      <c r="C6" s="3">
        <f>B6*$E$1</f>
        <v>0.4</v>
      </c>
      <c r="D6" s="3">
        <v>94</v>
      </c>
      <c r="E6" s="3">
        <v>104</v>
      </c>
      <c r="F6" s="3">
        <f t="shared" si="0"/>
        <v>10</v>
      </c>
      <c r="G6" s="3">
        <f t="shared" si="3"/>
        <v>0.04</v>
      </c>
      <c r="H6" s="17"/>
      <c r="I6" s="3">
        <v>110</v>
      </c>
      <c r="J6" s="3">
        <v>128</v>
      </c>
      <c r="K6" s="3">
        <f t="shared" si="4"/>
        <v>18</v>
      </c>
      <c r="L6" s="3">
        <f t="shared" si="1"/>
        <v>2.2222222222222223E-2</v>
      </c>
      <c r="M6" s="17"/>
    </row>
    <row r="7" spans="1:16" x14ac:dyDescent="0.25">
      <c r="A7" s="3"/>
      <c r="B7" s="3">
        <v>10</v>
      </c>
      <c r="C7" s="3">
        <f t="shared" si="2"/>
        <v>0.4</v>
      </c>
      <c r="D7" s="3">
        <v>133</v>
      </c>
      <c r="E7" s="3">
        <v>142</v>
      </c>
      <c r="F7" s="3">
        <f t="shared" si="0"/>
        <v>9</v>
      </c>
      <c r="G7" s="3">
        <f t="shared" si="3"/>
        <v>4.4444444444444446E-2</v>
      </c>
      <c r="H7" s="17"/>
      <c r="I7" s="3">
        <v>147</v>
      </c>
      <c r="J7" s="3">
        <v>162</v>
      </c>
      <c r="K7" s="3">
        <f t="shared" si="4"/>
        <v>15</v>
      </c>
      <c r="L7" s="3">
        <f t="shared" si="1"/>
        <v>2.6666666666666668E-2</v>
      </c>
      <c r="M7" s="17"/>
    </row>
    <row r="8" spans="1:16" x14ac:dyDescent="0.25">
      <c r="A8" s="3"/>
      <c r="B8" s="3">
        <v>10</v>
      </c>
      <c r="C8" s="3">
        <f t="shared" si="2"/>
        <v>0.4</v>
      </c>
      <c r="D8" s="3">
        <v>166</v>
      </c>
      <c r="E8" s="3">
        <v>175</v>
      </c>
      <c r="F8" s="3">
        <f t="shared" si="0"/>
        <v>9</v>
      </c>
      <c r="G8" s="3">
        <f t="shared" si="3"/>
        <v>4.4444444444444446E-2</v>
      </c>
      <c r="H8" s="17"/>
      <c r="I8" s="3">
        <v>180</v>
      </c>
      <c r="J8" s="3">
        <v>196</v>
      </c>
      <c r="K8" s="3">
        <f t="shared" si="4"/>
        <v>16</v>
      </c>
      <c r="L8" s="3">
        <f t="shared" si="1"/>
        <v>2.5000000000000001E-2</v>
      </c>
      <c r="M8" s="17"/>
      <c r="N8" t="s">
        <v>13</v>
      </c>
      <c r="O8">
        <f>((6*PI()*0.004)/318)*(SQRT(9*$P$3^3/(2*$P$4*P5)))*(H4+M4)*SQRT(M4)</f>
        <v>1.3288470766513991E-19</v>
      </c>
    </row>
    <row r="9" spans="1:16" x14ac:dyDescent="0.25">
      <c r="A9" s="3"/>
      <c r="B9" s="3">
        <v>10</v>
      </c>
      <c r="C9" s="3">
        <f t="shared" si="2"/>
        <v>0.4</v>
      </c>
      <c r="D9" s="3">
        <v>200</v>
      </c>
      <c r="E9" s="3">
        <v>210</v>
      </c>
      <c r="F9" s="3">
        <f t="shared" si="0"/>
        <v>10</v>
      </c>
      <c r="G9" s="3">
        <f t="shared" si="3"/>
        <v>0.04</v>
      </c>
      <c r="H9" s="17"/>
      <c r="I9" s="3">
        <v>215</v>
      </c>
      <c r="J9" s="3">
        <v>234</v>
      </c>
      <c r="K9" s="3">
        <f t="shared" si="4"/>
        <v>19</v>
      </c>
      <c r="L9" s="3">
        <f t="shared" si="1"/>
        <v>2.1052631578947368E-2</v>
      </c>
      <c r="M9" s="17"/>
    </row>
    <row r="10" spans="1:16" x14ac:dyDescent="0.25">
      <c r="A10" s="13"/>
      <c r="B10" s="13">
        <v>10</v>
      </c>
      <c r="C10" s="13">
        <f t="shared" si="2"/>
        <v>0.4</v>
      </c>
      <c r="D10" s="13">
        <v>238</v>
      </c>
      <c r="E10" s="13">
        <f>4*60+8</f>
        <v>248</v>
      </c>
      <c r="F10" s="13">
        <f t="shared" si="0"/>
        <v>10</v>
      </c>
      <c r="G10" s="13">
        <f t="shared" si="3"/>
        <v>0.04</v>
      </c>
      <c r="H10" s="18"/>
      <c r="I10" s="13">
        <v>251</v>
      </c>
      <c r="J10" s="13">
        <v>269</v>
      </c>
      <c r="K10" s="13">
        <f t="shared" si="4"/>
        <v>18</v>
      </c>
      <c r="L10" s="13">
        <f t="shared" si="1"/>
        <v>2.2222222222222223E-2</v>
      </c>
      <c r="M10" s="18"/>
    </row>
    <row r="11" spans="1:16" x14ac:dyDescent="0.25">
      <c r="A11" s="2"/>
      <c r="B11" s="2">
        <v>10</v>
      </c>
      <c r="C11" s="2">
        <f t="shared" si="2"/>
        <v>0.4</v>
      </c>
      <c r="D11" s="2">
        <v>12</v>
      </c>
      <c r="E11" s="2">
        <v>22</v>
      </c>
      <c r="F11" s="2">
        <f t="shared" si="0"/>
        <v>10</v>
      </c>
      <c r="G11" s="3">
        <f t="shared" si="3"/>
        <v>0.04</v>
      </c>
      <c r="H11" s="16">
        <f>AVERAGE(G11:G21)/1000</f>
        <v>4.0297713981924504E-5</v>
      </c>
      <c r="I11" s="2">
        <v>24</v>
      </c>
      <c r="J11" s="2">
        <v>28</v>
      </c>
      <c r="K11" s="2">
        <f t="shared" si="4"/>
        <v>4</v>
      </c>
      <c r="L11" s="2">
        <f t="shared" si="1"/>
        <v>0.1</v>
      </c>
      <c r="M11" s="16">
        <f>AVERAGE(L11:L21)/1000</f>
        <v>1.0727272727272727E-4</v>
      </c>
    </row>
    <row r="12" spans="1:16" x14ac:dyDescent="0.25">
      <c r="A12" s="3"/>
      <c r="B12" s="3">
        <v>10</v>
      </c>
      <c r="C12" s="3">
        <f t="shared" si="2"/>
        <v>0.4</v>
      </c>
      <c r="D12" s="3">
        <v>31</v>
      </c>
      <c r="E12" s="3">
        <v>40</v>
      </c>
      <c r="F12" s="3">
        <f t="shared" si="0"/>
        <v>9</v>
      </c>
      <c r="G12" s="3">
        <f t="shared" si="3"/>
        <v>4.4444444444444446E-2</v>
      </c>
      <c r="H12" s="17"/>
      <c r="I12" s="3">
        <v>43</v>
      </c>
      <c r="J12" s="3">
        <v>46</v>
      </c>
      <c r="K12" s="3">
        <f t="shared" si="4"/>
        <v>3</v>
      </c>
      <c r="L12" s="3">
        <f t="shared" si="1"/>
        <v>0.13333333333333333</v>
      </c>
      <c r="M12" s="17"/>
    </row>
    <row r="13" spans="1:16" x14ac:dyDescent="0.25">
      <c r="A13" s="3"/>
      <c r="B13" s="3">
        <v>10</v>
      </c>
      <c r="C13" s="3">
        <f t="shared" si="2"/>
        <v>0.4</v>
      </c>
      <c r="D13" s="3">
        <v>48</v>
      </c>
      <c r="E13" s="3">
        <v>58</v>
      </c>
      <c r="F13" s="3">
        <f t="shared" si="0"/>
        <v>10</v>
      </c>
      <c r="G13" s="3">
        <f t="shared" si="3"/>
        <v>0.04</v>
      </c>
      <c r="H13" s="17"/>
      <c r="I13" s="3">
        <v>61</v>
      </c>
      <c r="J13" s="3">
        <v>65</v>
      </c>
      <c r="K13" s="3">
        <f t="shared" si="4"/>
        <v>4</v>
      </c>
      <c r="L13" s="3">
        <f t="shared" si="1"/>
        <v>0.1</v>
      </c>
      <c r="M13" s="17"/>
    </row>
    <row r="14" spans="1:16" x14ac:dyDescent="0.25">
      <c r="A14" s="3"/>
      <c r="B14" s="3">
        <v>10</v>
      </c>
      <c r="C14" s="3">
        <f t="shared" si="2"/>
        <v>0.4</v>
      </c>
      <c r="D14" s="3">
        <v>71</v>
      </c>
      <c r="E14" s="3">
        <v>80</v>
      </c>
      <c r="F14" s="3">
        <f t="shared" si="0"/>
        <v>9</v>
      </c>
      <c r="G14" s="3">
        <f t="shared" si="3"/>
        <v>4.4444444444444446E-2</v>
      </c>
      <c r="H14" s="17"/>
      <c r="I14" s="3">
        <v>84</v>
      </c>
      <c r="J14" s="3">
        <v>88</v>
      </c>
      <c r="K14" s="3">
        <f t="shared" si="4"/>
        <v>4</v>
      </c>
      <c r="L14" s="3">
        <f t="shared" si="1"/>
        <v>0.1</v>
      </c>
      <c r="M14" s="17"/>
      <c r="O14">
        <f>((6*PI()*0.004)/318)*(SQRT(9*$P$3^3/(2*$P$4*P5)))*(H11+M11)*SQRT(M11)</f>
        <v>6.6226960424762407E-19</v>
      </c>
    </row>
    <row r="15" spans="1:16" x14ac:dyDescent="0.25">
      <c r="A15" s="3"/>
      <c r="B15" s="3">
        <v>10</v>
      </c>
      <c r="C15" s="3">
        <f t="shared" si="2"/>
        <v>0.4</v>
      </c>
      <c r="D15" s="3">
        <v>91</v>
      </c>
      <c r="E15" s="3">
        <v>101</v>
      </c>
      <c r="F15" s="3">
        <f t="shared" si="0"/>
        <v>10</v>
      </c>
      <c r="G15" s="3">
        <f t="shared" si="3"/>
        <v>0.04</v>
      </c>
      <c r="H15" s="17"/>
      <c r="I15" s="3">
        <v>106</v>
      </c>
      <c r="J15" s="3">
        <v>110</v>
      </c>
      <c r="K15" s="3">
        <f t="shared" si="4"/>
        <v>4</v>
      </c>
      <c r="L15" s="3">
        <f t="shared" si="1"/>
        <v>0.1</v>
      </c>
      <c r="M15" s="17"/>
    </row>
    <row r="16" spans="1:16" x14ac:dyDescent="0.25">
      <c r="A16" s="3"/>
      <c r="B16" s="3">
        <v>10</v>
      </c>
      <c r="C16" s="3">
        <f t="shared" si="2"/>
        <v>0.4</v>
      </c>
      <c r="D16" s="3">
        <v>105</v>
      </c>
      <c r="E16" s="3">
        <v>124</v>
      </c>
      <c r="F16" s="3">
        <f t="shared" si="0"/>
        <v>19</v>
      </c>
      <c r="G16" s="3">
        <f t="shared" si="3"/>
        <v>2.1052631578947368E-2</v>
      </c>
      <c r="H16" s="17"/>
      <c r="I16" s="3">
        <v>130</v>
      </c>
      <c r="J16" s="3">
        <v>134</v>
      </c>
      <c r="K16" s="3">
        <f t="shared" si="4"/>
        <v>4</v>
      </c>
      <c r="L16" s="3">
        <f t="shared" si="1"/>
        <v>0.1</v>
      </c>
      <c r="M16" s="17"/>
    </row>
    <row r="17" spans="1:15" x14ac:dyDescent="0.25">
      <c r="A17" s="3"/>
      <c r="B17" s="3">
        <v>10</v>
      </c>
      <c r="C17" s="3">
        <f t="shared" si="2"/>
        <v>0.4</v>
      </c>
      <c r="D17" s="3">
        <v>145</v>
      </c>
      <c r="E17" s="3">
        <v>154</v>
      </c>
      <c r="F17" s="3">
        <f t="shared" si="0"/>
        <v>9</v>
      </c>
      <c r="G17" s="3">
        <f t="shared" si="3"/>
        <v>4.4444444444444446E-2</v>
      </c>
      <c r="H17" s="17"/>
      <c r="I17" s="3">
        <v>160</v>
      </c>
      <c r="J17" s="3">
        <v>165</v>
      </c>
      <c r="K17" s="3">
        <f t="shared" si="4"/>
        <v>5</v>
      </c>
      <c r="L17" s="3">
        <f t="shared" si="1"/>
        <v>0.08</v>
      </c>
      <c r="M17" s="17"/>
    </row>
    <row r="18" spans="1:15" x14ac:dyDescent="0.25">
      <c r="A18" s="3"/>
      <c r="B18" s="3">
        <v>10</v>
      </c>
      <c r="C18" s="3">
        <f t="shared" si="2"/>
        <v>0.4</v>
      </c>
      <c r="D18" s="3">
        <v>170</v>
      </c>
      <c r="E18" s="3">
        <v>180</v>
      </c>
      <c r="F18" s="3">
        <f t="shared" si="0"/>
        <v>10</v>
      </c>
      <c r="G18" s="3">
        <f t="shared" si="3"/>
        <v>0.04</v>
      </c>
      <c r="H18" s="17"/>
      <c r="I18" s="3">
        <v>182</v>
      </c>
      <c r="J18" s="3">
        <v>185</v>
      </c>
      <c r="K18" s="3">
        <f t="shared" si="4"/>
        <v>3</v>
      </c>
      <c r="L18" s="3">
        <f t="shared" si="1"/>
        <v>0.13333333333333333</v>
      </c>
      <c r="M18" s="17"/>
    </row>
    <row r="19" spans="1:15" x14ac:dyDescent="0.25">
      <c r="A19" s="3"/>
      <c r="B19" s="3">
        <v>10</v>
      </c>
      <c r="C19" s="3">
        <f t="shared" si="2"/>
        <v>0.4</v>
      </c>
      <c r="D19" s="3">
        <v>190</v>
      </c>
      <c r="E19" s="3">
        <v>200</v>
      </c>
      <c r="F19" s="3">
        <f t="shared" si="0"/>
        <v>10</v>
      </c>
      <c r="G19" s="3">
        <f t="shared" si="3"/>
        <v>0.04</v>
      </c>
      <c r="H19" s="17"/>
      <c r="I19" s="3">
        <v>205</v>
      </c>
      <c r="J19" s="3">
        <v>209</v>
      </c>
      <c r="K19" s="3">
        <f t="shared" si="4"/>
        <v>4</v>
      </c>
      <c r="L19" s="3">
        <f t="shared" si="1"/>
        <v>0.1</v>
      </c>
      <c r="M19" s="17"/>
    </row>
    <row r="20" spans="1:15" x14ac:dyDescent="0.25">
      <c r="A20" s="3"/>
      <c r="B20" s="3">
        <v>10</v>
      </c>
      <c r="C20" s="3">
        <f t="shared" si="2"/>
        <v>0.4</v>
      </c>
      <c r="D20" s="3">
        <v>214</v>
      </c>
      <c r="E20" s="3">
        <v>223</v>
      </c>
      <c r="F20" s="3">
        <f t="shared" si="0"/>
        <v>9</v>
      </c>
      <c r="G20" s="3">
        <f t="shared" si="3"/>
        <v>4.4444444444444446E-2</v>
      </c>
      <c r="H20" s="17"/>
      <c r="I20" s="3">
        <v>228</v>
      </c>
      <c r="J20" s="3">
        <v>231</v>
      </c>
      <c r="K20" s="3">
        <f t="shared" si="4"/>
        <v>3</v>
      </c>
      <c r="L20" s="3">
        <f t="shared" si="1"/>
        <v>0.13333333333333333</v>
      </c>
      <c r="M20" s="17"/>
    </row>
    <row r="21" spans="1:15" x14ac:dyDescent="0.25">
      <c r="A21" s="13"/>
      <c r="B21" s="13">
        <v>10</v>
      </c>
      <c r="C21" s="13">
        <f t="shared" si="2"/>
        <v>0.4</v>
      </c>
      <c r="D21" s="13">
        <v>236</v>
      </c>
      <c r="E21" s="13">
        <v>245</v>
      </c>
      <c r="F21" s="13">
        <f t="shared" si="0"/>
        <v>9</v>
      </c>
      <c r="G21" s="13">
        <f t="shared" si="3"/>
        <v>4.4444444444444446E-2</v>
      </c>
      <c r="H21" s="18"/>
      <c r="I21" s="13">
        <v>246</v>
      </c>
      <c r="J21" s="13">
        <v>250</v>
      </c>
      <c r="K21" s="13">
        <f t="shared" si="4"/>
        <v>4</v>
      </c>
      <c r="L21" s="13">
        <f t="shared" si="1"/>
        <v>0.1</v>
      </c>
      <c r="M21" s="18"/>
    </row>
    <row r="22" spans="1:15" x14ac:dyDescent="0.25">
      <c r="A22" s="2"/>
      <c r="B22" s="2">
        <v>10</v>
      </c>
      <c r="C22" s="2">
        <f t="shared" si="2"/>
        <v>0.4</v>
      </c>
      <c r="D22" s="2">
        <v>13</v>
      </c>
      <c r="E22" s="2">
        <v>16</v>
      </c>
      <c r="F22" s="2">
        <f t="shared" si="0"/>
        <v>3</v>
      </c>
      <c r="G22" s="2">
        <f t="shared" si="3"/>
        <v>0.13333333333333333</v>
      </c>
      <c r="H22" s="16">
        <f>AVERAGE(G22:G31)/1000</f>
        <v>1.2666666666666664E-4</v>
      </c>
      <c r="I22" s="2">
        <v>23</v>
      </c>
      <c r="J22" s="2">
        <v>42</v>
      </c>
      <c r="K22" s="2">
        <f t="shared" si="4"/>
        <v>19</v>
      </c>
      <c r="L22" s="2">
        <f t="shared" si="1"/>
        <v>2.1052631578947368E-2</v>
      </c>
      <c r="M22" s="16">
        <f>AVERAGE(L22:L31)/1000</f>
        <v>2.0532281684603664E-5</v>
      </c>
    </row>
    <row r="23" spans="1:15" x14ac:dyDescent="0.25">
      <c r="A23" s="3"/>
      <c r="B23" s="3">
        <v>10</v>
      </c>
      <c r="C23" s="3">
        <f t="shared" si="2"/>
        <v>0.4</v>
      </c>
      <c r="D23" s="3">
        <v>47</v>
      </c>
      <c r="E23" s="3">
        <v>50</v>
      </c>
      <c r="F23" s="3">
        <f t="shared" si="0"/>
        <v>3</v>
      </c>
      <c r="G23" s="3">
        <f t="shared" si="3"/>
        <v>0.13333333333333333</v>
      </c>
      <c r="H23" s="17"/>
      <c r="I23" s="3">
        <v>57</v>
      </c>
      <c r="J23" s="3">
        <v>76</v>
      </c>
      <c r="K23" s="3">
        <f t="shared" si="4"/>
        <v>19</v>
      </c>
      <c r="L23" s="3">
        <f t="shared" si="1"/>
        <v>2.1052631578947368E-2</v>
      </c>
      <c r="M23" s="17"/>
    </row>
    <row r="24" spans="1:15" x14ac:dyDescent="0.25">
      <c r="A24" s="3"/>
      <c r="B24" s="3">
        <v>10</v>
      </c>
      <c r="C24" s="3">
        <f t="shared" si="2"/>
        <v>0.4</v>
      </c>
      <c r="D24" s="3">
        <v>80</v>
      </c>
      <c r="E24" s="3">
        <v>83</v>
      </c>
      <c r="F24" s="3">
        <f t="shared" si="0"/>
        <v>3</v>
      </c>
      <c r="G24" s="3">
        <f t="shared" si="3"/>
        <v>0.13333333333333333</v>
      </c>
      <c r="H24" s="17"/>
      <c r="I24" s="3">
        <v>89</v>
      </c>
      <c r="J24" s="3">
        <v>110</v>
      </c>
      <c r="K24" s="3">
        <f t="shared" si="4"/>
        <v>21</v>
      </c>
      <c r="L24" s="3">
        <f t="shared" si="1"/>
        <v>1.9047619047619049E-2</v>
      </c>
      <c r="M24" s="17"/>
    </row>
    <row r="25" spans="1:15" x14ac:dyDescent="0.25">
      <c r="A25" s="3"/>
      <c r="B25" s="3">
        <v>10</v>
      </c>
      <c r="C25" s="3">
        <f t="shared" si="2"/>
        <v>0.4</v>
      </c>
      <c r="D25" s="3">
        <v>114</v>
      </c>
      <c r="E25" s="3">
        <v>118</v>
      </c>
      <c r="F25" s="3">
        <f t="shared" si="0"/>
        <v>4</v>
      </c>
      <c r="G25" s="3">
        <f t="shared" si="3"/>
        <v>0.1</v>
      </c>
      <c r="H25" s="17"/>
      <c r="I25" s="3">
        <v>126</v>
      </c>
      <c r="J25" s="3">
        <v>146</v>
      </c>
      <c r="K25" s="3">
        <f t="shared" si="4"/>
        <v>20</v>
      </c>
      <c r="L25" s="3">
        <f t="shared" si="1"/>
        <v>0.02</v>
      </c>
      <c r="M25" s="17"/>
    </row>
    <row r="26" spans="1:15" x14ac:dyDescent="0.25">
      <c r="A26" s="3"/>
      <c r="B26" s="3">
        <v>10</v>
      </c>
      <c r="C26" s="3">
        <f t="shared" si="2"/>
        <v>0.4</v>
      </c>
      <c r="D26" s="3">
        <v>152</v>
      </c>
      <c r="E26" s="3">
        <v>155</v>
      </c>
      <c r="F26" s="3">
        <f t="shared" si="0"/>
        <v>3</v>
      </c>
      <c r="G26" s="3">
        <f t="shared" si="3"/>
        <v>0.13333333333333333</v>
      </c>
      <c r="H26" s="17"/>
      <c r="I26" s="3">
        <v>159</v>
      </c>
      <c r="J26" s="3">
        <v>184</v>
      </c>
      <c r="K26" s="3">
        <f t="shared" si="4"/>
        <v>25</v>
      </c>
      <c r="L26" s="3">
        <f t="shared" si="1"/>
        <v>1.6E-2</v>
      </c>
      <c r="M26" s="17"/>
    </row>
    <row r="27" spans="1:15" x14ac:dyDescent="0.25">
      <c r="A27" s="3"/>
      <c r="B27" s="3">
        <v>10</v>
      </c>
      <c r="C27" s="3">
        <f t="shared" si="2"/>
        <v>0.4</v>
      </c>
      <c r="D27" s="3">
        <v>188</v>
      </c>
      <c r="E27" s="3">
        <v>191</v>
      </c>
      <c r="F27" s="3">
        <f t="shared" si="0"/>
        <v>3</v>
      </c>
      <c r="G27" s="3">
        <f t="shared" si="3"/>
        <v>0.13333333333333333</v>
      </c>
      <c r="H27" s="17"/>
      <c r="I27" s="3">
        <v>196</v>
      </c>
      <c r="J27" s="3">
        <f>3*60+33</f>
        <v>213</v>
      </c>
      <c r="K27" s="3">
        <f t="shared" si="4"/>
        <v>17</v>
      </c>
      <c r="L27" s="3">
        <f t="shared" si="1"/>
        <v>2.3529411764705882E-2</v>
      </c>
      <c r="M27" s="17"/>
      <c r="O27">
        <f>((6*PI()*0.004)/318)*(SQRT(9*$P$3^3/(2*$P$4*P5)))*(H22+M22)*SQRT(M22)</f>
        <v>2.8901081863338659E-19</v>
      </c>
    </row>
    <row r="28" spans="1:15" x14ac:dyDescent="0.25">
      <c r="A28" s="3"/>
      <c r="B28" s="3">
        <v>10</v>
      </c>
      <c r="C28" s="3">
        <f t="shared" si="2"/>
        <v>0.4</v>
      </c>
      <c r="D28" s="3">
        <f>3*60+37</f>
        <v>217</v>
      </c>
      <c r="E28" s="3">
        <v>220</v>
      </c>
      <c r="F28" s="3">
        <f t="shared" si="0"/>
        <v>3</v>
      </c>
      <c r="G28" s="3">
        <f t="shared" si="3"/>
        <v>0.13333333333333333</v>
      </c>
      <c r="H28" s="17"/>
      <c r="I28" s="3">
        <v>227</v>
      </c>
      <c r="J28" s="3">
        <v>244</v>
      </c>
      <c r="K28" s="3">
        <f t="shared" si="4"/>
        <v>17</v>
      </c>
      <c r="L28" s="3">
        <f t="shared" si="1"/>
        <v>2.3529411764705882E-2</v>
      </c>
      <c r="M28" s="17"/>
    </row>
    <row r="29" spans="1:15" x14ac:dyDescent="0.25">
      <c r="A29" s="3"/>
      <c r="B29" s="3">
        <v>10</v>
      </c>
      <c r="C29" s="3">
        <f t="shared" si="2"/>
        <v>0.4</v>
      </c>
      <c r="D29" s="3">
        <v>250</v>
      </c>
      <c r="E29" s="3">
        <v>253</v>
      </c>
      <c r="F29" s="3">
        <f t="shared" si="0"/>
        <v>3</v>
      </c>
      <c r="G29" s="3">
        <f t="shared" si="3"/>
        <v>0.13333333333333333</v>
      </c>
      <c r="H29" s="17"/>
      <c r="I29" s="3">
        <v>260</v>
      </c>
      <c r="J29" s="3">
        <v>278</v>
      </c>
      <c r="K29" s="3">
        <f t="shared" si="4"/>
        <v>18</v>
      </c>
      <c r="L29" s="3">
        <f t="shared" si="1"/>
        <v>2.2222222222222223E-2</v>
      </c>
      <c r="M29" s="17"/>
    </row>
    <row r="30" spans="1:15" x14ac:dyDescent="0.25">
      <c r="A30" s="3"/>
      <c r="B30" s="3">
        <v>10</v>
      </c>
      <c r="C30" s="3">
        <f t="shared" si="2"/>
        <v>0.4</v>
      </c>
      <c r="D30" s="3">
        <f>4*60+41</f>
        <v>281</v>
      </c>
      <c r="E30" s="3">
        <v>284</v>
      </c>
      <c r="F30" s="3">
        <f t="shared" si="0"/>
        <v>3</v>
      </c>
      <c r="G30" s="3">
        <f t="shared" si="3"/>
        <v>0.13333333333333333</v>
      </c>
      <c r="H30" s="17"/>
      <c r="I30" s="3">
        <v>290</v>
      </c>
      <c r="J30" s="3">
        <v>314</v>
      </c>
      <c r="K30" s="3">
        <f t="shared" si="4"/>
        <v>24</v>
      </c>
      <c r="L30" s="3">
        <f t="shared" si="1"/>
        <v>1.6666666666666666E-2</v>
      </c>
      <c r="M30" s="17"/>
    </row>
    <row r="31" spans="1:15" x14ac:dyDescent="0.25">
      <c r="A31" s="13"/>
      <c r="B31" s="13">
        <v>10</v>
      </c>
      <c r="C31" s="13">
        <f t="shared" si="2"/>
        <v>0.4</v>
      </c>
      <c r="D31" s="13">
        <v>315</v>
      </c>
      <c r="E31" s="13">
        <v>319</v>
      </c>
      <c r="F31" s="13">
        <f t="shared" ref="F31:F40" si="5">E31-D31</f>
        <v>4</v>
      </c>
      <c r="G31" s="13">
        <f t="shared" si="3"/>
        <v>0.1</v>
      </c>
      <c r="H31" s="18"/>
      <c r="I31" s="13">
        <f>5*60+27</f>
        <v>327</v>
      </c>
      <c r="J31" s="13">
        <v>345</v>
      </c>
      <c r="K31" s="13">
        <f t="shared" si="4"/>
        <v>18</v>
      </c>
      <c r="L31" s="13">
        <f t="shared" si="1"/>
        <v>2.2222222222222223E-2</v>
      </c>
      <c r="M31" s="18"/>
    </row>
    <row r="32" spans="1:15" x14ac:dyDescent="0.25">
      <c r="A32" s="16" t="s">
        <v>15</v>
      </c>
      <c r="B32" s="12">
        <v>20</v>
      </c>
      <c r="C32" s="2">
        <f>B32*$E$1</f>
        <v>0.8</v>
      </c>
      <c r="D32" s="12">
        <v>3</v>
      </c>
      <c r="E32" s="12">
        <v>22</v>
      </c>
      <c r="F32" s="2">
        <f t="shared" si="5"/>
        <v>19</v>
      </c>
      <c r="G32" s="2">
        <f t="shared" ref="G32:G40" si="6">C32/F32</f>
        <v>4.2105263157894736E-2</v>
      </c>
      <c r="H32" s="16">
        <f>AVERAGE(G32:G40)/1000</f>
        <v>4.3850009639483332E-5</v>
      </c>
      <c r="I32" s="12">
        <v>24</v>
      </c>
      <c r="J32" s="12">
        <v>59</v>
      </c>
      <c r="K32" s="2">
        <f t="shared" ref="K32:K40" si="7">J32-I32</f>
        <v>35</v>
      </c>
      <c r="L32" s="2">
        <f t="shared" ref="L32:L40" si="8">C32/K32</f>
        <v>2.2857142857142857E-2</v>
      </c>
      <c r="M32" s="16">
        <f>AVERAGE(L32:L40)/1000</f>
        <v>2.4939916766003721E-5</v>
      </c>
    </row>
    <row r="33" spans="1:15" x14ac:dyDescent="0.25">
      <c r="A33" s="17"/>
      <c r="B33" s="10">
        <v>20</v>
      </c>
      <c r="C33" s="3">
        <f t="shared" ref="C33:C40" si="9">B33*$E$1</f>
        <v>0.8</v>
      </c>
      <c r="D33" s="10">
        <v>60</v>
      </c>
      <c r="E33" s="10">
        <v>79</v>
      </c>
      <c r="F33" s="3">
        <f t="shared" si="5"/>
        <v>19</v>
      </c>
      <c r="G33" s="3">
        <f t="shared" si="6"/>
        <v>4.2105263157894736E-2</v>
      </c>
      <c r="H33" s="17"/>
      <c r="I33" s="10">
        <v>79</v>
      </c>
      <c r="J33" s="10">
        <v>112</v>
      </c>
      <c r="K33" s="3">
        <f t="shared" si="7"/>
        <v>33</v>
      </c>
      <c r="L33" s="3">
        <f t="shared" si="8"/>
        <v>2.4242424242424242E-2</v>
      </c>
      <c r="M33" s="17"/>
    </row>
    <row r="34" spans="1:15" x14ac:dyDescent="0.25">
      <c r="A34" s="17"/>
      <c r="B34" s="10">
        <v>15</v>
      </c>
      <c r="C34" s="3">
        <f t="shared" si="9"/>
        <v>0.6</v>
      </c>
      <c r="D34" s="10">
        <v>114</v>
      </c>
      <c r="E34" s="10">
        <v>128</v>
      </c>
      <c r="F34" s="3">
        <f t="shared" si="5"/>
        <v>14</v>
      </c>
      <c r="G34" s="3">
        <f t="shared" si="6"/>
        <v>4.2857142857142858E-2</v>
      </c>
      <c r="H34" s="17"/>
      <c r="I34" s="10">
        <v>129</v>
      </c>
      <c r="J34" s="10">
        <v>150</v>
      </c>
      <c r="K34" s="3">
        <f t="shared" si="7"/>
        <v>21</v>
      </c>
      <c r="L34" s="3">
        <f t="shared" si="8"/>
        <v>2.8571428571428571E-2</v>
      </c>
      <c r="M34" s="17"/>
    </row>
    <row r="35" spans="1:15" x14ac:dyDescent="0.25">
      <c r="A35" s="17"/>
      <c r="B35" s="10">
        <v>15</v>
      </c>
      <c r="C35" s="3">
        <f t="shared" si="9"/>
        <v>0.6</v>
      </c>
      <c r="D35" s="10">
        <v>153</v>
      </c>
      <c r="E35" s="10">
        <v>167</v>
      </c>
      <c r="F35" s="3">
        <f t="shared" si="5"/>
        <v>14</v>
      </c>
      <c r="G35" s="3">
        <f t="shared" si="6"/>
        <v>4.2857142857142858E-2</v>
      </c>
      <c r="H35" s="17"/>
      <c r="I35" s="10">
        <v>168</v>
      </c>
      <c r="J35" s="10">
        <v>190</v>
      </c>
      <c r="K35" s="3">
        <f t="shared" si="7"/>
        <v>22</v>
      </c>
      <c r="L35" s="3">
        <f t="shared" si="8"/>
        <v>2.7272727272727271E-2</v>
      </c>
      <c r="M35" s="17"/>
    </row>
    <row r="36" spans="1:15" x14ac:dyDescent="0.25">
      <c r="A36" s="17"/>
      <c r="B36" s="10">
        <v>15</v>
      </c>
      <c r="C36" s="3">
        <f t="shared" si="9"/>
        <v>0.6</v>
      </c>
      <c r="D36" s="10">
        <v>192</v>
      </c>
      <c r="E36" s="10">
        <v>206</v>
      </c>
      <c r="F36" s="3">
        <f t="shared" si="5"/>
        <v>14</v>
      </c>
      <c r="G36" s="3">
        <f t="shared" si="6"/>
        <v>4.2857142857142858E-2</v>
      </c>
      <c r="H36" s="17"/>
      <c r="I36" s="10">
        <v>208</v>
      </c>
      <c r="J36" s="10">
        <v>232</v>
      </c>
      <c r="K36" s="3">
        <f t="shared" si="7"/>
        <v>24</v>
      </c>
      <c r="L36" s="3">
        <f t="shared" si="8"/>
        <v>2.4999999999999998E-2</v>
      </c>
      <c r="M36" s="17"/>
      <c r="O36">
        <f>((6*PI()*0.004)/318)*(SQRT(9*$P$3^3/(2*$P$4*P5)))*(H32+M32)*SQRT(M32)</f>
        <v>1.4885489842646246E-19</v>
      </c>
    </row>
    <row r="37" spans="1:15" x14ac:dyDescent="0.25">
      <c r="A37" s="17"/>
      <c r="B37" s="10">
        <v>15</v>
      </c>
      <c r="C37" s="3">
        <f t="shared" si="9"/>
        <v>0.6</v>
      </c>
      <c r="D37" s="10">
        <v>234</v>
      </c>
      <c r="E37" s="10">
        <v>247</v>
      </c>
      <c r="F37" s="3">
        <f t="shared" si="5"/>
        <v>13</v>
      </c>
      <c r="G37" s="3">
        <f t="shared" si="6"/>
        <v>4.6153846153846149E-2</v>
      </c>
      <c r="H37" s="17"/>
      <c r="I37" s="10">
        <v>249</v>
      </c>
      <c r="J37" s="10">
        <v>277</v>
      </c>
      <c r="K37" s="3">
        <f t="shared" si="7"/>
        <v>28</v>
      </c>
      <c r="L37" s="11">
        <f t="shared" si="8"/>
        <v>2.1428571428571429E-2</v>
      </c>
      <c r="M37" s="17"/>
    </row>
    <row r="38" spans="1:15" x14ac:dyDescent="0.25">
      <c r="A38" s="17"/>
      <c r="B38" s="10">
        <v>15</v>
      </c>
      <c r="C38" s="3">
        <f t="shared" si="9"/>
        <v>0.6</v>
      </c>
      <c r="D38" s="10">
        <v>279</v>
      </c>
      <c r="E38" s="10">
        <v>291</v>
      </c>
      <c r="F38" s="3">
        <f t="shared" si="5"/>
        <v>12</v>
      </c>
      <c r="G38" s="3">
        <f t="shared" si="6"/>
        <v>4.9999999999999996E-2</v>
      </c>
      <c r="H38" s="17"/>
      <c r="I38" s="10">
        <v>292</v>
      </c>
      <c r="J38" s="10">
        <v>317</v>
      </c>
      <c r="K38" s="3">
        <f t="shared" si="7"/>
        <v>25</v>
      </c>
      <c r="L38" s="3">
        <f t="shared" si="8"/>
        <v>2.4E-2</v>
      </c>
      <c r="M38" s="17"/>
    </row>
    <row r="39" spans="1:15" x14ac:dyDescent="0.25">
      <c r="A39" s="17"/>
      <c r="B39" s="10">
        <v>15</v>
      </c>
      <c r="C39" s="3">
        <f t="shared" si="9"/>
        <v>0.6</v>
      </c>
      <c r="D39" s="10">
        <v>320</v>
      </c>
      <c r="E39" s="10">
        <v>334</v>
      </c>
      <c r="F39" s="3">
        <f t="shared" si="5"/>
        <v>14</v>
      </c>
      <c r="G39" s="3">
        <f t="shared" si="6"/>
        <v>4.2857142857142858E-2</v>
      </c>
      <c r="H39" s="17"/>
      <c r="I39" s="10">
        <v>335</v>
      </c>
      <c r="J39" s="10">
        <v>358</v>
      </c>
      <c r="K39" s="3">
        <f t="shared" si="7"/>
        <v>23</v>
      </c>
      <c r="L39" s="3">
        <f t="shared" si="8"/>
        <v>2.6086956521739129E-2</v>
      </c>
      <c r="M39" s="17"/>
    </row>
    <row r="40" spans="1:15" x14ac:dyDescent="0.25">
      <c r="A40" s="17"/>
      <c r="B40" s="10">
        <v>15</v>
      </c>
      <c r="C40" s="3">
        <f t="shared" si="9"/>
        <v>0.6</v>
      </c>
      <c r="D40" s="10">
        <v>358</v>
      </c>
      <c r="E40" s="10">
        <v>372</v>
      </c>
      <c r="F40" s="3">
        <f t="shared" si="5"/>
        <v>14</v>
      </c>
      <c r="G40" s="3">
        <f t="shared" si="6"/>
        <v>4.2857142857142858E-2</v>
      </c>
      <c r="H40" s="17"/>
      <c r="I40" s="10">
        <v>374</v>
      </c>
      <c r="J40" s="10">
        <v>398</v>
      </c>
      <c r="K40" s="3">
        <f t="shared" si="7"/>
        <v>24</v>
      </c>
      <c r="L40" s="3">
        <f t="shared" si="8"/>
        <v>2.4999999999999998E-2</v>
      </c>
      <c r="M40" s="17"/>
    </row>
    <row r="41" spans="1:15" x14ac:dyDescent="0.25">
      <c r="A41" s="16">
        <v>174858</v>
      </c>
      <c r="B41" s="2">
        <v>20</v>
      </c>
      <c r="C41" s="2">
        <v>0.8</v>
      </c>
      <c r="D41" s="2">
        <v>4</v>
      </c>
      <c r="E41" s="2">
        <v>6</v>
      </c>
      <c r="F41" s="2">
        <v>2</v>
      </c>
      <c r="G41" s="2">
        <v>0.4</v>
      </c>
      <c r="H41" s="2"/>
      <c r="I41" s="2">
        <v>7</v>
      </c>
      <c r="J41" s="2">
        <v>15</v>
      </c>
      <c r="K41" s="2">
        <v>8</v>
      </c>
      <c r="L41" s="2">
        <v>0.1</v>
      </c>
    </row>
    <row r="42" spans="1:15" x14ac:dyDescent="0.25">
      <c r="A42" s="17"/>
      <c r="B42" s="3">
        <v>20</v>
      </c>
      <c r="C42" s="3">
        <v>0.8</v>
      </c>
      <c r="D42" s="3">
        <v>16</v>
      </c>
      <c r="E42" s="3">
        <v>18</v>
      </c>
      <c r="F42" s="3">
        <v>2</v>
      </c>
      <c r="G42" s="3">
        <v>0.4</v>
      </c>
      <c r="H42" s="3"/>
      <c r="I42" s="3">
        <v>19</v>
      </c>
      <c r="J42" s="3">
        <v>26</v>
      </c>
      <c r="K42" s="3">
        <v>7</v>
      </c>
      <c r="L42" s="3">
        <v>0.11428571429999999</v>
      </c>
    </row>
    <row r="43" spans="1:15" x14ac:dyDescent="0.25">
      <c r="A43" s="17"/>
      <c r="B43" s="3">
        <v>20</v>
      </c>
      <c r="C43" s="3">
        <v>0.8</v>
      </c>
      <c r="D43" s="3">
        <v>27</v>
      </c>
      <c r="E43" s="3">
        <v>29</v>
      </c>
      <c r="F43" s="3">
        <v>2</v>
      </c>
      <c r="G43" s="3">
        <v>0.4</v>
      </c>
      <c r="H43" s="3"/>
      <c r="I43" s="3">
        <v>30</v>
      </c>
      <c r="J43" s="3">
        <v>37</v>
      </c>
      <c r="K43" s="3">
        <v>7</v>
      </c>
      <c r="L43" s="3">
        <v>0.11428571429999999</v>
      </c>
    </row>
    <row r="44" spans="1:15" x14ac:dyDescent="0.25">
      <c r="A44" s="17"/>
      <c r="B44" s="3">
        <v>20</v>
      </c>
      <c r="C44" s="3">
        <v>0.8</v>
      </c>
      <c r="D44" s="3">
        <v>38</v>
      </c>
      <c r="E44" s="3">
        <v>40</v>
      </c>
      <c r="F44" s="3">
        <v>2</v>
      </c>
      <c r="G44" s="3">
        <v>0.4</v>
      </c>
      <c r="H44" s="3"/>
      <c r="I44" s="3">
        <v>42</v>
      </c>
      <c r="J44" s="3">
        <v>49</v>
      </c>
      <c r="K44" s="3">
        <v>7</v>
      </c>
      <c r="L44" s="3">
        <v>0.11428571429999999</v>
      </c>
    </row>
    <row r="45" spans="1:15" x14ac:dyDescent="0.25">
      <c r="A45" s="17"/>
      <c r="B45" s="3">
        <v>20</v>
      </c>
      <c r="C45" s="3">
        <v>0.8</v>
      </c>
      <c r="D45" s="3">
        <v>50</v>
      </c>
      <c r="E45" s="3">
        <v>52</v>
      </c>
      <c r="F45" s="3">
        <v>2</v>
      </c>
      <c r="G45" s="3">
        <v>0.4</v>
      </c>
      <c r="H45" s="3"/>
      <c r="I45" s="3">
        <v>52</v>
      </c>
      <c r="J45" s="3">
        <v>60</v>
      </c>
      <c r="K45" s="3">
        <v>8</v>
      </c>
      <c r="L45" s="3">
        <v>0.1</v>
      </c>
    </row>
    <row r="46" spans="1:15" x14ac:dyDescent="0.25">
      <c r="A46" s="17"/>
      <c r="B46" s="3">
        <v>20</v>
      </c>
      <c r="C46" s="3">
        <v>0.8</v>
      </c>
      <c r="D46" s="3">
        <v>60</v>
      </c>
      <c r="E46" s="3">
        <v>62</v>
      </c>
      <c r="F46" s="3">
        <v>2</v>
      </c>
      <c r="G46" s="3">
        <v>0.4</v>
      </c>
      <c r="H46" s="3"/>
      <c r="I46" s="3">
        <v>63</v>
      </c>
      <c r="J46" s="3">
        <v>70</v>
      </c>
      <c r="K46" s="3">
        <v>7</v>
      </c>
      <c r="L46" s="3">
        <v>0.11428571429999999</v>
      </c>
    </row>
    <row r="47" spans="1:15" x14ac:dyDescent="0.25">
      <c r="A47" s="17"/>
      <c r="B47" s="3">
        <v>20</v>
      </c>
      <c r="C47" s="3">
        <v>0.8</v>
      </c>
      <c r="D47" s="3">
        <v>84</v>
      </c>
      <c r="E47" s="3">
        <v>86</v>
      </c>
      <c r="F47" s="3">
        <v>2</v>
      </c>
      <c r="G47" s="3">
        <v>0.4</v>
      </c>
      <c r="H47" s="3"/>
      <c r="I47" s="3">
        <v>88</v>
      </c>
      <c r="J47" s="3">
        <v>96</v>
      </c>
      <c r="K47" s="3">
        <v>8</v>
      </c>
      <c r="L47" s="3">
        <v>0.1</v>
      </c>
    </row>
    <row r="48" spans="1:15" x14ac:dyDescent="0.25">
      <c r="A48" s="17"/>
      <c r="B48" s="3">
        <v>20</v>
      </c>
      <c r="C48" s="3">
        <v>0.8</v>
      </c>
      <c r="D48" s="3">
        <v>97</v>
      </c>
      <c r="E48" s="3">
        <v>99</v>
      </c>
      <c r="F48" s="3">
        <v>2</v>
      </c>
      <c r="G48" s="3">
        <v>0.4</v>
      </c>
      <c r="H48" s="3"/>
      <c r="I48" s="3">
        <v>102</v>
      </c>
      <c r="J48" s="3">
        <v>109</v>
      </c>
      <c r="K48" s="3">
        <v>7</v>
      </c>
      <c r="L48" s="3">
        <v>0.11428571429999999</v>
      </c>
    </row>
    <row r="49" spans="1:12" x14ac:dyDescent="0.25">
      <c r="A49" s="17"/>
      <c r="B49" s="3">
        <v>20</v>
      </c>
      <c r="C49" s="3">
        <v>0.8</v>
      </c>
      <c r="D49" s="3">
        <v>111</v>
      </c>
      <c r="E49" s="3">
        <v>113</v>
      </c>
      <c r="F49" s="3">
        <v>2</v>
      </c>
      <c r="G49" s="3">
        <v>0.4</v>
      </c>
      <c r="H49" s="3"/>
      <c r="I49" s="3">
        <v>117</v>
      </c>
      <c r="J49" s="3">
        <v>124</v>
      </c>
      <c r="K49" s="3">
        <v>7</v>
      </c>
      <c r="L49" s="3">
        <v>0.11428571429999999</v>
      </c>
    </row>
    <row r="50" spans="1:12" x14ac:dyDescent="0.25">
      <c r="A50" s="18"/>
      <c r="B50" s="13">
        <v>20</v>
      </c>
      <c r="C50" s="13">
        <v>0.8</v>
      </c>
      <c r="D50" s="13">
        <v>125</v>
      </c>
      <c r="E50" s="13">
        <v>127</v>
      </c>
      <c r="F50" s="13">
        <v>2</v>
      </c>
      <c r="G50" s="13">
        <v>0.4</v>
      </c>
      <c r="H50" s="13"/>
      <c r="I50" s="13">
        <v>128</v>
      </c>
      <c r="J50" s="13">
        <v>135</v>
      </c>
      <c r="K50" s="13">
        <v>7</v>
      </c>
      <c r="L50" s="13">
        <v>0.11428571429999999</v>
      </c>
    </row>
    <row r="51" spans="1:12" x14ac:dyDescent="0.25">
      <c r="A51" s="16">
        <v>170203</v>
      </c>
      <c r="B51" s="2">
        <v>20</v>
      </c>
      <c r="C51" s="2">
        <v>0.8</v>
      </c>
      <c r="D51" s="2">
        <v>64</v>
      </c>
      <c r="E51" s="2">
        <v>87</v>
      </c>
      <c r="F51" s="2">
        <v>23</v>
      </c>
      <c r="G51" s="2">
        <v>3.4782608700000002E-2</v>
      </c>
      <c r="H51" s="2"/>
      <c r="I51" s="2">
        <v>88</v>
      </c>
      <c r="J51" s="2">
        <v>114</v>
      </c>
      <c r="K51" s="2">
        <v>26</v>
      </c>
      <c r="L51" s="2">
        <v>3.0769230769999999E-2</v>
      </c>
    </row>
    <row r="52" spans="1:12" x14ac:dyDescent="0.25">
      <c r="A52" s="17"/>
      <c r="B52" s="3">
        <v>20</v>
      </c>
      <c r="C52" s="3">
        <v>0.8</v>
      </c>
      <c r="D52" s="3">
        <v>114</v>
      </c>
      <c r="E52" s="3">
        <v>138</v>
      </c>
      <c r="F52" s="3">
        <v>24</v>
      </c>
      <c r="G52" s="3">
        <v>3.3333333329999999E-2</v>
      </c>
      <c r="H52" s="3"/>
      <c r="I52" s="3">
        <v>139</v>
      </c>
      <c r="J52" s="3">
        <v>169</v>
      </c>
      <c r="K52" s="3">
        <v>30</v>
      </c>
      <c r="L52" s="3">
        <v>2.6666666669999999E-2</v>
      </c>
    </row>
    <row r="53" spans="1:12" x14ac:dyDescent="0.25">
      <c r="A53" s="17"/>
      <c r="B53" s="3">
        <v>15</v>
      </c>
      <c r="C53" s="3">
        <v>0.6</v>
      </c>
      <c r="D53" s="3">
        <v>169</v>
      </c>
      <c r="E53" s="3">
        <v>187</v>
      </c>
      <c r="F53" s="3">
        <v>18</v>
      </c>
      <c r="G53" s="3">
        <v>3.3333333329999999E-2</v>
      </c>
      <c r="H53" s="3"/>
      <c r="I53" s="3">
        <v>187</v>
      </c>
      <c r="J53" s="3">
        <v>211</v>
      </c>
      <c r="K53" s="3">
        <v>24</v>
      </c>
      <c r="L53" s="3">
        <v>2.5000000000000001E-2</v>
      </c>
    </row>
    <row r="54" spans="1:12" x14ac:dyDescent="0.25">
      <c r="A54" s="17"/>
      <c r="B54" s="3">
        <v>15</v>
      </c>
      <c r="C54" s="3">
        <v>0.6</v>
      </c>
      <c r="D54" s="3">
        <v>211</v>
      </c>
      <c r="E54" s="3">
        <v>229</v>
      </c>
      <c r="F54" s="3">
        <v>18</v>
      </c>
      <c r="G54" s="3">
        <v>3.3333333329999999E-2</v>
      </c>
      <c r="H54" s="3"/>
      <c r="I54" s="3">
        <v>231</v>
      </c>
      <c r="J54" s="3">
        <v>255</v>
      </c>
      <c r="K54" s="3">
        <v>24</v>
      </c>
      <c r="L54" s="3">
        <v>2.5000000000000001E-2</v>
      </c>
    </row>
    <row r="55" spans="1:12" x14ac:dyDescent="0.25">
      <c r="A55" s="17"/>
      <c r="B55" s="3">
        <v>15</v>
      </c>
      <c r="C55" s="3">
        <v>0.6</v>
      </c>
      <c r="D55" s="3">
        <v>255</v>
      </c>
      <c r="E55" s="3">
        <v>271</v>
      </c>
      <c r="F55" s="3">
        <v>16</v>
      </c>
      <c r="G55" s="3">
        <v>3.7499999999999999E-2</v>
      </c>
      <c r="H55" s="3"/>
      <c r="I55" s="3">
        <v>271</v>
      </c>
      <c r="J55" s="3">
        <v>296</v>
      </c>
      <c r="K55" s="3">
        <v>25</v>
      </c>
      <c r="L55" s="3">
        <v>2.4E-2</v>
      </c>
    </row>
    <row r="56" spans="1:12" x14ac:dyDescent="0.25">
      <c r="A56" s="17"/>
      <c r="B56" s="3">
        <v>15</v>
      </c>
      <c r="C56" s="3">
        <v>0.6</v>
      </c>
      <c r="D56" s="3">
        <v>298</v>
      </c>
      <c r="E56" s="3">
        <v>312</v>
      </c>
      <c r="F56" s="3">
        <v>14</v>
      </c>
      <c r="G56" s="3">
        <v>4.2857142860000003E-2</v>
      </c>
      <c r="H56" s="3"/>
      <c r="I56" s="3">
        <v>331</v>
      </c>
      <c r="J56" s="3">
        <v>353</v>
      </c>
      <c r="K56" s="3">
        <v>22</v>
      </c>
      <c r="L56" s="3">
        <v>2.7272727270000002E-2</v>
      </c>
    </row>
    <row r="57" spans="1:12" x14ac:dyDescent="0.25">
      <c r="A57" s="16">
        <v>174244</v>
      </c>
      <c r="B57" s="2">
        <v>10</v>
      </c>
      <c r="C57" s="2">
        <v>0.4</v>
      </c>
      <c r="D57" s="2">
        <v>9</v>
      </c>
      <c r="E57" s="2">
        <v>11</v>
      </c>
      <c r="F57" s="2">
        <v>2</v>
      </c>
      <c r="G57" s="2">
        <v>0.2</v>
      </c>
      <c r="H57" s="2"/>
      <c r="I57" s="2">
        <v>12</v>
      </c>
      <c r="J57" s="2">
        <v>28</v>
      </c>
      <c r="K57" s="2">
        <v>16</v>
      </c>
      <c r="L57" s="2">
        <v>2.5000000000000001E-2</v>
      </c>
    </row>
    <row r="58" spans="1:12" x14ac:dyDescent="0.25">
      <c r="A58" s="17"/>
      <c r="B58">
        <v>10</v>
      </c>
      <c r="C58">
        <v>0.4</v>
      </c>
      <c r="D58">
        <v>38</v>
      </c>
      <c r="E58">
        <v>40</v>
      </c>
      <c r="F58">
        <v>2</v>
      </c>
      <c r="G58">
        <v>0.2</v>
      </c>
      <c r="I58">
        <v>44</v>
      </c>
      <c r="J58">
        <v>61</v>
      </c>
      <c r="K58">
        <v>17</v>
      </c>
      <c r="L58">
        <v>2.3529411760000001E-2</v>
      </c>
    </row>
    <row r="59" spans="1:12" x14ac:dyDescent="0.25">
      <c r="A59" s="17"/>
      <c r="B59">
        <v>10</v>
      </c>
      <c r="C59">
        <v>0.4</v>
      </c>
      <c r="D59">
        <v>65</v>
      </c>
      <c r="E59">
        <v>67</v>
      </c>
      <c r="F59">
        <v>2</v>
      </c>
      <c r="G59">
        <v>0.2</v>
      </c>
      <c r="I59">
        <v>71</v>
      </c>
      <c r="J59">
        <v>87</v>
      </c>
      <c r="K59">
        <v>16</v>
      </c>
      <c r="L59">
        <v>2.5000000000000001E-2</v>
      </c>
    </row>
    <row r="60" spans="1:12" x14ac:dyDescent="0.25">
      <c r="A60" s="17"/>
      <c r="B60">
        <v>10</v>
      </c>
      <c r="C60">
        <v>0.4</v>
      </c>
      <c r="D60">
        <v>89</v>
      </c>
      <c r="E60">
        <v>91</v>
      </c>
      <c r="F60">
        <v>2</v>
      </c>
      <c r="G60">
        <v>0.2</v>
      </c>
      <c r="I60">
        <v>96</v>
      </c>
      <c r="J60">
        <v>113</v>
      </c>
      <c r="K60">
        <v>17</v>
      </c>
      <c r="L60">
        <v>2.3529411760000001E-2</v>
      </c>
    </row>
    <row r="61" spans="1:12" x14ac:dyDescent="0.25">
      <c r="A61" s="17"/>
      <c r="B61">
        <v>10</v>
      </c>
      <c r="C61">
        <v>0.4</v>
      </c>
      <c r="D61">
        <v>116</v>
      </c>
      <c r="E61">
        <v>118</v>
      </c>
      <c r="F61">
        <v>2</v>
      </c>
      <c r="G61">
        <v>0.2</v>
      </c>
      <c r="I61">
        <v>125</v>
      </c>
      <c r="J61">
        <v>141</v>
      </c>
      <c r="K61">
        <v>16</v>
      </c>
      <c r="L61">
        <v>2.5000000000000001E-2</v>
      </c>
    </row>
    <row r="62" spans="1:12" x14ac:dyDescent="0.25">
      <c r="A62" s="17"/>
      <c r="B62">
        <v>10</v>
      </c>
      <c r="C62">
        <v>0.4</v>
      </c>
      <c r="D62">
        <v>146</v>
      </c>
      <c r="E62">
        <v>148</v>
      </c>
      <c r="F62">
        <v>2</v>
      </c>
      <c r="G62">
        <v>0.2</v>
      </c>
      <c r="I62">
        <v>155</v>
      </c>
      <c r="J62">
        <v>171</v>
      </c>
      <c r="K62">
        <v>16</v>
      </c>
      <c r="L62">
        <v>2.5000000000000001E-2</v>
      </c>
    </row>
    <row r="63" spans="1:12" x14ac:dyDescent="0.25">
      <c r="A63" s="17"/>
      <c r="B63">
        <v>10</v>
      </c>
      <c r="C63">
        <v>0.4</v>
      </c>
      <c r="D63">
        <v>203</v>
      </c>
      <c r="E63">
        <v>206</v>
      </c>
      <c r="F63">
        <v>3</v>
      </c>
      <c r="G63">
        <v>0.1333333333</v>
      </c>
      <c r="I63">
        <v>211</v>
      </c>
      <c r="J63">
        <v>227</v>
      </c>
      <c r="K63">
        <v>16</v>
      </c>
      <c r="L63">
        <v>2.5000000000000001E-2</v>
      </c>
    </row>
    <row r="64" spans="1:12" x14ac:dyDescent="0.25">
      <c r="A64" s="17"/>
      <c r="B64">
        <v>10</v>
      </c>
      <c r="C64">
        <v>0.4</v>
      </c>
      <c r="D64">
        <v>231</v>
      </c>
      <c r="E64">
        <v>233</v>
      </c>
      <c r="F64">
        <v>2</v>
      </c>
      <c r="G64">
        <v>0.2</v>
      </c>
      <c r="I64">
        <v>238</v>
      </c>
      <c r="J64">
        <v>256</v>
      </c>
      <c r="K64">
        <v>18</v>
      </c>
      <c r="L64">
        <v>2.2222222220000001E-2</v>
      </c>
    </row>
    <row r="67" spans="1:12" x14ac:dyDescent="0.25">
      <c r="A67" s="16">
        <v>173432</v>
      </c>
      <c r="B67" s="2">
        <v>10</v>
      </c>
      <c r="C67" s="2">
        <v>0.4</v>
      </c>
      <c r="D67" s="2">
        <v>19</v>
      </c>
      <c r="E67" s="2">
        <v>24</v>
      </c>
      <c r="F67" s="2">
        <v>5</v>
      </c>
      <c r="G67" s="2">
        <v>0.08</v>
      </c>
      <c r="H67" s="2"/>
      <c r="I67" s="2">
        <v>25</v>
      </c>
      <c r="J67" s="2">
        <v>28</v>
      </c>
      <c r="K67" s="2">
        <v>3</v>
      </c>
      <c r="L67" s="2">
        <v>0.1333333333</v>
      </c>
    </row>
    <row r="68" spans="1:12" x14ac:dyDescent="0.25">
      <c r="A68" s="17"/>
      <c r="B68">
        <v>10</v>
      </c>
      <c r="C68">
        <v>0.4</v>
      </c>
      <c r="D68">
        <v>30</v>
      </c>
      <c r="E68">
        <v>35</v>
      </c>
      <c r="F68">
        <v>5</v>
      </c>
      <c r="G68">
        <v>0.08</v>
      </c>
      <c r="I68">
        <v>36</v>
      </c>
      <c r="J68">
        <v>39</v>
      </c>
      <c r="K68">
        <v>3</v>
      </c>
      <c r="L68">
        <v>0.1333333333</v>
      </c>
    </row>
    <row r="69" spans="1:12" x14ac:dyDescent="0.25">
      <c r="A69" s="17"/>
      <c r="B69">
        <v>10</v>
      </c>
      <c r="C69">
        <v>0.4</v>
      </c>
      <c r="D69">
        <v>40</v>
      </c>
      <c r="E69">
        <v>45</v>
      </c>
      <c r="F69">
        <v>5</v>
      </c>
      <c r="G69">
        <v>0.08</v>
      </c>
      <c r="I69">
        <v>47</v>
      </c>
      <c r="J69">
        <v>50</v>
      </c>
      <c r="K69">
        <v>3</v>
      </c>
      <c r="L69">
        <v>0.1333333333</v>
      </c>
    </row>
    <row r="70" spans="1:12" x14ac:dyDescent="0.25">
      <c r="A70" s="17"/>
      <c r="B70">
        <v>10</v>
      </c>
      <c r="C70">
        <v>0.4</v>
      </c>
      <c r="D70">
        <v>51</v>
      </c>
      <c r="E70">
        <v>56</v>
      </c>
      <c r="F70">
        <v>5</v>
      </c>
      <c r="G70">
        <v>0.08</v>
      </c>
      <c r="I70">
        <v>58</v>
      </c>
      <c r="J70">
        <v>61</v>
      </c>
      <c r="K70">
        <v>3</v>
      </c>
      <c r="L70">
        <v>0.1333333333</v>
      </c>
    </row>
    <row r="71" spans="1:12" x14ac:dyDescent="0.25">
      <c r="A71" s="17"/>
      <c r="B71">
        <v>10</v>
      </c>
      <c r="C71">
        <v>0.4</v>
      </c>
      <c r="D71">
        <v>62</v>
      </c>
      <c r="E71">
        <v>67</v>
      </c>
      <c r="F71">
        <v>5</v>
      </c>
      <c r="G71">
        <v>0.08</v>
      </c>
      <c r="I71">
        <v>69</v>
      </c>
      <c r="J71">
        <v>72</v>
      </c>
      <c r="K71">
        <v>3</v>
      </c>
      <c r="L71">
        <v>0.1333333333</v>
      </c>
    </row>
    <row r="72" spans="1:12" x14ac:dyDescent="0.25">
      <c r="A72" s="17"/>
      <c r="B72">
        <v>10</v>
      </c>
      <c r="C72">
        <v>0.4</v>
      </c>
      <c r="D72">
        <v>73</v>
      </c>
      <c r="E72">
        <v>78</v>
      </c>
      <c r="F72">
        <v>5</v>
      </c>
      <c r="G72">
        <v>0.08</v>
      </c>
      <c r="I72">
        <v>80</v>
      </c>
      <c r="J72">
        <v>83</v>
      </c>
      <c r="K72">
        <v>3</v>
      </c>
      <c r="L72">
        <v>0.1333333333</v>
      </c>
    </row>
    <row r="73" spans="1:12" x14ac:dyDescent="0.25">
      <c r="A73" s="17"/>
      <c r="B73">
        <v>10</v>
      </c>
      <c r="C73">
        <v>0.4</v>
      </c>
      <c r="D73">
        <v>85</v>
      </c>
      <c r="E73">
        <v>90</v>
      </c>
      <c r="F73">
        <v>5</v>
      </c>
      <c r="G73">
        <v>0.08</v>
      </c>
      <c r="I73">
        <v>92</v>
      </c>
      <c r="J73">
        <v>95</v>
      </c>
      <c r="K73">
        <v>3</v>
      </c>
      <c r="L73">
        <v>0.1333333333</v>
      </c>
    </row>
    <row r="74" spans="1:12" x14ac:dyDescent="0.25">
      <c r="A74" s="17"/>
      <c r="B74">
        <v>10</v>
      </c>
      <c r="C74">
        <v>0.4</v>
      </c>
      <c r="D74">
        <v>97</v>
      </c>
      <c r="E74">
        <v>102</v>
      </c>
      <c r="F74">
        <v>5</v>
      </c>
      <c r="G74">
        <v>0.08</v>
      </c>
      <c r="I74">
        <v>104</v>
      </c>
      <c r="J74">
        <v>107</v>
      </c>
      <c r="K74">
        <v>3</v>
      </c>
      <c r="L74">
        <v>0.1333333333</v>
      </c>
    </row>
    <row r="75" spans="1:12" x14ac:dyDescent="0.25">
      <c r="A75" s="17"/>
      <c r="B75">
        <v>10</v>
      </c>
      <c r="C75">
        <v>0.4</v>
      </c>
      <c r="D75">
        <v>116</v>
      </c>
      <c r="E75">
        <v>121</v>
      </c>
      <c r="F75">
        <v>5</v>
      </c>
      <c r="G75">
        <v>0.08</v>
      </c>
      <c r="I75">
        <v>123</v>
      </c>
      <c r="J75">
        <v>126</v>
      </c>
      <c r="K75">
        <v>3</v>
      </c>
      <c r="L75">
        <v>0.1333333333</v>
      </c>
    </row>
    <row r="76" spans="1:12" x14ac:dyDescent="0.25">
      <c r="A76" s="18"/>
      <c r="B76">
        <v>10</v>
      </c>
      <c r="C76">
        <v>0.4</v>
      </c>
      <c r="D76">
        <v>127</v>
      </c>
      <c r="E76">
        <v>132</v>
      </c>
      <c r="F76">
        <v>5</v>
      </c>
      <c r="G76">
        <v>0.08</v>
      </c>
      <c r="I76">
        <v>135</v>
      </c>
      <c r="J76">
        <v>138</v>
      </c>
      <c r="K76">
        <v>3</v>
      </c>
      <c r="L76">
        <v>0.1333333333</v>
      </c>
    </row>
    <row r="77" spans="1:12" x14ac:dyDescent="0.25">
      <c r="A77" s="16">
        <v>172948</v>
      </c>
      <c r="B77" s="2">
        <v>10</v>
      </c>
      <c r="C77" s="2">
        <v>0.4</v>
      </c>
      <c r="D77" s="2">
        <v>17</v>
      </c>
      <c r="E77" s="2">
        <v>21</v>
      </c>
      <c r="F77" s="2">
        <v>4</v>
      </c>
      <c r="G77" s="2">
        <v>0.1</v>
      </c>
      <c r="H77" s="2"/>
      <c r="I77" s="2">
        <v>27</v>
      </c>
      <c r="J77" s="2">
        <v>45</v>
      </c>
      <c r="K77" s="2">
        <v>18</v>
      </c>
      <c r="L77" s="2">
        <v>2.2222222220000001E-2</v>
      </c>
    </row>
    <row r="78" spans="1:12" x14ac:dyDescent="0.25">
      <c r="A78" s="17"/>
      <c r="B78">
        <v>10</v>
      </c>
      <c r="C78">
        <v>0.4</v>
      </c>
      <c r="D78">
        <v>47</v>
      </c>
      <c r="E78">
        <v>51</v>
      </c>
      <c r="F78">
        <v>4</v>
      </c>
      <c r="G78">
        <v>0.1</v>
      </c>
      <c r="I78">
        <v>56</v>
      </c>
      <c r="J78">
        <v>73</v>
      </c>
      <c r="K78">
        <v>17</v>
      </c>
      <c r="L78">
        <v>2.3529411760000001E-2</v>
      </c>
    </row>
    <row r="79" spans="1:12" x14ac:dyDescent="0.25">
      <c r="A79" s="17"/>
      <c r="B79">
        <v>10</v>
      </c>
      <c r="C79">
        <v>0.4</v>
      </c>
      <c r="D79">
        <v>76</v>
      </c>
      <c r="E79">
        <v>80</v>
      </c>
      <c r="F79">
        <v>4</v>
      </c>
      <c r="G79">
        <v>0.1</v>
      </c>
      <c r="I79">
        <v>84</v>
      </c>
      <c r="J79">
        <v>102</v>
      </c>
      <c r="K79">
        <v>18</v>
      </c>
      <c r="L79">
        <v>2.2222222220000001E-2</v>
      </c>
    </row>
    <row r="80" spans="1:12" x14ac:dyDescent="0.25">
      <c r="A80" s="17"/>
      <c r="B80">
        <v>10</v>
      </c>
      <c r="C80">
        <v>0.4</v>
      </c>
      <c r="D80">
        <v>103</v>
      </c>
      <c r="E80">
        <v>107</v>
      </c>
      <c r="F80">
        <v>4</v>
      </c>
      <c r="G80">
        <v>0.1</v>
      </c>
      <c r="I80">
        <v>111</v>
      </c>
      <c r="J80">
        <v>128</v>
      </c>
      <c r="K80">
        <v>17</v>
      </c>
      <c r="L80">
        <v>2.3529411760000001E-2</v>
      </c>
    </row>
    <row r="81" spans="1:12" x14ac:dyDescent="0.25">
      <c r="A81" s="17"/>
      <c r="B81">
        <v>10</v>
      </c>
      <c r="C81">
        <v>0.4</v>
      </c>
      <c r="D81">
        <v>131</v>
      </c>
      <c r="E81">
        <v>134</v>
      </c>
      <c r="F81">
        <v>3</v>
      </c>
      <c r="G81">
        <v>0.1333333333</v>
      </c>
      <c r="I81">
        <v>138</v>
      </c>
      <c r="J81">
        <v>156</v>
      </c>
      <c r="K81">
        <v>18</v>
      </c>
      <c r="L81">
        <v>2.2222222220000001E-2</v>
      </c>
    </row>
    <row r="82" spans="1:12" x14ac:dyDescent="0.25">
      <c r="A82" s="18"/>
      <c r="B82">
        <v>10</v>
      </c>
      <c r="C82">
        <v>0.4</v>
      </c>
      <c r="D82">
        <v>158</v>
      </c>
      <c r="E82">
        <v>162</v>
      </c>
      <c r="F82">
        <v>4</v>
      </c>
      <c r="G82">
        <v>0.1</v>
      </c>
      <c r="I82">
        <v>169</v>
      </c>
      <c r="J82">
        <v>187</v>
      </c>
      <c r="K82">
        <v>18</v>
      </c>
      <c r="L82">
        <v>2.2222222220000001E-2</v>
      </c>
    </row>
    <row r="83" spans="1:12" x14ac:dyDescent="0.25">
      <c r="A83" s="16">
        <v>172552</v>
      </c>
      <c r="B83" s="2">
        <v>10</v>
      </c>
      <c r="C83" s="2">
        <v>0.4</v>
      </c>
      <c r="D83" s="2">
        <v>22</v>
      </c>
      <c r="E83" s="2">
        <v>28</v>
      </c>
      <c r="F83" s="2">
        <v>6</v>
      </c>
      <c r="G83" s="2">
        <v>6.6666666669999999E-2</v>
      </c>
      <c r="H83" s="2"/>
      <c r="I83" s="2">
        <v>31</v>
      </c>
      <c r="J83" s="2">
        <v>56</v>
      </c>
      <c r="K83" s="2">
        <v>25</v>
      </c>
      <c r="L83" s="2">
        <v>1.6E-2</v>
      </c>
    </row>
    <row r="84" spans="1:12" x14ac:dyDescent="0.25">
      <c r="A84" s="17"/>
      <c r="B84">
        <v>10</v>
      </c>
      <c r="C84">
        <v>0.4</v>
      </c>
      <c r="D84">
        <v>57</v>
      </c>
      <c r="E84">
        <v>64</v>
      </c>
      <c r="F84">
        <v>7</v>
      </c>
      <c r="G84">
        <v>5.7142857140000003E-2</v>
      </c>
      <c r="I84">
        <v>65</v>
      </c>
      <c r="J84">
        <v>89</v>
      </c>
      <c r="K84">
        <v>24</v>
      </c>
      <c r="L84">
        <v>1.666666667E-2</v>
      </c>
    </row>
    <row r="85" spans="1:12" x14ac:dyDescent="0.25">
      <c r="A85" s="17"/>
      <c r="B85">
        <v>10</v>
      </c>
      <c r="C85">
        <v>0.4</v>
      </c>
      <c r="D85">
        <v>94</v>
      </c>
      <c r="E85">
        <v>101</v>
      </c>
      <c r="F85">
        <v>7</v>
      </c>
      <c r="G85">
        <v>5.7142857140000003E-2</v>
      </c>
      <c r="I85">
        <v>105</v>
      </c>
      <c r="J85">
        <v>128</v>
      </c>
      <c r="K85">
        <v>23</v>
      </c>
      <c r="L85">
        <v>1.7391304350000001E-2</v>
      </c>
    </row>
    <row r="86" spans="1:12" x14ac:dyDescent="0.25">
      <c r="A86" s="17"/>
      <c r="B86">
        <v>10</v>
      </c>
      <c r="C86">
        <v>0.4</v>
      </c>
      <c r="D86">
        <v>141</v>
      </c>
      <c r="E86">
        <v>147</v>
      </c>
      <c r="F86">
        <v>6</v>
      </c>
      <c r="G86">
        <v>6.6666666669999999E-2</v>
      </c>
      <c r="I86">
        <v>152</v>
      </c>
      <c r="J86">
        <v>175</v>
      </c>
      <c r="K86">
        <v>23</v>
      </c>
      <c r="L86">
        <v>1.7391304350000001E-2</v>
      </c>
    </row>
    <row r="87" spans="1:12" x14ac:dyDescent="0.25">
      <c r="A87" s="18"/>
      <c r="B87">
        <v>10</v>
      </c>
      <c r="C87">
        <v>0.4</v>
      </c>
      <c r="D87">
        <v>179</v>
      </c>
      <c r="E87">
        <v>186</v>
      </c>
      <c r="F87">
        <v>7</v>
      </c>
      <c r="G87">
        <v>5.7142857140000003E-2</v>
      </c>
      <c r="I87">
        <v>190</v>
      </c>
      <c r="J87">
        <v>196</v>
      </c>
      <c r="K87">
        <v>6</v>
      </c>
      <c r="L87">
        <v>6.6666666669999999E-2</v>
      </c>
    </row>
    <row r="88" spans="1:12" x14ac:dyDescent="0.25">
      <c r="A88" s="16">
        <v>171859</v>
      </c>
      <c r="B88" s="2">
        <v>10</v>
      </c>
      <c r="C88" s="2">
        <v>0.4</v>
      </c>
      <c r="D88" s="2">
        <v>150</v>
      </c>
      <c r="E88" s="2">
        <v>153</v>
      </c>
      <c r="F88" s="2">
        <v>3</v>
      </c>
      <c r="G88" s="2">
        <v>0.1333333333</v>
      </c>
      <c r="H88" s="2"/>
      <c r="I88" s="2">
        <v>155</v>
      </c>
      <c r="J88" s="2">
        <v>163</v>
      </c>
      <c r="K88" s="2">
        <v>8</v>
      </c>
      <c r="L88" s="2">
        <v>0.05</v>
      </c>
    </row>
    <row r="89" spans="1:12" x14ac:dyDescent="0.25">
      <c r="A89" s="17"/>
      <c r="B89">
        <v>10</v>
      </c>
      <c r="C89">
        <v>0.4</v>
      </c>
      <c r="D89">
        <v>164</v>
      </c>
      <c r="E89">
        <v>167</v>
      </c>
      <c r="F89">
        <v>3</v>
      </c>
      <c r="G89">
        <v>0.1333333333</v>
      </c>
      <c r="I89">
        <v>168</v>
      </c>
      <c r="J89">
        <v>176</v>
      </c>
      <c r="K89">
        <v>8</v>
      </c>
      <c r="L89">
        <v>0.05</v>
      </c>
    </row>
    <row r="90" spans="1:12" x14ac:dyDescent="0.25">
      <c r="A90" s="17"/>
      <c r="B90">
        <v>10</v>
      </c>
      <c r="C90">
        <v>0.4</v>
      </c>
      <c r="D90">
        <v>177</v>
      </c>
      <c r="E90">
        <v>180</v>
      </c>
      <c r="F90">
        <v>3</v>
      </c>
      <c r="G90">
        <v>0.1333333333</v>
      </c>
      <c r="I90">
        <v>182</v>
      </c>
      <c r="J90">
        <v>190</v>
      </c>
      <c r="K90">
        <v>8</v>
      </c>
      <c r="L90">
        <v>0.05</v>
      </c>
    </row>
    <row r="91" spans="1:12" x14ac:dyDescent="0.25">
      <c r="A91" s="17"/>
      <c r="B91">
        <v>10</v>
      </c>
      <c r="C91">
        <v>0.4</v>
      </c>
      <c r="D91">
        <v>191</v>
      </c>
      <c r="E91">
        <v>194</v>
      </c>
      <c r="F91">
        <v>3</v>
      </c>
      <c r="G91">
        <v>0.1333333333</v>
      </c>
      <c r="I91">
        <v>195</v>
      </c>
      <c r="J91">
        <v>203</v>
      </c>
      <c r="K91">
        <v>8</v>
      </c>
      <c r="L91">
        <v>0.05</v>
      </c>
    </row>
    <row r="92" spans="1:12" x14ac:dyDescent="0.25">
      <c r="A92" s="17"/>
      <c r="B92">
        <v>10</v>
      </c>
      <c r="C92">
        <v>0.4</v>
      </c>
      <c r="D92">
        <v>205</v>
      </c>
      <c r="E92">
        <v>207</v>
      </c>
      <c r="F92">
        <v>2</v>
      </c>
      <c r="G92">
        <v>0.2</v>
      </c>
      <c r="I92">
        <v>208</v>
      </c>
      <c r="J92">
        <v>216</v>
      </c>
      <c r="K92">
        <v>8</v>
      </c>
      <c r="L92">
        <v>0.05</v>
      </c>
    </row>
    <row r="93" spans="1:12" x14ac:dyDescent="0.25">
      <c r="A93" s="17"/>
      <c r="B93">
        <v>10</v>
      </c>
      <c r="C93">
        <v>0.4</v>
      </c>
      <c r="D93">
        <v>218</v>
      </c>
      <c r="E93">
        <v>221</v>
      </c>
      <c r="F93">
        <v>3</v>
      </c>
      <c r="G93">
        <v>0.1333333333</v>
      </c>
      <c r="I93">
        <v>224</v>
      </c>
      <c r="J93">
        <v>232</v>
      </c>
      <c r="K93">
        <v>8</v>
      </c>
      <c r="L93">
        <v>0.05</v>
      </c>
    </row>
    <row r="94" spans="1:12" x14ac:dyDescent="0.25">
      <c r="A94" s="17"/>
      <c r="B94">
        <v>10</v>
      </c>
      <c r="C94">
        <v>0.4</v>
      </c>
      <c r="D94">
        <v>233</v>
      </c>
      <c r="E94">
        <v>236</v>
      </c>
      <c r="F94">
        <v>3</v>
      </c>
      <c r="G94">
        <v>0.1333333333</v>
      </c>
      <c r="I94">
        <v>237</v>
      </c>
      <c r="J94">
        <v>245</v>
      </c>
      <c r="K94">
        <v>8</v>
      </c>
      <c r="L94">
        <v>0.05</v>
      </c>
    </row>
    <row r="95" spans="1:12" x14ac:dyDescent="0.25">
      <c r="A95" s="17"/>
      <c r="B95">
        <v>10</v>
      </c>
      <c r="C95">
        <v>0.4</v>
      </c>
      <c r="D95">
        <v>246</v>
      </c>
      <c r="E95">
        <v>249</v>
      </c>
      <c r="F95">
        <v>3</v>
      </c>
      <c r="G95">
        <v>0.1333333333</v>
      </c>
      <c r="I95">
        <v>250</v>
      </c>
      <c r="J95">
        <v>258</v>
      </c>
      <c r="K95">
        <v>8</v>
      </c>
      <c r="L95">
        <v>0.05</v>
      </c>
    </row>
    <row r="96" spans="1:12" x14ac:dyDescent="0.25">
      <c r="A96" s="18"/>
      <c r="B96">
        <v>10</v>
      </c>
      <c r="C96">
        <v>0.4</v>
      </c>
      <c r="D96">
        <v>260</v>
      </c>
      <c r="E96">
        <v>262</v>
      </c>
      <c r="F96">
        <v>2</v>
      </c>
      <c r="G96">
        <v>0.2</v>
      </c>
      <c r="I96">
        <v>264</v>
      </c>
      <c r="J96">
        <v>272</v>
      </c>
      <c r="K96">
        <v>8</v>
      </c>
      <c r="L96">
        <v>0.05</v>
      </c>
    </row>
    <row r="97" spans="1:12" x14ac:dyDescent="0.25">
      <c r="A97" s="16">
        <v>171358</v>
      </c>
      <c r="B97" s="2">
        <v>10</v>
      </c>
      <c r="C97" s="2">
        <v>0.4</v>
      </c>
      <c r="D97" s="2">
        <v>1</v>
      </c>
      <c r="E97" s="2">
        <v>3</v>
      </c>
      <c r="F97" s="2">
        <v>2</v>
      </c>
      <c r="G97" s="2">
        <v>0.2</v>
      </c>
      <c r="H97" s="2"/>
      <c r="I97" s="2">
        <v>10</v>
      </c>
      <c r="J97" s="2">
        <v>28</v>
      </c>
      <c r="K97" s="2">
        <v>18</v>
      </c>
      <c r="L97" s="2">
        <v>2.2222222220000001E-2</v>
      </c>
    </row>
    <row r="98" spans="1:12" x14ac:dyDescent="0.25">
      <c r="A98" s="17"/>
      <c r="B98">
        <v>10</v>
      </c>
      <c r="C98">
        <v>0.4</v>
      </c>
      <c r="D98">
        <v>33</v>
      </c>
      <c r="E98">
        <v>35</v>
      </c>
      <c r="F98">
        <v>2</v>
      </c>
      <c r="G98">
        <v>0.2</v>
      </c>
      <c r="I98">
        <v>41</v>
      </c>
      <c r="J98">
        <v>60</v>
      </c>
      <c r="K98">
        <v>19</v>
      </c>
      <c r="L98">
        <v>2.1052631580000002E-2</v>
      </c>
    </row>
    <row r="99" spans="1:12" x14ac:dyDescent="0.25">
      <c r="A99" s="17"/>
      <c r="B99">
        <v>10</v>
      </c>
      <c r="C99">
        <v>0.4</v>
      </c>
      <c r="D99">
        <v>63</v>
      </c>
      <c r="E99">
        <v>65</v>
      </c>
      <c r="F99">
        <v>2</v>
      </c>
      <c r="G99">
        <v>0.2</v>
      </c>
      <c r="I99">
        <v>73</v>
      </c>
      <c r="J99">
        <v>91</v>
      </c>
      <c r="K99">
        <v>18</v>
      </c>
      <c r="L99">
        <v>2.2222222220000001E-2</v>
      </c>
    </row>
    <row r="100" spans="1:12" x14ac:dyDescent="0.25">
      <c r="A100" s="17"/>
      <c r="B100">
        <v>10</v>
      </c>
      <c r="C100">
        <v>0.4</v>
      </c>
      <c r="D100">
        <v>95</v>
      </c>
      <c r="E100">
        <v>97</v>
      </c>
      <c r="F100">
        <v>2</v>
      </c>
      <c r="G100">
        <v>0.2</v>
      </c>
      <c r="I100">
        <v>99</v>
      </c>
      <c r="J100">
        <v>117</v>
      </c>
      <c r="K100">
        <v>18</v>
      </c>
      <c r="L100">
        <v>2.2222222220000001E-2</v>
      </c>
    </row>
    <row r="101" spans="1:12" x14ac:dyDescent="0.25">
      <c r="A101" s="17"/>
      <c r="B101">
        <v>10</v>
      </c>
      <c r="C101">
        <v>0.4</v>
      </c>
      <c r="D101">
        <v>119</v>
      </c>
      <c r="E101">
        <v>121</v>
      </c>
      <c r="F101">
        <v>2</v>
      </c>
      <c r="G101">
        <v>0.2</v>
      </c>
      <c r="I101">
        <v>128</v>
      </c>
      <c r="J101">
        <v>145</v>
      </c>
      <c r="K101">
        <v>17</v>
      </c>
      <c r="L101">
        <v>2.3529411760000001E-2</v>
      </c>
    </row>
    <row r="102" spans="1:12" x14ac:dyDescent="0.25">
      <c r="A102" s="17"/>
      <c r="B102">
        <v>10</v>
      </c>
      <c r="C102">
        <v>0.4</v>
      </c>
      <c r="D102">
        <v>147</v>
      </c>
      <c r="E102">
        <v>149</v>
      </c>
      <c r="F102">
        <v>2</v>
      </c>
      <c r="G102">
        <v>0.2</v>
      </c>
      <c r="I102">
        <v>153</v>
      </c>
      <c r="J102">
        <v>171</v>
      </c>
      <c r="K102">
        <v>18</v>
      </c>
      <c r="L102">
        <v>2.2222222220000001E-2</v>
      </c>
    </row>
    <row r="103" spans="1:12" x14ac:dyDescent="0.25">
      <c r="A103" s="17"/>
      <c r="B103">
        <v>10</v>
      </c>
      <c r="C103">
        <v>0.4</v>
      </c>
      <c r="D103">
        <v>180</v>
      </c>
      <c r="E103">
        <v>182</v>
      </c>
      <c r="F103">
        <v>2</v>
      </c>
      <c r="G103">
        <v>0.2</v>
      </c>
      <c r="I103">
        <v>184</v>
      </c>
      <c r="J103">
        <v>203</v>
      </c>
      <c r="K103">
        <v>19</v>
      </c>
      <c r="L103">
        <v>2.1052631580000002E-2</v>
      </c>
    </row>
    <row r="104" spans="1:12" x14ac:dyDescent="0.25">
      <c r="A104" s="17"/>
      <c r="B104">
        <v>10</v>
      </c>
      <c r="C104">
        <v>0.4</v>
      </c>
      <c r="D104">
        <v>208</v>
      </c>
      <c r="E104">
        <v>211</v>
      </c>
      <c r="F104">
        <v>3</v>
      </c>
      <c r="G104">
        <v>0.1333333333</v>
      </c>
      <c r="I104">
        <v>214</v>
      </c>
      <c r="J104">
        <v>231</v>
      </c>
      <c r="K104">
        <v>17</v>
      </c>
      <c r="L104">
        <v>2.3529411760000001E-2</v>
      </c>
    </row>
    <row r="105" spans="1:12" x14ac:dyDescent="0.25">
      <c r="A105" s="17"/>
      <c r="B105">
        <v>10</v>
      </c>
      <c r="C105">
        <v>0.4</v>
      </c>
      <c r="D105">
        <v>234</v>
      </c>
      <c r="E105">
        <v>236</v>
      </c>
      <c r="F105">
        <v>2</v>
      </c>
      <c r="G105">
        <v>0.2</v>
      </c>
      <c r="I105">
        <v>238</v>
      </c>
      <c r="J105">
        <v>255</v>
      </c>
      <c r="K105">
        <v>17</v>
      </c>
      <c r="L105">
        <v>2.3529411760000001E-2</v>
      </c>
    </row>
    <row r="106" spans="1:12" x14ac:dyDescent="0.25">
      <c r="A106" s="18"/>
      <c r="B106">
        <v>10</v>
      </c>
      <c r="C106">
        <v>0.4</v>
      </c>
      <c r="D106">
        <v>264</v>
      </c>
      <c r="E106">
        <v>266</v>
      </c>
      <c r="F106">
        <v>2</v>
      </c>
      <c r="G106">
        <v>0.2</v>
      </c>
      <c r="I106">
        <v>272</v>
      </c>
      <c r="J106">
        <v>289</v>
      </c>
      <c r="K106">
        <v>17</v>
      </c>
      <c r="L106">
        <v>2.3529411760000001E-2</v>
      </c>
    </row>
    <row r="107" spans="1:12" x14ac:dyDescent="0.25">
      <c r="A107" s="16">
        <v>172157</v>
      </c>
      <c r="B107" s="2">
        <v>20</v>
      </c>
      <c r="C107" s="2">
        <v>0.8</v>
      </c>
      <c r="D107" s="2">
        <v>2</v>
      </c>
      <c r="E107" s="2">
        <v>3</v>
      </c>
      <c r="F107" s="2">
        <v>1</v>
      </c>
      <c r="G107" s="2">
        <v>0.8</v>
      </c>
      <c r="H107" s="2"/>
      <c r="I107" s="2">
        <v>5</v>
      </c>
      <c r="J107" s="2">
        <v>8</v>
      </c>
      <c r="K107" s="2">
        <v>3</v>
      </c>
      <c r="L107" s="2">
        <v>0.2666666667</v>
      </c>
    </row>
    <row r="108" spans="1:12" x14ac:dyDescent="0.25">
      <c r="A108" s="17"/>
      <c r="B108">
        <v>20</v>
      </c>
      <c r="C108">
        <v>0.8</v>
      </c>
      <c r="D108">
        <v>11</v>
      </c>
      <c r="E108">
        <v>12</v>
      </c>
      <c r="F108">
        <v>1</v>
      </c>
      <c r="G108">
        <v>0.8</v>
      </c>
      <c r="I108">
        <v>13</v>
      </c>
      <c r="J108">
        <v>16</v>
      </c>
      <c r="K108">
        <v>3</v>
      </c>
      <c r="L108">
        <v>0.2666666667</v>
      </c>
    </row>
    <row r="109" spans="1:12" x14ac:dyDescent="0.25">
      <c r="A109" s="17"/>
      <c r="B109">
        <v>20</v>
      </c>
      <c r="C109">
        <v>0.8</v>
      </c>
      <c r="D109">
        <v>18</v>
      </c>
      <c r="E109">
        <v>19</v>
      </c>
      <c r="F109">
        <v>1</v>
      </c>
      <c r="G109">
        <v>0.8</v>
      </c>
      <c r="I109">
        <v>21</v>
      </c>
      <c r="J109">
        <v>24</v>
      </c>
      <c r="K109">
        <v>3</v>
      </c>
      <c r="L109">
        <v>0.2666666667</v>
      </c>
    </row>
    <row r="110" spans="1:12" x14ac:dyDescent="0.25">
      <c r="A110" s="17"/>
      <c r="B110">
        <v>20</v>
      </c>
      <c r="C110">
        <v>0.8</v>
      </c>
      <c r="D110">
        <v>35</v>
      </c>
      <c r="E110">
        <v>36</v>
      </c>
      <c r="F110">
        <v>1</v>
      </c>
      <c r="G110">
        <v>0.8</v>
      </c>
      <c r="I110">
        <v>44</v>
      </c>
      <c r="J110">
        <v>47</v>
      </c>
      <c r="K110">
        <v>3</v>
      </c>
      <c r="L110">
        <v>0.2666666667</v>
      </c>
    </row>
    <row r="111" spans="1:12" x14ac:dyDescent="0.25">
      <c r="A111" s="17"/>
      <c r="B111">
        <v>20</v>
      </c>
      <c r="C111">
        <v>0.8</v>
      </c>
      <c r="D111">
        <v>48</v>
      </c>
      <c r="E111">
        <v>49</v>
      </c>
      <c r="F111">
        <v>1</v>
      </c>
      <c r="G111">
        <v>0.8</v>
      </c>
      <c r="I111">
        <v>50</v>
      </c>
      <c r="J111">
        <v>53</v>
      </c>
      <c r="K111">
        <v>3</v>
      </c>
      <c r="L111">
        <v>0.2666666667</v>
      </c>
    </row>
    <row r="112" spans="1:12" x14ac:dyDescent="0.25">
      <c r="A112" s="17"/>
      <c r="B112">
        <v>20</v>
      </c>
      <c r="C112">
        <v>0.8</v>
      </c>
      <c r="D112">
        <v>54</v>
      </c>
      <c r="E112">
        <v>55</v>
      </c>
      <c r="F112">
        <v>1</v>
      </c>
      <c r="G112">
        <v>0.8</v>
      </c>
      <c r="I112">
        <v>65</v>
      </c>
      <c r="J112">
        <v>68</v>
      </c>
      <c r="K112">
        <v>3</v>
      </c>
      <c r="L112">
        <v>0.2666666667</v>
      </c>
    </row>
    <row r="113" spans="1:12" x14ac:dyDescent="0.25">
      <c r="A113" s="17"/>
      <c r="B113">
        <v>20</v>
      </c>
      <c r="C113">
        <v>0.8</v>
      </c>
      <c r="D113">
        <v>69</v>
      </c>
      <c r="E113">
        <v>70</v>
      </c>
      <c r="F113">
        <v>1</v>
      </c>
      <c r="G113">
        <v>0.8</v>
      </c>
      <c r="I113">
        <v>71</v>
      </c>
      <c r="J113">
        <v>74</v>
      </c>
      <c r="K113">
        <v>3</v>
      </c>
      <c r="L113">
        <v>0.2666666667</v>
      </c>
    </row>
    <row r="114" spans="1:12" x14ac:dyDescent="0.25">
      <c r="A114" s="17"/>
      <c r="B114">
        <v>20</v>
      </c>
      <c r="C114">
        <v>0.8</v>
      </c>
      <c r="D114">
        <v>81</v>
      </c>
      <c r="E114">
        <v>82</v>
      </c>
      <c r="F114">
        <v>1</v>
      </c>
      <c r="G114">
        <v>0.8</v>
      </c>
      <c r="I114">
        <v>83</v>
      </c>
      <c r="J114">
        <v>86</v>
      </c>
      <c r="K114">
        <v>3</v>
      </c>
      <c r="L114">
        <v>0.2666666667</v>
      </c>
    </row>
    <row r="115" spans="1:12" x14ac:dyDescent="0.25">
      <c r="A115" s="17"/>
      <c r="B115">
        <v>20</v>
      </c>
      <c r="C115">
        <v>0.8</v>
      </c>
      <c r="D115">
        <v>87</v>
      </c>
      <c r="E115">
        <v>88</v>
      </c>
      <c r="F115">
        <v>1</v>
      </c>
      <c r="G115">
        <v>0.8</v>
      </c>
      <c r="I115">
        <v>89</v>
      </c>
      <c r="J115">
        <v>92</v>
      </c>
      <c r="K115">
        <v>3</v>
      </c>
      <c r="L115">
        <v>0.2666666667</v>
      </c>
    </row>
    <row r="116" spans="1:12" x14ac:dyDescent="0.25">
      <c r="A116" s="18"/>
      <c r="B116">
        <v>20</v>
      </c>
      <c r="C116">
        <v>0.8</v>
      </c>
      <c r="D116">
        <v>93</v>
      </c>
      <c r="E116">
        <v>94</v>
      </c>
      <c r="F116">
        <v>1</v>
      </c>
      <c r="G116">
        <v>0.8</v>
      </c>
      <c r="I116">
        <v>96</v>
      </c>
      <c r="J116">
        <v>99</v>
      </c>
      <c r="K116">
        <v>3</v>
      </c>
      <c r="L116">
        <v>0.2666666667</v>
      </c>
    </row>
    <row r="117" spans="1:12" x14ac:dyDescent="0.25">
      <c r="A117" s="16">
        <v>170645</v>
      </c>
      <c r="B117" s="2">
        <v>10</v>
      </c>
      <c r="C117" s="2">
        <v>0.4</v>
      </c>
      <c r="D117" s="2">
        <v>61</v>
      </c>
      <c r="E117" s="2">
        <v>66</v>
      </c>
      <c r="F117" s="2">
        <v>5</v>
      </c>
      <c r="G117" s="2">
        <v>0.08</v>
      </c>
      <c r="H117" s="2"/>
      <c r="I117" s="2">
        <v>68</v>
      </c>
      <c r="J117" s="2">
        <v>76</v>
      </c>
      <c r="K117" s="2">
        <v>8</v>
      </c>
      <c r="L117" s="2">
        <v>0.05</v>
      </c>
    </row>
    <row r="118" spans="1:12" x14ac:dyDescent="0.25">
      <c r="A118" s="17"/>
      <c r="B118">
        <v>10</v>
      </c>
      <c r="C118">
        <v>0.4</v>
      </c>
      <c r="D118">
        <v>80</v>
      </c>
      <c r="E118">
        <v>86</v>
      </c>
      <c r="F118">
        <v>6</v>
      </c>
      <c r="G118">
        <v>6.6666666669999999E-2</v>
      </c>
      <c r="I118">
        <v>87</v>
      </c>
      <c r="J118">
        <v>95</v>
      </c>
      <c r="K118">
        <v>8</v>
      </c>
      <c r="L118">
        <v>0.05</v>
      </c>
    </row>
    <row r="119" spans="1:12" x14ac:dyDescent="0.25">
      <c r="A119" s="17"/>
      <c r="B119">
        <v>10</v>
      </c>
      <c r="C119">
        <v>0.4</v>
      </c>
      <c r="D119">
        <v>98</v>
      </c>
      <c r="E119">
        <v>103</v>
      </c>
      <c r="F119">
        <v>5</v>
      </c>
      <c r="G119">
        <v>0.08</v>
      </c>
      <c r="I119">
        <v>125</v>
      </c>
      <c r="J119">
        <v>133</v>
      </c>
      <c r="K119">
        <v>8</v>
      </c>
      <c r="L119">
        <v>0.05</v>
      </c>
    </row>
    <row r="120" spans="1:12" x14ac:dyDescent="0.25">
      <c r="A120" s="17"/>
      <c r="B120">
        <v>10</v>
      </c>
      <c r="C120">
        <v>0.4</v>
      </c>
      <c r="D120">
        <v>136</v>
      </c>
      <c r="E120">
        <v>141</v>
      </c>
      <c r="F120">
        <v>5</v>
      </c>
      <c r="G120">
        <v>0.08</v>
      </c>
      <c r="I120">
        <v>143</v>
      </c>
      <c r="J120">
        <v>151</v>
      </c>
      <c r="K120">
        <v>8</v>
      </c>
      <c r="L120">
        <v>0.05</v>
      </c>
    </row>
    <row r="121" spans="1:12" x14ac:dyDescent="0.25">
      <c r="A121" s="17"/>
      <c r="B121">
        <v>10</v>
      </c>
      <c r="C121">
        <v>0.4</v>
      </c>
      <c r="D121">
        <v>153</v>
      </c>
      <c r="E121">
        <v>159</v>
      </c>
      <c r="F121">
        <v>6</v>
      </c>
      <c r="G121">
        <v>6.6666666669999999E-2</v>
      </c>
      <c r="I121">
        <v>162</v>
      </c>
      <c r="J121">
        <v>171</v>
      </c>
      <c r="K121">
        <v>9</v>
      </c>
      <c r="L121">
        <v>4.4444444440000001E-2</v>
      </c>
    </row>
    <row r="122" spans="1:12" x14ac:dyDescent="0.25">
      <c r="A122" s="17"/>
      <c r="B122">
        <v>10</v>
      </c>
      <c r="C122">
        <v>0.4</v>
      </c>
      <c r="D122">
        <v>173</v>
      </c>
      <c r="E122">
        <v>178</v>
      </c>
      <c r="F122">
        <v>5</v>
      </c>
      <c r="G122">
        <v>0.08</v>
      </c>
      <c r="I122">
        <v>179</v>
      </c>
      <c r="J122">
        <v>187</v>
      </c>
      <c r="K122">
        <v>8</v>
      </c>
      <c r="L122">
        <v>0.05</v>
      </c>
    </row>
    <row r="123" spans="1:12" x14ac:dyDescent="0.25">
      <c r="A123" s="17"/>
      <c r="B123">
        <v>10</v>
      </c>
      <c r="C123">
        <v>0.4</v>
      </c>
      <c r="D123">
        <v>211</v>
      </c>
      <c r="E123">
        <v>216</v>
      </c>
      <c r="F123">
        <v>5</v>
      </c>
      <c r="G123">
        <v>0.08</v>
      </c>
      <c r="I123">
        <v>219</v>
      </c>
      <c r="J123">
        <v>226</v>
      </c>
      <c r="K123">
        <v>7</v>
      </c>
      <c r="L123">
        <v>5.7142857140000003E-2</v>
      </c>
    </row>
    <row r="124" spans="1:12" x14ac:dyDescent="0.25">
      <c r="A124" s="17"/>
      <c r="B124">
        <v>10</v>
      </c>
      <c r="C124">
        <v>0.4</v>
      </c>
      <c r="D124">
        <v>228</v>
      </c>
      <c r="E124">
        <v>233</v>
      </c>
      <c r="F124">
        <v>5</v>
      </c>
      <c r="G124">
        <v>0.08</v>
      </c>
      <c r="I124">
        <v>235</v>
      </c>
      <c r="J124">
        <v>243</v>
      </c>
      <c r="K124">
        <v>8</v>
      </c>
      <c r="L124">
        <v>0.05</v>
      </c>
    </row>
    <row r="125" spans="1:12" x14ac:dyDescent="0.25">
      <c r="A125" s="17"/>
      <c r="B125">
        <v>10</v>
      </c>
      <c r="C125">
        <v>0.4</v>
      </c>
      <c r="D125">
        <v>249</v>
      </c>
      <c r="E125">
        <v>254</v>
      </c>
      <c r="F125">
        <v>5</v>
      </c>
      <c r="G125">
        <v>0.08</v>
      </c>
      <c r="I125">
        <v>258</v>
      </c>
      <c r="J125">
        <v>266</v>
      </c>
      <c r="K125">
        <v>8</v>
      </c>
      <c r="L125">
        <v>0.05</v>
      </c>
    </row>
    <row r="126" spans="1:12" x14ac:dyDescent="0.25">
      <c r="A126" s="18"/>
      <c r="B126">
        <v>10</v>
      </c>
      <c r="C126">
        <v>0.4</v>
      </c>
      <c r="D126">
        <v>269</v>
      </c>
      <c r="E126">
        <v>274</v>
      </c>
      <c r="F126">
        <v>5</v>
      </c>
      <c r="G126">
        <v>0.08</v>
      </c>
      <c r="I126">
        <v>277</v>
      </c>
      <c r="J126">
        <v>285</v>
      </c>
      <c r="K126">
        <v>8</v>
      </c>
      <c r="L126">
        <v>0.05</v>
      </c>
    </row>
    <row r="127" spans="1:12" x14ac:dyDescent="0.25">
      <c r="A127" s="16">
        <v>165205</v>
      </c>
      <c r="B127" s="2">
        <v>10</v>
      </c>
      <c r="C127" s="2">
        <v>0.4</v>
      </c>
      <c r="D127" s="2">
        <v>1</v>
      </c>
      <c r="E127" s="2">
        <v>4</v>
      </c>
      <c r="F127" s="2">
        <v>3</v>
      </c>
      <c r="G127" s="2">
        <v>0.1333333333</v>
      </c>
      <c r="H127" s="2"/>
      <c r="I127" s="2">
        <v>7</v>
      </c>
      <c r="J127" s="2">
        <v>31</v>
      </c>
      <c r="K127" s="2">
        <v>24</v>
      </c>
      <c r="L127" s="2">
        <v>1.666666667E-2</v>
      </c>
    </row>
    <row r="128" spans="1:12" x14ac:dyDescent="0.25">
      <c r="A128" s="17"/>
      <c r="B128">
        <v>10</v>
      </c>
      <c r="C128">
        <v>0.4</v>
      </c>
      <c r="D128">
        <v>35</v>
      </c>
      <c r="E128">
        <v>38</v>
      </c>
      <c r="F128">
        <v>3</v>
      </c>
      <c r="G128">
        <v>0.1333333333</v>
      </c>
      <c r="I128">
        <v>45</v>
      </c>
      <c r="J128">
        <v>74</v>
      </c>
      <c r="K128">
        <v>29</v>
      </c>
      <c r="L128">
        <v>1.379310345E-2</v>
      </c>
    </row>
    <row r="129" spans="1:12" x14ac:dyDescent="0.25">
      <c r="A129" s="17"/>
      <c r="B129">
        <v>10</v>
      </c>
      <c r="C129">
        <v>0.4</v>
      </c>
      <c r="D129">
        <v>81</v>
      </c>
      <c r="E129">
        <v>83</v>
      </c>
      <c r="F129">
        <v>2</v>
      </c>
      <c r="G129">
        <v>0.2</v>
      </c>
      <c r="I129">
        <v>91</v>
      </c>
      <c r="J129">
        <v>114</v>
      </c>
      <c r="K129">
        <v>23</v>
      </c>
      <c r="L129">
        <v>1.7391304350000001E-2</v>
      </c>
    </row>
    <row r="130" spans="1:12" x14ac:dyDescent="0.25">
      <c r="A130" s="17"/>
      <c r="B130">
        <v>10</v>
      </c>
      <c r="C130">
        <v>0.4</v>
      </c>
      <c r="D130">
        <v>120</v>
      </c>
      <c r="E130">
        <v>122</v>
      </c>
      <c r="F130">
        <v>2</v>
      </c>
      <c r="G130">
        <v>0.2</v>
      </c>
      <c r="I130">
        <v>126</v>
      </c>
      <c r="J130">
        <v>155</v>
      </c>
      <c r="K130">
        <v>29</v>
      </c>
      <c r="L130">
        <v>1.379310345E-2</v>
      </c>
    </row>
    <row r="131" spans="1:12" x14ac:dyDescent="0.25">
      <c r="A131" s="17"/>
      <c r="B131">
        <v>10</v>
      </c>
      <c r="C131">
        <v>0.4</v>
      </c>
      <c r="D131">
        <v>159</v>
      </c>
      <c r="E131">
        <v>161</v>
      </c>
      <c r="F131">
        <v>2</v>
      </c>
      <c r="G131">
        <v>0.2</v>
      </c>
      <c r="I131">
        <v>168</v>
      </c>
      <c r="J131">
        <v>189</v>
      </c>
      <c r="K131">
        <v>21</v>
      </c>
      <c r="L131">
        <v>1.9047619049999999E-2</v>
      </c>
    </row>
    <row r="132" spans="1:12" x14ac:dyDescent="0.25">
      <c r="A132" s="17"/>
      <c r="B132">
        <v>10</v>
      </c>
      <c r="C132">
        <v>0.4</v>
      </c>
      <c r="D132">
        <v>192</v>
      </c>
      <c r="E132">
        <v>195</v>
      </c>
      <c r="F132">
        <v>3</v>
      </c>
      <c r="G132">
        <v>0.1333333333</v>
      </c>
      <c r="I132">
        <v>200</v>
      </c>
      <c r="J132">
        <v>229</v>
      </c>
      <c r="K132">
        <v>29</v>
      </c>
      <c r="L132">
        <v>1.379310345E-2</v>
      </c>
    </row>
    <row r="133" spans="1:12" x14ac:dyDescent="0.25">
      <c r="A133" s="17"/>
      <c r="B133">
        <v>10</v>
      </c>
      <c r="C133">
        <v>0.4</v>
      </c>
      <c r="D133">
        <v>231</v>
      </c>
      <c r="E133">
        <v>234</v>
      </c>
      <c r="F133">
        <v>3</v>
      </c>
      <c r="G133">
        <v>0.1333333333</v>
      </c>
      <c r="I133">
        <v>237</v>
      </c>
      <c r="J133">
        <v>264</v>
      </c>
      <c r="K133">
        <v>27</v>
      </c>
      <c r="L133">
        <v>1.481481481E-2</v>
      </c>
    </row>
    <row r="134" spans="1:12" x14ac:dyDescent="0.25">
      <c r="A134" s="17"/>
      <c r="B134">
        <v>10</v>
      </c>
      <c r="C134">
        <v>0.4</v>
      </c>
      <c r="D134">
        <v>266</v>
      </c>
      <c r="E134">
        <v>269</v>
      </c>
      <c r="F134">
        <v>3</v>
      </c>
      <c r="G134">
        <v>0.1333333333</v>
      </c>
      <c r="I134">
        <v>273</v>
      </c>
      <c r="J134">
        <v>300</v>
      </c>
      <c r="K134">
        <v>27</v>
      </c>
      <c r="L134">
        <v>1.481481481E-2</v>
      </c>
    </row>
    <row r="135" spans="1:12" x14ac:dyDescent="0.25">
      <c r="A135" s="18"/>
      <c r="B135">
        <v>10</v>
      </c>
      <c r="C135">
        <v>0.4</v>
      </c>
      <c r="D135">
        <v>304</v>
      </c>
      <c r="E135">
        <v>307</v>
      </c>
      <c r="F135">
        <v>3</v>
      </c>
      <c r="G135">
        <v>0.1333333333</v>
      </c>
      <c r="I135">
        <v>316</v>
      </c>
      <c r="J135">
        <v>344</v>
      </c>
      <c r="K135">
        <v>28</v>
      </c>
      <c r="L135">
        <v>1.4285714289999999E-2</v>
      </c>
    </row>
    <row r="136" spans="1:12" x14ac:dyDescent="0.25">
      <c r="A136" s="16">
        <v>165952</v>
      </c>
      <c r="B136" s="2">
        <v>10</v>
      </c>
      <c r="C136" s="2">
        <v>0.4</v>
      </c>
      <c r="D136" s="2">
        <v>20</v>
      </c>
      <c r="E136" s="2">
        <v>29</v>
      </c>
      <c r="F136" s="2">
        <v>9</v>
      </c>
      <c r="G136" s="2">
        <v>4.4444444440000001E-2</v>
      </c>
      <c r="H136" s="2"/>
      <c r="I136" s="2">
        <v>34</v>
      </c>
      <c r="J136" s="2">
        <v>50</v>
      </c>
      <c r="K136" s="2">
        <v>16</v>
      </c>
      <c r="L136" s="2">
        <v>2.5000000000000001E-2</v>
      </c>
    </row>
    <row r="137" spans="1:12" x14ac:dyDescent="0.25">
      <c r="A137" s="17"/>
      <c r="B137">
        <v>10</v>
      </c>
      <c r="C137">
        <v>0.4</v>
      </c>
      <c r="D137">
        <v>55</v>
      </c>
      <c r="E137">
        <v>63</v>
      </c>
      <c r="F137">
        <v>8</v>
      </c>
      <c r="G137">
        <v>0.05</v>
      </c>
      <c r="I137">
        <v>67</v>
      </c>
      <c r="J137">
        <v>84</v>
      </c>
      <c r="K137">
        <v>17</v>
      </c>
      <c r="L137">
        <v>2.3529411760000001E-2</v>
      </c>
    </row>
    <row r="138" spans="1:12" x14ac:dyDescent="0.25">
      <c r="A138" s="17"/>
      <c r="B138">
        <v>10</v>
      </c>
      <c r="C138">
        <v>0.4</v>
      </c>
      <c r="D138">
        <v>87</v>
      </c>
      <c r="E138">
        <v>96</v>
      </c>
      <c r="F138">
        <v>9</v>
      </c>
      <c r="G138">
        <v>4.4444444440000001E-2</v>
      </c>
      <c r="I138">
        <v>103</v>
      </c>
      <c r="J138">
        <v>122</v>
      </c>
      <c r="K138">
        <v>19</v>
      </c>
      <c r="L138">
        <v>2.1052631580000002E-2</v>
      </c>
    </row>
    <row r="139" spans="1:12" x14ac:dyDescent="0.25">
      <c r="A139" s="17"/>
      <c r="B139">
        <v>10</v>
      </c>
      <c r="C139">
        <v>0.4</v>
      </c>
      <c r="D139">
        <v>127</v>
      </c>
      <c r="E139">
        <v>136</v>
      </c>
      <c r="F139">
        <v>9</v>
      </c>
      <c r="G139">
        <v>4.4444444440000001E-2</v>
      </c>
      <c r="I139">
        <v>140</v>
      </c>
      <c r="J139">
        <v>156</v>
      </c>
      <c r="K139">
        <v>16</v>
      </c>
      <c r="L139">
        <v>2.5000000000000001E-2</v>
      </c>
    </row>
    <row r="140" spans="1:12" x14ac:dyDescent="0.25">
      <c r="A140" s="17"/>
      <c r="B140">
        <v>10</v>
      </c>
      <c r="C140">
        <v>0.4</v>
      </c>
      <c r="D140">
        <v>161</v>
      </c>
      <c r="E140">
        <v>170</v>
      </c>
      <c r="F140">
        <v>9</v>
      </c>
      <c r="G140">
        <v>4.4444444440000001E-2</v>
      </c>
      <c r="I140">
        <v>176</v>
      </c>
      <c r="J140">
        <v>192</v>
      </c>
      <c r="K140">
        <v>16</v>
      </c>
      <c r="L140">
        <v>2.5000000000000001E-2</v>
      </c>
    </row>
    <row r="141" spans="1:12" x14ac:dyDescent="0.25">
      <c r="A141" s="17"/>
      <c r="B141">
        <v>10</v>
      </c>
      <c r="C141">
        <v>0.4</v>
      </c>
      <c r="D141">
        <v>197</v>
      </c>
      <c r="E141">
        <v>205</v>
      </c>
      <c r="F141">
        <v>8</v>
      </c>
      <c r="G141">
        <v>0.05</v>
      </c>
      <c r="I141">
        <v>211</v>
      </c>
      <c r="J141">
        <v>228</v>
      </c>
      <c r="K141">
        <v>17</v>
      </c>
      <c r="L141">
        <v>2.3529411760000001E-2</v>
      </c>
    </row>
    <row r="142" spans="1:12" x14ac:dyDescent="0.25">
      <c r="A142" s="17"/>
      <c r="B142">
        <v>10</v>
      </c>
      <c r="C142">
        <v>0.4</v>
      </c>
      <c r="D142">
        <v>267</v>
      </c>
      <c r="E142">
        <v>275</v>
      </c>
      <c r="F142">
        <v>8</v>
      </c>
      <c r="G142">
        <v>0.05</v>
      </c>
      <c r="I142">
        <v>280</v>
      </c>
      <c r="J142">
        <v>298</v>
      </c>
      <c r="K142">
        <v>18</v>
      </c>
      <c r="L142">
        <v>2.2222222220000001E-2</v>
      </c>
    </row>
    <row r="143" spans="1:12" x14ac:dyDescent="0.25">
      <c r="A143" s="17"/>
      <c r="B143">
        <v>10</v>
      </c>
      <c r="C143">
        <v>0.4</v>
      </c>
      <c r="D143">
        <v>303</v>
      </c>
      <c r="E143">
        <v>311</v>
      </c>
      <c r="F143">
        <v>8</v>
      </c>
      <c r="G143">
        <v>0.05</v>
      </c>
      <c r="I143">
        <v>315</v>
      </c>
      <c r="J143">
        <v>331</v>
      </c>
      <c r="K143">
        <v>16</v>
      </c>
      <c r="L143">
        <v>2.5000000000000001E-2</v>
      </c>
    </row>
    <row r="144" spans="1:12" x14ac:dyDescent="0.25">
      <c r="A144" s="17"/>
      <c r="B144">
        <v>10</v>
      </c>
      <c r="C144">
        <v>0.4</v>
      </c>
      <c r="D144">
        <v>335</v>
      </c>
      <c r="E144">
        <v>343</v>
      </c>
      <c r="F144">
        <v>8</v>
      </c>
      <c r="G144">
        <v>0.05</v>
      </c>
      <c r="I144">
        <v>349</v>
      </c>
      <c r="J144">
        <v>369</v>
      </c>
      <c r="K144">
        <v>20</v>
      </c>
      <c r="L144">
        <v>0.02</v>
      </c>
    </row>
    <row r="145" spans="1:12" x14ac:dyDescent="0.25">
      <c r="A145" s="18"/>
      <c r="B145">
        <v>10</v>
      </c>
      <c r="C145">
        <v>0.4</v>
      </c>
      <c r="D145">
        <v>372</v>
      </c>
      <c r="E145">
        <v>381</v>
      </c>
      <c r="F145">
        <v>9</v>
      </c>
      <c r="G145">
        <v>4.4444444440000001E-2</v>
      </c>
      <c r="I145">
        <v>387</v>
      </c>
      <c r="J145">
        <v>403</v>
      </c>
      <c r="K145">
        <v>16</v>
      </c>
      <c r="L145">
        <v>2.5000000000000001E-2</v>
      </c>
    </row>
    <row r="146" spans="1:12" x14ac:dyDescent="0.25">
      <c r="A146" s="16">
        <v>160501</v>
      </c>
      <c r="B146" s="2">
        <v>20</v>
      </c>
      <c r="C146" s="2">
        <v>0.8</v>
      </c>
      <c r="D146" s="2">
        <v>23</v>
      </c>
      <c r="E146" s="2">
        <v>30</v>
      </c>
      <c r="F146" s="2">
        <v>7</v>
      </c>
      <c r="G146" s="2">
        <v>0.11428571429999999</v>
      </c>
      <c r="H146" s="2"/>
      <c r="I146" s="2">
        <v>35</v>
      </c>
      <c r="J146" s="2">
        <v>47</v>
      </c>
      <c r="K146" s="2">
        <v>12</v>
      </c>
      <c r="L146" s="2">
        <v>6.6666666669999999E-2</v>
      </c>
    </row>
    <row r="147" spans="1:12" x14ac:dyDescent="0.25">
      <c r="A147" s="17"/>
      <c r="B147">
        <v>20</v>
      </c>
      <c r="C147">
        <v>0.8</v>
      </c>
      <c r="D147">
        <v>50</v>
      </c>
      <c r="E147">
        <v>58</v>
      </c>
      <c r="F147">
        <v>8</v>
      </c>
      <c r="G147">
        <v>0.1</v>
      </c>
      <c r="I147">
        <v>59</v>
      </c>
      <c r="J147">
        <v>71</v>
      </c>
      <c r="K147">
        <v>12</v>
      </c>
      <c r="L147">
        <v>6.6666666669999999E-2</v>
      </c>
    </row>
    <row r="148" spans="1:12" x14ac:dyDescent="0.25">
      <c r="A148" s="17"/>
      <c r="B148">
        <v>20</v>
      </c>
      <c r="C148">
        <v>0.8</v>
      </c>
      <c r="D148">
        <v>74</v>
      </c>
      <c r="E148">
        <v>81</v>
      </c>
      <c r="F148">
        <v>7</v>
      </c>
      <c r="G148">
        <v>0.11428571429999999</v>
      </c>
      <c r="I148">
        <v>84</v>
      </c>
      <c r="J148">
        <v>96</v>
      </c>
      <c r="K148">
        <v>12</v>
      </c>
      <c r="L148">
        <v>6.6666666669999999E-2</v>
      </c>
    </row>
    <row r="149" spans="1:12" x14ac:dyDescent="0.25">
      <c r="A149" s="17"/>
      <c r="B149">
        <v>20</v>
      </c>
      <c r="C149">
        <v>0.8</v>
      </c>
      <c r="D149">
        <v>101</v>
      </c>
      <c r="E149">
        <v>109</v>
      </c>
      <c r="F149">
        <v>8</v>
      </c>
      <c r="G149">
        <v>0.1</v>
      </c>
      <c r="I149">
        <v>111</v>
      </c>
      <c r="J149">
        <v>123</v>
      </c>
      <c r="K149">
        <v>12</v>
      </c>
      <c r="L149">
        <v>6.6666666669999999E-2</v>
      </c>
    </row>
    <row r="150" spans="1:12" x14ac:dyDescent="0.25">
      <c r="A150" s="17"/>
      <c r="B150">
        <v>20</v>
      </c>
      <c r="C150">
        <v>0.8</v>
      </c>
      <c r="D150">
        <v>128</v>
      </c>
      <c r="E150">
        <v>136</v>
      </c>
      <c r="F150">
        <v>8</v>
      </c>
      <c r="G150">
        <v>0.1</v>
      </c>
      <c r="I150">
        <v>139</v>
      </c>
      <c r="J150">
        <v>150</v>
      </c>
      <c r="K150">
        <v>11</v>
      </c>
      <c r="L150">
        <v>7.272727273E-2</v>
      </c>
    </row>
    <row r="151" spans="1:12" x14ac:dyDescent="0.25">
      <c r="A151" s="18"/>
      <c r="B151">
        <v>20</v>
      </c>
      <c r="C151">
        <v>0.8</v>
      </c>
      <c r="D151">
        <v>155</v>
      </c>
      <c r="E151">
        <v>162</v>
      </c>
      <c r="F151">
        <v>7</v>
      </c>
      <c r="G151">
        <v>0.11428571429999999</v>
      </c>
      <c r="I151">
        <v>167</v>
      </c>
      <c r="J151">
        <v>178</v>
      </c>
      <c r="K151">
        <v>11</v>
      </c>
      <c r="L151">
        <v>7.272727273E-2</v>
      </c>
    </row>
    <row r="152" spans="1:12" x14ac:dyDescent="0.25">
      <c r="A152" s="16">
        <v>163622</v>
      </c>
      <c r="B152" s="2">
        <v>10</v>
      </c>
      <c r="C152" s="2">
        <v>0.4</v>
      </c>
      <c r="D152" s="2">
        <v>9</v>
      </c>
      <c r="E152" s="2">
        <v>13</v>
      </c>
      <c r="F152" s="2">
        <v>4</v>
      </c>
      <c r="G152" s="2">
        <v>0.1</v>
      </c>
      <c r="H152" s="2"/>
      <c r="I152" s="2">
        <v>14</v>
      </c>
      <c r="J152" s="2">
        <v>18</v>
      </c>
      <c r="K152" s="2">
        <v>18</v>
      </c>
      <c r="L152" s="2">
        <v>2.2222222220000001E-2</v>
      </c>
    </row>
    <row r="153" spans="1:12" x14ac:dyDescent="0.25">
      <c r="A153" s="17"/>
      <c r="B153" s="3">
        <v>10</v>
      </c>
      <c r="C153" s="3">
        <v>0.4</v>
      </c>
      <c r="D153" s="3">
        <v>23</v>
      </c>
      <c r="E153" s="3">
        <v>26</v>
      </c>
      <c r="F153" s="3">
        <v>3</v>
      </c>
      <c r="G153" s="3">
        <v>0.1333333333</v>
      </c>
      <c r="H153" s="3"/>
      <c r="I153" s="3">
        <v>27</v>
      </c>
      <c r="J153" s="3">
        <v>31</v>
      </c>
      <c r="K153" s="3">
        <v>4</v>
      </c>
      <c r="L153" s="3">
        <v>0.1</v>
      </c>
    </row>
    <row r="154" spans="1:12" x14ac:dyDescent="0.25">
      <c r="A154" s="17"/>
      <c r="B154" s="3">
        <v>10</v>
      </c>
      <c r="C154" s="3">
        <v>0.4</v>
      </c>
      <c r="D154" s="3">
        <v>32</v>
      </c>
      <c r="E154" s="3">
        <v>36</v>
      </c>
      <c r="F154" s="3">
        <v>4</v>
      </c>
      <c r="G154" s="3">
        <v>0.1</v>
      </c>
      <c r="H154" s="3"/>
      <c r="I154" s="3">
        <v>38</v>
      </c>
      <c r="J154" s="3">
        <v>41</v>
      </c>
      <c r="K154" s="3">
        <v>3</v>
      </c>
      <c r="L154" s="3">
        <v>0.1333333333</v>
      </c>
    </row>
    <row r="155" spans="1:12" x14ac:dyDescent="0.25">
      <c r="A155" s="17"/>
      <c r="B155" s="3">
        <v>10</v>
      </c>
      <c r="C155" s="3">
        <v>0.4</v>
      </c>
      <c r="D155" s="3">
        <v>44</v>
      </c>
      <c r="E155" s="3">
        <v>47</v>
      </c>
      <c r="F155" s="3">
        <v>3</v>
      </c>
      <c r="G155" s="3">
        <v>0.1333333333</v>
      </c>
      <c r="H155" s="3"/>
      <c r="I155" s="3">
        <v>48</v>
      </c>
      <c r="J155" s="3">
        <v>52</v>
      </c>
      <c r="K155" s="3">
        <v>4</v>
      </c>
      <c r="L155" s="3">
        <v>0.1</v>
      </c>
    </row>
    <row r="156" spans="1:12" x14ac:dyDescent="0.25">
      <c r="A156" s="17"/>
      <c r="B156" s="3">
        <v>10</v>
      </c>
      <c r="C156" s="3">
        <v>0.4</v>
      </c>
      <c r="D156" s="3">
        <v>54</v>
      </c>
      <c r="E156" s="3">
        <v>58</v>
      </c>
      <c r="F156" s="3">
        <v>4</v>
      </c>
      <c r="G156" s="3">
        <v>0.1</v>
      </c>
      <c r="H156" s="3"/>
      <c r="I156" s="3">
        <v>59</v>
      </c>
      <c r="J156" s="3">
        <v>63</v>
      </c>
      <c r="K156" s="3">
        <v>4</v>
      </c>
      <c r="L156" s="3">
        <v>0.1</v>
      </c>
    </row>
    <row r="157" spans="1:12" x14ac:dyDescent="0.25">
      <c r="A157" s="17"/>
      <c r="B157" s="3">
        <v>10</v>
      </c>
      <c r="C157" s="3">
        <v>0.4</v>
      </c>
      <c r="D157" s="3">
        <v>64</v>
      </c>
      <c r="E157" s="3">
        <v>67</v>
      </c>
      <c r="F157" s="3">
        <v>3</v>
      </c>
      <c r="G157" s="3">
        <v>0.1333333333</v>
      </c>
      <c r="H157" s="3"/>
      <c r="I157" s="3">
        <v>68</v>
      </c>
      <c r="J157" s="3">
        <v>72</v>
      </c>
      <c r="K157" s="3">
        <v>4</v>
      </c>
      <c r="L157" s="3">
        <v>0.1</v>
      </c>
    </row>
    <row r="158" spans="1:12" x14ac:dyDescent="0.25">
      <c r="A158" s="17"/>
      <c r="B158" s="3">
        <v>10</v>
      </c>
      <c r="C158" s="3">
        <v>0.4</v>
      </c>
      <c r="D158" s="3">
        <v>74</v>
      </c>
      <c r="E158" s="3">
        <v>77</v>
      </c>
      <c r="F158" s="3">
        <v>3</v>
      </c>
      <c r="G158" s="3">
        <v>0.1333333333</v>
      </c>
      <c r="H158" s="3"/>
      <c r="I158" s="3">
        <v>79</v>
      </c>
      <c r="J158" s="3">
        <v>83</v>
      </c>
      <c r="K158" s="3">
        <v>4</v>
      </c>
      <c r="L158" s="3">
        <v>0.1</v>
      </c>
    </row>
    <row r="159" spans="1:12" x14ac:dyDescent="0.25">
      <c r="A159" s="17"/>
      <c r="B159" s="3">
        <v>10</v>
      </c>
      <c r="C159" s="3">
        <v>0.4</v>
      </c>
      <c r="D159" s="3">
        <v>85</v>
      </c>
      <c r="E159" s="3">
        <v>89</v>
      </c>
      <c r="F159" s="3">
        <v>4</v>
      </c>
      <c r="G159" s="3">
        <v>0.1</v>
      </c>
      <c r="H159" s="3"/>
      <c r="I159" s="3">
        <v>90</v>
      </c>
      <c r="J159" s="3">
        <v>94</v>
      </c>
      <c r="K159" s="3">
        <v>4</v>
      </c>
      <c r="L159" s="3">
        <v>0.1</v>
      </c>
    </row>
    <row r="160" spans="1:12" x14ac:dyDescent="0.25">
      <c r="A160" s="17"/>
      <c r="B160" s="3">
        <v>10</v>
      </c>
      <c r="C160" s="3">
        <v>0.4</v>
      </c>
      <c r="D160" s="3">
        <v>94</v>
      </c>
      <c r="E160" s="3">
        <v>98</v>
      </c>
      <c r="F160" s="3">
        <v>4</v>
      </c>
      <c r="G160" s="3">
        <v>0.1</v>
      </c>
      <c r="H160" s="3"/>
      <c r="I160" s="3">
        <v>99</v>
      </c>
      <c r="J160" s="3">
        <v>103</v>
      </c>
      <c r="K160" s="3">
        <v>4</v>
      </c>
      <c r="L160" s="3">
        <v>0.1</v>
      </c>
    </row>
    <row r="161" spans="1:12" x14ac:dyDescent="0.25">
      <c r="A161" s="17"/>
      <c r="B161" s="3">
        <v>10</v>
      </c>
      <c r="C161" s="3">
        <v>0.4</v>
      </c>
      <c r="D161" s="3">
        <v>105</v>
      </c>
      <c r="E161" s="3">
        <v>108</v>
      </c>
      <c r="F161" s="3">
        <v>3</v>
      </c>
      <c r="G161" s="3">
        <v>0.1333333333</v>
      </c>
      <c r="H161" s="3"/>
      <c r="I161" s="3">
        <v>109</v>
      </c>
      <c r="J161" s="3">
        <v>112</v>
      </c>
      <c r="K161" s="3">
        <v>3</v>
      </c>
      <c r="L161" s="3">
        <v>0.1333333333</v>
      </c>
    </row>
    <row r="162" spans="1:12" x14ac:dyDescent="0.25">
      <c r="A162" s="17"/>
      <c r="B162" s="3">
        <v>10</v>
      </c>
      <c r="C162" s="3">
        <v>0.4</v>
      </c>
      <c r="D162" s="3">
        <v>114</v>
      </c>
      <c r="E162" s="3">
        <v>117</v>
      </c>
      <c r="F162" s="3">
        <v>3</v>
      </c>
      <c r="G162" s="3">
        <v>0.1333333333</v>
      </c>
      <c r="H162" s="3"/>
      <c r="I162" s="3">
        <v>117</v>
      </c>
      <c r="J162" s="3">
        <v>121</v>
      </c>
      <c r="K162" s="3">
        <v>4</v>
      </c>
      <c r="L162" s="3">
        <v>0.1</v>
      </c>
    </row>
    <row r="163" spans="1:12" x14ac:dyDescent="0.25">
      <c r="A163" s="17"/>
      <c r="B163" s="3">
        <v>10</v>
      </c>
      <c r="C163" s="3">
        <v>0.4</v>
      </c>
      <c r="D163" s="3">
        <v>122</v>
      </c>
      <c r="E163" s="3">
        <v>126</v>
      </c>
      <c r="F163" s="3">
        <v>4</v>
      </c>
      <c r="G163" s="3">
        <v>0.1</v>
      </c>
      <c r="H163" s="3"/>
      <c r="I163" s="3">
        <v>127</v>
      </c>
      <c r="J163" s="3">
        <v>131</v>
      </c>
      <c r="K163" s="3">
        <v>4</v>
      </c>
      <c r="L163" s="3">
        <v>0.1</v>
      </c>
    </row>
    <row r="164" spans="1:12" x14ac:dyDescent="0.25">
      <c r="A164" s="17"/>
      <c r="B164" s="3">
        <v>10</v>
      </c>
      <c r="C164" s="3">
        <v>0.4</v>
      </c>
      <c r="D164" s="3">
        <v>132</v>
      </c>
      <c r="E164" s="3">
        <v>135</v>
      </c>
      <c r="F164" s="3">
        <v>3</v>
      </c>
      <c r="G164" s="3">
        <v>0.1333333333</v>
      </c>
      <c r="H164" s="3"/>
      <c r="I164" s="3">
        <v>137</v>
      </c>
      <c r="J164" s="3">
        <v>140</v>
      </c>
      <c r="K164" s="3">
        <v>3</v>
      </c>
      <c r="L164" s="3">
        <v>0.1333333333</v>
      </c>
    </row>
    <row r="165" spans="1:12" x14ac:dyDescent="0.25">
      <c r="A165" s="17"/>
      <c r="B165" s="3">
        <v>10</v>
      </c>
      <c r="C165" s="3">
        <v>0.4</v>
      </c>
      <c r="D165" s="3">
        <v>142</v>
      </c>
      <c r="E165" s="3">
        <v>146</v>
      </c>
      <c r="F165" s="3">
        <v>4</v>
      </c>
      <c r="G165" s="3">
        <v>0.1</v>
      </c>
      <c r="H165" s="3"/>
      <c r="I165" s="3">
        <v>147</v>
      </c>
      <c r="J165" s="3">
        <v>151</v>
      </c>
      <c r="K165" s="3">
        <v>4</v>
      </c>
      <c r="L165" s="3">
        <v>0.1</v>
      </c>
    </row>
    <row r="166" spans="1:12" x14ac:dyDescent="0.25">
      <c r="A166" s="16">
        <v>162917</v>
      </c>
      <c r="B166" s="2">
        <v>10</v>
      </c>
      <c r="C166" s="2">
        <v>0.4</v>
      </c>
      <c r="D166" s="2">
        <v>16</v>
      </c>
      <c r="E166" s="2">
        <v>22</v>
      </c>
      <c r="F166" s="2">
        <v>6</v>
      </c>
      <c r="G166" s="2">
        <v>6.6666666669999999E-2</v>
      </c>
      <c r="H166" s="2"/>
      <c r="I166" s="2">
        <v>24</v>
      </c>
      <c r="J166" s="2">
        <v>32</v>
      </c>
      <c r="K166" s="2">
        <v>8</v>
      </c>
      <c r="L166" s="2">
        <v>0.05</v>
      </c>
    </row>
    <row r="167" spans="1:12" x14ac:dyDescent="0.25">
      <c r="A167" s="17"/>
      <c r="B167" s="3">
        <v>10</v>
      </c>
      <c r="C167" s="3">
        <v>0.4</v>
      </c>
      <c r="D167" s="3">
        <v>41</v>
      </c>
      <c r="E167" s="3">
        <v>46</v>
      </c>
      <c r="F167" s="3">
        <v>5</v>
      </c>
      <c r="G167" s="3">
        <v>0.08</v>
      </c>
      <c r="H167" s="3"/>
      <c r="I167" s="3">
        <v>47</v>
      </c>
      <c r="J167" s="3">
        <v>55</v>
      </c>
      <c r="K167" s="3">
        <v>8</v>
      </c>
      <c r="L167" s="3">
        <v>0.05</v>
      </c>
    </row>
    <row r="168" spans="1:12" x14ac:dyDescent="0.25">
      <c r="A168" s="17"/>
      <c r="B168" s="3">
        <v>10</v>
      </c>
      <c r="C168" s="3">
        <v>0.4</v>
      </c>
      <c r="D168" s="3">
        <v>60</v>
      </c>
      <c r="E168" s="3">
        <v>65</v>
      </c>
      <c r="F168" s="3">
        <v>5</v>
      </c>
      <c r="G168" s="3">
        <v>0.08</v>
      </c>
      <c r="H168" s="3"/>
      <c r="I168" s="3">
        <v>69</v>
      </c>
      <c r="J168" s="3">
        <v>77</v>
      </c>
      <c r="K168" s="3">
        <v>8</v>
      </c>
      <c r="L168" s="3">
        <v>0.05</v>
      </c>
    </row>
    <row r="169" spans="1:12" x14ac:dyDescent="0.25">
      <c r="A169" s="17"/>
      <c r="B169" s="3">
        <v>10</v>
      </c>
      <c r="C169" s="3">
        <v>0.4</v>
      </c>
      <c r="D169" s="3">
        <v>79</v>
      </c>
      <c r="E169" s="3">
        <v>85</v>
      </c>
      <c r="F169" s="3">
        <v>6</v>
      </c>
      <c r="G169" s="3">
        <v>6.6666666669999999E-2</v>
      </c>
      <c r="H169" s="3"/>
      <c r="I169" s="3">
        <v>89</v>
      </c>
      <c r="J169" s="3">
        <v>97</v>
      </c>
      <c r="K169" s="3">
        <v>8</v>
      </c>
      <c r="L169" s="3">
        <v>0.05</v>
      </c>
    </row>
    <row r="170" spans="1:12" x14ac:dyDescent="0.25">
      <c r="A170" s="17"/>
      <c r="B170" s="3">
        <v>10</v>
      </c>
      <c r="C170" s="3">
        <v>0.4</v>
      </c>
      <c r="D170" s="3">
        <v>99</v>
      </c>
      <c r="E170" s="3">
        <v>104</v>
      </c>
      <c r="F170" s="3">
        <v>5</v>
      </c>
      <c r="G170" s="3">
        <v>0.08</v>
      </c>
      <c r="H170" s="3"/>
      <c r="I170" s="3">
        <v>107</v>
      </c>
      <c r="J170" s="3">
        <v>115</v>
      </c>
      <c r="K170" s="3">
        <v>8</v>
      </c>
      <c r="L170" s="3">
        <v>0.05</v>
      </c>
    </row>
    <row r="171" spans="1:12" x14ac:dyDescent="0.25">
      <c r="A171" s="16">
        <v>164509</v>
      </c>
      <c r="B171" s="2">
        <v>10</v>
      </c>
      <c r="C171" s="2">
        <v>0.4</v>
      </c>
      <c r="D171" s="2">
        <v>19</v>
      </c>
      <c r="E171" s="2">
        <v>24</v>
      </c>
      <c r="F171" s="2">
        <v>5</v>
      </c>
      <c r="G171" s="2">
        <v>0.08</v>
      </c>
      <c r="H171" s="2"/>
      <c r="I171" s="2">
        <v>28</v>
      </c>
      <c r="J171" s="2">
        <v>40</v>
      </c>
      <c r="K171" s="2">
        <v>12</v>
      </c>
      <c r="L171" s="2">
        <v>3.3333333329999999E-2</v>
      </c>
    </row>
    <row r="172" spans="1:12" x14ac:dyDescent="0.25">
      <c r="A172" s="17"/>
      <c r="B172" s="3">
        <v>10</v>
      </c>
      <c r="C172" s="3">
        <v>0.4</v>
      </c>
      <c r="D172" s="3">
        <v>41</v>
      </c>
      <c r="E172" s="3">
        <v>46</v>
      </c>
      <c r="F172" s="3">
        <v>5</v>
      </c>
      <c r="G172" s="3">
        <v>0.08</v>
      </c>
      <c r="H172" s="3"/>
      <c r="I172" s="3">
        <v>50</v>
      </c>
      <c r="J172" s="3">
        <v>62</v>
      </c>
      <c r="K172" s="3">
        <v>12</v>
      </c>
      <c r="L172" s="3">
        <v>3.3333333329999999E-2</v>
      </c>
    </row>
    <row r="173" spans="1:12" x14ac:dyDescent="0.25">
      <c r="A173" s="17"/>
      <c r="B173" s="3">
        <v>10</v>
      </c>
      <c r="C173" s="3">
        <v>0.4</v>
      </c>
      <c r="D173" s="3">
        <v>65</v>
      </c>
      <c r="E173" s="3">
        <v>70</v>
      </c>
      <c r="F173" s="3">
        <v>5</v>
      </c>
      <c r="G173" s="3">
        <v>0.08</v>
      </c>
      <c r="H173" s="3"/>
      <c r="I173" s="3">
        <v>75</v>
      </c>
      <c r="J173" s="3">
        <v>87</v>
      </c>
      <c r="K173" s="3">
        <v>12</v>
      </c>
      <c r="L173" s="3">
        <v>3.3333333329999999E-2</v>
      </c>
    </row>
    <row r="174" spans="1:12" x14ac:dyDescent="0.25">
      <c r="A174" s="17"/>
      <c r="B174" s="3">
        <v>10</v>
      </c>
      <c r="C174" s="3">
        <v>0.4</v>
      </c>
      <c r="D174" s="3">
        <v>91</v>
      </c>
      <c r="E174" s="3">
        <v>95</v>
      </c>
      <c r="F174" s="3">
        <v>4</v>
      </c>
      <c r="G174" s="3">
        <v>0.1</v>
      </c>
      <c r="H174" s="3"/>
      <c r="I174" s="3">
        <v>99</v>
      </c>
      <c r="J174" s="3">
        <v>113</v>
      </c>
      <c r="K174" s="3">
        <v>14</v>
      </c>
      <c r="L174" s="3">
        <v>2.8571428570000001E-2</v>
      </c>
    </row>
    <row r="175" spans="1:12" x14ac:dyDescent="0.25">
      <c r="A175" s="17"/>
      <c r="B175" s="3">
        <v>10</v>
      </c>
      <c r="C175" s="3">
        <v>0.4</v>
      </c>
      <c r="D175" s="3">
        <v>116</v>
      </c>
      <c r="E175" s="3">
        <v>121</v>
      </c>
      <c r="F175" s="3">
        <v>5</v>
      </c>
      <c r="G175" s="3">
        <v>0.08</v>
      </c>
      <c r="H175" s="3"/>
      <c r="I175" s="3">
        <v>125</v>
      </c>
      <c r="J175" s="3">
        <v>138</v>
      </c>
      <c r="K175" s="3">
        <v>13</v>
      </c>
      <c r="L175" s="3">
        <v>3.0769230769999999E-2</v>
      </c>
    </row>
    <row r="176" spans="1:12" x14ac:dyDescent="0.25">
      <c r="A176" s="17"/>
      <c r="B176" s="3">
        <v>10</v>
      </c>
      <c r="C176" s="3">
        <v>0.4</v>
      </c>
      <c r="D176" s="3">
        <v>141</v>
      </c>
      <c r="E176" s="3">
        <v>146</v>
      </c>
      <c r="F176" s="3">
        <v>5</v>
      </c>
      <c r="G176" s="3">
        <v>0.08</v>
      </c>
      <c r="H176" s="3"/>
      <c r="I176" s="3">
        <v>150</v>
      </c>
      <c r="J176" s="3">
        <v>163</v>
      </c>
      <c r="K176" s="3">
        <v>13</v>
      </c>
      <c r="L176" s="3">
        <v>3.0769230769999999E-2</v>
      </c>
    </row>
    <row r="177" spans="1:12" x14ac:dyDescent="0.25">
      <c r="A177" s="16">
        <v>152444</v>
      </c>
      <c r="B177" s="2">
        <v>10</v>
      </c>
      <c r="C177" s="2">
        <v>0.4</v>
      </c>
      <c r="D177" s="2">
        <v>25</v>
      </c>
      <c r="E177" s="2">
        <v>27</v>
      </c>
      <c r="F177" s="2">
        <v>2</v>
      </c>
      <c r="G177" s="2">
        <v>0.2</v>
      </c>
      <c r="H177" s="2"/>
      <c r="I177" s="2">
        <v>30</v>
      </c>
      <c r="J177" s="2">
        <v>37</v>
      </c>
      <c r="K177" s="2">
        <v>7</v>
      </c>
      <c r="L177" s="2">
        <v>5.7142857140000003E-2</v>
      </c>
    </row>
    <row r="178" spans="1:12" x14ac:dyDescent="0.25">
      <c r="A178" s="17"/>
      <c r="B178" s="3">
        <v>10</v>
      </c>
      <c r="C178" s="3">
        <v>0.4</v>
      </c>
      <c r="D178" s="3">
        <v>39</v>
      </c>
      <c r="E178" s="3">
        <v>41</v>
      </c>
      <c r="F178" s="3">
        <v>2</v>
      </c>
      <c r="G178" s="3">
        <v>0.2</v>
      </c>
      <c r="H178" s="3"/>
      <c r="I178" s="3">
        <v>45</v>
      </c>
      <c r="J178" s="3">
        <v>52</v>
      </c>
      <c r="K178" s="3">
        <v>7</v>
      </c>
      <c r="L178" s="3">
        <v>5.7142857140000003E-2</v>
      </c>
    </row>
    <row r="179" spans="1:12" x14ac:dyDescent="0.25">
      <c r="A179" s="17"/>
      <c r="B179" s="3">
        <v>10</v>
      </c>
      <c r="C179" s="3">
        <v>0.4</v>
      </c>
      <c r="D179" s="3">
        <v>56</v>
      </c>
      <c r="E179" s="3">
        <v>58</v>
      </c>
      <c r="F179" s="3">
        <v>2</v>
      </c>
      <c r="G179" s="3">
        <v>0.2</v>
      </c>
      <c r="H179" s="3"/>
      <c r="I179" s="3">
        <v>61</v>
      </c>
      <c r="J179" s="3">
        <v>68</v>
      </c>
      <c r="K179" s="3">
        <v>7</v>
      </c>
      <c r="L179" s="3">
        <v>5.7142857140000003E-2</v>
      </c>
    </row>
    <row r="180" spans="1:12" x14ac:dyDescent="0.25">
      <c r="A180" s="17"/>
      <c r="B180" s="3">
        <v>10</v>
      </c>
      <c r="C180" s="3">
        <v>0.4</v>
      </c>
      <c r="D180" s="3">
        <v>73</v>
      </c>
      <c r="E180" s="3">
        <v>75</v>
      </c>
      <c r="F180" s="3">
        <v>2</v>
      </c>
      <c r="G180" s="3">
        <v>0.2</v>
      </c>
      <c r="H180" s="3"/>
      <c r="I180" s="3">
        <v>79</v>
      </c>
      <c r="J180" s="3">
        <v>86</v>
      </c>
      <c r="K180" s="3">
        <v>7</v>
      </c>
      <c r="L180" s="3">
        <v>5.7142857140000003E-2</v>
      </c>
    </row>
    <row r="181" spans="1:12" x14ac:dyDescent="0.25">
      <c r="A181" s="17"/>
      <c r="B181" s="3">
        <v>10</v>
      </c>
      <c r="C181" s="3">
        <v>0.4</v>
      </c>
      <c r="D181" s="3">
        <v>105</v>
      </c>
      <c r="E181" s="3">
        <v>107</v>
      </c>
      <c r="F181" s="3">
        <v>2</v>
      </c>
      <c r="G181" s="3">
        <v>0.2</v>
      </c>
      <c r="H181" s="3"/>
      <c r="I181" s="3">
        <v>112</v>
      </c>
      <c r="J181" s="3">
        <v>119</v>
      </c>
      <c r="K181" s="3">
        <v>7</v>
      </c>
      <c r="L181" s="3">
        <v>5.7142857140000003E-2</v>
      </c>
    </row>
    <row r="182" spans="1:12" x14ac:dyDescent="0.25">
      <c r="A182" s="17"/>
      <c r="B182" s="3">
        <v>10</v>
      </c>
      <c r="C182" s="3">
        <v>0.4</v>
      </c>
      <c r="D182" s="3">
        <v>122</v>
      </c>
      <c r="E182" s="3">
        <v>124</v>
      </c>
      <c r="F182" s="3">
        <v>2</v>
      </c>
      <c r="G182" s="3">
        <v>0.2</v>
      </c>
      <c r="H182" s="3"/>
      <c r="I182" s="3">
        <v>129</v>
      </c>
      <c r="J182" s="3">
        <v>136</v>
      </c>
      <c r="K182" s="3">
        <v>7</v>
      </c>
      <c r="L182" s="3">
        <v>5.7142857140000003E-2</v>
      </c>
    </row>
    <row r="183" spans="1:12" x14ac:dyDescent="0.25">
      <c r="A183" s="17"/>
      <c r="B183" s="3">
        <v>10</v>
      </c>
      <c r="C183" s="3">
        <v>0.4</v>
      </c>
      <c r="D183" s="3">
        <v>140</v>
      </c>
      <c r="E183" s="3">
        <v>142</v>
      </c>
      <c r="F183" s="3">
        <v>2</v>
      </c>
      <c r="G183" s="3">
        <v>0.2</v>
      </c>
      <c r="H183" s="3"/>
      <c r="I183" s="3">
        <v>158</v>
      </c>
      <c r="J183" s="3">
        <v>165</v>
      </c>
      <c r="K183" s="3">
        <v>7</v>
      </c>
      <c r="L183" s="3">
        <v>5.7142857140000003E-2</v>
      </c>
    </row>
    <row r="184" spans="1:12" x14ac:dyDescent="0.25">
      <c r="A184" s="17"/>
      <c r="B184" s="3">
        <v>10</v>
      </c>
      <c r="C184" s="3">
        <v>0.4</v>
      </c>
      <c r="D184" s="3">
        <v>167</v>
      </c>
      <c r="E184" s="3">
        <v>169</v>
      </c>
      <c r="F184" s="3">
        <v>2</v>
      </c>
      <c r="G184" s="3">
        <v>0.2</v>
      </c>
      <c r="H184" s="3"/>
      <c r="I184" s="3">
        <v>173</v>
      </c>
      <c r="J184" s="3">
        <v>180</v>
      </c>
      <c r="K184" s="3">
        <v>7</v>
      </c>
      <c r="L184" s="3">
        <v>5.7142857140000003E-2</v>
      </c>
    </row>
    <row r="185" spans="1:12" x14ac:dyDescent="0.25">
      <c r="A185" s="17"/>
      <c r="B185" s="3">
        <v>10</v>
      </c>
      <c r="C185" s="3">
        <v>0.4</v>
      </c>
      <c r="D185" s="3">
        <v>184</v>
      </c>
      <c r="E185" s="3">
        <v>186</v>
      </c>
      <c r="F185" s="3">
        <v>2</v>
      </c>
      <c r="G185" s="3">
        <v>0.2</v>
      </c>
      <c r="H185" s="3"/>
      <c r="I185" s="3">
        <v>190</v>
      </c>
      <c r="J185" s="3">
        <v>197</v>
      </c>
      <c r="K185" s="3">
        <v>7</v>
      </c>
      <c r="L185" s="3">
        <v>5.7142857140000003E-2</v>
      </c>
    </row>
    <row r="186" spans="1:12" x14ac:dyDescent="0.25">
      <c r="A186" s="17"/>
      <c r="B186" s="3">
        <v>10</v>
      </c>
      <c r="C186" s="3">
        <v>0.4</v>
      </c>
      <c r="D186" s="3">
        <v>200</v>
      </c>
      <c r="E186" s="3">
        <v>202</v>
      </c>
      <c r="F186" s="3">
        <v>2</v>
      </c>
      <c r="G186" s="3">
        <v>0.2</v>
      </c>
      <c r="H186" s="3"/>
      <c r="I186" s="3">
        <v>207</v>
      </c>
      <c r="J186" s="3">
        <v>314</v>
      </c>
      <c r="K186" s="3">
        <v>107</v>
      </c>
      <c r="L186" s="3">
        <v>3.7383177570000001E-3</v>
      </c>
    </row>
    <row r="187" spans="1:12" x14ac:dyDescent="0.25">
      <c r="A187" s="16">
        <v>155952</v>
      </c>
      <c r="B187" s="2">
        <v>20</v>
      </c>
      <c r="C187" s="2">
        <v>0.8</v>
      </c>
      <c r="D187" s="2">
        <v>2</v>
      </c>
      <c r="E187" s="2">
        <v>6</v>
      </c>
      <c r="F187" s="2">
        <v>4</v>
      </c>
      <c r="G187" s="2">
        <v>0.2</v>
      </c>
      <c r="H187" s="2"/>
      <c r="I187" s="2">
        <v>6</v>
      </c>
      <c r="J187" s="2">
        <v>11</v>
      </c>
      <c r="K187" s="2">
        <v>5</v>
      </c>
      <c r="L187" s="2">
        <v>0.16</v>
      </c>
    </row>
    <row r="188" spans="1:12" x14ac:dyDescent="0.25">
      <c r="A188" s="17"/>
      <c r="B188" s="3">
        <v>20</v>
      </c>
      <c r="C188" s="3">
        <v>0.8</v>
      </c>
      <c r="D188" s="3">
        <v>26</v>
      </c>
      <c r="E188" s="3">
        <v>29</v>
      </c>
      <c r="F188" s="3">
        <v>3</v>
      </c>
      <c r="G188" s="3">
        <v>0.2666666667</v>
      </c>
      <c r="H188" s="3"/>
      <c r="I188" s="3">
        <v>30</v>
      </c>
      <c r="J188" s="3">
        <v>35</v>
      </c>
      <c r="K188" s="3">
        <v>5</v>
      </c>
      <c r="L188" s="3">
        <v>0.16</v>
      </c>
    </row>
    <row r="189" spans="1:12" x14ac:dyDescent="0.25">
      <c r="A189" s="17"/>
      <c r="B189" s="3">
        <v>20</v>
      </c>
      <c r="C189" s="3">
        <v>0.8</v>
      </c>
      <c r="D189" s="3">
        <v>38</v>
      </c>
      <c r="E189" s="3">
        <v>41</v>
      </c>
      <c r="F189" s="3">
        <v>3</v>
      </c>
      <c r="G189" s="3">
        <v>0.2666666667</v>
      </c>
      <c r="H189" s="3"/>
      <c r="I189" s="3">
        <v>44</v>
      </c>
      <c r="J189" s="3">
        <v>48</v>
      </c>
      <c r="K189" s="3">
        <v>4</v>
      </c>
      <c r="L189" s="3">
        <v>0.2</v>
      </c>
    </row>
    <row r="190" spans="1:12" x14ac:dyDescent="0.25">
      <c r="A190" s="17"/>
      <c r="B190" s="3">
        <v>20</v>
      </c>
      <c r="C190" s="3">
        <v>0.8</v>
      </c>
      <c r="D190" s="3">
        <v>50</v>
      </c>
      <c r="E190" s="3">
        <v>53</v>
      </c>
      <c r="F190" s="3">
        <v>3</v>
      </c>
      <c r="G190" s="3">
        <v>0.2666666667</v>
      </c>
      <c r="H190" s="3"/>
      <c r="I190" s="3">
        <v>56</v>
      </c>
      <c r="J190" s="3">
        <v>60</v>
      </c>
      <c r="K190" s="3">
        <v>4</v>
      </c>
      <c r="L190" s="3">
        <v>0.2</v>
      </c>
    </row>
    <row r="191" spans="1:12" x14ac:dyDescent="0.25">
      <c r="A191" s="17"/>
      <c r="B191" s="3">
        <v>20</v>
      </c>
      <c r="C191" s="3">
        <v>0.8</v>
      </c>
      <c r="D191" s="3">
        <v>61</v>
      </c>
      <c r="E191" s="3">
        <v>64</v>
      </c>
      <c r="F191" s="3">
        <v>3</v>
      </c>
      <c r="G191" s="3">
        <v>0.2666666667</v>
      </c>
      <c r="H191" s="3"/>
      <c r="I191" s="3">
        <v>66</v>
      </c>
      <c r="J191" s="3">
        <v>70</v>
      </c>
      <c r="K191" s="3">
        <v>4</v>
      </c>
      <c r="L191" s="3">
        <v>0.2</v>
      </c>
    </row>
    <row r="192" spans="1:12" x14ac:dyDescent="0.25">
      <c r="A192" s="17"/>
      <c r="B192" s="3">
        <v>20</v>
      </c>
      <c r="C192" s="3">
        <v>0.8</v>
      </c>
      <c r="D192" s="3">
        <v>72</v>
      </c>
      <c r="E192" s="3">
        <v>75</v>
      </c>
      <c r="F192" s="3">
        <v>3</v>
      </c>
      <c r="G192" s="3">
        <v>0.2666666667</v>
      </c>
      <c r="H192" s="3"/>
      <c r="I192" s="3">
        <v>78</v>
      </c>
      <c r="J192" s="3">
        <v>82</v>
      </c>
      <c r="K192" s="3">
        <v>4</v>
      </c>
      <c r="L192" s="3">
        <v>0.2</v>
      </c>
    </row>
    <row r="193" spans="1:12" x14ac:dyDescent="0.25">
      <c r="A193" s="17"/>
      <c r="B193" s="3">
        <v>20</v>
      </c>
      <c r="C193" s="3">
        <v>0.8</v>
      </c>
      <c r="D193" s="3">
        <v>84</v>
      </c>
      <c r="E193" s="3">
        <v>87</v>
      </c>
      <c r="F193" s="3">
        <v>3</v>
      </c>
      <c r="G193" s="3">
        <v>0.2666666667</v>
      </c>
      <c r="H193" s="3"/>
      <c r="I193" s="3">
        <v>88</v>
      </c>
      <c r="J193" s="3">
        <v>93</v>
      </c>
      <c r="K193" s="3">
        <v>5</v>
      </c>
      <c r="L193" s="3">
        <v>0.16</v>
      </c>
    </row>
    <row r="194" spans="1:12" x14ac:dyDescent="0.25">
      <c r="A194" s="17"/>
      <c r="B194" s="3">
        <v>20</v>
      </c>
      <c r="C194" s="3">
        <v>0.8</v>
      </c>
      <c r="D194" s="3">
        <v>94</v>
      </c>
      <c r="E194" s="3">
        <v>97</v>
      </c>
      <c r="F194" s="3">
        <v>3</v>
      </c>
      <c r="G194" s="3">
        <v>0.2666666667</v>
      </c>
      <c r="H194" s="3"/>
      <c r="I194" s="3">
        <v>101</v>
      </c>
      <c r="J194" s="3">
        <v>105</v>
      </c>
      <c r="K194" s="3">
        <v>4</v>
      </c>
      <c r="L194" s="3">
        <v>0.2</v>
      </c>
    </row>
    <row r="195" spans="1:12" x14ac:dyDescent="0.25">
      <c r="A195" s="17"/>
      <c r="B195" s="3">
        <v>20</v>
      </c>
      <c r="C195" s="3">
        <v>0.8</v>
      </c>
      <c r="D195" s="3">
        <v>107</v>
      </c>
      <c r="E195" s="3">
        <v>111</v>
      </c>
      <c r="F195" s="3">
        <v>4</v>
      </c>
      <c r="G195" s="3">
        <v>0.2</v>
      </c>
      <c r="H195" s="3"/>
      <c r="I195" s="3">
        <v>114</v>
      </c>
      <c r="J195" s="3">
        <v>118</v>
      </c>
      <c r="K195" s="3">
        <v>4</v>
      </c>
      <c r="L195" s="3">
        <v>0.2</v>
      </c>
    </row>
    <row r="196" spans="1:12" x14ac:dyDescent="0.25">
      <c r="A196" s="17"/>
      <c r="B196" s="3">
        <v>20</v>
      </c>
      <c r="C196" s="3">
        <v>0.8</v>
      </c>
      <c r="D196" s="3">
        <v>120</v>
      </c>
      <c r="E196" s="3">
        <v>123</v>
      </c>
      <c r="F196" s="3">
        <v>3</v>
      </c>
      <c r="G196" s="3">
        <v>0.2666666667</v>
      </c>
      <c r="H196" s="3"/>
      <c r="I196" s="3">
        <v>127</v>
      </c>
      <c r="J196" s="3">
        <v>131</v>
      </c>
      <c r="K196" s="3">
        <v>4</v>
      </c>
      <c r="L196" s="3">
        <v>0.2</v>
      </c>
    </row>
    <row r="197" spans="1:12" x14ac:dyDescent="0.25">
      <c r="A197" s="16">
        <v>163622</v>
      </c>
      <c r="B197" s="2">
        <v>10</v>
      </c>
      <c r="C197" s="2">
        <v>0.4</v>
      </c>
      <c r="D197" s="2">
        <v>9</v>
      </c>
      <c r="E197" s="2">
        <v>13</v>
      </c>
      <c r="F197" s="2">
        <v>4</v>
      </c>
      <c r="G197" s="2">
        <v>0.1</v>
      </c>
      <c r="H197" s="2"/>
      <c r="I197" s="2">
        <v>14</v>
      </c>
      <c r="J197" s="2">
        <v>18</v>
      </c>
      <c r="K197" s="2">
        <v>4</v>
      </c>
      <c r="L197" s="2">
        <v>0.1</v>
      </c>
    </row>
    <row r="198" spans="1:12" x14ac:dyDescent="0.25">
      <c r="A198" s="17"/>
      <c r="B198" s="3">
        <v>10</v>
      </c>
      <c r="C198" s="3">
        <v>0.4</v>
      </c>
      <c r="D198" s="3">
        <v>23</v>
      </c>
      <c r="E198" s="3">
        <v>27</v>
      </c>
      <c r="F198" s="3">
        <v>4</v>
      </c>
      <c r="G198" s="3">
        <v>0.1</v>
      </c>
      <c r="H198" s="3"/>
      <c r="I198" s="3">
        <v>27</v>
      </c>
      <c r="J198" s="3">
        <v>31</v>
      </c>
      <c r="K198" s="3">
        <v>4</v>
      </c>
      <c r="L198" s="3">
        <v>0.1</v>
      </c>
    </row>
    <row r="199" spans="1:12" x14ac:dyDescent="0.25">
      <c r="A199" s="17"/>
      <c r="B199" s="3">
        <v>10</v>
      </c>
      <c r="C199" s="3">
        <v>0.4</v>
      </c>
      <c r="D199" s="3">
        <v>33</v>
      </c>
      <c r="E199" s="3">
        <v>37</v>
      </c>
      <c r="F199" s="3">
        <v>4</v>
      </c>
      <c r="G199" s="3">
        <v>0.1</v>
      </c>
      <c r="H199" s="3"/>
      <c r="I199" s="3">
        <v>38</v>
      </c>
      <c r="J199" s="3">
        <v>42</v>
      </c>
      <c r="K199" s="3">
        <v>4</v>
      </c>
      <c r="L199" s="3">
        <v>0.1</v>
      </c>
    </row>
    <row r="200" spans="1:12" x14ac:dyDescent="0.25">
      <c r="A200" s="17"/>
      <c r="B200" s="3">
        <v>10</v>
      </c>
      <c r="C200" s="3">
        <v>0.4</v>
      </c>
      <c r="D200" s="3">
        <v>44</v>
      </c>
      <c r="E200" s="3">
        <v>47</v>
      </c>
      <c r="F200" s="3">
        <v>3</v>
      </c>
      <c r="G200" s="3">
        <v>0.1333333333</v>
      </c>
      <c r="H200" s="3"/>
      <c r="I200" s="3">
        <v>48</v>
      </c>
      <c r="J200" s="3">
        <v>52</v>
      </c>
      <c r="K200" s="3">
        <v>4</v>
      </c>
      <c r="L200" s="3">
        <v>0.1</v>
      </c>
    </row>
    <row r="201" spans="1:12" x14ac:dyDescent="0.25">
      <c r="A201" s="17"/>
      <c r="B201" s="3">
        <v>10</v>
      </c>
      <c r="C201" s="3">
        <v>0.4</v>
      </c>
      <c r="D201" s="3">
        <v>54</v>
      </c>
      <c r="E201" s="3">
        <v>58</v>
      </c>
      <c r="F201" s="3">
        <v>4</v>
      </c>
      <c r="G201" s="3">
        <v>0.1</v>
      </c>
      <c r="H201" s="3"/>
      <c r="I201" s="3">
        <v>59</v>
      </c>
      <c r="J201" s="3">
        <v>63</v>
      </c>
      <c r="K201" s="3">
        <v>4</v>
      </c>
      <c r="L201" s="3">
        <v>0.1</v>
      </c>
    </row>
    <row r="202" spans="1:12" x14ac:dyDescent="0.25">
      <c r="A202" s="17"/>
      <c r="B202" s="3">
        <v>10</v>
      </c>
      <c r="C202" s="3">
        <v>0.4</v>
      </c>
      <c r="D202" s="3">
        <v>64</v>
      </c>
      <c r="E202" s="3">
        <v>67</v>
      </c>
      <c r="F202" s="3">
        <v>3</v>
      </c>
      <c r="G202" s="3">
        <v>0.1333333333</v>
      </c>
      <c r="H202" s="3"/>
      <c r="I202" s="3">
        <v>68</v>
      </c>
      <c r="J202" s="3">
        <v>72</v>
      </c>
      <c r="K202" s="3">
        <v>4</v>
      </c>
      <c r="L202" s="3">
        <v>0.1</v>
      </c>
    </row>
    <row r="203" spans="1:12" x14ac:dyDescent="0.25">
      <c r="A203" s="17"/>
      <c r="B203" s="3">
        <v>10</v>
      </c>
      <c r="C203" s="3">
        <v>0.4</v>
      </c>
      <c r="D203" s="3">
        <v>74</v>
      </c>
      <c r="E203" s="3">
        <v>77</v>
      </c>
      <c r="F203" s="3">
        <v>3</v>
      </c>
      <c r="G203" s="3">
        <v>0.1333333333</v>
      </c>
      <c r="H203" s="3"/>
      <c r="I203" s="3">
        <v>80</v>
      </c>
      <c r="J203" s="3">
        <v>83</v>
      </c>
      <c r="K203" s="3">
        <v>3</v>
      </c>
      <c r="L203" s="3">
        <v>0.1333333333</v>
      </c>
    </row>
    <row r="204" spans="1:12" x14ac:dyDescent="0.25">
      <c r="A204" s="17"/>
      <c r="B204" s="3">
        <v>10</v>
      </c>
      <c r="C204" s="3">
        <v>0.4</v>
      </c>
      <c r="D204" s="3">
        <v>85</v>
      </c>
      <c r="E204" s="3">
        <v>89</v>
      </c>
      <c r="F204" s="3">
        <v>4</v>
      </c>
      <c r="G204" s="3">
        <v>0.1</v>
      </c>
      <c r="H204" s="3"/>
      <c r="I204" s="3">
        <v>90</v>
      </c>
      <c r="J204" s="3">
        <v>94</v>
      </c>
      <c r="K204" s="3">
        <v>4</v>
      </c>
      <c r="L204" s="3">
        <v>0.1</v>
      </c>
    </row>
    <row r="205" spans="1:12" x14ac:dyDescent="0.25">
      <c r="A205" s="17"/>
      <c r="B205" s="3">
        <v>10</v>
      </c>
      <c r="C205" s="3">
        <v>0.4</v>
      </c>
      <c r="D205" s="3">
        <v>95</v>
      </c>
      <c r="E205" s="3">
        <v>98</v>
      </c>
      <c r="F205" s="3">
        <v>3</v>
      </c>
      <c r="G205" s="3">
        <v>0.1333333333</v>
      </c>
      <c r="H205" s="3"/>
      <c r="I205" s="3">
        <v>99</v>
      </c>
      <c r="J205" s="3">
        <v>103</v>
      </c>
      <c r="K205" s="3">
        <v>4</v>
      </c>
      <c r="L205" s="3">
        <v>0.1</v>
      </c>
    </row>
    <row r="206" spans="1:12" x14ac:dyDescent="0.25">
      <c r="A206" s="17"/>
      <c r="B206" s="3">
        <v>10</v>
      </c>
      <c r="C206" s="3">
        <v>0.4</v>
      </c>
      <c r="D206" s="3">
        <v>104</v>
      </c>
      <c r="E206" s="3">
        <v>108</v>
      </c>
      <c r="F206" s="3">
        <v>4</v>
      </c>
      <c r="G206" s="3">
        <v>0.1</v>
      </c>
      <c r="H206" s="3"/>
      <c r="I206" s="3">
        <v>109</v>
      </c>
      <c r="J206" s="3">
        <v>112</v>
      </c>
      <c r="K206" s="3">
        <v>3</v>
      </c>
      <c r="L206" s="3">
        <v>0.1333333333</v>
      </c>
    </row>
    <row r="207" spans="1:12" x14ac:dyDescent="0.25">
      <c r="A207" s="16">
        <v>163917</v>
      </c>
      <c r="B207" s="2">
        <v>10</v>
      </c>
      <c r="C207" s="2">
        <v>0.4</v>
      </c>
      <c r="D207" s="2">
        <v>16</v>
      </c>
      <c r="E207" s="2">
        <v>22</v>
      </c>
      <c r="F207" s="2">
        <v>6</v>
      </c>
      <c r="G207" s="2">
        <v>6.6666666669999999E-2</v>
      </c>
      <c r="H207" s="2"/>
      <c r="I207" s="2">
        <v>24</v>
      </c>
      <c r="J207" s="2">
        <v>32</v>
      </c>
      <c r="K207" s="2">
        <v>8</v>
      </c>
      <c r="L207" s="2">
        <v>0.05</v>
      </c>
    </row>
    <row r="208" spans="1:12" x14ac:dyDescent="0.25">
      <c r="A208" s="17"/>
      <c r="B208" s="3">
        <v>10</v>
      </c>
      <c r="C208" s="3">
        <v>0.4</v>
      </c>
      <c r="D208" s="3">
        <v>40</v>
      </c>
      <c r="E208" s="3">
        <v>46</v>
      </c>
      <c r="F208" s="3">
        <v>6</v>
      </c>
      <c r="G208" s="3">
        <v>6.6666666669999999E-2</v>
      </c>
      <c r="H208" s="3"/>
      <c r="I208" s="3">
        <v>47</v>
      </c>
      <c r="J208" s="3">
        <v>55</v>
      </c>
      <c r="K208" s="3">
        <v>8</v>
      </c>
      <c r="L208" s="3">
        <v>0.05</v>
      </c>
    </row>
    <row r="209" spans="1:12" x14ac:dyDescent="0.25">
      <c r="A209" s="17"/>
      <c r="B209" s="3">
        <v>10</v>
      </c>
      <c r="C209" s="3">
        <v>0.4</v>
      </c>
      <c r="D209" s="3">
        <v>59</v>
      </c>
      <c r="E209" s="3">
        <v>65</v>
      </c>
      <c r="F209" s="3">
        <v>6</v>
      </c>
      <c r="G209" s="3">
        <v>6.6666666669999999E-2</v>
      </c>
      <c r="H209" s="3"/>
      <c r="I209" s="3">
        <v>69</v>
      </c>
      <c r="J209" s="3">
        <v>77</v>
      </c>
      <c r="K209" s="3">
        <v>8</v>
      </c>
      <c r="L209" s="3">
        <v>0.05</v>
      </c>
    </row>
    <row r="210" spans="1:12" x14ac:dyDescent="0.25">
      <c r="A210" s="17"/>
      <c r="B210" s="3">
        <v>10</v>
      </c>
      <c r="C210" s="3">
        <v>0.4</v>
      </c>
      <c r="D210" s="3">
        <v>79</v>
      </c>
      <c r="E210" s="3">
        <v>85</v>
      </c>
      <c r="F210" s="3">
        <v>6</v>
      </c>
      <c r="G210" s="3">
        <v>6.6666666669999999E-2</v>
      </c>
      <c r="H210" s="3"/>
      <c r="I210" s="3">
        <v>89</v>
      </c>
      <c r="J210" s="3">
        <v>97</v>
      </c>
      <c r="K210" s="3">
        <v>8</v>
      </c>
      <c r="L210" s="3">
        <v>0.05</v>
      </c>
    </row>
    <row r="211" spans="1:12" x14ac:dyDescent="0.25">
      <c r="A211" s="17"/>
      <c r="B211" s="3">
        <v>10</v>
      </c>
      <c r="C211" s="3">
        <v>0.4</v>
      </c>
      <c r="D211" s="3">
        <v>99</v>
      </c>
      <c r="E211" s="3">
        <v>104</v>
      </c>
      <c r="F211" s="3">
        <v>5</v>
      </c>
      <c r="G211" s="3">
        <v>0.08</v>
      </c>
      <c r="H211" s="3"/>
      <c r="I211" s="3">
        <v>107</v>
      </c>
      <c r="J211" s="3">
        <v>115</v>
      </c>
      <c r="K211" s="3">
        <v>8</v>
      </c>
      <c r="L211" s="3">
        <v>0.05</v>
      </c>
    </row>
    <row r="212" spans="1:12" x14ac:dyDescent="0.25">
      <c r="A212" s="17"/>
      <c r="B212" s="3">
        <v>10</v>
      </c>
      <c r="C212" s="3">
        <v>0.4</v>
      </c>
      <c r="D212" s="3">
        <v>122</v>
      </c>
      <c r="E212" s="3">
        <v>127</v>
      </c>
      <c r="F212" s="3">
        <v>5</v>
      </c>
      <c r="G212" s="3">
        <v>0.08</v>
      </c>
      <c r="H212" s="3"/>
      <c r="I212" s="3">
        <v>130</v>
      </c>
      <c r="J212" s="3">
        <v>138</v>
      </c>
      <c r="K212" s="3">
        <v>8</v>
      </c>
      <c r="L212" s="3">
        <v>0.05</v>
      </c>
    </row>
  </sheetData>
  <mergeCells count="33">
    <mergeCell ref="A117:A126"/>
    <mergeCell ref="A107:A116"/>
    <mergeCell ref="A171:A176"/>
    <mergeCell ref="A207:A212"/>
    <mergeCell ref="A197:A206"/>
    <mergeCell ref="A187:A196"/>
    <mergeCell ref="A177:A186"/>
    <mergeCell ref="A166:A170"/>
    <mergeCell ref="A152:A165"/>
    <mergeCell ref="A146:A151"/>
    <mergeCell ref="A136:A145"/>
    <mergeCell ref="A127:A135"/>
    <mergeCell ref="A67:A76"/>
    <mergeCell ref="A97:A106"/>
    <mergeCell ref="A88:A96"/>
    <mergeCell ref="A83:A87"/>
    <mergeCell ref="A77:A82"/>
    <mergeCell ref="A41:A50"/>
    <mergeCell ref="A51:A56"/>
    <mergeCell ref="A57:A64"/>
    <mergeCell ref="G2:H2"/>
    <mergeCell ref="I2:J2"/>
    <mergeCell ref="D2:E2"/>
    <mergeCell ref="L2:M2"/>
    <mergeCell ref="A32:A40"/>
    <mergeCell ref="M4:M10"/>
    <mergeCell ref="H4:H10"/>
    <mergeCell ref="H11:H21"/>
    <mergeCell ref="M11:M21"/>
    <mergeCell ref="H22:H31"/>
    <mergeCell ref="M22:M31"/>
    <mergeCell ref="M32:M40"/>
    <mergeCell ref="H32:H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2025-05-09T07:47:03Z</dcterms:modified>
</cp:coreProperties>
</file>