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TOPICOS AVANZADOS\MATERIAL\CAPITULO 3\otros\"/>
    </mc:Choice>
  </mc:AlternateContent>
  <bookViews>
    <workbookView xWindow="0" yWindow="0" windowWidth="7725" windowHeight="5385" activeTab="1"/>
  </bookViews>
  <sheets>
    <sheet name="C. Jerarquico" sheetId="2" r:id="rId1"/>
    <sheet name="K-mean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E47" i="3" l="1"/>
  <c r="D47" i="3"/>
  <c r="H52" i="3" s="1"/>
  <c r="E46" i="3"/>
  <c r="D46" i="3"/>
  <c r="H51" i="3" s="1"/>
  <c r="E45" i="3"/>
  <c r="D45" i="3"/>
  <c r="I50" i="3" s="1"/>
  <c r="D37" i="3"/>
  <c r="I42" i="3" s="1"/>
  <c r="E37" i="3"/>
  <c r="E36" i="3"/>
  <c r="D36" i="3"/>
  <c r="I41" i="3" s="1"/>
  <c r="E35" i="3"/>
  <c r="D35" i="3"/>
  <c r="I40" i="3" s="1"/>
  <c r="K29" i="3"/>
  <c r="J29" i="3"/>
  <c r="I29" i="3"/>
  <c r="H29" i="3"/>
  <c r="G29" i="3"/>
  <c r="F29" i="3"/>
  <c r="E29" i="3"/>
  <c r="D29" i="3"/>
  <c r="E26" i="3"/>
  <c r="D26" i="3"/>
  <c r="K31" i="3" s="1"/>
  <c r="E25" i="3"/>
  <c r="K30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D30" i="3" l="1"/>
  <c r="H30" i="3"/>
  <c r="D31" i="3"/>
  <c r="H31" i="3"/>
  <c r="F40" i="3"/>
  <c r="J40" i="3"/>
  <c r="F41" i="3"/>
  <c r="J41" i="3"/>
  <c r="F42" i="3"/>
  <c r="J42" i="3"/>
  <c r="D50" i="3"/>
  <c r="H50" i="3"/>
  <c r="E51" i="3"/>
  <c r="I51" i="3"/>
  <c r="E52" i="3"/>
  <c r="I52" i="3"/>
  <c r="E30" i="3"/>
  <c r="I30" i="3"/>
  <c r="E31" i="3"/>
  <c r="I31" i="3"/>
  <c r="G40" i="3"/>
  <c r="K40" i="3"/>
  <c r="G41" i="3"/>
  <c r="K41" i="3"/>
  <c r="G42" i="3"/>
  <c r="K42" i="3"/>
  <c r="E50" i="3"/>
  <c r="J50" i="3"/>
  <c r="F51" i="3"/>
  <c r="J51" i="3"/>
  <c r="F52" i="3"/>
  <c r="J52" i="3"/>
  <c r="F30" i="3"/>
  <c r="J30" i="3"/>
  <c r="F31" i="3"/>
  <c r="J31" i="3"/>
  <c r="D40" i="3"/>
  <c r="H40" i="3"/>
  <c r="D41" i="3"/>
  <c r="H41" i="3"/>
  <c r="D42" i="3"/>
  <c r="H42" i="3"/>
  <c r="F50" i="3"/>
  <c r="K50" i="3"/>
  <c r="G51" i="3"/>
  <c r="K51" i="3"/>
  <c r="G52" i="3"/>
  <c r="K52" i="3"/>
  <c r="G30" i="3"/>
  <c r="G31" i="3"/>
  <c r="E40" i="3"/>
  <c r="E41" i="3"/>
  <c r="E42" i="3"/>
  <c r="G50" i="3"/>
  <c r="D51" i="3"/>
  <c r="D52" i="3"/>
  <c r="D72" i="2"/>
  <c r="E16" i="2"/>
  <c r="D16" i="2"/>
  <c r="E67" i="2"/>
  <c r="D66" i="2"/>
  <c r="E15" i="2"/>
  <c r="D15" i="2"/>
  <c r="E61" i="2"/>
  <c r="E60" i="2"/>
  <c r="D59" i="2"/>
  <c r="E14" i="2"/>
  <c r="D14" i="2"/>
  <c r="F54" i="2"/>
  <c r="F53" i="2"/>
  <c r="E52" i="2"/>
  <c r="D52" i="2"/>
  <c r="E13" i="2"/>
  <c r="D13" i="2"/>
  <c r="G46" i="2" l="1"/>
  <c r="G45" i="2"/>
  <c r="F44" i="2"/>
  <c r="E44" i="2"/>
  <c r="D44" i="2"/>
  <c r="E12" i="2"/>
  <c r="D12" i="2"/>
  <c r="F37" i="2"/>
  <c r="F36" i="2"/>
  <c r="F35" i="2"/>
  <c r="F34" i="2"/>
  <c r="E33" i="2"/>
  <c r="D33" i="2"/>
  <c r="E34" i="2"/>
  <c r="G35" i="2"/>
  <c r="G36" i="2"/>
  <c r="H36" i="2"/>
  <c r="G37" i="2"/>
  <c r="H37" i="2"/>
  <c r="I37" i="2"/>
  <c r="D25" i="2"/>
  <c r="D35" i="2" s="1"/>
  <c r="J27" i="2"/>
  <c r="I27" i="2"/>
  <c r="H27" i="2"/>
  <c r="G27" i="2"/>
  <c r="F27" i="2"/>
  <c r="E27" i="2"/>
  <c r="E37" i="2" s="1"/>
  <c r="D27" i="2"/>
  <c r="D37" i="2" s="1"/>
  <c r="I26" i="2"/>
  <c r="H26" i="2"/>
  <c r="G26" i="2"/>
  <c r="F26" i="2"/>
  <c r="E26" i="2"/>
  <c r="E36" i="2" s="1"/>
  <c r="D26" i="2"/>
  <c r="D36" i="2" s="1"/>
  <c r="H25" i="2"/>
  <c r="G25" i="2"/>
  <c r="F25" i="2"/>
  <c r="E25" i="2"/>
  <c r="E35" i="2" s="1"/>
  <c r="G24" i="2"/>
  <c r="F24" i="2"/>
  <c r="E24" i="2"/>
  <c r="D24" i="2"/>
  <c r="D34" i="2" s="1"/>
  <c r="F23" i="2"/>
  <c r="E23" i="2"/>
  <c r="D23" i="2"/>
  <c r="E22" i="2"/>
  <c r="D22" i="2"/>
  <c r="D21" i="2"/>
  <c r="D32" i="2" s="1"/>
</calcChain>
</file>

<file path=xl/sharedStrings.xml><?xml version="1.0" encoding="utf-8"?>
<sst xmlns="http://schemas.openxmlformats.org/spreadsheetml/2006/main" count="149" uniqueCount="29">
  <si>
    <t>sandro</t>
  </si>
  <si>
    <t>martha</t>
  </si>
  <si>
    <t>david</t>
  </si>
  <si>
    <t>mariyoli</t>
  </si>
  <si>
    <t>estefani</t>
  </si>
  <si>
    <t>elizabeth</t>
  </si>
  <si>
    <t>eber</t>
  </si>
  <si>
    <t>diego</t>
  </si>
  <si>
    <t>A</t>
  </si>
  <si>
    <t>B</t>
  </si>
  <si>
    <t>C</t>
  </si>
  <si>
    <t>D</t>
  </si>
  <si>
    <t>E</t>
  </si>
  <si>
    <t>F</t>
  </si>
  <si>
    <t>G</t>
  </si>
  <si>
    <t>H</t>
  </si>
  <si>
    <t>horas en face</t>
  </si>
  <si>
    <t>avance de tarea</t>
  </si>
  <si>
    <t>CD</t>
  </si>
  <si>
    <t>AF</t>
  </si>
  <si>
    <t>(CD)G</t>
  </si>
  <si>
    <t>((CD)G)(AF)</t>
  </si>
  <si>
    <t>(((CD)G)(AF))E</t>
  </si>
  <si>
    <t>((((CD)G)(AF))E)H</t>
  </si>
  <si>
    <t>ITERACION 1  (Con centroides en A, D, F)</t>
  </si>
  <si>
    <t>ITERACION 2</t>
  </si>
  <si>
    <t>ITERACION 3</t>
  </si>
  <si>
    <t>ITERACION 4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</si>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</sst>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textRotation="90"/>
    </xf>
    <xf numFmtId="0" fontId="1" fillId="0" borderId="1" xfId="0" applyFont="1" applyBorder="1"/>
    <xf numFmtId="0" fontId="0" fillId="0" borderId="1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Border="1" applyAlignment="1">
      <alignment textRotation="90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40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Jerarquico'!$E$2</c:f>
              <c:strCache>
                <c:ptCount val="1"/>
                <c:pt idx="0">
                  <c:v>avance de tarea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'C. Jerarquico'!$D$3:$D$10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'C. Jerarquico'!$E$3:$E$10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805504"/>
        <c:axId val="-369802784"/>
      </c:scatterChart>
      <c:valAx>
        <c:axId val="-3698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2784"/>
        <c:crosses val="autoZero"/>
        <c:crossBetween val="midCat"/>
      </c:valAx>
      <c:valAx>
        <c:axId val="-369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73454457051128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369808768"/>
        <c:axId val="-369808224"/>
      </c:scatterChart>
      <c:valAx>
        <c:axId val="-3698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8224"/>
        <c:crosses val="autoZero"/>
        <c:crossBetween val="midCat"/>
      </c:valAx>
      <c:valAx>
        <c:axId val="-369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6628352490421452E-3"/>
                  <c:y val="-1.8867924528302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32567049808429"/>
                  <c:y val="6.2893081761006293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559386973180083"/>
                  <c:y val="-1.1530265124244521E-1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0536398467436"/>
                  <c:y val="-6.289308176100628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'K-means'!$D$14:$D$16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'K-means'!$E$14:$E$16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369804960"/>
        <c:axId val="-369806592"/>
      </c:scatterChart>
      <c:valAx>
        <c:axId val="-3698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6592"/>
        <c:crosses val="autoZero"/>
        <c:crossBetween val="midCat"/>
      </c:valAx>
      <c:valAx>
        <c:axId val="-3698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698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1494252873563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'K-means'!$D$24:$D$26</c:f>
              <c:strCache>
                <c:ptCount val="3"/>
                <c:pt idx="0">
                  <c:v>4</c:v>
                </c:pt>
                <c:pt idx="1">
                  <c:v>2</c:v>
                </c:pt>
                <c:pt idx="2">
                  <c:v>2.333333333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494252873563218"/>
                  <c:y val="3.4482758620689655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091954022988506"/>
                  <c:y val="2.873563218390804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651340996168581E-2"/>
                  <c:y val="-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'K-means'!$D$14:$D$16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'K-means'!$E$24:$E$26</c:f>
              <c:numCache>
                <c:formatCode>General</c:formatCode>
                <c:ptCount val="3"/>
                <c:pt idx="0">
                  <c:v>25</c:v>
                </c:pt>
                <c:pt idx="1">
                  <c:v>11.25</c:v>
                </c:pt>
                <c:pt idx="2">
                  <c:v>50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359593216"/>
        <c:axId val="-359594304"/>
      </c:scatterChart>
      <c:valAx>
        <c:axId val="-3595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4304"/>
        <c:crosses val="autoZero"/>
        <c:crossBetween val="midCat"/>
      </c:valAx>
      <c:valAx>
        <c:axId val="-359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965517241379379E-2"/>
                  <c:y val="2.3063173137840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1494252873563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88505747126436E-2"/>
                  <c:y val="5.7471264367816091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9885057471264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314176245210801E-2"/>
                  <c:y val="-5.7471264367816091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'K-means'!$D$35:$D$37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2.6666666666666665</c:v>
                </c:pt>
                <c:pt idx="2">
                  <c:v>3</c:v>
                </c:pt>
              </c:numCache>
            </c:numRef>
          </c:xVal>
          <c:yVal>
            <c:numRef>
              <c:f>'K-means'!$E$35:$E$37</c:f>
              <c:numCache>
                <c:formatCode>General</c:formatCode>
                <c:ptCount val="3"/>
                <c:pt idx="0">
                  <c:v>25</c:v>
                </c:pt>
                <c:pt idx="1">
                  <c:v>8.3333333333333339</c:v>
                </c:pt>
                <c:pt idx="2">
                  <c:v>60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359592672"/>
        <c:axId val="-359596480"/>
      </c:scatterChart>
      <c:valAx>
        <c:axId val="-3595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6480"/>
        <c:crosses val="autoZero"/>
        <c:crossBetween val="midCat"/>
      </c:valAx>
      <c:valAx>
        <c:axId val="-359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965517241379379E-2"/>
                  <c:y val="2.3063173137840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988505747126436E-2"/>
                  <c:y val="1.1494252873563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7241379310344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977011494252873E-2"/>
                  <c:y val="-2.298850574712643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651340996168654E-2"/>
                  <c:y val="1.1494252873563112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0536398467441"/>
                  <c:y val="2.873563218390804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'K-means'!$D$45:$D$47</c:f>
              <c:numCache>
                <c:formatCode>General</c:formatCode>
                <c:ptCount val="3"/>
                <c:pt idx="0">
                  <c:v>2</c:v>
                </c:pt>
                <c:pt idx="1">
                  <c:v>2.6666666666666665</c:v>
                </c:pt>
                <c:pt idx="2">
                  <c:v>3</c:v>
                </c:pt>
              </c:numCache>
            </c:numRef>
          </c:xVal>
          <c:yVal>
            <c:numRef>
              <c:f>'K-means'!$E$45:$E$47</c:f>
              <c:numCache>
                <c:formatCode>General</c:formatCode>
                <c:ptCount val="3"/>
                <c:pt idx="0">
                  <c:v>28.75</c:v>
                </c:pt>
                <c:pt idx="1">
                  <c:v>8.3333333333333339</c:v>
                </c:pt>
                <c:pt idx="2">
                  <c:v>80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359595392"/>
        <c:axId val="-359598656"/>
      </c:scatterChart>
      <c:valAx>
        <c:axId val="-359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8656"/>
        <c:crosses val="autoZero"/>
        <c:crossBetween val="midCat"/>
      </c:valAx>
      <c:valAx>
        <c:axId val="-3595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595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15988</xdr:rowOff>
    </xdr:from>
    <xdr:to>
      <xdr:col>10</xdr:col>
      <xdr:colOff>790575</xdr:colOff>
      <xdr:row>15</xdr:row>
      <xdr:rowOff>92188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9531</xdr:rowOff>
    </xdr:from>
    <xdr:to>
      <xdr:col>8</xdr:col>
      <xdr:colOff>257174</xdr:colOff>
      <xdr:row>10</xdr:row>
      <xdr:rowOff>85725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314326</xdr:colOff>
      <xdr:row>11</xdr:row>
      <xdr:rowOff>19051</xdr:rowOff>
    </xdr:from>
    <xdr:to>
      <xdr:col>13</xdr:col>
      <xdr:colOff>447676</xdr:colOff>
      <xdr:row>21</xdr:row>
      <xdr:rowOff>133351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314739</xdr:colOff>
      <xdr:row>22</xdr:row>
      <xdr:rowOff>8282</xdr:rowOff>
    </xdr:from>
    <xdr:to>
      <xdr:col>13</xdr:col>
      <xdr:colOff>448089</xdr:colOff>
      <xdr:row>33</xdr:row>
      <xdr:rowOff>122582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306456</xdr:colOff>
      <xdr:row>33</xdr:row>
      <xdr:rowOff>182217</xdr:rowOff>
    </xdr:from>
    <xdr:to>
      <xdr:col>13</xdr:col>
      <xdr:colOff>439806</xdr:colOff>
      <xdr:row>45</xdr:row>
      <xdr:rowOff>106017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281608</xdr:colOff>
      <xdr:row>46</xdr:row>
      <xdr:rowOff>33131</xdr:rowOff>
    </xdr:from>
    <xdr:to>
      <xdr:col>13</xdr:col>
      <xdr:colOff>414958</xdr:colOff>
      <xdr:row>66</xdr:row>
      <xdr:rowOff>127000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zoomScale="70" zoomScaleNormal="70" workbookViewId="0">
      <pane ySplit="16" topLeftCell="A17" activePane="bottomLeft" state="frozen"/>
      <selection pane="bottomLeft" activeCell="O25" sqref="O25"/>
    </sheetView>
  </sheetViews>
  <sheetFormatPr baseColWidth="10" defaultRowHeight="15" x14ac:dyDescent="0.25"/>
  <cols>
    <col min="1" max="1" width="4.5703125" customWidth="1"/>
    <col min="3" max="3" width="20" customWidth="1"/>
    <col min="4" max="11" width="15.85546875" customWidth="1"/>
    <col min="12" max="14" width="6" customWidth="1"/>
  </cols>
  <sheetData>
    <row r="2" spans="2:5" x14ac:dyDescent="0.25">
      <c r="B2" s="2"/>
      <c r="C2" s="1"/>
      <c r="D2" s="3" t="s">
        <v>16</v>
      </c>
      <c r="E2" s="3" t="s">
        <v>17</v>
      </c>
    </row>
    <row r="3" spans="2:5" x14ac:dyDescent="0.25">
      <c r="B3" s="1" t="s">
        <v>0</v>
      </c>
      <c r="C3" s="1" t="s">
        <v>8</v>
      </c>
      <c r="D3" s="1">
        <v>4</v>
      </c>
      <c r="E3" s="1">
        <v>25</v>
      </c>
    </row>
    <row r="4" spans="2:5" x14ac:dyDescent="0.25">
      <c r="B4" s="1" t="s">
        <v>1</v>
      </c>
      <c r="C4" s="1" t="s">
        <v>9</v>
      </c>
      <c r="D4" s="1">
        <v>3</v>
      </c>
      <c r="E4" s="1">
        <v>80</v>
      </c>
    </row>
    <row r="5" spans="2:5" x14ac:dyDescent="0.25">
      <c r="B5" s="1" t="s">
        <v>2</v>
      </c>
      <c r="C5" s="1" t="s">
        <v>10</v>
      </c>
      <c r="D5" s="1">
        <v>2</v>
      </c>
      <c r="E5" s="1">
        <v>10</v>
      </c>
    </row>
    <row r="6" spans="2:5" x14ac:dyDescent="0.25">
      <c r="B6" s="1" t="s">
        <v>3</v>
      </c>
      <c r="C6" s="1" t="s">
        <v>11</v>
      </c>
      <c r="D6" s="1">
        <v>2</v>
      </c>
      <c r="E6" s="1">
        <v>15</v>
      </c>
    </row>
    <row r="7" spans="2:5" x14ac:dyDescent="0.25">
      <c r="B7" s="1" t="s">
        <v>4</v>
      </c>
      <c r="C7" s="1" t="s">
        <v>12</v>
      </c>
      <c r="D7" s="1">
        <v>3</v>
      </c>
      <c r="E7" s="1">
        <v>40</v>
      </c>
    </row>
    <row r="8" spans="2:5" x14ac:dyDescent="0.25">
      <c r="B8" s="1" t="s">
        <v>5</v>
      </c>
      <c r="C8" s="1" t="s">
        <v>13</v>
      </c>
      <c r="D8" s="1">
        <v>1</v>
      </c>
      <c r="E8" s="1">
        <v>30</v>
      </c>
    </row>
    <row r="9" spans="2:5" x14ac:dyDescent="0.25">
      <c r="B9" s="1" t="s">
        <v>6</v>
      </c>
      <c r="C9" s="1" t="s">
        <v>14</v>
      </c>
      <c r="D9" s="1">
        <v>0</v>
      </c>
      <c r="E9" s="1">
        <v>20</v>
      </c>
    </row>
    <row r="10" spans="2:5" x14ac:dyDescent="0.25">
      <c r="B10" s="1" t="s">
        <v>7</v>
      </c>
      <c r="C10" s="1" t="s">
        <v>15</v>
      </c>
      <c r="D10" s="1">
        <v>4</v>
      </c>
      <c r="E10" s="1">
        <v>0</v>
      </c>
    </row>
    <row r="11" spans="2:5" ht="16.5" x14ac:dyDescent="0.3">
      <c r="B11" s="9" t="s">
        <v>28</v>
      </c>
      <c r="C11" s="10" t="s">
        <v>18</v>
      </c>
      <c r="D11" s="11">
        <v>2</v>
      </c>
      <c r="E11" s="11">
        <v>12.5</v>
      </c>
    </row>
    <row r="12" spans="2:5" ht="16.5" x14ac:dyDescent="0.3">
      <c r="B12" s="9"/>
      <c r="C12" s="10" t="s">
        <v>19</v>
      </c>
      <c r="D12" s="11">
        <f>AVERAGE(D3,D8)</f>
        <v>2.5</v>
      </c>
      <c r="E12" s="11">
        <f>AVERAGE(E3,E8)</f>
        <v>27.5</v>
      </c>
    </row>
    <row r="13" spans="2:5" ht="16.5" x14ac:dyDescent="0.3">
      <c r="B13" s="9"/>
      <c r="C13" s="10" t="s">
        <v>20</v>
      </c>
      <c r="D13" s="11">
        <f>AVERAGE(D9,D11)</f>
        <v>1</v>
      </c>
      <c r="E13" s="11">
        <f>AVERAGE(E9,E11)</f>
        <v>16.25</v>
      </c>
    </row>
    <row r="14" spans="2:5" ht="16.5" x14ac:dyDescent="0.3">
      <c r="B14" s="9"/>
      <c r="C14" s="10" t="s">
        <v>21</v>
      </c>
      <c r="D14" s="11">
        <f>AVERAGE(D12,D13)</f>
        <v>1.75</v>
      </c>
      <c r="E14" s="11">
        <f>AVERAGE(E12,E13)</f>
        <v>21.875</v>
      </c>
    </row>
    <row r="15" spans="2:5" ht="16.5" x14ac:dyDescent="0.3">
      <c r="B15" s="9"/>
      <c r="C15" s="10" t="s">
        <v>22</v>
      </c>
      <c r="D15" s="11">
        <f>AVERAGE(D7,D14)</f>
        <v>2.375</v>
      </c>
      <c r="E15" s="11">
        <f>AVERAGE(E7,E14)</f>
        <v>30.9375</v>
      </c>
    </row>
    <row r="16" spans="2:5" x14ac:dyDescent="0.25">
      <c r="B16" s="9"/>
      <c r="C16" s="11" t="s">
        <v>23</v>
      </c>
      <c r="D16" s="11">
        <f>AVERAGE(D10,D15)</f>
        <v>3.1875</v>
      </c>
      <c r="E16" s="11">
        <f>AVERAGE(E10,E15)</f>
        <v>15.46875</v>
      </c>
    </row>
    <row r="17" spans="3:11" x14ac:dyDescent="0.25">
      <c r="C17" s="6"/>
      <c r="D17" s="6"/>
      <c r="E17" s="6"/>
    </row>
    <row r="19" spans="3:11" x14ac:dyDescent="0.25">
      <c r="D19" s="4" t="s">
        <v>8</v>
      </c>
      <c r="E19" s="4" t="s">
        <v>9</v>
      </c>
      <c r="F19" s="4" t="s">
        <v>10</v>
      </c>
      <c r="G19" s="4" t="s">
        <v>11</v>
      </c>
      <c r="H19" s="4" t="s">
        <v>12</v>
      </c>
      <c r="I19" s="4" t="s">
        <v>13</v>
      </c>
      <c r="J19" s="4" t="s">
        <v>14</v>
      </c>
      <c r="K19" s="4" t="s">
        <v>15</v>
      </c>
    </row>
    <row r="20" spans="3:11" x14ac:dyDescent="0.25">
      <c r="C20" s="4" t="s">
        <v>8</v>
      </c>
      <c r="D20" s="1"/>
      <c r="E20" s="1"/>
      <c r="F20" s="1"/>
      <c r="G20" s="1"/>
      <c r="H20" s="1"/>
      <c r="I20" s="1"/>
      <c r="J20" s="1"/>
      <c r="K20" s="1"/>
    </row>
    <row r="21" spans="3:11" x14ac:dyDescent="0.25">
      <c r="C21" s="4" t="s">
        <v>9</v>
      </c>
      <c r="D21" s="1">
        <f t="shared" ref="D21:D27" si="0">SQRT((D$3-D4)^2+(E$3-E4)^2)</f>
        <v>55.009090157900268</v>
      </c>
      <c r="E21" s="1"/>
      <c r="F21" s="1"/>
      <c r="G21" s="1"/>
      <c r="H21" s="1"/>
      <c r="I21" s="1"/>
      <c r="J21" s="1"/>
      <c r="K21" s="1"/>
    </row>
    <row r="22" spans="3:11" x14ac:dyDescent="0.25">
      <c r="C22" s="4" t="s">
        <v>10</v>
      </c>
      <c r="D22" s="1">
        <f t="shared" si="0"/>
        <v>15.132745950421556</v>
      </c>
      <c r="E22" s="1">
        <f t="shared" ref="E22:E27" si="1">SQRT((D$4-D5)^2+(E$4-E5)^2)</f>
        <v>70.007142492748557</v>
      </c>
      <c r="F22" s="1"/>
      <c r="G22" s="1"/>
      <c r="H22" s="1"/>
      <c r="I22" s="1"/>
      <c r="J22" s="1"/>
      <c r="K22" s="1"/>
    </row>
    <row r="23" spans="3:11" x14ac:dyDescent="0.25">
      <c r="C23" s="4" t="s">
        <v>11</v>
      </c>
      <c r="D23" s="1">
        <f t="shared" si="0"/>
        <v>10.198039027185569</v>
      </c>
      <c r="E23" s="1">
        <f t="shared" si="1"/>
        <v>65.007691852580024</v>
      </c>
      <c r="F23" s="1">
        <f>SQRT((D$5-D6)^2+(E$5-E6)^2)</f>
        <v>5</v>
      </c>
      <c r="G23" s="1"/>
      <c r="H23" s="1"/>
      <c r="I23" s="1"/>
      <c r="J23" s="1"/>
      <c r="K23" s="1"/>
    </row>
    <row r="24" spans="3:11" x14ac:dyDescent="0.25">
      <c r="C24" s="4" t="s">
        <v>12</v>
      </c>
      <c r="D24" s="1">
        <f t="shared" si="0"/>
        <v>15.033296378372908</v>
      </c>
      <c r="E24" s="1">
        <f t="shared" si="1"/>
        <v>40</v>
      </c>
      <c r="F24" s="1">
        <f>SQRT((D$5-D7)^2+(E$5-E7)^2)</f>
        <v>30.016662039607269</v>
      </c>
      <c r="G24" s="1">
        <f>SQRT((D$6-D7)^2+(E$6-E7)^2)</f>
        <v>25.019992006393608</v>
      </c>
      <c r="H24" s="1"/>
      <c r="I24" s="1"/>
      <c r="J24" s="1"/>
      <c r="K24" s="1"/>
    </row>
    <row r="25" spans="3:11" x14ac:dyDescent="0.25">
      <c r="C25" s="4" t="s">
        <v>13</v>
      </c>
      <c r="D25" s="1">
        <f t="shared" si="0"/>
        <v>5.8309518948453007</v>
      </c>
      <c r="E25" s="1">
        <f t="shared" si="1"/>
        <v>50.039984012787215</v>
      </c>
      <c r="F25" s="1">
        <f>SQRT((D$5-D8)^2+(E$5-E8)^2)</f>
        <v>20.024984394500787</v>
      </c>
      <c r="G25" s="1">
        <f>SQRT((D$6-D8)^2+(E$6-E8)^2)</f>
        <v>15.033296378372908</v>
      </c>
      <c r="H25" s="1">
        <f>SQRT((D$7-D8)^2+(E$7-E8)^2)</f>
        <v>10.198039027185569</v>
      </c>
      <c r="I25" s="1"/>
      <c r="J25" s="1"/>
      <c r="K25" s="1"/>
    </row>
    <row r="26" spans="3:11" x14ac:dyDescent="0.25">
      <c r="C26" s="4" t="s">
        <v>14</v>
      </c>
      <c r="D26" s="1">
        <f t="shared" si="0"/>
        <v>6.4031242374328485</v>
      </c>
      <c r="E26" s="1">
        <f t="shared" si="1"/>
        <v>60.074953183502359</v>
      </c>
      <c r="F26" s="1">
        <f>SQRT((D$5-D9)^2+(E$5-E9)^2)</f>
        <v>10.198039027185569</v>
      </c>
      <c r="G26" s="1">
        <f>SQRT((D$6-D9)^2+(E$6-E9)^2)</f>
        <v>5.3851648071345037</v>
      </c>
      <c r="H26" s="1">
        <f>SQRT((D$7-D9)^2+(E$7-E9)^2)</f>
        <v>20.223748416156685</v>
      </c>
      <c r="I26" s="1">
        <f>SQRT((D$8-D9)^2+(E$8-E9)^2)</f>
        <v>10.04987562112089</v>
      </c>
      <c r="J26" s="1"/>
      <c r="K26" s="1"/>
    </row>
    <row r="27" spans="3:11" x14ac:dyDescent="0.25">
      <c r="C27" s="4" t="s">
        <v>15</v>
      </c>
      <c r="D27" s="1">
        <f t="shared" si="0"/>
        <v>25</v>
      </c>
      <c r="E27" s="1">
        <f t="shared" si="1"/>
        <v>80.006249755878443</v>
      </c>
      <c r="F27" s="1">
        <f>SQRT((D$5-D10)^2+(E$5-E10)^2)</f>
        <v>10.198039027185569</v>
      </c>
      <c r="G27" s="1">
        <f>SQRT((D$6-D10)^2+(E$6-E10)^2)</f>
        <v>15.132745950421556</v>
      </c>
      <c r="H27" s="1">
        <f>SQRT((D$7-D10)^2+(E$7-E10)^2)</f>
        <v>40.01249804748511</v>
      </c>
      <c r="I27" s="1">
        <f>SQRT((D$8-D10)^2+(E$8-E10)^2)</f>
        <v>30.14962686336267</v>
      </c>
      <c r="J27" s="1">
        <f>SQRT((D$9-D10)^2+(E$9-E10)^2)</f>
        <v>20.396078054371138</v>
      </c>
      <c r="K27" s="1"/>
    </row>
    <row r="30" spans="3:11" x14ac:dyDescent="0.25">
      <c r="C30" s="1"/>
      <c r="D30" s="1" t="s">
        <v>8</v>
      </c>
      <c r="E30" s="1" t="s">
        <v>9</v>
      </c>
      <c r="F30" s="1" t="s">
        <v>18</v>
      </c>
      <c r="G30" s="1" t="s">
        <v>12</v>
      </c>
      <c r="H30" s="1" t="s">
        <v>13</v>
      </c>
      <c r="I30" s="1" t="s">
        <v>14</v>
      </c>
      <c r="J30" s="1" t="s">
        <v>15</v>
      </c>
    </row>
    <row r="31" spans="3:11" x14ac:dyDescent="0.25">
      <c r="C31" s="1" t="s">
        <v>8</v>
      </c>
      <c r="D31" s="1"/>
      <c r="E31" s="1"/>
      <c r="F31" s="1"/>
      <c r="G31" s="1"/>
      <c r="H31" s="1"/>
      <c r="I31" s="1"/>
      <c r="J31" s="1"/>
    </row>
    <row r="32" spans="3:11" x14ac:dyDescent="0.25">
      <c r="C32" s="1" t="s">
        <v>9</v>
      </c>
      <c r="D32" s="1">
        <f>D21</f>
        <v>55.009090157900268</v>
      </c>
      <c r="E32" s="1"/>
      <c r="F32" s="1"/>
      <c r="G32" s="1"/>
      <c r="H32" s="1"/>
      <c r="I32" s="1"/>
      <c r="J32" s="1"/>
    </row>
    <row r="33" spans="3:10" x14ac:dyDescent="0.25">
      <c r="C33" s="1" t="s">
        <v>18</v>
      </c>
      <c r="D33" s="1">
        <f>SQRT((D3-D11)^2+(E3-E11)^2)</f>
        <v>12.658988901172163</v>
      </c>
      <c r="E33" s="1">
        <f>SQRT((D4-D11)^2+(E4-E11)^2)</f>
        <v>67.507407001009895</v>
      </c>
      <c r="F33" s="1"/>
      <c r="G33" s="1"/>
      <c r="H33" s="1"/>
      <c r="I33" s="1"/>
      <c r="J33" s="1"/>
    </row>
    <row r="34" spans="3:10" x14ac:dyDescent="0.25">
      <c r="C34" s="1" t="s">
        <v>12</v>
      </c>
      <c r="D34" s="1">
        <f>D24</f>
        <v>15.033296378372908</v>
      </c>
      <c r="E34" s="1">
        <f>E24</f>
        <v>40</v>
      </c>
      <c r="F34" s="1">
        <f>SQRT((D7-D11)^2+(E7-E11)^2)</f>
        <v>27.518175811634027</v>
      </c>
      <c r="G34" s="1"/>
      <c r="H34" s="1"/>
      <c r="I34" s="1"/>
      <c r="J34" s="1"/>
    </row>
    <row r="35" spans="3:10" x14ac:dyDescent="0.25">
      <c r="C35" s="1" t="s">
        <v>13</v>
      </c>
      <c r="D35" s="1">
        <f t="shared" ref="D35:E37" si="2">D25</f>
        <v>5.8309518948453007</v>
      </c>
      <c r="E35" s="1">
        <f t="shared" si="2"/>
        <v>50.039984012787215</v>
      </c>
      <c r="F35" s="1">
        <f>SQRT((D8-D11)^2+(E8-E11)^2)</f>
        <v>17.528548142958105</v>
      </c>
      <c r="G35" s="1">
        <f>H25</f>
        <v>10.198039027185569</v>
      </c>
      <c r="H35" s="1"/>
      <c r="I35" s="1"/>
      <c r="J35" s="1"/>
    </row>
    <row r="36" spans="3:10" x14ac:dyDescent="0.25">
      <c r="C36" s="1" t="s">
        <v>14</v>
      </c>
      <c r="D36" s="1">
        <f t="shared" si="2"/>
        <v>6.4031242374328485</v>
      </c>
      <c r="E36" s="1">
        <f t="shared" si="2"/>
        <v>60.074953183502359</v>
      </c>
      <c r="F36" s="1">
        <f>SQRT((D9-D11)^2+(E9-E11)^2)</f>
        <v>7.7620873481300121</v>
      </c>
      <c r="G36" s="1">
        <f t="shared" ref="G36:G37" si="3">H26</f>
        <v>20.223748416156685</v>
      </c>
      <c r="H36" s="1">
        <f>I26</f>
        <v>10.04987562112089</v>
      </c>
      <c r="I36" s="1"/>
      <c r="J36" s="1"/>
    </row>
    <row r="37" spans="3:10" x14ac:dyDescent="0.25">
      <c r="C37" s="1" t="s">
        <v>15</v>
      </c>
      <c r="D37" s="1">
        <f t="shared" si="2"/>
        <v>25</v>
      </c>
      <c r="E37" s="1">
        <f t="shared" si="2"/>
        <v>80.006249755878443</v>
      </c>
      <c r="F37" s="1">
        <f>SQRT((D10-D11)^2+(E10-E11)^2)</f>
        <v>12.658988901172163</v>
      </c>
      <c r="G37" s="1">
        <f t="shared" si="3"/>
        <v>40.01249804748511</v>
      </c>
      <c r="H37" s="1">
        <f>I27</f>
        <v>30.14962686336267</v>
      </c>
      <c r="I37" s="1">
        <f>J27</f>
        <v>20.396078054371138</v>
      </c>
      <c r="J37" s="1"/>
    </row>
    <row r="40" spans="3:10" x14ac:dyDescent="0.25">
      <c r="C40" s="1"/>
      <c r="D40" s="1" t="s">
        <v>9</v>
      </c>
      <c r="E40" s="1" t="s">
        <v>18</v>
      </c>
      <c r="F40" s="1" t="s">
        <v>12</v>
      </c>
      <c r="G40" s="1" t="s">
        <v>19</v>
      </c>
      <c r="H40" s="1" t="s">
        <v>14</v>
      </c>
      <c r="I40" s="1" t="s">
        <v>15</v>
      </c>
    </row>
    <row r="41" spans="3:10" x14ac:dyDescent="0.25">
      <c r="C41" s="1" t="s">
        <v>9</v>
      </c>
      <c r="D41" s="1"/>
      <c r="E41" s="1"/>
      <c r="F41" s="1"/>
      <c r="G41" s="1"/>
      <c r="H41" s="1"/>
      <c r="I41" s="1"/>
    </row>
    <row r="42" spans="3:10" x14ac:dyDescent="0.25">
      <c r="C42" s="1" t="s">
        <v>18</v>
      </c>
      <c r="D42" s="1">
        <v>67.507407001009895</v>
      </c>
      <c r="E42" s="1"/>
      <c r="F42" s="1"/>
      <c r="G42" s="1"/>
      <c r="H42" s="1"/>
      <c r="I42" s="1"/>
    </row>
    <row r="43" spans="3:10" x14ac:dyDescent="0.25">
      <c r="C43" s="1" t="s">
        <v>12</v>
      </c>
      <c r="D43" s="1">
        <v>40</v>
      </c>
      <c r="E43" s="1">
        <v>27.518175811634027</v>
      </c>
      <c r="F43" s="1"/>
      <c r="G43" s="1"/>
      <c r="H43" s="1"/>
      <c r="I43" s="1"/>
    </row>
    <row r="44" spans="3:10" x14ac:dyDescent="0.25">
      <c r="C44" s="1" t="s">
        <v>19</v>
      </c>
      <c r="D44" s="1">
        <f>SQRT((D4-D12)^2+(E4-E12)^2)</f>
        <v>52.502380898393554</v>
      </c>
      <c r="E44" s="1">
        <f>SQRT((D11-D12)^2+(E11-E12)^2)</f>
        <v>15.008331019803634</v>
      </c>
      <c r="F44" s="1">
        <f>SQRT((D7-D12)^2+(E7-E12)^2)</f>
        <v>12.509996003196804</v>
      </c>
      <c r="G44" s="1"/>
      <c r="H44" s="1"/>
      <c r="I44" s="1"/>
    </row>
    <row r="45" spans="3:10" x14ac:dyDescent="0.25">
      <c r="C45" s="1" t="s">
        <v>14</v>
      </c>
      <c r="D45" s="1">
        <v>60.074953183502359</v>
      </c>
      <c r="E45" s="1">
        <v>7.7620873481300121</v>
      </c>
      <c r="F45" s="1">
        <v>20.223748416156685</v>
      </c>
      <c r="G45" s="1">
        <f>SQRT((D9-D12)^2+(E9-E12)^2)</f>
        <v>7.9056941504209481</v>
      </c>
      <c r="H45" s="1"/>
      <c r="I45" s="1"/>
    </row>
    <row r="46" spans="3:10" x14ac:dyDescent="0.25">
      <c r="C46" s="1" t="s">
        <v>15</v>
      </c>
      <c r="D46" s="1">
        <v>80.006249755878443</v>
      </c>
      <c r="E46" s="1">
        <v>12.658988901172163</v>
      </c>
      <c r="F46" s="1">
        <v>40.01249804748511</v>
      </c>
      <c r="G46" s="1">
        <f>SQRT((D10-D12)^2+(E10-E12)^2)</f>
        <v>27.540878707840822</v>
      </c>
      <c r="H46" s="1">
        <v>20.396078054371138</v>
      </c>
      <c r="I46" s="1"/>
    </row>
    <row r="49" spans="3:8" x14ac:dyDescent="0.25">
      <c r="C49" s="1"/>
      <c r="D49" s="1" t="s">
        <v>19</v>
      </c>
      <c r="E49" s="1" t="s">
        <v>9</v>
      </c>
      <c r="F49" s="1" t="s">
        <v>20</v>
      </c>
      <c r="G49" s="1" t="s">
        <v>12</v>
      </c>
      <c r="H49" s="1" t="s">
        <v>15</v>
      </c>
    </row>
    <row r="50" spans="3:8" x14ac:dyDescent="0.25">
      <c r="C50" s="1" t="s">
        <v>19</v>
      </c>
      <c r="D50" s="1"/>
      <c r="E50" s="1"/>
      <c r="F50" s="1"/>
      <c r="G50" s="1"/>
      <c r="H50" s="1"/>
    </row>
    <row r="51" spans="3:8" x14ac:dyDescent="0.25">
      <c r="C51" s="1" t="s">
        <v>9</v>
      </c>
      <c r="D51" s="1">
        <v>55.009090157900268</v>
      </c>
      <c r="E51" s="1"/>
      <c r="F51" s="1"/>
      <c r="G51" s="1"/>
      <c r="H51" s="1"/>
    </row>
    <row r="52" spans="3:8" x14ac:dyDescent="0.25">
      <c r="C52" s="1" t="s">
        <v>20</v>
      </c>
      <c r="D52" s="1">
        <f>SQRT((D12-D13)^2+(E12-E13)^2)</f>
        <v>11.349559462816167</v>
      </c>
      <c r="E52" s="1">
        <f>SQRT((D4-D13)^2+(E4-E13)^2)</f>
        <v>63.781364833311621</v>
      </c>
      <c r="F52" s="1"/>
      <c r="G52" s="1"/>
      <c r="H52" s="1"/>
    </row>
    <row r="53" spans="3:8" x14ac:dyDescent="0.25">
      <c r="C53" s="1" t="s">
        <v>12</v>
      </c>
      <c r="D53" s="1">
        <v>15.033296378372908</v>
      </c>
      <c r="E53" s="1">
        <v>40</v>
      </c>
      <c r="F53" s="1">
        <f>SQRT((D7-D13)^2+(E7-E13)^2)</f>
        <v>23.834061760430178</v>
      </c>
      <c r="G53" s="1"/>
      <c r="H53" s="1"/>
    </row>
    <row r="54" spans="3:8" x14ac:dyDescent="0.25">
      <c r="C54" s="1" t="s">
        <v>15</v>
      </c>
      <c r="D54" s="1">
        <v>27.574813431681335</v>
      </c>
      <c r="E54" s="1">
        <v>80.006249755878443</v>
      </c>
      <c r="F54" s="1">
        <f>SQRT((D10-D13)^2+(E10-E13)^2)</f>
        <v>16.52460286966074</v>
      </c>
      <c r="G54" s="1">
        <v>40.01249804748511</v>
      </c>
      <c r="H54" s="1"/>
    </row>
    <row r="57" spans="3:8" x14ac:dyDescent="0.25">
      <c r="C57" s="1"/>
      <c r="D57" s="1" t="s">
        <v>9</v>
      </c>
      <c r="E57" s="1" t="s">
        <v>21</v>
      </c>
      <c r="F57" s="1" t="s">
        <v>12</v>
      </c>
      <c r="G57" s="1" t="s">
        <v>15</v>
      </c>
    </row>
    <row r="58" spans="3:8" x14ac:dyDescent="0.25">
      <c r="C58" s="1" t="s">
        <v>9</v>
      </c>
      <c r="D58" s="1"/>
      <c r="E58" s="1"/>
      <c r="F58" s="1"/>
      <c r="G58" s="1"/>
    </row>
    <row r="59" spans="3:8" x14ac:dyDescent="0.25">
      <c r="C59" s="1" t="s">
        <v>21</v>
      </c>
      <c r="D59" s="1">
        <f>SQRT((D4-D14)^2+(E4-E14)^2)</f>
        <v>58.138439306537975</v>
      </c>
      <c r="E59" s="1"/>
      <c r="F59" s="1"/>
      <c r="G59" s="1"/>
    </row>
    <row r="60" spans="3:8" x14ac:dyDescent="0.25">
      <c r="C60" s="1" t="s">
        <v>12</v>
      </c>
      <c r="D60" s="1">
        <v>40</v>
      </c>
      <c r="E60" s="1">
        <f>SQRT((D7-D14)^2+(E7-E14)^2)</f>
        <v>18.16805231718579</v>
      </c>
      <c r="F60" s="1"/>
      <c r="G60" s="1"/>
    </row>
    <row r="61" spans="3:8" x14ac:dyDescent="0.25">
      <c r="C61" s="1" t="s">
        <v>15</v>
      </c>
      <c r="D61" s="1">
        <v>80.006249755878443</v>
      </c>
      <c r="E61" s="1">
        <f>SQRT((D10-D14)^2+(E10-E14)^2)</f>
        <v>21.990409841565025</v>
      </c>
      <c r="F61" s="1">
        <v>40.01249804748511</v>
      </c>
      <c r="G61" s="1"/>
    </row>
    <row r="64" spans="3:8" x14ac:dyDescent="0.25">
      <c r="C64" s="1"/>
      <c r="D64" s="1" t="s">
        <v>9</v>
      </c>
      <c r="E64" s="1" t="s">
        <v>22</v>
      </c>
      <c r="F64" s="1" t="s">
        <v>15</v>
      </c>
    </row>
    <row r="65" spans="3:6" x14ac:dyDescent="0.25">
      <c r="C65" s="1" t="s">
        <v>9</v>
      </c>
      <c r="D65" s="1"/>
      <c r="E65" s="1"/>
      <c r="F65" s="1"/>
    </row>
    <row r="66" spans="3:6" x14ac:dyDescent="0.25">
      <c r="C66" s="1" t="s">
        <v>22</v>
      </c>
      <c r="D66" s="1">
        <f>SQRT((D4-D15)^2+(E4-E15)^2)</f>
        <v>49.066480730229678</v>
      </c>
      <c r="E66" s="1"/>
      <c r="F66" s="1"/>
    </row>
    <row r="67" spans="3:6" x14ac:dyDescent="0.25">
      <c r="C67" s="1" t="s">
        <v>15</v>
      </c>
      <c r="D67" s="1">
        <v>80.006249755878443</v>
      </c>
      <c r="E67" s="1">
        <f>SQRT((D10-D15)^2+(E10-E15)^2)</f>
        <v>30.980147372954828</v>
      </c>
      <c r="F67" s="1"/>
    </row>
    <row r="70" spans="3:6" x14ac:dyDescent="0.25">
      <c r="C70" s="1"/>
      <c r="D70" s="1" t="s">
        <v>9</v>
      </c>
      <c r="E70" s="5" t="s">
        <v>23</v>
      </c>
    </row>
    <row r="71" spans="3:6" x14ac:dyDescent="0.25">
      <c r="C71" s="1" t="s">
        <v>9</v>
      </c>
      <c r="D71" s="1"/>
      <c r="E71" s="1"/>
    </row>
    <row r="72" spans="3:6" x14ac:dyDescent="0.25">
      <c r="C72" s="5" t="s">
        <v>23</v>
      </c>
      <c r="D72" s="1">
        <f>SQRT((D4-D16)^2+(E4-E16)^2)</f>
        <v>64.53152239651952</v>
      </c>
      <c r="E72" s="1"/>
    </row>
  </sheetData>
  <mergeCells count="1">
    <mergeCell ref="B11:B16"/>
  </mergeCells>
  <conditionalFormatting sqref="D20:K27">
    <cfRule type="top10" dxfId="39" priority="5" bottom="1" rank="1"/>
  </conditionalFormatting>
  <conditionalFormatting sqref="D31:I37">
    <cfRule type="top10" dxfId="38" priority="4" bottom="1" rank="1"/>
  </conditionalFormatting>
  <conditionalFormatting sqref="D50:G54">
    <cfRule type="top10" dxfId="37" priority="7" bottom="1" rank="1"/>
  </conditionalFormatting>
  <conditionalFormatting sqref="D58:F61">
    <cfRule type="top10" dxfId="36" priority="8" bottom="1" rank="1"/>
  </conditionalFormatting>
  <conditionalFormatting sqref="D65:E67">
    <cfRule type="top10" dxfId="35" priority="9" bottom="1" rank="1"/>
  </conditionalFormatting>
  <conditionalFormatting sqref="D71:E72">
    <cfRule type="top10" dxfId="34" priority="10" bottom="1" rank="1"/>
  </conditionalFormatting>
  <conditionalFormatting sqref="D41:H41">
    <cfRule type="top10" dxfId="33" priority="22" bottom="1" rank="1"/>
  </conditionalFormatting>
  <conditionalFormatting sqref="D42:H46">
    <cfRule type="top10" dxfId="3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tabSelected="1" topLeftCell="B1" zoomScale="90" zoomScaleNormal="90" workbookViewId="0">
      <pane ySplit="10" topLeftCell="A11" activePane="bottomLeft" state="frozen"/>
      <selection pane="bottomLeft" activeCell="O73" sqref="O73"/>
    </sheetView>
  </sheetViews>
  <sheetFormatPr baseColWidth="10" defaultRowHeight="15" x14ac:dyDescent="0.25"/>
  <cols>
    <col min="2" max="2" width="14.140625" customWidth="1"/>
    <col min="3" max="3" width="6" customWidth="1"/>
  </cols>
  <sheetData>
    <row r="2" spans="2:5" ht="32.25" customHeight="1" x14ac:dyDescent="0.25">
      <c r="B2" s="2"/>
      <c r="C2" s="1"/>
      <c r="D2" s="8" t="s">
        <v>16</v>
      </c>
      <c r="E2" s="8" t="s">
        <v>17</v>
      </c>
    </row>
    <row r="3" spans="2:5" x14ac:dyDescent="0.25">
      <c r="B3" s="1" t="s">
        <v>0</v>
      </c>
      <c r="C3" s="1" t="s">
        <v>8</v>
      </c>
      <c r="D3" s="1">
        <v>4</v>
      </c>
      <c r="E3" s="1">
        <v>25</v>
      </c>
    </row>
    <row r="4" spans="2:5" x14ac:dyDescent="0.25">
      <c r="B4" s="1" t="s">
        <v>1</v>
      </c>
      <c r="C4" s="1" t="s">
        <v>9</v>
      </c>
      <c r="D4" s="1">
        <v>3</v>
      </c>
      <c r="E4" s="1">
        <v>80</v>
      </c>
    </row>
    <row r="5" spans="2:5" x14ac:dyDescent="0.25">
      <c r="B5" s="1" t="s">
        <v>2</v>
      </c>
      <c r="C5" s="1" t="s">
        <v>10</v>
      </c>
      <c r="D5" s="1">
        <v>2</v>
      </c>
      <c r="E5" s="1">
        <v>10</v>
      </c>
    </row>
    <row r="6" spans="2:5" x14ac:dyDescent="0.25">
      <c r="B6" s="1" t="s">
        <v>3</v>
      </c>
      <c r="C6" s="1" t="s">
        <v>11</v>
      </c>
      <c r="D6" s="1">
        <v>2</v>
      </c>
      <c r="E6" s="1">
        <v>15</v>
      </c>
    </row>
    <row r="7" spans="2:5" x14ac:dyDescent="0.25">
      <c r="B7" s="1" t="s">
        <v>4</v>
      </c>
      <c r="C7" s="1" t="s">
        <v>12</v>
      </c>
      <c r="D7" s="1">
        <v>3</v>
      </c>
      <c r="E7" s="1">
        <v>40</v>
      </c>
    </row>
    <row r="8" spans="2:5" x14ac:dyDescent="0.25">
      <c r="B8" s="1" t="s">
        <v>5</v>
      </c>
      <c r="C8" s="1" t="s">
        <v>13</v>
      </c>
      <c r="D8" s="1">
        <v>1</v>
      </c>
      <c r="E8" s="1">
        <v>30</v>
      </c>
    </row>
    <row r="9" spans="2:5" x14ac:dyDescent="0.25">
      <c r="B9" s="1" t="s">
        <v>6</v>
      </c>
      <c r="C9" s="1" t="s">
        <v>14</v>
      </c>
      <c r="D9" s="1">
        <v>0</v>
      </c>
      <c r="E9" s="1">
        <v>20</v>
      </c>
    </row>
    <row r="10" spans="2:5" x14ac:dyDescent="0.25">
      <c r="B10" s="1" t="s">
        <v>7</v>
      </c>
      <c r="C10" s="1" t="s">
        <v>15</v>
      </c>
      <c r="D10" s="1">
        <v>4</v>
      </c>
      <c r="E10" s="1">
        <v>0</v>
      </c>
    </row>
    <row r="12" spans="2:5" x14ac:dyDescent="0.25">
      <c r="B12" t="s">
        <v>24</v>
      </c>
    </row>
    <row r="14" spans="2:5" x14ac:dyDescent="0.25">
      <c r="C14" s="4">
        <v>1</v>
      </c>
      <c r="D14" s="1">
        <v>4</v>
      </c>
      <c r="E14" s="1">
        <v>25</v>
      </c>
    </row>
    <row r="15" spans="2:5" x14ac:dyDescent="0.25">
      <c r="C15" s="4">
        <v>2</v>
      </c>
      <c r="D15" s="1">
        <v>2</v>
      </c>
      <c r="E15" s="1">
        <v>15</v>
      </c>
    </row>
    <row r="16" spans="2:5" x14ac:dyDescent="0.25">
      <c r="C16" s="4">
        <v>3</v>
      </c>
      <c r="D16" s="1">
        <v>1</v>
      </c>
      <c r="E16" s="1">
        <v>30</v>
      </c>
    </row>
    <row r="17" spans="2:11" x14ac:dyDescent="0.25">
      <c r="C17" s="7"/>
    </row>
    <row r="18" spans="2:11" x14ac:dyDescent="0.25">
      <c r="C18" s="4"/>
      <c r="D18" s="4" t="s">
        <v>8</v>
      </c>
      <c r="E18" s="4" t="s">
        <v>9</v>
      </c>
      <c r="F18" s="4" t="s">
        <v>10</v>
      </c>
      <c r="G18" s="4" t="s">
        <v>11</v>
      </c>
      <c r="H18" s="4" t="s">
        <v>12</v>
      </c>
      <c r="I18" s="4" t="s">
        <v>13</v>
      </c>
      <c r="J18" s="4" t="s">
        <v>14</v>
      </c>
      <c r="K18" s="4" t="s">
        <v>15</v>
      </c>
    </row>
    <row r="19" spans="2:11" x14ac:dyDescent="0.25">
      <c r="C19" s="4">
        <v>1</v>
      </c>
      <c r="D19" s="1">
        <f>SQRT((D3-$D14)^2+(E3-$E14)^2)</f>
        <v>0</v>
      </c>
      <c r="E19" s="1">
        <f>SQRT((D4-$D14)^2+(E4-$E14)^2)</f>
        <v>55.009090157900268</v>
      </c>
      <c r="F19" s="1">
        <f>SQRT((D5-$D14)^2+(E5-$E14)^2)</f>
        <v>15.132745950421556</v>
      </c>
      <c r="G19" s="1">
        <f>SQRT((D6-$D14)^2+(E6-$E14)^2)</f>
        <v>10.198039027185569</v>
      </c>
      <c r="H19" s="1">
        <f>SQRT((D7-$D14)^2+(E7-$E14)^2)</f>
        <v>15.033296378372908</v>
      </c>
      <c r="I19" s="1">
        <f>SQRT((D8-$D14)^2+(E8-$E14)^2)</f>
        <v>5.8309518948453007</v>
      </c>
      <c r="J19" s="1">
        <f>SQRT((D9-$D14)^2+(E9-$E14)^2)</f>
        <v>6.4031242374328485</v>
      </c>
      <c r="K19" s="1">
        <f>SQRT((D10-$D14)^2+(E10-$E14)^2)</f>
        <v>25</v>
      </c>
    </row>
    <row r="20" spans="2:11" x14ac:dyDescent="0.25">
      <c r="C20" s="4">
        <v>2</v>
      </c>
      <c r="D20" s="1">
        <f>SQRT((D3-$D15)^2+(E3-$E15)^2)</f>
        <v>10.198039027185569</v>
      </c>
      <c r="E20" s="1">
        <f>SQRT((D4-$D15)^2+(E4-$E15)^2)</f>
        <v>65.007691852580024</v>
      </c>
      <c r="F20" s="1">
        <f>SQRT((D5-$D15)^2+(E5-$E15)^2)</f>
        <v>5</v>
      </c>
      <c r="G20" s="1">
        <f>SQRT((D6-$D15)^2+(E6-$E15)^2)</f>
        <v>0</v>
      </c>
      <c r="H20" s="1">
        <f>SQRT((D7-$D15)^2+(E7-$E15)^2)</f>
        <v>25.019992006393608</v>
      </c>
      <c r="I20" s="1">
        <f>SQRT((D8-$D15)^2+(E8-$E15)^2)</f>
        <v>15.033296378372908</v>
      </c>
      <c r="J20" s="1">
        <f>SQRT((D9-$D15)^2+(E9-$E15)^2)</f>
        <v>5.3851648071345037</v>
      </c>
      <c r="K20" s="1">
        <f>SQRT((D10-$D15)^2+(E10-$E15)^2)</f>
        <v>15.132745950421556</v>
      </c>
    </row>
    <row r="21" spans="2:11" x14ac:dyDescent="0.25">
      <c r="C21" s="4">
        <v>3</v>
      </c>
      <c r="D21" s="1">
        <f>SQRT((D3-$D16)^2+(E3-$E16)^2)</f>
        <v>5.8309518948453007</v>
      </c>
      <c r="E21" s="1">
        <f>SQRT((D4-$D16)^2+(E4-$E16)^2)</f>
        <v>50.039984012787215</v>
      </c>
      <c r="F21" s="1">
        <f>SQRT((D5-$D16)^2+(E5-$E16)^2)</f>
        <v>20.024984394500787</v>
      </c>
      <c r="G21" s="1">
        <f>SQRT((D6-$D16)^2+(E6-$E16)^2)</f>
        <v>15.033296378372908</v>
      </c>
      <c r="H21" s="1">
        <f>SQRT((D7-$D16)^2+(E7-$E16)^2)</f>
        <v>10.198039027185569</v>
      </c>
      <c r="I21" s="1">
        <f>SQRT((D8-$D16)^2+(E8-$E16)^2)</f>
        <v>0</v>
      </c>
      <c r="J21" s="1">
        <f>SQRT((D9-$D16)^2+(E9-$E16)^2)</f>
        <v>10.04987562112089</v>
      </c>
      <c r="K21" s="1">
        <f>SQRT((D10-$D16)^2+(E10-$E16)^2)</f>
        <v>30.14962686336267</v>
      </c>
    </row>
    <row r="23" spans="2:11" x14ac:dyDescent="0.25">
      <c r="B23" t="s">
        <v>25</v>
      </c>
    </row>
    <row r="24" spans="2:11" x14ac:dyDescent="0.25">
      <c r="C24" s="4">
        <v>1</v>
      </c>
      <c r="D24" s="1">
        <v>4</v>
      </c>
      <c r="E24" s="1">
        <v>25</v>
      </c>
    </row>
    <row r="25" spans="2:11" x14ac:dyDescent="0.25">
      <c r="C25" s="4">
        <v>2</v>
      </c>
      <c r="D25" s="1">
        <f>AVERAGE(D5,D6,D9,D10)</f>
        <v>2</v>
      </c>
      <c r="E25" s="1">
        <f>AVERAGE(E5,E6,E9,E10)</f>
        <v>11.25</v>
      </c>
    </row>
    <row r="26" spans="2:11" x14ac:dyDescent="0.25">
      <c r="C26" s="4">
        <v>3</v>
      </c>
      <c r="D26" s="1">
        <f>AVERAGE(D4,D7,D8)</f>
        <v>2.3333333333333335</v>
      </c>
      <c r="E26" s="1">
        <f>AVERAGE(E4,E7,E8)</f>
        <v>50</v>
      </c>
    </row>
    <row r="28" spans="2:11" x14ac:dyDescent="0.25">
      <c r="C28" s="4"/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</row>
    <row r="29" spans="2:11" x14ac:dyDescent="0.25">
      <c r="C29" s="4">
        <v>1</v>
      </c>
      <c r="D29" s="1">
        <f>SQRT((D3-$D24)^2+(E3-$E24)^2)</f>
        <v>0</v>
      </c>
      <c r="E29" s="1">
        <f>SQRT((D4-$D24)^2+(E4-$E24)^2)</f>
        <v>55.009090157900268</v>
      </c>
      <c r="F29" s="1">
        <f>SQRT((D5-$D24)^2+(E5-$E24)^2)</f>
        <v>15.132745950421556</v>
      </c>
      <c r="G29" s="1">
        <f>SQRT((D6-$D24)^2+(E6-$E24)^2)</f>
        <v>10.198039027185569</v>
      </c>
      <c r="H29" s="1">
        <f>SQRT((D7-$D24)^2+(E7-$E24)^2)</f>
        <v>15.033296378372908</v>
      </c>
      <c r="I29" s="1">
        <f>SQRT((D8-$D24)^2+(E8-$E24)^2)</f>
        <v>5.8309518948453007</v>
      </c>
      <c r="J29" s="1">
        <f>SQRT((D9-$D24)^2+(E9-$E24)^2)</f>
        <v>6.4031242374328485</v>
      </c>
      <c r="K29" s="1">
        <f>SQRT((D10-$D24)^2+(E10-$E24)^2)</f>
        <v>25</v>
      </c>
    </row>
    <row r="30" spans="2:11" x14ac:dyDescent="0.25">
      <c r="C30" s="4">
        <v>2</v>
      </c>
      <c r="D30" s="1">
        <f>SQRT((D3-$D25)^2+(E3-$E25)^2)</f>
        <v>13.894693231590253</v>
      </c>
      <c r="E30" s="1">
        <f>SQRT((D4-$D25)^2+(E4-$E25)^2)</f>
        <v>68.757272342640235</v>
      </c>
      <c r="F30" s="1">
        <f>SQRT((D5-$D25)^2+(E5-$E25)^2)</f>
        <v>1.25</v>
      </c>
      <c r="G30" s="1">
        <f>SQRT((D6-$D25)^2+(E6-$E25)^2)</f>
        <v>3.75</v>
      </c>
      <c r="H30" s="1">
        <f>SQRT((D7-$D25)^2+(E7-$E25)^2)</f>
        <v>28.767386047397494</v>
      </c>
      <c r="I30" s="1">
        <f>SQRT((D8-$D25)^2+(E8-$E25)^2)</f>
        <v>18.776647730625399</v>
      </c>
      <c r="J30" s="1">
        <f>SQRT((D9-$D25)^2+(E9-$E25)^2)</f>
        <v>8.9756615355081202</v>
      </c>
      <c r="K30" s="1">
        <f>SQRT((D10-$D25)^2+(E10-$E25)^2)</f>
        <v>11.42639488202644</v>
      </c>
    </row>
    <row r="31" spans="2:11" x14ac:dyDescent="0.25">
      <c r="C31" s="4">
        <v>3</v>
      </c>
      <c r="D31" s="1">
        <f>SQRT((D3-$D26)^2+(E3-$E26)^2)</f>
        <v>25.055493963954849</v>
      </c>
      <c r="E31" s="1">
        <f>SQRT((D4-$D26)^2+(E4-$E26)^2)</f>
        <v>30.007406493138397</v>
      </c>
      <c r="F31" s="1">
        <f>SQRT((D5-$D26)^2+(E5-$E26)^2)</f>
        <v>40.00138886477707</v>
      </c>
      <c r="G31" s="1">
        <f>SQRT((D6-$D26)^2+(E6-$E26)^2)</f>
        <v>35.001587265595703</v>
      </c>
      <c r="H31" s="1">
        <f>SQRT((D7-$D26)^2+(E7-$E26)^2)</f>
        <v>10.022197585581939</v>
      </c>
      <c r="I31" s="1">
        <f>SQRT((D8-$D26)^2+(E8-$E26)^2)</f>
        <v>20.044395171163877</v>
      </c>
      <c r="J31" s="1">
        <f>SQRT((D9-$D26)^2+(E9-$E26)^2)</f>
        <v>30.090603922893347</v>
      </c>
      <c r="K31" s="1">
        <f>SQRT((D10-$D26)^2+(E10-$E26)^2)</f>
        <v>50.027770066012117</v>
      </c>
    </row>
    <row r="34" spans="2:11" x14ac:dyDescent="0.25">
      <c r="B34" t="s">
        <v>26</v>
      </c>
    </row>
    <row r="35" spans="2:11" x14ac:dyDescent="0.25">
      <c r="C35" s="4">
        <v>1</v>
      </c>
      <c r="D35" s="1">
        <f>AVERAGE(D3,D8,D9)</f>
        <v>1.6666666666666667</v>
      </c>
      <c r="E35" s="1">
        <f>AVERAGE(E3,E8,E9)</f>
        <v>25</v>
      </c>
    </row>
    <row r="36" spans="2:11" x14ac:dyDescent="0.25">
      <c r="C36" s="4">
        <v>2</v>
      </c>
      <c r="D36" s="1">
        <f>AVERAGE(D5,D6,D10)</f>
        <v>2.6666666666666665</v>
      </c>
      <c r="E36" s="1">
        <f>AVERAGE(E5,E6,E10)</f>
        <v>8.3333333333333339</v>
      </c>
    </row>
    <row r="37" spans="2:11" x14ac:dyDescent="0.25">
      <c r="C37" s="4">
        <v>3</v>
      </c>
      <c r="D37" s="1">
        <f>AVERAGE(D4,D7)</f>
        <v>3</v>
      </c>
      <c r="E37" s="1">
        <f>AVERAGE(E4,E7)</f>
        <v>60</v>
      </c>
    </row>
    <row r="39" spans="2:11" x14ac:dyDescent="0.25">
      <c r="C39" s="4"/>
      <c r="D39" s="4" t="s">
        <v>8</v>
      </c>
      <c r="E39" s="4" t="s">
        <v>9</v>
      </c>
      <c r="F39" s="4" t="s">
        <v>10</v>
      </c>
      <c r="G39" s="4" t="s">
        <v>11</v>
      </c>
      <c r="H39" s="4" t="s">
        <v>12</v>
      </c>
      <c r="I39" s="4" t="s">
        <v>13</v>
      </c>
      <c r="J39" s="4" t="s">
        <v>14</v>
      </c>
      <c r="K39" s="4" t="s">
        <v>15</v>
      </c>
    </row>
    <row r="40" spans="2:11" x14ac:dyDescent="0.25">
      <c r="C40" s="4">
        <v>1</v>
      </c>
      <c r="D40" s="1">
        <f>SQRT((D3-$D35)^2+(E3-$E35)^2)</f>
        <v>2.333333333333333</v>
      </c>
      <c r="E40" s="1">
        <f>SQRT((D4-$D35)^2+(E4-$E35)^2)</f>
        <v>55.016159242333316</v>
      </c>
      <c r="F40" s="1">
        <f>SQRT((D5-$D35)^2+(E5-$E35)^2)</f>
        <v>15.003703246569199</v>
      </c>
      <c r="G40" s="1">
        <f>SQRT((D6-$D35)^2+(E6-$E35)^2)</f>
        <v>10.005554013202422</v>
      </c>
      <c r="H40" s="1">
        <f>SQRT((D7-$D35)^2+(E7-$E35)^2)</f>
        <v>15.059142664102023</v>
      </c>
      <c r="I40" s="1">
        <f>SQRT((D8-$D35)^2+(E8-$E35)^2)</f>
        <v>5.0442486501405188</v>
      </c>
      <c r="J40" s="1">
        <f>SQRT((D9-$D35)^2+(E9-$E35)^2)</f>
        <v>5.2704627669472988</v>
      </c>
      <c r="K40" s="1">
        <f>SQRT((D10-$D35)^2+(E10-$E35)^2)</f>
        <v>25.10865278035531</v>
      </c>
    </row>
    <row r="41" spans="2:11" x14ac:dyDescent="0.25">
      <c r="C41" s="4">
        <v>2</v>
      </c>
      <c r="D41" s="1">
        <f>SQRT((D3-$D36)^2+(E3-$E36)^2)</f>
        <v>16.719914938645935</v>
      </c>
      <c r="E41" s="1">
        <f>SQRT((D4-$D36)^2+(E4-$E36)^2)</f>
        <v>71.667441856272674</v>
      </c>
      <c r="F41" s="1">
        <f>SQRT((D5-$D36)^2+(E5-$E36)^2)</f>
        <v>1.7950549357115007</v>
      </c>
      <c r="G41" s="1">
        <f>SQRT((D6-$D36)^2+(E6-$E36)^2)</f>
        <v>6.6999170807472597</v>
      </c>
      <c r="H41" s="1">
        <f>SQRT((D7-$D36)^2+(E7-$E36)^2)</f>
        <v>31.668421004036318</v>
      </c>
      <c r="I41" s="1">
        <f>SQRT((D8-$D36)^2+(E8-$E36)^2)</f>
        <v>21.730674684008825</v>
      </c>
      <c r="J41" s="1">
        <f>SQRT((D9-$D36)^2+(E9-$E36)^2)</f>
        <v>11.967548714010826</v>
      </c>
      <c r="K41" s="1">
        <f>SQRT((D10-$D36)^2+(E10-$E36)^2)</f>
        <v>8.4393259341147751</v>
      </c>
    </row>
    <row r="42" spans="2:11" x14ac:dyDescent="0.25">
      <c r="C42" s="4">
        <v>3</v>
      </c>
      <c r="D42" s="1">
        <f>SQRT((D3-$D37)^2+(E3-$E37)^2)</f>
        <v>35.014282800023196</v>
      </c>
      <c r="E42" s="1">
        <f>SQRT((D4-$D37)^2+(E4-$E37)^2)</f>
        <v>20</v>
      </c>
      <c r="F42" s="1">
        <f>SQRT((D5-$D37)^2+(E5-$E37)^2)</f>
        <v>50.009999000199947</v>
      </c>
      <c r="G42" s="1">
        <f>SQRT((D6-$D37)^2+(E6-$E37)^2)</f>
        <v>45.011109739707599</v>
      </c>
      <c r="H42" s="1">
        <f>SQRT((D7-$D37)^2+(E7-$E37)^2)</f>
        <v>20</v>
      </c>
      <c r="I42" s="1">
        <f>SQRT((D8-$D37)^2+(E8-$E37)^2)</f>
        <v>30.066592756745816</v>
      </c>
      <c r="J42" s="1">
        <f>SQRT((D9-$D37)^2+(E9-$E37)^2)</f>
        <v>40.11234224026316</v>
      </c>
      <c r="K42" s="1">
        <f>SQRT((D10-$D37)^2+(E10-$E37)^2)</f>
        <v>60.00833275470999</v>
      </c>
    </row>
    <row r="44" spans="2:11" x14ac:dyDescent="0.25">
      <c r="B44" t="s">
        <v>27</v>
      </c>
    </row>
    <row r="45" spans="2:11" x14ac:dyDescent="0.25">
      <c r="C45" s="4">
        <v>1</v>
      </c>
      <c r="D45" s="1">
        <f>AVERAGE(D3,D7,D8,D9)</f>
        <v>2</v>
      </c>
      <c r="E45" s="1">
        <f>AVERAGE(E3,E7,E8,E9)</f>
        <v>28.75</v>
      </c>
    </row>
    <row r="46" spans="2:11" x14ac:dyDescent="0.25">
      <c r="C46" s="4">
        <v>2</v>
      </c>
      <c r="D46" s="1">
        <f>AVERAGE(D5,D6,D10)</f>
        <v>2.6666666666666665</v>
      </c>
      <c r="E46" s="1">
        <f>AVERAGE(E5,E6,E10)</f>
        <v>8.3333333333333339</v>
      </c>
    </row>
    <row r="47" spans="2:11" x14ac:dyDescent="0.25">
      <c r="C47" s="4">
        <v>3</v>
      </c>
      <c r="D47" s="1">
        <f>AVERAGE(D4)</f>
        <v>3</v>
      </c>
      <c r="E47" s="1">
        <f>AVERAGE(E4)</f>
        <v>80</v>
      </c>
    </row>
    <row r="49" spans="3:11" x14ac:dyDescent="0.25">
      <c r="C49" s="4"/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  <c r="I49" s="4" t="s">
        <v>13</v>
      </c>
      <c r="J49" s="4" t="s">
        <v>14</v>
      </c>
      <c r="K49" s="4" t="s">
        <v>15</v>
      </c>
    </row>
    <row r="50" spans="3:11" x14ac:dyDescent="0.25">
      <c r="C50" s="4">
        <v>1</v>
      </c>
      <c r="D50" s="1">
        <f>SQRT((D3-$D45)^2+(E3-$E45)^2)</f>
        <v>4.25</v>
      </c>
      <c r="E50" s="1">
        <f>SQRT((D4-$D45)^2+(E4-$E45)^2)</f>
        <v>51.259755169138295</v>
      </c>
      <c r="F50" s="1">
        <f>SQRT((D5-$D45)^2+(E5-$E45)^2)</f>
        <v>18.75</v>
      </c>
      <c r="G50" s="1">
        <f>SQRT((D6-$D45)^2+(E6-$E45)^2)</f>
        <v>13.75</v>
      </c>
      <c r="H50" s="1">
        <f>SQRT((D7-$D45)^2+(E7-$E45)^2)</f>
        <v>11.294356998076518</v>
      </c>
      <c r="I50" s="1">
        <f>SQRT((D8-$D45)^2+(E8-$E45)^2)</f>
        <v>1.6007810593582121</v>
      </c>
      <c r="J50" s="1">
        <f>SQRT((D9-$D45)^2+(E9-$E45)^2)</f>
        <v>8.9756615355081202</v>
      </c>
      <c r="K50" s="1">
        <f>SQRT((D10-$D45)^2+(E10-$E45)^2)</f>
        <v>28.819481258343288</v>
      </c>
    </row>
    <row r="51" spans="3:11" x14ac:dyDescent="0.25">
      <c r="C51" s="4">
        <v>2</v>
      </c>
      <c r="D51" s="1">
        <f>SQRT((D3-$D46)^2+(E3-$E46)^2)</f>
        <v>16.719914938645935</v>
      </c>
      <c r="E51" s="1">
        <f>SQRT((D4-$D46)^2+(E4-$E46)^2)</f>
        <v>71.667441856272674</v>
      </c>
      <c r="F51" s="1">
        <f>SQRT((D5-$D46)^2+(E5-$E46)^2)</f>
        <v>1.7950549357115007</v>
      </c>
      <c r="G51" s="1">
        <f>SQRT((D6-$D46)^2+(E6-$E46)^2)</f>
        <v>6.6999170807472597</v>
      </c>
      <c r="H51" s="1">
        <f>SQRT((D7-$D46)^2+(E7-$E46)^2)</f>
        <v>31.668421004036318</v>
      </c>
      <c r="I51" s="1">
        <f>SQRT((D8-$D46)^2+(E8-$E46)^2)</f>
        <v>21.730674684008825</v>
      </c>
      <c r="J51" s="1">
        <f>SQRT((D9-$D46)^2+(E9-$E46)^2)</f>
        <v>11.967548714010826</v>
      </c>
      <c r="K51" s="1">
        <f>SQRT((D10-$D46)^2+(E10-$E46)^2)</f>
        <v>8.4393259341147751</v>
      </c>
    </row>
    <row r="52" spans="3:11" x14ac:dyDescent="0.25">
      <c r="C52" s="4">
        <v>3</v>
      </c>
      <c r="D52" s="1">
        <f>SQRT((D3-$D47)^2+(E3-$E47)^2)</f>
        <v>55.009090157900268</v>
      </c>
      <c r="E52" s="1">
        <f>SQRT((D4-$D47)^2+(E4-$E47)^2)</f>
        <v>0</v>
      </c>
      <c r="F52" s="1">
        <f>SQRT((D5-$D47)^2+(E5-$E47)^2)</f>
        <v>70.007142492748557</v>
      </c>
      <c r="G52" s="1">
        <f>SQRT((D6-$D47)^2+(E6-$E47)^2)</f>
        <v>65.007691852580024</v>
      </c>
      <c r="H52" s="1">
        <f>SQRT((D7-$D47)^2+(E7-$E47)^2)</f>
        <v>40</v>
      </c>
      <c r="I52" s="1">
        <f>SQRT((D8-$D47)^2+(E8-$E47)^2)</f>
        <v>50.039984012787215</v>
      </c>
      <c r="J52" s="1">
        <f>SQRT((D9-$D47)^2+(E9-$E47)^2)</f>
        <v>60.074953183502359</v>
      </c>
      <c r="K52" s="1">
        <f>SQRT((D10-$D47)^2+(E10-$E47)^2)</f>
        <v>80.006249755878443</v>
      </c>
    </row>
  </sheetData>
  <conditionalFormatting sqref="D19:D21">
    <cfRule type="top10" dxfId="31" priority="32" bottom="1" rank="1"/>
  </conditionalFormatting>
  <conditionalFormatting sqref="E19:E21">
    <cfRule type="top10" dxfId="30" priority="31" bottom="1" rank="1"/>
  </conditionalFormatting>
  <conditionalFormatting sqref="F19:F21">
    <cfRule type="top10" dxfId="29" priority="30" bottom="1" rank="1"/>
  </conditionalFormatting>
  <conditionalFormatting sqref="G19:G21">
    <cfRule type="top10" dxfId="28" priority="29" bottom="1" rank="1"/>
  </conditionalFormatting>
  <conditionalFormatting sqref="H19:H21">
    <cfRule type="top10" dxfId="27" priority="28" bottom="1" rank="1"/>
  </conditionalFormatting>
  <conditionalFormatting sqref="I19:I21">
    <cfRule type="top10" dxfId="26" priority="27" bottom="1" rank="1"/>
  </conditionalFormatting>
  <conditionalFormatting sqref="J19:J21">
    <cfRule type="top10" dxfId="25" priority="26" bottom="1" rank="1"/>
  </conditionalFormatting>
  <conditionalFormatting sqref="K19:K21">
    <cfRule type="top10" dxfId="24" priority="25" bottom="1" rank="1"/>
  </conditionalFormatting>
  <conditionalFormatting sqref="D29:D31">
    <cfRule type="top10" dxfId="23" priority="24" bottom="1" rank="1"/>
  </conditionalFormatting>
  <conditionalFormatting sqref="E29:E31">
    <cfRule type="top10" dxfId="22" priority="23" bottom="1" rank="1"/>
  </conditionalFormatting>
  <conditionalFormatting sqref="F29:F31">
    <cfRule type="top10" dxfId="21" priority="22" bottom="1" rank="1"/>
  </conditionalFormatting>
  <conditionalFormatting sqref="G29:G31">
    <cfRule type="top10" dxfId="20" priority="21" bottom="1" rank="1"/>
  </conditionalFormatting>
  <conditionalFormatting sqref="H29:H31">
    <cfRule type="top10" dxfId="19" priority="20" bottom="1" rank="1"/>
  </conditionalFormatting>
  <conditionalFormatting sqref="I29:I31">
    <cfRule type="top10" dxfId="18" priority="19" bottom="1" rank="1"/>
  </conditionalFormatting>
  <conditionalFormatting sqref="J29:J31">
    <cfRule type="top10" dxfId="17" priority="18" bottom="1" rank="1"/>
  </conditionalFormatting>
  <conditionalFormatting sqref="K29:K31">
    <cfRule type="top10" dxfId="16" priority="17" bottom="1" rank="1"/>
  </conditionalFormatting>
  <conditionalFormatting sqref="D40:D42">
    <cfRule type="top10" dxfId="15" priority="16" bottom="1" rank="1"/>
  </conditionalFormatting>
  <conditionalFormatting sqref="E40:E42">
    <cfRule type="top10" dxfId="14" priority="15" bottom="1" rank="1"/>
  </conditionalFormatting>
  <conditionalFormatting sqref="F40:F42">
    <cfRule type="top10" dxfId="13" priority="14" bottom="1" rank="1"/>
  </conditionalFormatting>
  <conditionalFormatting sqref="G40:G42">
    <cfRule type="top10" dxfId="12" priority="13" bottom="1" rank="1"/>
  </conditionalFormatting>
  <conditionalFormatting sqref="H40:H42">
    <cfRule type="top10" dxfId="11" priority="12" bottom="1" rank="1"/>
  </conditionalFormatting>
  <conditionalFormatting sqref="I40:I42">
    <cfRule type="top10" dxfId="10" priority="11" bottom="1" rank="1"/>
  </conditionalFormatting>
  <conditionalFormatting sqref="J40:J42">
    <cfRule type="top10" dxfId="9" priority="10" bottom="1" rank="1"/>
  </conditionalFormatting>
  <conditionalFormatting sqref="K40:K42">
    <cfRule type="top10" dxfId="8" priority="9" bottom="1" rank="1"/>
  </conditionalFormatting>
  <conditionalFormatting sqref="D50:D52">
    <cfRule type="top10" dxfId="7" priority="8" bottom="1" rank="1"/>
  </conditionalFormatting>
  <conditionalFormatting sqref="E50:E52">
    <cfRule type="top10" dxfId="6" priority="7" bottom="1" rank="1"/>
  </conditionalFormatting>
  <conditionalFormatting sqref="F50:F52">
    <cfRule type="top10" dxfId="5" priority="6" bottom="1" rank="1"/>
  </conditionalFormatting>
  <conditionalFormatting sqref="G50:G52">
    <cfRule type="top10" dxfId="4" priority="5" bottom="1" rank="1"/>
  </conditionalFormatting>
  <conditionalFormatting sqref="H50:H52">
    <cfRule type="top10" dxfId="3" priority="4" bottom="1" rank="1"/>
  </conditionalFormatting>
  <conditionalFormatting sqref="I50:I52">
    <cfRule type="top10" dxfId="2" priority="3" bottom="1" rank="1"/>
  </conditionalFormatting>
  <conditionalFormatting sqref="J50:J52">
    <cfRule type="top10" dxfId="1" priority="2" bottom="1" rank="1"/>
  </conditionalFormatting>
  <conditionalFormatting sqref="K50:K52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 Jerarquico</vt:lpstr>
      <vt:lpstr>K-means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2015-05-26T05:25:32Z</dcterms:created>
  <dcterms:modified xsi:type="dcterms:W3CDTF">2015-11-11T17:09:07Z</dcterms:modified>
</cp:coreProperties>
</file>