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本科课程\大一\信息学\"/>
    </mc:Choice>
  </mc:AlternateContent>
  <xr:revisionPtr revIDLastSave="0" documentId="13_ncr:1_{184C67D0-ABE9-43A8-8AA3-180832C2ABB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AE58" i="1" l="1"/>
  <c r="K5" i="1" l="1"/>
  <c r="P5" i="1"/>
  <c r="U5" i="1"/>
  <c r="K6" i="1"/>
  <c r="P6" i="1"/>
  <c r="U6" i="1"/>
  <c r="K7" i="1"/>
  <c r="P7" i="1"/>
  <c r="U7" i="1"/>
  <c r="K8" i="1"/>
  <c r="P8" i="1"/>
  <c r="U8" i="1"/>
  <c r="K9" i="1"/>
  <c r="P9" i="1"/>
  <c r="U9" i="1"/>
  <c r="K10" i="1"/>
  <c r="P10" i="1"/>
  <c r="U10" i="1"/>
  <c r="K11" i="1"/>
  <c r="P11" i="1"/>
  <c r="U11" i="1"/>
  <c r="K12" i="1"/>
  <c r="K51" i="1" s="1"/>
  <c r="P12" i="1"/>
  <c r="P51" i="1" s="1"/>
  <c r="U12" i="1"/>
  <c r="U51" i="1" s="1"/>
  <c r="K13" i="1"/>
  <c r="P13" i="1"/>
  <c r="U13" i="1"/>
  <c r="K14" i="1"/>
  <c r="K66" i="1" s="1"/>
  <c r="K68" i="1" s="1"/>
  <c r="P14" i="1"/>
  <c r="P66" i="1" s="1"/>
  <c r="P68" i="1" s="1"/>
  <c r="U14" i="1"/>
  <c r="U66" i="1" s="1"/>
  <c r="U68" i="1" s="1"/>
  <c r="K15" i="1"/>
  <c r="P15" i="1"/>
  <c r="U15" i="1"/>
  <c r="K4" i="1"/>
  <c r="K58" i="1" s="1"/>
  <c r="K60" i="1" s="1"/>
  <c r="P4" i="1"/>
  <c r="U4" i="1"/>
  <c r="P59" i="1" l="1"/>
  <c r="P50" i="1"/>
  <c r="P52" i="1" s="1"/>
  <c r="P43" i="1"/>
  <c r="K59" i="1"/>
  <c r="K50" i="1"/>
  <c r="K52" i="1" s="1"/>
  <c r="K43" i="1"/>
  <c r="U26" i="1"/>
  <c r="U28" i="1" s="1"/>
  <c r="U34" i="1"/>
  <c r="U36" i="1" s="1"/>
  <c r="P26" i="1"/>
  <c r="P28" i="1" s="1"/>
  <c r="P34" i="1"/>
  <c r="P36" i="1" s="1"/>
  <c r="U59" i="1"/>
  <c r="U50" i="1"/>
  <c r="U52" i="1" s="1"/>
  <c r="U43" i="1"/>
  <c r="K26" i="1"/>
  <c r="K34" i="1"/>
  <c r="K36" i="1" s="1"/>
  <c r="U18" i="1"/>
  <c r="U20" i="1" s="1"/>
  <c r="U58" i="1"/>
  <c r="U60" i="1" s="1"/>
  <c r="U27" i="1"/>
  <c r="U67" i="1"/>
  <c r="P35" i="1"/>
  <c r="P42" i="1"/>
  <c r="P44" i="1" s="1"/>
  <c r="K35" i="1"/>
  <c r="K42" i="1"/>
  <c r="K44" i="1" s="1"/>
  <c r="P18" i="1"/>
  <c r="P20" i="1" s="1"/>
  <c r="P58" i="1"/>
  <c r="P60" i="1" s="1"/>
  <c r="P27" i="1"/>
  <c r="P67" i="1"/>
  <c r="K27" i="1"/>
  <c r="K67" i="1"/>
  <c r="K18" i="1"/>
  <c r="K20" i="1" s="1"/>
  <c r="U42" i="1"/>
  <c r="U35" i="1"/>
  <c r="P19" i="1"/>
  <c r="K19" i="1"/>
  <c r="K28" i="1"/>
  <c r="U19" i="1"/>
  <c r="U44" i="1" l="1"/>
  <c r="AE18" i="1"/>
  <c r="C5" i="1"/>
  <c r="AE34" i="1" s="1"/>
  <c r="C6" i="1"/>
  <c r="C7" i="1"/>
  <c r="C8" i="1"/>
  <c r="AE27" i="1" l="1"/>
  <c r="AE67" i="1"/>
  <c r="AE26" i="1"/>
  <c r="AE19" i="1"/>
  <c r="AE20" i="1" s="1"/>
  <c r="C14" i="1"/>
  <c r="AE66" i="1" s="1"/>
  <c r="AE68" i="1" s="1"/>
  <c r="H8" i="1"/>
  <c r="I8" i="1"/>
  <c r="J8" i="1"/>
  <c r="L8" i="1"/>
  <c r="M8" i="1"/>
  <c r="V8" i="1"/>
  <c r="N8" i="1"/>
  <c r="O8" i="1"/>
  <c r="Q8" i="1"/>
  <c r="W8" i="1"/>
  <c r="R8" i="1"/>
  <c r="S8" i="1"/>
  <c r="T8" i="1"/>
  <c r="G8" i="1"/>
  <c r="X8" i="1"/>
  <c r="Y8" i="1"/>
  <c r="C13" i="1"/>
  <c r="G7" i="1"/>
  <c r="H7" i="1"/>
  <c r="I7" i="1"/>
  <c r="L7" i="1"/>
  <c r="N7" i="1"/>
  <c r="O7" i="1"/>
  <c r="V7" i="1"/>
  <c r="Y7" i="1"/>
  <c r="M7" i="1"/>
  <c r="W7" i="1"/>
  <c r="Q7" i="1"/>
  <c r="R7" i="1"/>
  <c r="S7" i="1"/>
  <c r="T7" i="1"/>
  <c r="X7" i="1"/>
  <c r="J7" i="1"/>
  <c r="C12" i="1"/>
  <c r="AE51" i="1" s="1"/>
  <c r="H6" i="1"/>
  <c r="I6" i="1"/>
  <c r="W6" i="1"/>
  <c r="G6" i="1"/>
  <c r="M6" i="1"/>
  <c r="S6" i="1"/>
  <c r="L6" i="1"/>
  <c r="N6" i="1"/>
  <c r="O6" i="1"/>
  <c r="T6" i="1"/>
  <c r="X6" i="1"/>
  <c r="Q6" i="1"/>
  <c r="R6" i="1"/>
  <c r="V6" i="1"/>
  <c r="Y6" i="1"/>
  <c r="J6" i="1"/>
  <c r="Y5" i="1"/>
  <c r="Y34" i="1" s="1"/>
  <c r="W5" i="1"/>
  <c r="W34" i="1" s="1"/>
  <c r="G5" i="1"/>
  <c r="G34" i="1" s="1"/>
  <c r="H5" i="1"/>
  <c r="H34" i="1" s="1"/>
  <c r="I5" i="1"/>
  <c r="I34" i="1" s="1"/>
  <c r="J5" i="1"/>
  <c r="J34" i="1" s="1"/>
  <c r="M5" i="1"/>
  <c r="M34" i="1" s="1"/>
  <c r="N5" i="1"/>
  <c r="N34" i="1" s="1"/>
  <c r="L5" i="1"/>
  <c r="L34" i="1" s="1"/>
  <c r="T5" i="1"/>
  <c r="T34" i="1" s="1"/>
  <c r="V5" i="1"/>
  <c r="V34" i="1" s="1"/>
  <c r="O5" i="1"/>
  <c r="O34" i="1" s="1"/>
  <c r="R5" i="1"/>
  <c r="R34" i="1" s="1"/>
  <c r="S5" i="1"/>
  <c r="S34" i="1" s="1"/>
  <c r="Q5" i="1"/>
  <c r="Q34" i="1" s="1"/>
  <c r="X5" i="1"/>
  <c r="X34" i="1" s="1"/>
  <c r="Q4" i="1"/>
  <c r="R4" i="1"/>
  <c r="S4" i="1"/>
  <c r="I4" i="1"/>
  <c r="V4" i="1"/>
  <c r="W4" i="1"/>
  <c r="X4" i="1"/>
  <c r="Y4" i="1"/>
  <c r="M4" i="1"/>
  <c r="G4" i="1"/>
  <c r="H4" i="1"/>
  <c r="J4" i="1"/>
  <c r="N4" i="1"/>
  <c r="O4" i="1"/>
  <c r="T4" i="1"/>
  <c r="L4" i="1"/>
  <c r="C10" i="1"/>
  <c r="C11" i="1"/>
  <c r="C9" i="1"/>
  <c r="G9" i="1" s="1"/>
  <c r="AE59" i="1" l="1"/>
  <c r="AE60" i="1" s="1"/>
  <c r="AE50" i="1"/>
  <c r="AE52" i="1" s="1"/>
  <c r="AE43" i="1"/>
  <c r="AE28" i="1"/>
  <c r="X18" i="1"/>
  <c r="X58" i="1"/>
  <c r="R18" i="1"/>
  <c r="R58" i="1"/>
  <c r="V27" i="1"/>
  <c r="V67" i="1"/>
  <c r="Q18" i="1"/>
  <c r="Q58" i="1"/>
  <c r="R27" i="1"/>
  <c r="R67" i="1"/>
  <c r="Q27" i="1"/>
  <c r="Q67" i="1"/>
  <c r="X27" i="1"/>
  <c r="X67" i="1"/>
  <c r="T27" i="1"/>
  <c r="T67" i="1"/>
  <c r="I18" i="1"/>
  <c r="I58" i="1"/>
  <c r="Y67" i="1"/>
  <c r="Y27" i="1"/>
  <c r="T18" i="1"/>
  <c r="T58" i="1"/>
  <c r="O18" i="1"/>
  <c r="O58" i="1"/>
  <c r="N18" i="1"/>
  <c r="N58" i="1"/>
  <c r="M27" i="1"/>
  <c r="M67" i="1"/>
  <c r="G27" i="1"/>
  <c r="G67" i="1"/>
  <c r="W27" i="1"/>
  <c r="W67" i="1"/>
  <c r="W18" i="1"/>
  <c r="W58" i="1"/>
  <c r="V18" i="1"/>
  <c r="V58" i="1"/>
  <c r="J27" i="1"/>
  <c r="J67" i="1"/>
  <c r="S18" i="1"/>
  <c r="S58" i="1"/>
  <c r="AE35" i="1"/>
  <c r="AE36" i="1" s="1"/>
  <c r="AE42" i="1"/>
  <c r="AE44" i="1" s="1"/>
  <c r="O27" i="1"/>
  <c r="O67" i="1"/>
  <c r="L18" i="1"/>
  <c r="L58" i="1"/>
  <c r="N27" i="1"/>
  <c r="N67" i="1"/>
  <c r="L27" i="1"/>
  <c r="L67" i="1"/>
  <c r="S27" i="1"/>
  <c r="S67" i="1"/>
  <c r="J18" i="1"/>
  <c r="J58" i="1"/>
  <c r="H18" i="1"/>
  <c r="H58" i="1"/>
  <c r="G18" i="1"/>
  <c r="G58" i="1"/>
  <c r="I27" i="1"/>
  <c r="I67" i="1"/>
  <c r="M18" i="1"/>
  <c r="M58" i="1"/>
  <c r="H27" i="1"/>
  <c r="H67" i="1"/>
  <c r="Y18" i="1"/>
  <c r="Y58" i="1"/>
  <c r="M26" i="1"/>
  <c r="M19" i="1"/>
  <c r="J26" i="1"/>
  <c r="J19" i="1"/>
  <c r="I26" i="1"/>
  <c r="I19" i="1"/>
  <c r="Q26" i="1"/>
  <c r="Q19" i="1"/>
  <c r="T26" i="1"/>
  <c r="T19" i="1"/>
  <c r="H26" i="1"/>
  <c r="H19" i="1"/>
  <c r="G26" i="1"/>
  <c r="G19" i="1"/>
  <c r="W26" i="1"/>
  <c r="W19" i="1"/>
  <c r="Y26" i="1"/>
  <c r="Y19" i="1"/>
  <c r="X26" i="1"/>
  <c r="X19" i="1"/>
  <c r="S26" i="1"/>
  <c r="S19" i="1"/>
  <c r="R26" i="1"/>
  <c r="R19" i="1"/>
  <c r="O26" i="1"/>
  <c r="O19" i="1"/>
  <c r="V26" i="1"/>
  <c r="V19" i="1"/>
  <c r="L26" i="1"/>
  <c r="L19" i="1"/>
  <c r="N26" i="1"/>
  <c r="N19" i="1"/>
  <c r="M13" i="1"/>
  <c r="N13" i="1"/>
  <c r="O13" i="1"/>
  <c r="Q13" i="1"/>
  <c r="I13" i="1"/>
  <c r="J13" i="1"/>
  <c r="R13" i="1"/>
  <c r="V13" i="1"/>
  <c r="H13" i="1"/>
  <c r="S13" i="1"/>
  <c r="T13" i="1"/>
  <c r="W13" i="1"/>
  <c r="X13" i="1"/>
  <c r="Y13" i="1"/>
  <c r="G13" i="1"/>
  <c r="L13" i="1"/>
  <c r="L12" i="1"/>
  <c r="L51" i="1" s="1"/>
  <c r="M12" i="1"/>
  <c r="M51" i="1" s="1"/>
  <c r="N12" i="1"/>
  <c r="N51" i="1" s="1"/>
  <c r="O12" i="1"/>
  <c r="O51" i="1" s="1"/>
  <c r="J12" i="1"/>
  <c r="J51" i="1" s="1"/>
  <c r="Q12" i="1"/>
  <c r="Q51" i="1" s="1"/>
  <c r="Y12" i="1"/>
  <c r="Y51" i="1" s="1"/>
  <c r="R12" i="1"/>
  <c r="R51" i="1" s="1"/>
  <c r="S12" i="1"/>
  <c r="S51" i="1" s="1"/>
  <c r="T12" i="1"/>
  <c r="T51" i="1" s="1"/>
  <c r="G12" i="1"/>
  <c r="G51" i="1" s="1"/>
  <c r="H12" i="1"/>
  <c r="H51" i="1" s="1"/>
  <c r="I12" i="1"/>
  <c r="I51" i="1" s="1"/>
  <c r="V12" i="1"/>
  <c r="V51" i="1" s="1"/>
  <c r="W12" i="1"/>
  <c r="W51" i="1" s="1"/>
  <c r="X12" i="1"/>
  <c r="X51" i="1" s="1"/>
  <c r="I9" i="1"/>
  <c r="J9" i="1"/>
  <c r="L9" i="1"/>
  <c r="Y9" i="1"/>
  <c r="N9" i="1"/>
  <c r="Q9" i="1"/>
  <c r="R9" i="1"/>
  <c r="V9" i="1"/>
  <c r="X9" i="1"/>
  <c r="O9" i="1"/>
  <c r="S9" i="1"/>
  <c r="T9" i="1"/>
  <c r="W9" i="1"/>
  <c r="H9" i="1"/>
  <c r="M9" i="1"/>
  <c r="L11" i="1"/>
  <c r="M11" i="1"/>
  <c r="O11" i="1"/>
  <c r="R11" i="1"/>
  <c r="S11" i="1"/>
  <c r="T11" i="1"/>
  <c r="Y11" i="1"/>
  <c r="G11" i="1"/>
  <c r="Q11" i="1"/>
  <c r="X11" i="1"/>
  <c r="I11" i="1"/>
  <c r="V11" i="1"/>
  <c r="W11" i="1"/>
  <c r="H11" i="1"/>
  <c r="J11" i="1"/>
  <c r="N11" i="1"/>
  <c r="J10" i="1"/>
  <c r="L10" i="1"/>
  <c r="M10" i="1"/>
  <c r="N10" i="1"/>
  <c r="O10" i="1"/>
  <c r="G10" i="1"/>
  <c r="Q10" i="1"/>
  <c r="R10" i="1"/>
  <c r="S10" i="1"/>
  <c r="X10" i="1"/>
  <c r="T10" i="1"/>
  <c r="V10" i="1"/>
  <c r="W10" i="1"/>
  <c r="Y10" i="1"/>
  <c r="H10" i="1"/>
  <c r="I10" i="1"/>
  <c r="N14" i="1"/>
  <c r="N66" i="1" s="1"/>
  <c r="O14" i="1"/>
  <c r="O66" i="1" s="1"/>
  <c r="R14" i="1"/>
  <c r="R66" i="1" s="1"/>
  <c r="S14" i="1"/>
  <c r="S66" i="1" s="1"/>
  <c r="T14" i="1"/>
  <c r="T66" i="1" s="1"/>
  <c r="V14" i="1"/>
  <c r="V66" i="1" s="1"/>
  <c r="W14" i="1"/>
  <c r="W66" i="1" s="1"/>
  <c r="H14" i="1"/>
  <c r="H66" i="1" s="1"/>
  <c r="X14" i="1"/>
  <c r="X66" i="1" s="1"/>
  <c r="Y14" i="1"/>
  <c r="Y66" i="1" s="1"/>
  <c r="G14" i="1"/>
  <c r="G66" i="1" s="1"/>
  <c r="I14" i="1"/>
  <c r="I66" i="1" s="1"/>
  <c r="J14" i="1"/>
  <c r="J66" i="1" s="1"/>
  <c r="L14" i="1"/>
  <c r="L66" i="1" s="1"/>
  <c r="M14" i="1"/>
  <c r="M66" i="1" s="1"/>
  <c r="Q14" i="1"/>
  <c r="Q66" i="1" s="1"/>
  <c r="C15" i="1"/>
  <c r="G59" i="1" l="1"/>
  <c r="G50" i="1"/>
  <c r="G43" i="1"/>
  <c r="Y59" i="1"/>
  <c r="Y57" i="1" s="1"/>
  <c r="Y50" i="1"/>
  <c r="Y52" i="1" s="1"/>
  <c r="Y43" i="1"/>
  <c r="T59" i="1"/>
  <c r="T50" i="1"/>
  <c r="T43" i="1"/>
  <c r="S59" i="1"/>
  <c r="S50" i="1"/>
  <c r="S43" i="1"/>
  <c r="R59" i="1"/>
  <c r="R50" i="1"/>
  <c r="R43" i="1"/>
  <c r="O59" i="1"/>
  <c r="O50" i="1"/>
  <c r="O43" i="1"/>
  <c r="M59" i="1"/>
  <c r="M50" i="1"/>
  <c r="M43" i="1"/>
  <c r="L59" i="1"/>
  <c r="L50" i="1"/>
  <c r="L43" i="1"/>
  <c r="N59" i="1"/>
  <c r="N50" i="1"/>
  <c r="N43" i="1"/>
  <c r="J59" i="1"/>
  <c r="J50" i="1"/>
  <c r="J43" i="1"/>
  <c r="H59" i="1"/>
  <c r="H50" i="1"/>
  <c r="H43" i="1"/>
  <c r="W43" i="1"/>
  <c r="W59" i="1"/>
  <c r="W50" i="1"/>
  <c r="V59" i="1"/>
  <c r="V50" i="1"/>
  <c r="V43" i="1"/>
  <c r="I59" i="1"/>
  <c r="I50" i="1"/>
  <c r="I43" i="1"/>
  <c r="X43" i="1"/>
  <c r="X59" i="1"/>
  <c r="X50" i="1"/>
  <c r="Q43" i="1"/>
  <c r="Q59" i="1"/>
  <c r="Q50" i="1"/>
  <c r="Y20" i="1"/>
  <c r="V35" i="1"/>
  <c r="V42" i="1"/>
  <c r="T35" i="1"/>
  <c r="T42" i="1"/>
  <c r="X42" i="1"/>
  <c r="X35" i="1"/>
  <c r="J65" i="1"/>
  <c r="I68" i="1" s="1"/>
  <c r="S42" i="1"/>
  <c r="S35" i="1"/>
  <c r="H57" i="1"/>
  <c r="G60" i="1" s="1"/>
  <c r="I65" i="1"/>
  <c r="H65" i="1" s="1"/>
  <c r="G68" i="1" s="1"/>
  <c r="R42" i="1"/>
  <c r="R35" i="1"/>
  <c r="Q35" i="1"/>
  <c r="Q42" i="1"/>
  <c r="Y68" i="1"/>
  <c r="Y65" i="1"/>
  <c r="X65" i="1" s="1"/>
  <c r="W68" i="1" s="1"/>
  <c r="G42" i="1"/>
  <c r="G35" i="1"/>
  <c r="O42" i="1"/>
  <c r="O35" i="1"/>
  <c r="N35" i="1"/>
  <c r="N42" i="1"/>
  <c r="H49" i="1"/>
  <c r="G49" i="1" s="1"/>
  <c r="M35" i="1"/>
  <c r="M42" i="1"/>
  <c r="L42" i="1"/>
  <c r="L35" i="1"/>
  <c r="J35" i="1"/>
  <c r="J42" i="1"/>
  <c r="Y60" i="1"/>
  <c r="I42" i="1"/>
  <c r="I35" i="1"/>
  <c r="H35" i="1"/>
  <c r="H42" i="1"/>
  <c r="W35" i="1"/>
  <c r="W42" i="1"/>
  <c r="Y42" i="1"/>
  <c r="Y35" i="1"/>
  <c r="Y17" i="1"/>
  <c r="X20" i="1" s="1"/>
  <c r="Y28" i="1"/>
  <c r="Y25" i="1"/>
  <c r="X28" i="1" s="1"/>
  <c r="O15" i="1"/>
  <c r="Q15" i="1"/>
  <c r="R15" i="1"/>
  <c r="S15" i="1"/>
  <c r="T15" i="1"/>
  <c r="W15" i="1"/>
  <c r="X15" i="1"/>
  <c r="I15" i="1"/>
  <c r="V15" i="1"/>
  <c r="H15" i="1"/>
  <c r="J15" i="1"/>
  <c r="Y15" i="1"/>
  <c r="G15" i="1"/>
  <c r="N15" i="1"/>
  <c r="L15" i="1"/>
  <c r="M15" i="1"/>
  <c r="X60" i="1" l="1"/>
  <c r="Y49" i="1"/>
  <c r="X52" i="1" s="1"/>
  <c r="X25" i="1"/>
  <c r="H68" i="1"/>
  <c r="X68" i="1"/>
  <c r="G52" i="1"/>
  <c r="G53" i="1" s="1"/>
  <c r="X57" i="1"/>
  <c r="W60" i="1" s="1"/>
  <c r="G57" i="1"/>
  <c r="W62" i="1" s="1"/>
  <c r="X49" i="1"/>
  <c r="T54" i="1"/>
  <c r="W54" i="1"/>
  <c r="AG52" i="1" s="1"/>
  <c r="H54" i="1"/>
  <c r="G69" i="1"/>
  <c r="G61" i="1"/>
  <c r="H62" i="1"/>
  <c r="Y36" i="1"/>
  <c r="Y33" i="1"/>
  <c r="X36" i="1" s="1"/>
  <c r="Y44" i="1"/>
  <c r="Y41" i="1"/>
  <c r="X44" i="1" s="1"/>
  <c r="G65" i="1"/>
  <c r="W65" i="1"/>
  <c r="X17" i="1"/>
  <c r="W17" i="1" s="1"/>
  <c r="V17" i="1" s="1"/>
  <c r="U17" i="1" s="1"/>
  <c r="W57" i="1" l="1"/>
  <c r="W28" i="1"/>
  <c r="W25" i="1"/>
  <c r="T62" i="1"/>
  <c r="X33" i="1"/>
  <c r="V20" i="1"/>
  <c r="X41" i="1"/>
  <c r="V60" i="1"/>
  <c r="N62" i="1" s="1"/>
  <c r="V57" i="1"/>
  <c r="U57" i="1" s="1"/>
  <c r="W52" i="1"/>
  <c r="W49" i="1"/>
  <c r="X53" i="1"/>
  <c r="W53" i="1"/>
  <c r="V53" i="1"/>
  <c r="U53" i="1"/>
  <c r="S53" i="1"/>
  <c r="R53" i="1"/>
  <c r="T53" i="1"/>
  <c r="Q53" i="1"/>
  <c r="P53" i="1"/>
  <c r="O53" i="1"/>
  <c r="N53" i="1"/>
  <c r="M53" i="1"/>
  <c r="L53" i="1"/>
  <c r="K53" i="1"/>
  <c r="J53" i="1"/>
  <c r="I53" i="1"/>
  <c r="H53" i="1"/>
  <c r="Y53" i="1"/>
  <c r="V68" i="1"/>
  <c r="N70" i="1" s="1"/>
  <c r="V65" i="1"/>
  <c r="U65" i="1" s="1"/>
  <c r="W70" i="1"/>
  <c r="T70" i="1"/>
  <c r="H70" i="1"/>
  <c r="W20" i="1"/>
  <c r="U61" i="1"/>
  <c r="K61" i="1"/>
  <c r="P61" i="1"/>
  <c r="M69" i="1"/>
  <c r="L69" i="1"/>
  <c r="K69" i="1"/>
  <c r="J69" i="1"/>
  <c r="I69" i="1"/>
  <c r="H69" i="1"/>
  <c r="Y69" i="1"/>
  <c r="X69" i="1"/>
  <c r="W69" i="1"/>
  <c r="V69" i="1"/>
  <c r="U69" i="1"/>
  <c r="T69" i="1"/>
  <c r="S69" i="1"/>
  <c r="R69" i="1"/>
  <c r="Q69" i="1"/>
  <c r="P69" i="1"/>
  <c r="O69" i="1"/>
  <c r="N69" i="1"/>
  <c r="R25" i="1"/>
  <c r="Q22" i="1"/>
  <c r="T20" i="1"/>
  <c r="T17" i="1"/>
  <c r="V25" i="1" l="1"/>
  <c r="U25" i="1" s="1"/>
  <c r="V28" i="1"/>
  <c r="N30" i="1" s="1"/>
  <c r="S20" i="1"/>
  <c r="S17" i="1"/>
  <c r="W36" i="1"/>
  <c r="W33" i="1"/>
  <c r="N22" i="1"/>
  <c r="W41" i="1"/>
  <c r="W44" i="1"/>
  <c r="V52" i="1"/>
  <c r="N54" i="1" s="1"/>
  <c r="V49" i="1"/>
  <c r="U49" i="1" s="1"/>
  <c r="T49" i="1" s="1"/>
  <c r="Q62" i="1"/>
  <c r="T60" i="1"/>
  <c r="T57" i="1"/>
  <c r="Q25" i="1"/>
  <c r="P25" i="1" s="1"/>
  <c r="Q28" i="1"/>
  <c r="Q70" i="1"/>
  <c r="T65" i="1"/>
  <c r="T68" i="1"/>
  <c r="T25" i="1" l="1"/>
  <c r="Q30" i="1"/>
  <c r="T28" i="1"/>
  <c r="R20" i="1"/>
  <c r="R17" i="1"/>
  <c r="V36" i="1"/>
  <c r="N38" i="1" s="1"/>
  <c r="V33" i="1"/>
  <c r="U33" i="1" s="1"/>
  <c r="V44" i="1"/>
  <c r="N46" i="1" s="1"/>
  <c r="V41" i="1"/>
  <c r="U41" i="1" s="1"/>
  <c r="S49" i="1"/>
  <c r="S52" i="1"/>
  <c r="S57" i="1"/>
  <c r="S60" i="1"/>
  <c r="Q54" i="1"/>
  <c r="T52" i="1"/>
  <c r="O25" i="1"/>
  <c r="O28" i="1"/>
  <c r="S68" i="1"/>
  <c r="S65" i="1"/>
  <c r="S25" i="1" l="1"/>
  <c r="R28" i="1" s="1"/>
  <c r="S28" i="1"/>
  <c r="Q20" i="1"/>
  <c r="Q17" i="1"/>
  <c r="P17" i="1" s="1"/>
  <c r="N28" i="1"/>
  <c r="N25" i="1"/>
  <c r="Q38" i="1"/>
  <c r="T36" i="1"/>
  <c r="T33" i="1"/>
  <c r="Q46" i="1"/>
  <c r="T44" i="1"/>
  <c r="T41" i="1"/>
  <c r="R49" i="1"/>
  <c r="R52" i="1"/>
  <c r="R60" i="1"/>
  <c r="R57" i="1"/>
  <c r="M17" i="1"/>
  <c r="R68" i="1"/>
  <c r="R65" i="1"/>
  <c r="M28" i="1" l="1"/>
  <c r="M25" i="1"/>
  <c r="O17" i="1"/>
  <c r="O20" i="1"/>
  <c r="S36" i="1"/>
  <c r="S33" i="1"/>
  <c r="S41" i="1"/>
  <c r="S44" i="1"/>
  <c r="Q60" i="1"/>
  <c r="Q57" i="1"/>
  <c r="P57" i="1" s="1"/>
  <c r="Q52" i="1"/>
  <c r="Q49" i="1"/>
  <c r="P49" i="1" s="1"/>
  <c r="Q68" i="1"/>
  <c r="Q65" i="1"/>
  <c r="P65" i="1" s="1"/>
  <c r="L20" i="1"/>
  <c r="L17" i="1"/>
  <c r="K17" i="1" s="1"/>
  <c r="J20" i="1" l="1"/>
  <c r="J17" i="1"/>
  <c r="O52" i="1"/>
  <c r="O49" i="1"/>
  <c r="N17" i="1"/>
  <c r="M20" i="1" s="1"/>
  <c r="N20" i="1"/>
  <c r="L25" i="1"/>
  <c r="K25" i="1" s="1"/>
  <c r="L28" i="1"/>
  <c r="R36" i="1"/>
  <c r="R33" i="1"/>
  <c r="R41" i="1"/>
  <c r="R44" i="1"/>
  <c r="O60" i="1"/>
  <c r="O57" i="1"/>
  <c r="O68" i="1"/>
  <c r="O65" i="1"/>
  <c r="J28" i="1" l="1"/>
  <c r="J25" i="1"/>
  <c r="I20" i="1"/>
  <c r="I17" i="1"/>
  <c r="N52" i="1"/>
  <c r="N49" i="1"/>
  <c r="Q36" i="1"/>
  <c r="Q33" i="1"/>
  <c r="P33" i="1" s="1"/>
  <c r="Q41" i="1"/>
  <c r="P41" i="1" s="1"/>
  <c r="Q44" i="1"/>
  <c r="N60" i="1"/>
  <c r="N57" i="1"/>
  <c r="N68" i="1"/>
  <c r="N65" i="1"/>
  <c r="H17" i="1" l="1"/>
  <c r="H20" i="1"/>
  <c r="I28" i="1"/>
  <c r="I25" i="1"/>
  <c r="M49" i="1"/>
  <c r="M52" i="1"/>
  <c r="O33" i="1"/>
  <c r="O36" i="1"/>
  <c r="O41" i="1"/>
  <c r="O44" i="1"/>
  <c r="M60" i="1"/>
  <c r="M57" i="1"/>
  <c r="M68" i="1"/>
  <c r="M65" i="1"/>
  <c r="H25" i="1" l="1"/>
  <c r="H28" i="1"/>
  <c r="G20" i="1"/>
  <c r="G17" i="1"/>
  <c r="L49" i="1"/>
  <c r="K49" i="1" s="1"/>
  <c r="L52" i="1"/>
  <c r="N36" i="1"/>
  <c r="N33" i="1"/>
  <c r="N41" i="1"/>
  <c r="N44" i="1"/>
  <c r="L60" i="1"/>
  <c r="L57" i="1"/>
  <c r="K57" i="1" s="1"/>
  <c r="L68" i="1"/>
  <c r="L65" i="1"/>
  <c r="K65" i="1" s="1"/>
  <c r="J68" i="1" s="1"/>
  <c r="AB68" i="1" s="1"/>
  <c r="W22" i="1" l="1"/>
  <c r="T22" i="1"/>
  <c r="H22" i="1"/>
  <c r="G21" i="1"/>
  <c r="G28" i="1"/>
  <c r="G25" i="1"/>
  <c r="J49" i="1"/>
  <c r="J52" i="1"/>
  <c r="M36" i="1"/>
  <c r="M33" i="1"/>
  <c r="M44" i="1"/>
  <c r="M41" i="1"/>
  <c r="J60" i="1"/>
  <c r="J57" i="1"/>
  <c r="K70" i="1"/>
  <c r="AG68" i="1"/>
  <c r="L36" i="1" l="1"/>
  <c r="L33" i="1"/>
  <c r="K33" i="1" s="1"/>
  <c r="W30" i="1"/>
  <c r="H30" i="1"/>
  <c r="T30" i="1"/>
  <c r="G29" i="1"/>
  <c r="Q21" i="1"/>
  <c r="S21" i="1"/>
  <c r="T21" i="1"/>
  <c r="U21" i="1"/>
  <c r="V21" i="1"/>
  <c r="W21" i="1"/>
  <c r="X21" i="1"/>
  <c r="Y21" i="1"/>
  <c r="J21" i="1"/>
  <c r="L21" i="1"/>
  <c r="N21" i="1"/>
  <c r="O21" i="1"/>
  <c r="H21" i="1"/>
  <c r="AB20" i="1" s="1"/>
  <c r="K22" i="1" s="1"/>
  <c r="R21" i="1"/>
  <c r="I21" i="1"/>
  <c r="K21" i="1"/>
  <c r="M21" i="1"/>
  <c r="P21" i="1"/>
  <c r="I49" i="1"/>
  <c r="H52" i="1" s="1"/>
  <c r="I52" i="1"/>
  <c r="L44" i="1"/>
  <c r="L41" i="1"/>
  <c r="K41" i="1" s="1"/>
  <c r="I60" i="1"/>
  <c r="I57" i="1"/>
  <c r="H60" i="1" s="1"/>
  <c r="AG20" i="1" l="1"/>
  <c r="P29" i="1"/>
  <c r="K29" i="1"/>
  <c r="U29" i="1"/>
  <c r="M29" i="1"/>
  <c r="L29" i="1"/>
  <c r="S29" i="1"/>
  <c r="I29" i="1"/>
  <c r="J29" i="1"/>
  <c r="W29" i="1"/>
  <c r="Q29" i="1"/>
  <c r="N29" i="1"/>
  <c r="Y29" i="1"/>
  <c r="T29" i="1"/>
  <c r="H29" i="1"/>
  <c r="X29" i="1"/>
  <c r="V29" i="1"/>
  <c r="R29" i="1"/>
  <c r="O29" i="1"/>
  <c r="J36" i="1"/>
  <c r="J33" i="1"/>
  <c r="AB52" i="1"/>
  <c r="K54" i="1" s="1"/>
  <c r="J41" i="1"/>
  <c r="J44" i="1"/>
  <c r="X61" i="1"/>
  <c r="Y61" i="1"/>
  <c r="S61" i="1"/>
  <c r="Q61" i="1"/>
  <c r="W61" i="1"/>
  <c r="O61" i="1"/>
  <c r="V61" i="1"/>
  <c r="T61" i="1"/>
  <c r="R61" i="1"/>
  <c r="H61" i="1"/>
  <c r="N61" i="1"/>
  <c r="M61" i="1"/>
  <c r="L61" i="1"/>
  <c r="J61" i="1"/>
  <c r="I61" i="1"/>
  <c r="I36" i="1" l="1"/>
  <c r="I33" i="1"/>
  <c r="AB28" i="1"/>
  <c r="I44" i="1"/>
  <c r="I41" i="1"/>
  <c r="AB60" i="1"/>
  <c r="H33" i="1" l="1"/>
  <c r="H36" i="1"/>
  <c r="K30" i="1"/>
  <c r="AG28" i="1"/>
  <c r="H41" i="1"/>
  <c r="H44" i="1"/>
  <c r="K62" i="1"/>
  <c r="AG60" i="1"/>
  <c r="G33" i="1" l="1"/>
  <c r="G36" i="1"/>
  <c r="G37" i="1" s="1"/>
  <c r="G41" i="1"/>
  <c r="G44" i="1"/>
  <c r="J37" i="1" l="1"/>
  <c r="L37" i="1"/>
  <c r="N37" i="1"/>
  <c r="O37" i="1"/>
  <c r="Y37" i="1"/>
  <c r="V37" i="1"/>
  <c r="W37" i="1"/>
  <c r="I37" i="1"/>
  <c r="K37" i="1"/>
  <c r="M37" i="1"/>
  <c r="U37" i="1"/>
  <c r="X37" i="1"/>
  <c r="P37" i="1"/>
  <c r="Q37" i="1"/>
  <c r="S37" i="1"/>
  <c r="H37" i="1"/>
  <c r="R37" i="1"/>
  <c r="T37" i="1"/>
  <c r="H38" i="1"/>
  <c r="W38" i="1"/>
  <c r="T38" i="1"/>
  <c r="H46" i="1"/>
  <c r="W46" i="1"/>
  <c r="T46" i="1"/>
  <c r="G45" i="1"/>
  <c r="AB36" i="1" l="1"/>
  <c r="K38" i="1" s="1"/>
  <c r="Q45" i="1"/>
  <c r="U45" i="1"/>
  <c r="S45" i="1"/>
  <c r="R45" i="1"/>
  <c r="Y45" i="1"/>
  <c r="O45" i="1"/>
  <c r="K45" i="1"/>
  <c r="M45" i="1"/>
  <c r="N45" i="1"/>
  <c r="T45" i="1"/>
  <c r="H45" i="1"/>
  <c r="V45" i="1"/>
  <c r="L45" i="1"/>
  <c r="P45" i="1"/>
  <c r="W45" i="1"/>
  <c r="X45" i="1"/>
  <c r="I45" i="1"/>
  <c r="J45" i="1"/>
  <c r="AG36" i="1" l="1"/>
  <c r="AB44" i="1"/>
  <c r="K46" i="1" l="1"/>
  <c r="AG44" i="1"/>
</calcChain>
</file>

<file path=xl/sharedStrings.xml><?xml version="1.0" encoding="utf-8"?>
<sst xmlns="http://schemas.openxmlformats.org/spreadsheetml/2006/main" count="171" uniqueCount="80">
  <si>
    <t>A=</t>
  </si>
  <si>
    <t>C=</t>
  </si>
  <si>
    <t>X1=</t>
  </si>
  <si>
    <t>X2=</t>
  </si>
  <si>
    <t>X3=</t>
  </si>
  <si>
    <t>X4=</t>
  </si>
  <si>
    <t>X5=</t>
  </si>
  <si>
    <t>X6=</t>
  </si>
  <si>
    <t>X7=</t>
  </si>
  <si>
    <t>X8=</t>
  </si>
  <si>
    <t>X9=</t>
  </si>
  <si>
    <t>X10=</t>
  </si>
  <si>
    <t>X11=</t>
  </si>
  <si>
    <t>X12=</t>
  </si>
  <si>
    <t>A+C=</t>
  </si>
  <si>
    <t>A+C+C=</t>
  </si>
  <si>
    <t>C-A=</t>
  </si>
  <si>
    <t>65536-X4=</t>
  </si>
  <si>
    <t>-X1=</t>
  </si>
  <si>
    <t>-X2=</t>
  </si>
  <si>
    <t>-X3=</t>
  </si>
  <si>
    <t>-X4=</t>
  </si>
  <si>
    <t>-X5=</t>
  </si>
  <si>
    <t>-X6=</t>
  </si>
  <si>
    <t>B1=</t>
  </si>
  <si>
    <t>B2=</t>
  </si>
  <si>
    <t>B3=</t>
  </si>
  <si>
    <t>B4=</t>
  </si>
  <si>
    <t>B5=</t>
  </si>
  <si>
    <t>B6=</t>
  </si>
  <si>
    <t>B7=</t>
  </si>
  <si>
    <t>B9=</t>
  </si>
  <si>
    <t>B8=</t>
  </si>
  <si>
    <t>B10=</t>
  </si>
  <si>
    <t>B11=</t>
  </si>
  <si>
    <t>B12=</t>
  </si>
  <si>
    <t>-B1=</t>
  </si>
  <si>
    <t>-B2=</t>
  </si>
  <si>
    <t>-B3=</t>
  </si>
  <si>
    <t>-B4=</t>
  </si>
  <si>
    <t>-B5=</t>
  </si>
  <si>
    <t>-B6=</t>
  </si>
  <si>
    <t>Позиция кодов</t>
  </si>
  <si>
    <r>
      <t>B1</t>
    </r>
    <r>
      <rPr>
        <sz val="8"/>
        <color theme="1"/>
        <rFont val="Calibri"/>
        <family val="2"/>
        <scheme val="minor"/>
      </rPr>
      <t>(2)</t>
    </r>
  </si>
  <si>
    <r>
      <t>B2</t>
    </r>
    <r>
      <rPr>
        <sz val="8"/>
        <color theme="1"/>
        <rFont val="Calibri"/>
        <family val="2"/>
        <scheme val="minor"/>
      </rPr>
      <t>(2)</t>
    </r>
  </si>
  <si>
    <t>+</t>
  </si>
  <si>
    <t>Сложение B1 и B2(Дополнение)</t>
  </si>
  <si>
    <t>(2)</t>
  </si>
  <si>
    <t>=</t>
  </si>
  <si>
    <t xml:space="preserve">= </t>
  </si>
  <si>
    <t>(10)</t>
  </si>
  <si>
    <r>
      <t>X1</t>
    </r>
    <r>
      <rPr>
        <sz val="8"/>
        <color theme="1"/>
        <rFont val="Calibri"/>
        <family val="2"/>
        <scheme val="minor"/>
      </rPr>
      <t>(10)</t>
    </r>
  </si>
  <si>
    <r>
      <t>X2</t>
    </r>
    <r>
      <rPr>
        <sz val="8"/>
        <color theme="1"/>
        <rFont val="Calibri"/>
        <family val="2"/>
        <scheme val="minor"/>
      </rPr>
      <t>(10)</t>
    </r>
  </si>
  <si>
    <t>SF=</t>
  </si>
  <si>
    <t>ZF=</t>
  </si>
  <si>
    <t>PF=</t>
  </si>
  <si>
    <t>AF=</t>
  </si>
  <si>
    <t>CF=</t>
  </si>
  <si>
    <t>OF=</t>
  </si>
  <si>
    <t>Сложение B2 и B3(Дополнение)</t>
  </si>
  <si>
    <r>
      <t>B3</t>
    </r>
    <r>
      <rPr>
        <sz val="8"/>
        <color theme="1"/>
        <rFont val="Calibri"/>
        <family val="2"/>
        <scheme val="minor"/>
      </rPr>
      <t>(2)</t>
    </r>
  </si>
  <si>
    <r>
      <t>X3</t>
    </r>
    <r>
      <rPr>
        <sz val="8"/>
        <color theme="1"/>
        <rFont val="Calibri"/>
        <family val="2"/>
        <scheme val="minor"/>
      </rPr>
      <t>(10)</t>
    </r>
  </si>
  <si>
    <t>Перевод из доп кода</t>
  </si>
  <si>
    <t>Результат корректный</t>
  </si>
  <si>
    <t>Результат корректный. Перенос из старшего разряда не учитывается</t>
  </si>
  <si>
    <t>При сложении положительных чисел получен отрицательный результат ПЕРЕПОЛНЕНИЕ!</t>
  </si>
  <si>
    <t>При сложении отрицательных чисел получен положительный результат ПЕРЕПОЛНЕНИЕ!</t>
  </si>
  <si>
    <t>Сложение B2 и B7(Дополнение)</t>
  </si>
  <si>
    <r>
      <t>B7</t>
    </r>
    <r>
      <rPr>
        <sz val="8"/>
        <color theme="1"/>
        <rFont val="Calibri"/>
        <family val="2"/>
        <scheme val="minor"/>
      </rPr>
      <t>(2)</t>
    </r>
  </si>
  <si>
    <r>
      <t>X7</t>
    </r>
    <r>
      <rPr>
        <sz val="8"/>
        <color theme="1"/>
        <rFont val="Calibri"/>
        <family val="2"/>
        <scheme val="minor"/>
      </rPr>
      <t>(10)</t>
    </r>
  </si>
  <si>
    <t>Сложение B7 и B8(Дополнение)</t>
  </si>
  <si>
    <r>
      <t>X8</t>
    </r>
    <r>
      <rPr>
        <sz val="8"/>
        <color theme="1"/>
        <rFont val="Calibri"/>
        <family val="2"/>
        <scheme val="minor"/>
      </rPr>
      <t>(10)</t>
    </r>
  </si>
  <si>
    <t>Сложение B8 и B9(Дополнение)</t>
  </si>
  <si>
    <r>
      <t>B8</t>
    </r>
    <r>
      <rPr>
        <sz val="8"/>
        <color theme="1"/>
        <rFont val="Calibri"/>
        <family val="2"/>
        <scheme val="minor"/>
      </rPr>
      <t>(2)</t>
    </r>
  </si>
  <si>
    <r>
      <t>B9</t>
    </r>
    <r>
      <rPr>
        <sz val="8"/>
        <color theme="1"/>
        <rFont val="Calibri"/>
        <family val="2"/>
        <scheme val="minor"/>
      </rPr>
      <t>(2)</t>
    </r>
  </si>
  <si>
    <r>
      <t>X9</t>
    </r>
    <r>
      <rPr>
        <sz val="8"/>
        <color theme="1"/>
        <rFont val="Calibri"/>
        <family val="2"/>
        <scheme val="minor"/>
      </rPr>
      <t>(10)</t>
    </r>
  </si>
  <si>
    <t>Сложение B1 и B8(Дополнение)</t>
  </si>
  <si>
    <t>Сложение B11 и B3(Дополнение)</t>
  </si>
  <si>
    <r>
      <t>B11</t>
    </r>
    <r>
      <rPr>
        <sz val="8"/>
        <color theme="1"/>
        <rFont val="Calibri"/>
        <family val="2"/>
        <scheme val="minor"/>
      </rPr>
      <t>(2)</t>
    </r>
  </si>
  <si>
    <r>
      <t>X11</t>
    </r>
    <r>
      <rPr>
        <sz val="8"/>
        <color theme="1"/>
        <rFont val="Calibri"/>
        <family val="2"/>
        <scheme val="minor"/>
      </rPr>
      <t>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</si>
</sst>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quotePrefix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1" xfId="0" quotePrefix="1" applyBorder="1"/>
    <xf numFmtId="0" fontId="4" fillId="0" borderId="0" xfId="0" applyFont="1" applyAlignment="1">
      <alignment horizontal="center"/>
    </xf>
  </cellXfs>
  <cellStyles count="1">
    <cellStyle name="常规" xfId="0" builtinId="0"/>
  </cellStyles>
  <dxfs count="2">
    <dxf>
      <font>
        <color theme="8"/>
      </font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70"/>
  <sheetViews>
    <sheetView tabSelected="1" view="pageLayout" zoomScaleNormal="85" workbookViewId="0">
      <selection activeCell="C3" sqref="C3"/>
    </sheetView>
  </sheetViews>
  <sheetFormatPr defaultRowHeight="14.5" x14ac:dyDescent="0.35"/>
  <cols>
    <col min="1" max="1" width="8" customWidth="1"/>
    <col min="2" max="2" width="11" customWidth="1"/>
    <col min="4" max="4" width="3.453125" customWidth="1"/>
    <col min="6" max="6" width="7" customWidth="1"/>
    <col min="7" max="7" width="11.26953125" customWidth="1"/>
    <col min="8" max="25" width="3.26953125" customWidth="1"/>
  </cols>
  <sheetData>
    <row r="1" spans="1:28" x14ac:dyDescent="0.35">
      <c r="B1" s="2" t="s">
        <v>0</v>
      </c>
      <c r="C1">
        <v>2079</v>
      </c>
    </row>
    <row r="2" spans="1:28" x14ac:dyDescent="0.35">
      <c r="B2" s="2" t="s">
        <v>1</v>
      </c>
      <c r="C2">
        <v>16793</v>
      </c>
      <c r="G2" t="s">
        <v>42</v>
      </c>
    </row>
    <row r="3" spans="1:28" x14ac:dyDescent="0.35">
      <c r="G3" s="7">
        <v>15</v>
      </c>
      <c r="H3" s="7">
        <v>14</v>
      </c>
      <c r="I3" s="7">
        <v>13</v>
      </c>
      <c r="J3" s="7">
        <v>12</v>
      </c>
      <c r="K3" s="7"/>
      <c r="L3" s="7">
        <v>11</v>
      </c>
      <c r="M3" s="7">
        <v>10</v>
      </c>
      <c r="N3" s="7">
        <v>9</v>
      </c>
      <c r="O3" s="7">
        <v>8</v>
      </c>
      <c r="P3" s="7"/>
      <c r="Q3" s="7">
        <v>7</v>
      </c>
      <c r="R3" s="7">
        <v>6</v>
      </c>
      <c r="S3" s="7">
        <v>5</v>
      </c>
      <c r="T3" s="7">
        <v>4</v>
      </c>
      <c r="U3" s="7"/>
      <c r="V3" s="7">
        <v>3</v>
      </c>
      <c r="W3" s="7">
        <v>2</v>
      </c>
      <c r="X3" s="7">
        <v>1</v>
      </c>
      <c r="Y3" s="7">
        <v>0</v>
      </c>
    </row>
    <row r="4" spans="1:28" x14ac:dyDescent="0.35">
      <c r="A4" s="4" t="s">
        <v>2</v>
      </c>
      <c r="B4" s="2" t="s">
        <v>0</v>
      </c>
      <c r="C4">
        <f>C1</f>
        <v>2079</v>
      </c>
      <c r="E4" s="4" t="s">
        <v>24</v>
      </c>
      <c r="G4" s="14" t="str">
        <f t="shared" ref="G4:X15" si="0">IF(G$3="",".",MID(IF($C4&gt;0,_xlfn.BASE($C4,2,16),_xlfn.BASE($C4+2^16,2,16)),ABS(G$3-16),1))</f>
        <v>0</v>
      </c>
      <c r="H4" s="14" t="str">
        <f t="shared" si="0"/>
        <v>0</v>
      </c>
      <c r="I4" s="14" t="str">
        <f t="shared" si="0"/>
        <v>0</v>
      </c>
      <c r="J4" s="14" t="str">
        <f t="shared" si="0"/>
        <v>0</v>
      </c>
      <c r="K4" s="4" t="str">
        <f t="shared" si="0"/>
        <v>.</v>
      </c>
      <c r="L4" s="4" t="str">
        <f t="shared" si="0"/>
        <v>1</v>
      </c>
      <c r="M4" s="14" t="str">
        <f t="shared" si="0"/>
        <v>0</v>
      </c>
      <c r="N4" s="14" t="str">
        <f t="shared" si="0"/>
        <v>0</v>
      </c>
      <c r="O4" s="14" t="str">
        <f t="shared" si="0"/>
        <v>0</v>
      </c>
      <c r="P4" s="4" t="str">
        <f t="shared" si="0"/>
        <v>.</v>
      </c>
      <c r="Q4" s="14" t="str">
        <f t="shared" si="0"/>
        <v>0</v>
      </c>
      <c r="R4" s="14" t="str">
        <f t="shared" si="0"/>
        <v>0</v>
      </c>
      <c r="S4" s="14" t="str">
        <f t="shared" si="0"/>
        <v>0</v>
      </c>
      <c r="T4" s="4" t="str">
        <f t="shared" si="0"/>
        <v>1</v>
      </c>
      <c r="U4" s="4" t="str">
        <f t="shared" si="0"/>
        <v>.</v>
      </c>
      <c r="V4" s="4" t="str">
        <f t="shared" si="0"/>
        <v>1</v>
      </c>
      <c r="W4" s="4" t="str">
        <f t="shared" si="0"/>
        <v>1</v>
      </c>
      <c r="X4" s="4" t="str">
        <f t="shared" si="0"/>
        <v>1</v>
      </c>
      <c r="Y4" s="4" t="str">
        <f>IF(Y$3="",".",MID(IF($C4&gt;0,_xlfn.BASE($C4,2,16),_xlfn.BASE($C4+2^16,2,16)),ABS(Y$3-16),1))</f>
        <v>1</v>
      </c>
      <c r="AB4" t="s">
        <v>63</v>
      </c>
    </row>
    <row r="5" spans="1:28" x14ac:dyDescent="0.35">
      <c r="A5" s="4" t="s">
        <v>3</v>
      </c>
      <c r="B5" s="2" t="s">
        <v>1</v>
      </c>
      <c r="C5">
        <f>C2</f>
        <v>16793</v>
      </c>
      <c r="E5" s="4" t="s">
        <v>25</v>
      </c>
      <c r="G5" s="14" t="str">
        <f t="shared" si="0"/>
        <v>0</v>
      </c>
      <c r="H5" s="4" t="str">
        <f t="shared" si="0"/>
        <v>1</v>
      </c>
      <c r="I5" s="14" t="str">
        <f t="shared" si="0"/>
        <v>0</v>
      </c>
      <c r="J5" s="14" t="str">
        <f t="shared" si="0"/>
        <v>0</v>
      </c>
      <c r="K5" s="4" t="str">
        <f t="shared" si="0"/>
        <v>.</v>
      </c>
      <c r="L5" s="14" t="str">
        <f t="shared" si="0"/>
        <v>0</v>
      </c>
      <c r="M5" s="14" t="str">
        <f t="shared" si="0"/>
        <v>0</v>
      </c>
      <c r="N5" s="14" t="str">
        <f t="shared" si="0"/>
        <v>0</v>
      </c>
      <c r="O5" s="4" t="str">
        <f t="shared" si="0"/>
        <v>1</v>
      </c>
      <c r="P5" s="4" t="str">
        <f t="shared" si="0"/>
        <v>.</v>
      </c>
      <c r="Q5" s="4" t="str">
        <f t="shared" si="0"/>
        <v>1</v>
      </c>
      <c r="R5" s="14" t="str">
        <f t="shared" si="0"/>
        <v>0</v>
      </c>
      <c r="S5" s="14" t="str">
        <f t="shared" si="0"/>
        <v>0</v>
      </c>
      <c r="T5" s="4" t="str">
        <f t="shared" si="0"/>
        <v>1</v>
      </c>
      <c r="U5" s="4" t="str">
        <f t="shared" si="0"/>
        <v>.</v>
      </c>
      <c r="V5" s="4" t="str">
        <f t="shared" si="0"/>
        <v>1</v>
      </c>
      <c r="W5" s="14" t="str">
        <f t="shared" si="0"/>
        <v>0</v>
      </c>
      <c r="X5" s="14" t="str">
        <f t="shared" si="0"/>
        <v>0</v>
      </c>
      <c r="Y5" s="4" t="str">
        <f t="shared" ref="Y5:Y15" si="1">IF(Y$3="",".",MID(IF($C5&gt;0,_xlfn.BASE($C5,2,16),_xlfn.BASE($C5+2^16,2,16)),ABS(Y$3-16),1))</f>
        <v>1</v>
      </c>
      <c r="AB5" t="s">
        <v>64</v>
      </c>
    </row>
    <row r="6" spans="1:28" x14ac:dyDescent="0.35">
      <c r="A6" s="4" t="s">
        <v>4</v>
      </c>
      <c r="B6" s="2" t="s">
        <v>14</v>
      </c>
      <c r="C6">
        <f>C1+C2</f>
        <v>18872</v>
      </c>
      <c r="E6" s="4" t="s">
        <v>26</v>
      </c>
      <c r="G6" s="14" t="str">
        <f t="shared" si="0"/>
        <v>0</v>
      </c>
      <c r="H6" s="4" t="str">
        <f t="shared" si="0"/>
        <v>1</v>
      </c>
      <c r="I6" s="14" t="str">
        <f t="shared" si="0"/>
        <v>0</v>
      </c>
      <c r="J6" s="14" t="str">
        <f t="shared" si="0"/>
        <v>0</v>
      </c>
      <c r="K6" s="4" t="str">
        <f t="shared" si="0"/>
        <v>.</v>
      </c>
      <c r="L6" s="4" t="str">
        <f t="shared" si="0"/>
        <v>1</v>
      </c>
      <c r="M6" s="14" t="str">
        <f t="shared" si="0"/>
        <v>0</v>
      </c>
      <c r="N6" s="14" t="str">
        <f t="shared" si="0"/>
        <v>0</v>
      </c>
      <c r="O6" s="4" t="str">
        <f t="shared" si="0"/>
        <v>1</v>
      </c>
      <c r="P6" s="4" t="str">
        <f t="shared" si="0"/>
        <v>.</v>
      </c>
      <c r="Q6" s="4" t="str">
        <f t="shared" si="0"/>
        <v>1</v>
      </c>
      <c r="R6" s="14" t="str">
        <f t="shared" si="0"/>
        <v>0</v>
      </c>
      <c r="S6" s="4" t="str">
        <f t="shared" si="0"/>
        <v>1</v>
      </c>
      <c r="T6" s="4" t="str">
        <f t="shared" si="0"/>
        <v>1</v>
      </c>
      <c r="U6" s="4" t="str">
        <f t="shared" si="0"/>
        <v>.</v>
      </c>
      <c r="V6" s="4" t="str">
        <f t="shared" si="0"/>
        <v>1</v>
      </c>
      <c r="W6" s="14" t="str">
        <f t="shared" si="0"/>
        <v>0</v>
      </c>
      <c r="X6" s="14" t="str">
        <f t="shared" si="0"/>
        <v>0</v>
      </c>
      <c r="Y6" s="14" t="str">
        <f t="shared" si="1"/>
        <v>0</v>
      </c>
      <c r="AB6" t="s">
        <v>65</v>
      </c>
    </row>
    <row r="7" spans="1:28" x14ac:dyDescent="0.35">
      <c r="A7" s="4" t="s">
        <v>5</v>
      </c>
      <c r="B7" s="2" t="s">
        <v>15</v>
      </c>
      <c r="C7">
        <f>C1+C2+C2</f>
        <v>35665</v>
      </c>
      <c r="E7" s="4" t="s">
        <v>27</v>
      </c>
      <c r="G7" s="4" t="str">
        <f t="shared" si="0"/>
        <v>1</v>
      </c>
      <c r="H7" s="14" t="str">
        <f t="shared" si="0"/>
        <v>0</v>
      </c>
      <c r="I7" s="14" t="str">
        <f t="shared" si="0"/>
        <v>0</v>
      </c>
      <c r="J7" s="14" t="str">
        <f t="shared" si="0"/>
        <v>0</v>
      </c>
      <c r="K7" s="4" t="str">
        <f t="shared" si="0"/>
        <v>.</v>
      </c>
      <c r="L7" s="4" t="str">
        <f t="shared" si="0"/>
        <v>1</v>
      </c>
      <c r="M7" s="14" t="str">
        <f t="shared" si="0"/>
        <v>0</v>
      </c>
      <c r="N7" s="4" t="str">
        <f t="shared" si="0"/>
        <v>1</v>
      </c>
      <c r="O7" s="4" t="str">
        <f t="shared" si="0"/>
        <v>1</v>
      </c>
      <c r="P7" s="4" t="str">
        <f t="shared" si="0"/>
        <v>.</v>
      </c>
      <c r="Q7" s="14" t="str">
        <f t="shared" si="0"/>
        <v>0</v>
      </c>
      <c r="R7" s="4" t="str">
        <f t="shared" si="0"/>
        <v>1</v>
      </c>
      <c r="S7" s="14" t="str">
        <f t="shared" si="0"/>
        <v>0</v>
      </c>
      <c r="T7" s="4" t="str">
        <f t="shared" si="0"/>
        <v>1</v>
      </c>
      <c r="U7" s="4" t="str">
        <f t="shared" si="0"/>
        <v>.</v>
      </c>
      <c r="V7" s="14" t="str">
        <f t="shared" si="0"/>
        <v>0</v>
      </c>
      <c r="W7" s="14" t="str">
        <f t="shared" si="0"/>
        <v>0</v>
      </c>
      <c r="X7" s="14" t="str">
        <f t="shared" si="0"/>
        <v>0</v>
      </c>
      <c r="Y7" s="4" t="str">
        <f t="shared" si="1"/>
        <v>1</v>
      </c>
      <c r="AB7" t="s">
        <v>66</v>
      </c>
    </row>
    <row r="8" spans="1:28" x14ac:dyDescent="0.35">
      <c r="A8" s="4" t="s">
        <v>6</v>
      </c>
      <c r="B8" s="2" t="s">
        <v>16</v>
      </c>
      <c r="C8">
        <f>C2-C1</f>
        <v>14714</v>
      </c>
      <c r="E8" s="4" t="s">
        <v>28</v>
      </c>
      <c r="G8" s="14" t="str">
        <f t="shared" si="0"/>
        <v>0</v>
      </c>
      <c r="H8" s="14" t="str">
        <f t="shared" si="0"/>
        <v>0</v>
      </c>
      <c r="I8" s="4" t="str">
        <f t="shared" si="0"/>
        <v>1</v>
      </c>
      <c r="J8" s="4" t="str">
        <f t="shared" si="0"/>
        <v>1</v>
      </c>
      <c r="K8" s="4" t="str">
        <f t="shared" si="0"/>
        <v>.</v>
      </c>
      <c r="L8" s="4" t="str">
        <f t="shared" si="0"/>
        <v>1</v>
      </c>
      <c r="M8" s="14" t="str">
        <f t="shared" si="0"/>
        <v>0</v>
      </c>
      <c r="N8" s="14" t="str">
        <f t="shared" si="0"/>
        <v>0</v>
      </c>
      <c r="O8" s="4" t="str">
        <f t="shared" si="0"/>
        <v>1</v>
      </c>
      <c r="P8" s="4" t="str">
        <f t="shared" si="0"/>
        <v>.</v>
      </c>
      <c r="Q8" s="14" t="str">
        <f t="shared" si="0"/>
        <v>0</v>
      </c>
      <c r="R8" s="4" t="str">
        <f t="shared" si="0"/>
        <v>1</v>
      </c>
      <c r="S8" s="4" t="str">
        <f t="shared" si="0"/>
        <v>1</v>
      </c>
      <c r="T8" s="4" t="str">
        <f t="shared" si="0"/>
        <v>1</v>
      </c>
      <c r="U8" s="4" t="str">
        <f t="shared" si="0"/>
        <v>.</v>
      </c>
      <c r="V8" s="4" t="str">
        <f t="shared" si="0"/>
        <v>1</v>
      </c>
      <c r="W8" s="14" t="str">
        <f t="shared" si="0"/>
        <v>0</v>
      </c>
      <c r="X8" s="4" t="str">
        <f t="shared" si="0"/>
        <v>1</v>
      </c>
      <c r="Y8" s="14" t="str">
        <f t="shared" si="1"/>
        <v>0</v>
      </c>
    </row>
    <row r="9" spans="1:28" x14ac:dyDescent="0.35">
      <c r="A9" s="4" t="s">
        <v>7</v>
      </c>
      <c r="B9" s="2" t="s">
        <v>17</v>
      </c>
      <c r="C9">
        <f>65536-C7</f>
        <v>29871</v>
      </c>
      <c r="E9" s="4" t="s">
        <v>29</v>
      </c>
      <c r="G9" s="14" t="str">
        <f>IF(G$3="",".",MID(IF($C9&gt;0,_xlfn.BASE($C9,2,16),_xlfn.BASE($C9+2^16,2,16)),ABS(G$3-16),1))</f>
        <v>0</v>
      </c>
      <c r="H9" s="4" t="str">
        <f t="shared" si="0"/>
        <v>1</v>
      </c>
      <c r="I9" s="4" t="str">
        <f t="shared" si="0"/>
        <v>1</v>
      </c>
      <c r="J9" s="4" t="str">
        <f t="shared" si="0"/>
        <v>1</v>
      </c>
      <c r="K9" s="4" t="str">
        <f t="shared" si="0"/>
        <v>.</v>
      </c>
      <c r="L9" s="14" t="str">
        <f t="shared" si="0"/>
        <v>0</v>
      </c>
      <c r="M9" s="4" t="str">
        <f t="shared" si="0"/>
        <v>1</v>
      </c>
      <c r="N9" s="14" t="str">
        <f t="shared" si="0"/>
        <v>0</v>
      </c>
      <c r="O9" s="14" t="str">
        <f t="shared" si="0"/>
        <v>0</v>
      </c>
      <c r="P9" s="4" t="str">
        <f t="shared" si="0"/>
        <v>.</v>
      </c>
      <c r="Q9" s="4" t="str">
        <f t="shared" si="0"/>
        <v>1</v>
      </c>
      <c r="R9" s="14" t="str">
        <f t="shared" si="0"/>
        <v>0</v>
      </c>
      <c r="S9" s="4" t="str">
        <f t="shared" si="0"/>
        <v>1</v>
      </c>
      <c r="T9" s="14" t="str">
        <f t="shared" si="0"/>
        <v>0</v>
      </c>
      <c r="U9" s="4" t="str">
        <f t="shared" si="0"/>
        <v>.</v>
      </c>
      <c r="V9" s="4" t="str">
        <f t="shared" si="0"/>
        <v>1</v>
      </c>
      <c r="W9" s="4" t="str">
        <f t="shared" si="0"/>
        <v>1</v>
      </c>
      <c r="X9" s="4" t="str">
        <f t="shared" si="0"/>
        <v>1</v>
      </c>
      <c r="Y9" s="4" t="str">
        <f t="shared" si="1"/>
        <v>1</v>
      </c>
    </row>
    <row r="10" spans="1:28" x14ac:dyDescent="0.35">
      <c r="A10" s="4" t="s">
        <v>8</v>
      </c>
      <c r="B10" s="3" t="s">
        <v>18</v>
      </c>
      <c r="C10">
        <f t="shared" ref="C10:C15" si="2">-C4</f>
        <v>-2079</v>
      </c>
      <c r="E10" s="4" t="s">
        <v>30</v>
      </c>
      <c r="F10" s="5" t="s">
        <v>36</v>
      </c>
      <c r="G10" s="4" t="str">
        <f t="shared" si="0"/>
        <v>1</v>
      </c>
      <c r="H10" s="4" t="str">
        <f t="shared" si="0"/>
        <v>1</v>
      </c>
      <c r="I10" s="4" t="str">
        <f t="shared" si="0"/>
        <v>1</v>
      </c>
      <c r="J10" s="4" t="str">
        <f t="shared" si="0"/>
        <v>1</v>
      </c>
      <c r="K10" s="4" t="str">
        <f t="shared" si="0"/>
        <v>.</v>
      </c>
      <c r="L10" s="14" t="str">
        <f t="shared" si="0"/>
        <v>0</v>
      </c>
      <c r="M10" s="4" t="str">
        <f t="shared" si="0"/>
        <v>1</v>
      </c>
      <c r="N10" s="4" t="str">
        <f t="shared" si="0"/>
        <v>1</v>
      </c>
      <c r="O10" s="4" t="str">
        <f t="shared" si="0"/>
        <v>1</v>
      </c>
      <c r="P10" s="4" t="str">
        <f t="shared" si="0"/>
        <v>.</v>
      </c>
      <c r="Q10" s="4" t="str">
        <f t="shared" si="0"/>
        <v>1</v>
      </c>
      <c r="R10" s="4" t="str">
        <f t="shared" si="0"/>
        <v>1</v>
      </c>
      <c r="S10" s="4" t="str">
        <f t="shared" si="0"/>
        <v>1</v>
      </c>
      <c r="T10" s="14" t="str">
        <f t="shared" si="0"/>
        <v>0</v>
      </c>
      <c r="U10" s="4" t="str">
        <f t="shared" si="0"/>
        <v>.</v>
      </c>
      <c r="V10" s="14" t="str">
        <f t="shared" si="0"/>
        <v>0</v>
      </c>
      <c r="W10" s="14" t="str">
        <f t="shared" si="0"/>
        <v>0</v>
      </c>
      <c r="X10" s="14" t="str">
        <f t="shared" si="0"/>
        <v>0</v>
      </c>
      <c r="Y10" s="4" t="str">
        <f t="shared" si="1"/>
        <v>1</v>
      </c>
    </row>
    <row r="11" spans="1:28" x14ac:dyDescent="0.35">
      <c r="A11" s="4" t="s">
        <v>9</v>
      </c>
      <c r="B11" s="3" t="s">
        <v>19</v>
      </c>
      <c r="C11">
        <f t="shared" si="2"/>
        <v>-16793</v>
      </c>
      <c r="E11" s="4" t="s">
        <v>32</v>
      </c>
      <c r="F11" s="5" t="s">
        <v>37</v>
      </c>
      <c r="G11" s="4" t="str">
        <f t="shared" si="0"/>
        <v>1</v>
      </c>
      <c r="H11" s="14" t="str">
        <f t="shared" si="0"/>
        <v>0</v>
      </c>
      <c r="I11" s="4" t="str">
        <f t="shared" si="0"/>
        <v>1</v>
      </c>
      <c r="J11" s="4" t="str">
        <f t="shared" si="0"/>
        <v>1</v>
      </c>
      <c r="K11" s="4" t="str">
        <f t="shared" si="0"/>
        <v>.</v>
      </c>
      <c r="L11" s="4" t="str">
        <f t="shared" si="0"/>
        <v>1</v>
      </c>
      <c r="M11" s="4" t="str">
        <f t="shared" si="0"/>
        <v>1</v>
      </c>
      <c r="N11" s="4" t="str">
        <f t="shared" si="0"/>
        <v>1</v>
      </c>
      <c r="O11" s="14" t="str">
        <f t="shared" si="0"/>
        <v>0</v>
      </c>
      <c r="P11" s="4" t="str">
        <f t="shared" si="0"/>
        <v>.</v>
      </c>
      <c r="Q11" s="14" t="str">
        <f t="shared" si="0"/>
        <v>0</v>
      </c>
      <c r="R11" s="4" t="str">
        <f t="shared" si="0"/>
        <v>1</v>
      </c>
      <c r="S11" s="4" t="str">
        <f t="shared" si="0"/>
        <v>1</v>
      </c>
      <c r="T11" s="14" t="str">
        <f t="shared" si="0"/>
        <v>0</v>
      </c>
      <c r="U11" s="4" t="str">
        <f t="shared" si="0"/>
        <v>.</v>
      </c>
      <c r="V11" s="14" t="str">
        <f t="shared" si="0"/>
        <v>0</v>
      </c>
      <c r="W11" s="4" t="str">
        <f t="shared" si="0"/>
        <v>1</v>
      </c>
      <c r="X11" s="4" t="str">
        <f t="shared" si="0"/>
        <v>1</v>
      </c>
      <c r="Y11" s="4" t="str">
        <f t="shared" si="1"/>
        <v>1</v>
      </c>
    </row>
    <row r="12" spans="1:28" x14ac:dyDescent="0.35">
      <c r="A12" s="4" t="s">
        <v>10</v>
      </c>
      <c r="B12" s="3" t="s">
        <v>20</v>
      </c>
      <c r="C12">
        <f t="shared" si="2"/>
        <v>-18872</v>
      </c>
      <c r="E12" s="4" t="s">
        <v>31</v>
      </c>
      <c r="F12" s="5" t="s">
        <v>38</v>
      </c>
      <c r="G12" s="4" t="str">
        <f t="shared" si="0"/>
        <v>1</v>
      </c>
      <c r="H12" s="14" t="str">
        <f t="shared" si="0"/>
        <v>0</v>
      </c>
      <c r="I12" s="4" t="str">
        <f t="shared" si="0"/>
        <v>1</v>
      </c>
      <c r="J12" s="4" t="str">
        <f t="shared" si="0"/>
        <v>1</v>
      </c>
      <c r="K12" s="4" t="str">
        <f t="shared" si="0"/>
        <v>.</v>
      </c>
      <c r="L12" s="14" t="str">
        <f t="shared" si="0"/>
        <v>0</v>
      </c>
      <c r="M12" s="4" t="str">
        <f t="shared" si="0"/>
        <v>1</v>
      </c>
      <c r="N12" s="4" t="str">
        <f t="shared" si="0"/>
        <v>1</v>
      </c>
      <c r="O12" s="14" t="str">
        <f t="shared" si="0"/>
        <v>0</v>
      </c>
      <c r="P12" s="4" t="str">
        <f t="shared" si="0"/>
        <v>.</v>
      </c>
      <c r="Q12" s="14" t="str">
        <f t="shared" si="0"/>
        <v>0</v>
      </c>
      <c r="R12" s="4" t="str">
        <f t="shared" si="0"/>
        <v>1</v>
      </c>
      <c r="S12" s="14" t="str">
        <f t="shared" si="0"/>
        <v>0</v>
      </c>
      <c r="T12" s="14" t="str">
        <f t="shared" si="0"/>
        <v>0</v>
      </c>
      <c r="U12" s="4" t="str">
        <f t="shared" si="0"/>
        <v>.</v>
      </c>
      <c r="V12" s="4" t="str">
        <f t="shared" si="0"/>
        <v>1</v>
      </c>
      <c r="W12" s="14" t="str">
        <f t="shared" si="0"/>
        <v>0</v>
      </c>
      <c r="X12" s="14" t="str">
        <f t="shared" si="0"/>
        <v>0</v>
      </c>
      <c r="Y12" s="14" t="str">
        <f t="shared" si="1"/>
        <v>0</v>
      </c>
    </row>
    <row r="13" spans="1:28" x14ac:dyDescent="0.35">
      <c r="A13" s="4" t="s">
        <v>11</v>
      </c>
      <c r="B13" s="3" t="s">
        <v>21</v>
      </c>
      <c r="C13">
        <f t="shared" si="2"/>
        <v>-35665</v>
      </c>
      <c r="E13" s="4" t="s">
        <v>33</v>
      </c>
      <c r="F13" s="5" t="s">
        <v>39</v>
      </c>
      <c r="G13" s="14" t="str">
        <f t="shared" si="0"/>
        <v>0</v>
      </c>
      <c r="H13" s="4" t="str">
        <f t="shared" si="0"/>
        <v>1</v>
      </c>
      <c r="I13" s="4" t="str">
        <f t="shared" si="0"/>
        <v>1</v>
      </c>
      <c r="J13" s="4" t="str">
        <f t="shared" si="0"/>
        <v>1</v>
      </c>
      <c r="K13" s="4" t="str">
        <f t="shared" si="0"/>
        <v>.</v>
      </c>
      <c r="L13" s="14" t="str">
        <f t="shared" si="0"/>
        <v>0</v>
      </c>
      <c r="M13" s="4" t="str">
        <f t="shared" si="0"/>
        <v>1</v>
      </c>
      <c r="N13" s="14" t="str">
        <f t="shared" si="0"/>
        <v>0</v>
      </c>
      <c r="O13" s="14" t="str">
        <f t="shared" si="0"/>
        <v>0</v>
      </c>
      <c r="P13" s="4" t="str">
        <f t="shared" si="0"/>
        <v>.</v>
      </c>
      <c r="Q13" s="4" t="str">
        <f t="shared" si="0"/>
        <v>1</v>
      </c>
      <c r="R13" s="14" t="str">
        <f t="shared" si="0"/>
        <v>0</v>
      </c>
      <c r="S13" s="4" t="str">
        <f t="shared" si="0"/>
        <v>1</v>
      </c>
      <c r="T13" s="14" t="str">
        <f t="shared" si="0"/>
        <v>0</v>
      </c>
      <c r="U13" s="4" t="str">
        <f t="shared" si="0"/>
        <v>.</v>
      </c>
      <c r="V13" s="4" t="str">
        <f t="shared" si="0"/>
        <v>1</v>
      </c>
      <c r="W13" s="4" t="str">
        <f t="shared" si="0"/>
        <v>1</v>
      </c>
      <c r="X13" s="4" t="str">
        <f t="shared" si="0"/>
        <v>1</v>
      </c>
      <c r="Y13" s="4" t="str">
        <f t="shared" si="1"/>
        <v>1</v>
      </c>
    </row>
    <row r="14" spans="1:28" x14ac:dyDescent="0.35">
      <c r="A14" s="4" t="s">
        <v>12</v>
      </c>
      <c r="B14" s="3" t="s">
        <v>22</v>
      </c>
      <c r="C14">
        <f t="shared" si="2"/>
        <v>-14714</v>
      </c>
      <c r="E14" s="4" t="s">
        <v>34</v>
      </c>
      <c r="F14" s="5" t="s">
        <v>40</v>
      </c>
      <c r="G14" s="4" t="str">
        <f t="shared" si="0"/>
        <v>1</v>
      </c>
      <c r="H14" s="4" t="str">
        <f t="shared" si="0"/>
        <v>1</v>
      </c>
      <c r="I14" s="14" t="str">
        <f t="shared" si="0"/>
        <v>0</v>
      </c>
      <c r="J14" s="14" t="str">
        <f t="shared" si="0"/>
        <v>0</v>
      </c>
      <c r="K14" s="4" t="str">
        <f t="shared" si="0"/>
        <v>.</v>
      </c>
      <c r="L14" s="14" t="str">
        <f t="shared" si="0"/>
        <v>0</v>
      </c>
      <c r="M14" s="4" t="str">
        <f t="shared" si="0"/>
        <v>1</v>
      </c>
      <c r="N14" s="4" t="str">
        <f t="shared" si="0"/>
        <v>1</v>
      </c>
      <c r="O14" s="14" t="str">
        <f t="shared" si="0"/>
        <v>0</v>
      </c>
      <c r="P14" s="4" t="str">
        <f t="shared" si="0"/>
        <v>.</v>
      </c>
      <c r="Q14" s="4" t="str">
        <f t="shared" si="0"/>
        <v>1</v>
      </c>
      <c r="R14" s="14" t="str">
        <f t="shared" si="0"/>
        <v>0</v>
      </c>
      <c r="S14" s="14" t="str">
        <f t="shared" si="0"/>
        <v>0</v>
      </c>
      <c r="T14" s="14" t="str">
        <f t="shared" si="0"/>
        <v>0</v>
      </c>
      <c r="U14" s="4" t="str">
        <f t="shared" si="0"/>
        <v>.</v>
      </c>
      <c r="V14" s="14" t="str">
        <f t="shared" si="0"/>
        <v>0</v>
      </c>
      <c r="W14" s="4" t="str">
        <f t="shared" si="0"/>
        <v>1</v>
      </c>
      <c r="X14" s="4" t="str">
        <f t="shared" si="0"/>
        <v>1</v>
      </c>
      <c r="Y14" s="14" t="str">
        <f t="shared" si="1"/>
        <v>0</v>
      </c>
    </row>
    <row r="15" spans="1:28" x14ac:dyDescent="0.35">
      <c r="A15" s="4" t="s">
        <v>13</v>
      </c>
      <c r="B15" s="3" t="s">
        <v>23</v>
      </c>
      <c r="C15">
        <f t="shared" si="2"/>
        <v>-29871</v>
      </c>
      <c r="E15" s="4" t="s">
        <v>35</v>
      </c>
      <c r="F15" s="5" t="s">
        <v>41</v>
      </c>
      <c r="G15" s="4" t="str">
        <f t="shared" si="0"/>
        <v>1</v>
      </c>
      <c r="H15" s="14" t="str">
        <f t="shared" si="0"/>
        <v>0</v>
      </c>
      <c r="I15" s="14" t="str">
        <f t="shared" si="0"/>
        <v>0</v>
      </c>
      <c r="J15" s="14" t="str">
        <f t="shared" si="0"/>
        <v>0</v>
      </c>
      <c r="K15" s="4" t="str">
        <f t="shared" si="0"/>
        <v>.</v>
      </c>
      <c r="L15" s="4" t="str">
        <f t="shared" si="0"/>
        <v>1</v>
      </c>
      <c r="M15" s="14" t="str">
        <f t="shared" si="0"/>
        <v>0</v>
      </c>
      <c r="N15" s="4" t="str">
        <f t="shared" si="0"/>
        <v>1</v>
      </c>
      <c r="O15" s="4" t="str">
        <f t="shared" si="0"/>
        <v>1</v>
      </c>
      <c r="P15" s="4" t="str">
        <f t="shared" si="0"/>
        <v>.</v>
      </c>
      <c r="Q15" s="14" t="str">
        <f t="shared" si="0"/>
        <v>0</v>
      </c>
      <c r="R15" s="4" t="str">
        <f t="shared" si="0"/>
        <v>1</v>
      </c>
      <c r="S15" s="14" t="str">
        <f t="shared" si="0"/>
        <v>0</v>
      </c>
      <c r="T15" s="4" t="str">
        <f t="shared" si="0"/>
        <v>1</v>
      </c>
      <c r="U15" s="4" t="str">
        <f t="shared" si="0"/>
        <v>.</v>
      </c>
      <c r="V15" s="14" t="str">
        <f t="shared" si="0"/>
        <v>0</v>
      </c>
      <c r="W15" s="14" t="str">
        <f t="shared" si="0"/>
        <v>0</v>
      </c>
      <c r="X15" s="14" t="str">
        <f t="shared" si="0"/>
        <v>0</v>
      </c>
      <c r="Y15" s="4" t="str">
        <f t="shared" si="1"/>
        <v>1</v>
      </c>
    </row>
    <row r="16" spans="1:28" x14ac:dyDescent="0.35">
      <c r="B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4:33" x14ac:dyDescent="0.35">
      <c r="E17" s="4" t="s">
        <v>46</v>
      </c>
      <c r="G17" s="4">
        <f t="shared" ref="G17:X17" si="3">IF(G18&lt;&gt;".",IF(G18+G19&lt;&gt;0,IF(G18+G19+H17=3,1,MOD(G18+G19+H17-1,2)),0),H17)</f>
        <v>0</v>
      </c>
      <c r="H17" s="4">
        <f t="shared" si="3"/>
        <v>0</v>
      </c>
      <c r="I17" s="4">
        <f t="shared" si="3"/>
        <v>0</v>
      </c>
      <c r="J17" s="4">
        <f t="shared" si="3"/>
        <v>0</v>
      </c>
      <c r="K17" s="4">
        <f t="shared" si="3"/>
        <v>0</v>
      </c>
      <c r="L17" s="4">
        <f t="shared" si="3"/>
        <v>0</v>
      </c>
      <c r="M17" s="4">
        <f t="shared" si="3"/>
        <v>0</v>
      </c>
      <c r="N17" s="4">
        <f t="shared" si="3"/>
        <v>0</v>
      </c>
      <c r="O17" s="4">
        <f t="shared" si="3"/>
        <v>0</v>
      </c>
      <c r="P17" s="4">
        <f t="shared" si="3"/>
        <v>0</v>
      </c>
      <c r="Q17" s="4">
        <f t="shared" si="3"/>
        <v>0</v>
      </c>
      <c r="R17" s="4">
        <f t="shared" si="3"/>
        <v>0</v>
      </c>
      <c r="S17" s="4">
        <f t="shared" si="3"/>
        <v>0</v>
      </c>
      <c r="T17" s="4">
        <f t="shared" si="3"/>
        <v>1</v>
      </c>
      <c r="U17" s="4">
        <f t="shared" si="3"/>
        <v>1</v>
      </c>
      <c r="V17" s="4">
        <f t="shared" si="3"/>
        <v>1</v>
      </c>
      <c r="W17" s="4">
        <f t="shared" si="3"/>
        <v>1</v>
      </c>
      <c r="X17" s="4">
        <f t="shared" si="3"/>
        <v>1</v>
      </c>
      <c r="Y17" s="4">
        <f>IF(Y18&lt;&gt;".",IF(Y18+Y19&lt;&gt;0,IF(Y18+Y19+Z17=3,1,MOD(Y18+Y19+Z17-1,2)),0),Z17)</f>
        <v>1</v>
      </c>
    </row>
    <row r="18" spans="4:33" x14ac:dyDescent="0.35">
      <c r="E18" s="4" t="s">
        <v>43</v>
      </c>
      <c r="G18" s="4" t="str">
        <f t="shared" ref="G18:X18" si="4">G4</f>
        <v>0</v>
      </c>
      <c r="H18" s="4" t="str">
        <f t="shared" si="4"/>
        <v>0</v>
      </c>
      <c r="I18" s="4" t="str">
        <f t="shared" si="4"/>
        <v>0</v>
      </c>
      <c r="J18" s="4" t="str">
        <f t="shared" si="4"/>
        <v>0</v>
      </c>
      <c r="K18" s="4" t="str">
        <f t="shared" si="4"/>
        <v>.</v>
      </c>
      <c r="L18" s="4" t="str">
        <f t="shared" si="4"/>
        <v>1</v>
      </c>
      <c r="M18" s="4" t="str">
        <f t="shared" si="4"/>
        <v>0</v>
      </c>
      <c r="N18" s="4" t="str">
        <f t="shared" si="4"/>
        <v>0</v>
      </c>
      <c r="O18" s="4" t="str">
        <f t="shared" si="4"/>
        <v>0</v>
      </c>
      <c r="P18" s="4" t="str">
        <f t="shared" si="4"/>
        <v>.</v>
      </c>
      <c r="Q18" s="4" t="str">
        <f t="shared" si="4"/>
        <v>0</v>
      </c>
      <c r="R18" s="4" t="str">
        <f t="shared" si="4"/>
        <v>0</v>
      </c>
      <c r="S18" s="4" t="str">
        <f t="shared" si="4"/>
        <v>0</v>
      </c>
      <c r="T18" s="4" t="str">
        <f t="shared" si="4"/>
        <v>1</v>
      </c>
      <c r="U18" s="4" t="str">
        <f t="shared" si="4"/>
        <v>.</v>
      </c>
      <c r="V18" s="4" t="str">
        <f t="shared" si="4"/>
        <v>1</v>
      </c>
      <c r="W18" s="4" t="str">
        <f t="shared" si="4"/>
        <v>1</v>
      </c>
      <c r="X18" s="4" t="str">
        <f t="shared" si="4"/>
        <v>1</v>
      </c>
      <c r="Y18" s="4" t="str">
        <f>Y4</f>
        <v>1</v>
      </c>
      <c r="Z18" s="4"/>
      <c r="AA18" s="4"/>
      <c r="AB18" s="4"/>
      <c r="AD18" s="1" t="s">
        <v>51</v>
      </c>
      <c r="AE18">
        <f>C4</f>
        <v>2079</v>
      </c>
    </row>
    <row r="19" spans="4:33" x14ac:dyDescent="0.35">
      <c r="D19" s="3" t="s">
        <v>45</v>
      </c>
      <c r="E19" s="4" t="s">
        <v>44</v>
      </c>
      <c r="G19" s="6" t="str">
        <f t="shared" ref="G19:X19" si="5">G5</f>
        <v>0</v>
      </c>
      <c r="H19" s="6" t="str">
        <f t="shared" si="5"/>
        <v>1</v>
      </c>
      <c r="I19" s="6" t="str">
        <f t="shared" si="5"/>
        <v>0</v>
      </c>
      <c r="J19" s="6" t="str">
        <f t="shared" si="5"/>
        <v>0</v>
      </c>
      <c r="K19" s="6" t="str">
        <f t="shared" si="5"/>
        <v>.</v>
      </c>
      <c r="L19" s="6" t="str">
        <f t="shared" si="5"/>
        <v>0</v>
      </c>
      <c r="M19" s="6" t="str">
        <f t="shared" si="5"/>
        <v>0</v>
      </c>
      <c r="N19" s="6" t="str">
        <f t="shared" si="5"/>
        <v>0</v>
      </c>
      <c r="O19" s="6" t="str">
        <f t="shared" si="5"/>
        <v>1</v>
      </c>
      <c r="P19" s="6" t="str">
        <f t="shared" si="5"/>
        <v>.</v>
      </c>
      <c r="Q19" s="6" t="str">
        <f t="shared" si="5"/>
        <v>1</v>
      </c>
      <c r="R19" s="6" t="str">
        <f t="shared" si="5"/>
        <v>0</v>
      </c>
      <c r="S19" s="6" t="str">
        <f t="shared" si="5"/>
        <v>0</v>
      </c>
      <c r="T19" s="6" t="str">
        <f t="shared" si="5"/>
        <v>1</v>
      </c>
      <c r="U19" s="6" t="str">
        <f t="shared" si="5"/>
        <v>.</v>
      </c>
      <c r="V19" s="6" t="str">
        <f t="shared" si="5"/>
        <v>1</v>
      </c>
      <c r="W19" s="6" t="str">
        <f t="shared" si="5"/>
        <v>0</v>
      </c>
      <c r="X19" s="6" t="str">
        <f t="shared" si="5"/>
        <v>0</v>
      </c>
      <c r="Y19" s="6" t="str">
        <f>Y5</f>
        <v>1</v>
      </c>
      <c r="Z19" s="4"/>
      <c r="AA19" s="4"/>
      <c r="AB19" s="4"/>
      <c r="AC19" s="3" t="s">
        <v>45</v>
      </c>
      <c r="AD19" s="13" t="s">
        <v>52</v>
      </c>
      <c r="AE19" s="12">
        <f>C5</f>
        <v>16793</v>
      </c>
    </row>
    <row r="20" spans="4:33" x14ac:dyDescent="0.35">
      <c r="D20" s="2"/>
      <c r="G20" s="4">
        <f t="shared" ref="G20:W20" si="6">IF(G18&lt;&gt;".",MOD(G18+G19+H17,2),".")</f>
        <v>0</v>
      </c>
      <c r="H20" s="4">
        <f t="shared" si="6"/>
        <v>1</v>
      </c>
      <c r="I20" s="4">
        <f t="shared" si="6"/>
        <v>0</v>
      </c>
      <c r="J20" s="4">
        <f t="shared" si="6"/>
        <v>0</v>
      </c>
      <c r="K20" s="4" t="str">
        <f t="shared" si="6"/>
        <v>.</v>
      </c>
      <c r="L20" s="4">
        <f t="shared" si="6"/>
        <v>1</v>
      </c>
      <c r="M20" s="4">
        <f t="shared" si="6"/>
        <v>0</v>
      </c>
      <c r="N20" s="4">
        <f t="shared" si="6"/>
        <v>0</v>
      </c>
      <c r="O20" s="4">
        <f t="shared" si="6"/>
        <v>1</v>
      </c>
      <c r="P20" s="4" t="str">
        <f t="shared" si="6"/>
        <v>.</v>
      </c>
      <c r="Q20" s="4">
        <f t="shared" si="6"/>
        <v>1</v>
      </c>
      <c r="R20" s="4">
        <f t="shared" si="6"/>
        <v>0</v>
      </c>
      <c r="S20" s="4">
        <f t="shared" si="6"/>
        <v>1</v>
      </c>
      <c r="T20" s="4">
        <f t="shared" si="6"/>
        <v>1</v>
      </c>
      <c r="U20" s="4" t="str">
        <f t="shared" si="6"/>
        <v>.</v>
      </c>
      <c r="V20" s="4">
        <f t="shared" si="6"/>
        <v>1</v>
      </c>
      <c r="W20" s="4">
        <f t="shared" si="6"/>
        <v>0</v>
      </c>
      <c r="X20" s="4">
        <f>IF(X18&lt;&gt;".",MOD(X18+X19+Y17,2),".")</f>
        <v>0</v>
      </c>
      <c r="Y20" s="4">
        <f>IF(Y18&lt;&gt;".",MOD(Y18+Y19+Z17,2),".")</f>
        <v>0</v>
      </c>
      <c r="Z20" s="8" t="s">
        <v>47</v>
      </c>
      <c r="AA20" s="3" t="s">
        <v>49</v>
      </c>
      <c r="AB20">
        <f>IF(G20=0,  _xlfn.DECIMAL(_xlfn.CONCAT(G20:J20,L20:O20,Q20:T20,V20:Y20),2),-_xlfn.DECIMAL(_xlfn.CONCAT(G21:J21,L21:O21,Q21:T21,V21:Y21),2))</f>
        <v>18872</v>
      </c>
      <c r="AC20" s="8" t="s">
        <v>50</v>
      </c>
      <c r="AE20">
        <f>AE18+AE19</f>
        <v>18872</v>
      </c>
      <c r="AF20" s="8" t="s">
        <v>50</v>
      </c>
      <c r="AG20" t="str">
        <f>IF(W22=0,IF(AND(AB20=AE20,T22=0),$AB$4,$AB$5),IF(G20=0,$AB$6,$AB$7))</f>
        <v>Результат корректный</v>
      </c>
    </row>
    <row r="21" spans="4:33" x14ac:dyDescent="0.35">
      <c r="D21" s="2"/>
      <c r="E21" s="4" t="s">
        <v>62</v>
      </c>
      <c r="G21" t="str">
        <f>IF(G20=0,"",1)</f>
        <v/>
      </c>
      <c r="H21" t="str">
        <f t="shared" ref="H21:X21" si="7">IF($G21&lt;&gt;"",IF(H20&lt;&gt;".",MID(_xlfn.BASE(2^16-_xlfn.DECIMAL(_xlfn.CONCAT($H20:$J20,$L20:$O20,$Q20:$T20,$V20:$Y20),2),2,16),16-H$3,1),"."),"")</f>
        <v/>
      </c>
      <c r="I21" t="str">
        <f t="shared" si="7"/>
        <v/>
      </c>
      <c r="J21" t="str">
        <f t="shared" si="7"/>
        <v/>
      </c>
      <c r="K21" t="str">
        <f t="shared" si="7"/>
        <v/>
      </c>
      <c r="L21" t="str">
        <f t="shared" si="7"/>
        <v/>
      </c>
      <c r="M21" t="str">
        <f t="shared" si="7"/>
        <v/>
      </c>
      <c r="N21" t="str">
        <f t="shared" si="7"/>
        <v/>
      </c>
      <c r="O21" t="str">
        <f t="shared" si="7"/>
        <v/>
      </c>
      <c r="P21" t="str">
        <f t="shared" si="7"/>
        <v/>
      </c>
      <c r="Q21" t="str">
        <f t="shared" si="7"/>
        <v/>
      </c>
      <c r="R21" t="str">
        <f t="shared" si="7"/>
        <v/>
      </c>
      <c r="S21" t="str">
        <f t="shared" si="7"/>
        <v/>
      </c>
      <c r="T21" t="str">
        <f t="shared" si="7"/>
        <v/>
      </c>
      <c r="U21" t="str">
        <f t="shared" si="7"/>
        <v/>
      </c>
      <c r="V21" t="str">
        <f t="shared" si="7"/>
        <v/>
      </c>
      <c r="W21" t="str">
        <f t="shared" si="7"/>
        <v/>
      </c>
      <c r="X21" t="str">
        <f t="shared" si="7"/>
        <v/>
      </c>
      <c r="Y21" t="str">
        <f>IF($G21&lt;&gt;"",IF(Y20&lt;&gt;".",MID(_xlfn.BASE(2^16-_xlfn.DECIMAL(_xlfn.CONCAT($H20:$J20,$L20:$O20,$Q20:$T20,$V20:$Y20),2),2,16),16-Y$3,1),"."),"")</f>
        <v/>
      </c>
    </row>
    <row r="22" spans="4:33" x14ac:dyDescent="0.35">
      <c r="D22" s="2"/>
      <c r="G22" s="10" t="s">
        <v>53</v>
      </c>
      <c r="H22" s="9">
        <f>G17</f>
        <v>0</v>
      </c>
      <c r="J22" s="11" t="s">
        <v>54</v>
      </c>
      <c r="K22" s="9">
        <f>IF(AB20=0,1,0)</f>
        <v>0</v>
      </c>
      <c r="M22" s="11" t="s">
        <v>55</v>
      </c>
      <c r="N22" s="9">
        <f>IF(MOD(SUM(V20:Y20),2)=0,1,0)</f>
        <v>0</v>
      </c>
      <c r="P22" s="11" t="s">
        <v>56</v>
      </c>
      <c r="Q22" s="9">
        <f>IF(U17=1,1,0)</f>
        <v>1</v>
      </c>
      <c r="S22" s="11" t="s">
        <v>57</v>
      </c>
      <c r="T22" s="9">
        <f>G17</f>
        <v>0</v>
      </c>
      <c r="V22" s="11" t="s">
        <v>58</v>
      </c>
      <c r="W22" s="9">
        <f>MOD(G17+H17,2)</f>
        <v>0</v>
      </c>
    </row>
    <row r="23" spans="4:33" x14ac:dyDescent="0.35">
      <c r="D23" s="2"/>
    </row>
    <row r="24" spans="4:33" x14ac:dyDescent="0.35">
      <c r="D24" s="2"/>
    </row>
    <row r="25" spans="4:33" x14ac:dyDescent="0.35">
      <c r="D25" s="2"/>
      <c r="E25" s="4" t="s">
        <v>59</v>
      </c>
      <c r="G25" s="4">
        <f t="shared" ref="G25:X25" si="8">IF(G26&lt;&gt;".",IF(G26+G27&lt;&gt;0,IF(G26+G27+H25=3,1,MOD(G26+G27+H25-1,2)),0),H25)</f>
        <v>0</v>
      </c>
      <c r="H25" s="4">
        <f t="shared" si="8"/>
        <v>1</v>
      </c>
      <c r="I25" s="4">
        <f t="shared" si="8"/>
        <v>0</v>
      </c>
      <c r="J25" s="4">
        <f t="shared" si="8"/>
        <v>0</v>
      </c>
      <c r="K25" s="4">
        <f t="shared" si="8"/>
        <v>0</v>
      </c>
      <c r="L25" s="4">
        <f t="shared" si="8"/>
        <v>0</v>
      </c>
      <c r="M25" s="4">
        <f t="shared" si="8"/>
        <v>0</v>
      </c>
      <c r="N25" s="4">
        <f t="shared" si="8"/>
        <v>0</v>
      </c>
      <c r="O25" s="4">
        <f t="shared" si="8"/>
        <v>1</v>
      </c>
      <c r="P25" s="4">
        <f t="shared" si="8"/>
        <v>1</v>
      </c>
      <c r="Q25" s="4">
        <f t="shared" si="8"/>
        <v>1</v>
      </c>
      <c r="R25" s="4">
        <f t="shared" si="8"/>
        <v>0</v>
      </c>
      <c r="S25" s="4">
        <f t="shared" si="8"/>
        <v>1</v>
      </c>
      <c r="T25" s="4">
        <f t="shared" si="8"/>
        <v>1</v>
      </c>
      <c r="U25" s="4">
        <f t="shared" si="8"/>
        <v>1</v>
      </c>
      <c r="V25" s="4">
        <f t="shared" si="8"/>
        <v>1</v>
      </c>
      <c r="W25" s="4">
        <f t="shared" si="8"/>
        <v>0</v>
      </c>
      <c r="X25" s="4">
        <f t="shared" si="8"/>
        <v>0</v>
      </c>
      <c r="Y25" s="4">
        <f>IF(Y26&lt;&gt;".",IF(Y26+Y27&lt;&gt;0,IF(Y26+Y27+Z25=3,1,MOD(Y26+Y27+Z25-1,2)),0),Z25)</f>
        <v>0</v>
      </c>
    </row>
    <row r="26" spans="4:33" x14ac:dyDescent="0.35">
      <c r="D26" s="2"/>
      <c r="E26" s="4" t="s">
        <v>44</v>
      </c>
      <c r="G26" s="4" t="str">
        <f t="shared" ref="G26:X26" si="9">G5</f>
        <v>0</v>
      </c>
      <c r="H26" s="4" t="str">
        <f t="shared" si="9"/>
        <v>1</v>
      </c>
      <c r="I26" s="4" t="str">
        <f t="shared" si="9"/>
        <v>0</v>
      </c>
      <c r="J26" s="4" t="str">
        <f t="shared" si="9"/>
        <v>0</v>
      </c>
      <c r="K26" s="4" t="str">
        <f t="shared" si="9"/>
        <v>.</v>
      </c>
      <c r="L26" s="4" t="str">
        <f t="shared" si="9"/>
        <v>0</v>
      </c>
      <c r="M26" s="4" t="str">
        <f t="shared" si="9"/>
        <v>0</v>
      </c>
      <c r="N26" s="4" t="str">
        <f t="shared" si="9"/>
        <v>0</v>
      </c>
      <c r="O26" s="4" t="str">
        <f t="shared" si="9"/>
        <v>1</v>
      </c>
      <c r="P26" s="4" t="str">
        <f t="shared" si="9"/>
        <v>.</v>
      </c>
      <c r="Q26" s="4" t="str">
        <f t="shared" si="9"/>
        <v>1</v>
      </c>
      <c r="R26" s="4" t="str">
        <f t="shared" si="9"/>
        <v>0</v>
      </c>
      <c r="S26" s="4" t="str">
        <f t="shared" si="9"/>
        <v>0</v>
      </c>
      <c r="T26" s="4" t="str">
        <f t="shared" si="9"/>
        <v>1</v>
      </c>
      <c r="U26" s="4" t="str">
        <f t="shared" si="9"/>
        <v>.</v>
      </c>
      <c r="V26" s="4" t="str">
        <f t="shared" si="9"/>
        <v>1</v>
      </c>
      <c r="W26" s="4" t="str">
        <f t="shared" si="9"/>
        <v>0</v>
      </c>
      <c r="X26" s="4" t="str">
        <f t="shared" si="9"/>
        <v>0</v>
      </c>
      <c r="Y26" s="4" t="str">
        <f>Y5</f>
        <v>1</v>
      </c>
      <c r="Z26" s="4"/>
      <c r="AA26" s="4"/>
      <c r="AB26" s="4"/>
      <c r="AD26" t="s">
        <v>52</v>
      </c>
      <c r="AE26">
        <f>C5</f>
        <v>16793</v>
      </c>
    </row>
    <row r="27" spans="4:33" x14ac:dyDescent="0.35">
      <c r="D27" s="3" t="s">
        <v>45</v>
      </c>
      <c r="E27" s="4" t="s">
        <v>60</v>
      </c>
      <c r="G27" s="6" t="str">
        <f t="shared" ref="G27:X27" si="10">G6</f>
        <v>0</v>
      </c>
      <c r="H27" s="6" t="str">
        <f t="shared" si="10"/>
        <v>1</v>
      </c>
      <c r="I27" s="6" t="str">
        <f t="shared" si="10"/>
        <v>0</v>
      </c>
      <c r="J27" s="6" t="str">
        <f t="shared" si="10"/>
        <v>0</v>
      </c>
      <c r="K27" s="6" t="str">
        <f t="shared" si="10"/>
        <v>.</v>
      </c>
      <c r="L27" s="6" t="str">
        <f t="shared" si="10"/>
        <v>1</v>
      </c>
      <c r="M27" s="6" t="str">
        <f t="shared" si="10"/>
        <v>0</v>
      </c>
      <c r="N27" s="6" t="str">
        <f t="shared" si="10"/>
        <v>0</v>
      </c>
      <c r="O27" s="6" t="str">
        <f t="shared" si="10"/>
        <v>1</v>
      </c>
      <c r="P27" s="6" t="str">
        <f t="shared" si="10"/>
        <v>.</v>
      </c>
      <c r="Q27" s="6" t="str">
        <f t="shared" si="10"/>
        <v>1</v>
      </c>
      <c r="R27" s="6" t="str">
        <f t="shared" si="10"/>
        <v>0</v>
      </c>
      <c r="S27" s="6" t="str">
        <f t="shared" si="10"/>
        <v>1</v>
      </c>
      <c r="T27" s="6" t="str">
        <f t="shared" si="10"/>
        <v>1</v>
      </c>
      <c r="U27" s="6" t="str">
        <f t="shared" si="10"/>
        <v>.</v>
      </c>
      <c r="V27" s="6" t="str">
        <f t="shared" si="10"/>
        <v>1</v>
      </c>
      <c r="W27" s="6" t="str">
        <f t="shared" si="10"/>
        <v>0</v>
      </c>
      <c r="X27" s="6" t="str">
        <f t="shared" si="10"/>
        <v>0</v>
      </c>
      <c r="Y27" s="6" t="str">
        <f>Y6</f>
        <v>0</v>
      </c>
      <c r="Z27" s="4"/>
      <c r="AA27" s="4"/>
      <c r="AB27" s="4"/>
      <c r="AC27" s="3" t="s">
        <v>45</v>
      </c>
      <c r="AD27" s="12" t="s">
        <v>61</v>
      </c>
      <c r="AE27" s="12">
        <f>C6</f>
        <v>18872</v>
      </c>
    </row>
    <row r="28" spans="4:33" x14ac:dyDescent="0.35">
      <c r="E28" s="4"/>
      <c r="G28" s="4">
        <f t="shared" ref="G28:X28" si="11">IF(G26&lt;&gt;".",MOD(G26+G27+H25,2),".")</f>
        <v>1</v>
      </c>
      <c r="H28" s="4">
        <f t="shared" si="11"/>
        <v>0</v>
      </c>
      <c r="I28" s="4">
        <f t="shared" si="11"/>
        <v>0</v>
      </c>
      <c r="J28" s="4">
        <f t="shared" si="11"/>
        <v>0</v>
      </c>
      <c r="K28" s="4" t="str">
        <f t="shared" si="11"/>
        <v>.</v>
      </c>
      <c r="L28" s="4">
        <f t="shared" si="11"/>
        <v>1</v>
      </c>
      <c r="M28" s="4">
        <f t="shared" si="11"/>
        <v>0</v>
      </c>
      <c r="N28" s="4">
        <f t="shared" si="11"/>
        <v>1</v>
      </c>
      <c r="O28" s="4">
        <f t="shared" si="11"/>
        <v>1</v>
      </c>
      <c r="P28" s="4" t="str">
        <f t="shared" si="11"/>
        <v>.</v>
      </c>
      <c r="Q28" s="4">
        <f t="shared" si="11"/>
        <v>0</v>
      </c>
      <c r="R28" s="4">
        <f t="shared" si="11"/>
        <v>1</v>
      </c>
      <c r="S28" s="4">
        <f t="shared" si="11"/>
        <v>0</v>
      </c>
      <c r="T28" s="4">
        <f t="shared" si="11"/>
        <v>1</v>
      </c>
      <c r="U28" s="4" t="str">
        <f t="shared" si="11"/>
        <v>.</v>
      </c>
      <c r="V28" s="4">
        <f t="shared" si="11"/>
        <v>0</v>
      </c>
      <c r="W28" s="4">
        <f t="shared" si="11"/>
        <v>0</v>
      </c>
      <c r="X28" s="4">
        <f t="shared" si="11"/>
        <v>0</v>
      </c>
      <c r="Y28" s="4">
        <f>IF(Y26&lt;&gt;".",MOD(Y26+Y27+Z25,2),".")</f>
        <v>1</v>
      </c>
      <c r="Z28" s="8" t="s">
        <v>47</v>
      </c>
      <c r="AA28" s="3" t="s">
        <v>48</v>
      </c>
      <c r="AB28">
        <f>IF(G28=0,  _xlfn.DECIMAL(_xlfn.CONCAT(G28:J28,L28:O28,Q28:T28,V28:Y28),2),0-_xlfn.DECIMAL(_xlfn.CONCAT(G29:J29,L29:O29,Q29:T29,V29:Y29),2))</f>
        <v>-62639</v>
      </c>
      <c r="AC28" s="8" t="s">
        <v>50</v>
      </c>
      <c r="AE28">
        <f>AE26+AE27</f>
        <v>35665</v>
      </c>
      <c r="AF28" s="8" t="s">
        <v>50</v>
      </c>
      <c r="AG28" t="str">
        <f>IF(W30=0,IF(AND(AB28=AE28,T30=0),$AB$4,$AB$5),IF(G28=0,$AB$6,$AB$7))</f>
        <v>При сложении отрицательных чисел получен положительный результат ПЕРЕПОЛНЕНИЕ!</v>
      </c>
    </row>
    <row r="29" spans="4:33" x14ac:dyDescent="0.35">
      <c r="E29" s="4" t="s">
        <v>62</v>
      </c>
      <c r="G29" s="4">
        <f>IF(G28=0,"",1)</f>
        <v>1</v>
      </c>
      <c r="H29" s="4" t="str">
        <f t="shared" ref="H29:X29" si="12">IF($G29&lt;&gt;"",IF(H28&lt;&gt;".",MID(_xlfn.BASE(2^16-_xlfn.DECIMAL(_xlfn.CONCAT($H28:$J28,$L28:$O28,$Q28:$T28,$V28:$Y28),2),2,16),16-H$3,1),"."),"")</f>
        <v>1</v>
      </c>
      <c r="I29" s="4" t="str">
        <f t="shared" si="12"/>
        <v>1</v>
      </c>
      <c r="J29" s="4" t="str">
        <f t="shared" si="12"/>
        <v>1</v>
      </c>
      <c r="K29" s="4" t="str">
        <f t="shared" si="12"/>
        <v>.</v>
      </c>
      <c r="L29" s="4" t="str">
        <f t="shared" si="12"/>
        <v>0</v>
      </c>
      <c r="M29" s="4" t="str">
        <f t="shared" si="12"/>
        <v>1</v>
      </c>
      <c r="N29" s="4" t="str">
        <f t="shared" si="12"/>
        <v>0</v>
      </c>
      <c r="O29" s="4" t="str">
        <f t="shared" si="12"/>
        <v>0</v>
      </c>
      <c r="P29" s="4" t="str">
        <f t="shared" si="12"/>
        <v>.</v>
      </c>
      <c r="Q29" s="4" t="str">
        <f t="shared" si="12"/>
        <v>1</v>
      </c>
      <c r="R29" s="4" t="str">
        <f t="shared" si="12"/>
        <v>0</v>
      </c>
      <c r="S29" s="4" t="str">
        <f t="shared" si="12"/>
        <v>1</v>
      </c>
      <c r="T29" s="4" t="str">
        <f t="shared" si="12"/>
        <v>0</v>
      </c>
      <c r="U29" s="4" t="str">
        <f t="shared" si="12"/>
        <v>.</v>
      </c>
      <c r="V29" s="4" t="str">
        <f t="shared" si="12"/>
        <v>1</v>
      </c>
      <c r="W29" s="4" t="str">
        <f t="shared" si="12"/>
        <v>1</v>
      </c>
      <c r="X29" s="4" t="str">
        <f t="shared" si="12"/>
        <v>1</v>
      </c>
      <c r="Y29" s="4" t="str">
        <f>IF($G29&lt;&gt;"",IF(Y28&lt;&gt;".",MID(_xlfn.BASE(2^16-_xlfn.DECIMAL(_xlfn.CONCAT($H28:$J28,$L28:$O28,$Q28:$T28,$V28:$Y28),2),2,16),16-Y$3,1),"."),"")</f>
        <v>1</v>
      </c>
      <c r="AA29" s="2"/>
    </row>
    <row r="30" spans="4:33" x14ac:dyDescent="0.35">
      <c r="G30" s="10" t="s">
        <v>53</v>
      </c>
      <c r="H30" s="9">
        <f>G25</f>
        <v>0</v>
      </c>
      <c r="J30" s="11" t="s">
        <v>54</v>
      </c>
      <c r="K30" s="9">
        <f>IF(AB28=0,1,0)</f>
        <v>0</v>
      </c>
      <c r="M30" s="11" t="s">
        <v>55</v>
      </c>
      <c r="N30" s="9">
        <f>IF(MOD(SUM(V28:Y28),2)=0,1,0)</f>
        <v>0</v>
      </c>
      <c r="P30" s="11" t="s">
        <v>56</v>
      </c>
      <c r="Q30" s="9">
        <f>IF(U25=1,1,0)</f>
        <v>1</v>
      </c>
      <c r="S30" s="11" t="s">
        <v>57</v>
      </c>
      <c r="T30" s="9">
        <f>G25</f>
        <v>0</v>
      </c>
      <c r="V30" s="11" t="s">
        <v>58</v>
      </c>
      <c r="W30" s="9">
        <f>MOD(G25+H25,2)</f>
        <v>1</v>
      </c>
      <c r="X30" s="4"/>
      <c r="Y30" s="4"/>
    </row>
    <row r="33" spans="4:33" x14ac:dyDescent="0.35">
      <c r="E33" s="4" t="s">
        <v>67</v>
      </c>
      <c r="G33" s="4">
        <f>IF(G34&lt;&gt;".",IF(G34+G35&lt;&gt;0,IF(G34+G35+H33=3,1,MOD(G34+G35+H33-1,2)),0),H33)</f>
        <v>1</v>
      </c>
      <c r="H33" s="4">
        <f t="shared" ref="H33" si="13">IF(H34&lt;&gt;".",IF(H34+H35&lt;&gt;0,IF(H34+H35+I33=3,1,MOD(H34+H35+I33-1,2)),0),I33)</f>
        <v>1</v>
      </c>
      <c r="I33" s="4">
        <f t="shared" ref="I33" si="14">IF(I34&lt;&gt;".",IF(I34+I35&lt;&gt;0,IF(I34+I35+J33=3,1,MOD(I34+I35+J33-1,2)),0),J33)</f>
        <v>0</v>
      </c>
      <c r="J33" s="4">
        <f t="shared" ref="J33" si="15">IF(J34&lt;&gt;".",IF(J34+J35&lt;&gt;0,IF(J34+J35+K33=3,1,MOD(J34+J35+K33-1,2)),0),K33)</f>
        <v>0</v>
      </c>
      <c r="K33" s="4">
        <f t="shared" ref="K33" si="16">IF(K34&lt;&gt;".",IF(K34+K35&lt;&gt;0,IF(K34+K35+L33=3,1,MOD(K34+K35+L33-1,2)),0),L33)</f>
        <v>0</v>
      </c>
      <c r="L33" s="4">
        <f t="shared" ref="L33" si="17">IF(L34&lt;&gt;".",IF(L34+L35&lt;&gt;0,IF(L34+L35+M33=3,1,MOD(L34+L35+M33-1,2)),0),M33)</f>
        <v>0</v>
      </c>
      <c r="M33" s="4">
        <f t="shared" ref="M33" si="18">IF(M34&lt;&gt;".",IF(M34+M35&lt;&gt;0,IF(M34+M35+N33=3,1,MOD(M34+M35+N33-1,2)),0),N33)</f>
        <v>1</v>
      </c>
      <c r="N33" s="4">
        <f t="shared" ref="N33" si="19">IF(N34&lt;&gt;".",IF(N34+N35&lt;&gt;0,IF(N34+N35+O33=3,1,MOD(N34+N35+O33-1,2)),0),O33)</f>
        <v>1</v>
      </c>
      <c r="O33" s="4">
        <f t="shared" ref="O33" si="20">IF(O34&lt;&gt;".",IF(O34+O35&lt;&gt;0,IF(O34+O35+P33=3,1,MOD(O34+O35+P33-1,2)),0),P33)</f>
        <v>1</v>
      </c>
      <c r="P33" s="4">
        <f t="shared" ref="P33" si="21">IF(P34&lt;&gt;".",IF(P34+P35&lt;&gt;0,IF(P34+P35+Q33=3,1,MOD(P34+P35+Q33-1,2)),0),Q33)</f>
        <v>1</v>
      </c>
      <c r="Q33" s="4">
        <f t="shared" ref="Q33" si="22">IF(Q34&lt;&gt;".",IF(Q34+Q35&lt;&gt;0,IF(Q34+Q35+R33=3,1,MOD(Q34+Q35+R33-1,2)),0),R33)</f>
        <v>1</v>
      </c>
      <c r="R33" s="4">
        <f t="shared" ref="R33" si="23">IF(R34&lt;&gt;".",IF(R34+R35&lt;&gt;0,IF(R34+R35+S33=3,1,MOD(R34+R35+S33-1,2)),0),S33)</f>
        <v>0</v>
      </c>
      <c r="S33" s="4">
        <f t="shared" ref="S33" si="24">IF(S34&lt;&gt;".",IF(S34+S35&lt;&gt;0,IF(S34+S35+T33=3,1,MOD(S34+S35+T33-1,2)),0),T33)</f>
        <v>0</v>
      </c>
      <c r="T33" s="4">
        <f t="shared" ref="T33" si="25">IF(T34&lt;&gt;".",IF(T34+T35&lt;&gt;0,IF(T34+T35+U33=3,1,MOD(T34+T35+U33-1,2)),0),U33)</f>
        <v>0</v>
      </c>
      <c r="U33" s="4">
        <f t="shared" ref="U33" si="26">IF(U34&lt;&gt;".",IF(U34+U35&lt;&gt;0,IF(U34+U35+V33=3,1,MOD(U34+U35+V33-1,2)),0),V33)</f>
        <v>0</v>
      </c>
      <c r="V33" s="4">
        <f t="shared" ref="V33" si="27">IF(V34&lt;&gt;".",IF(V34+V35&lt;&gt;0,IF(V34+V35+W33=3,1,MOD(V34+V35+W33-1,2)),0),W33)</f>
        <v>0</v>
      </c>
      <c r="W33" s="4">
        <f t="shared" ref="W33" si="28">IF(W34&lt;&gt;".",IF(W34+W35&lt;&gt;0,IF(W34+W35+X33=3,1,MOD(W34+W35+X33-1,2)),0),X33)</f>
        <v>0</v>
      </c>
      <c r="X33" s="4">
        <f t="shared" ref="X33" si="29">IF(X34&lt;&gt;".",IF(X34+X35&lt;&gt;0,IF(X34+X35+Y33=3,1,MOD(X34+X35+Y33-1,2)),0),Y33)</f>
        <v>0</v>
      </c>
      <c r="Y33" s="4">
        <f>IF(Y34&lt;&gt;".",IF(Y34+Y35&lt;&gt;0,IF(Y34+Y35+Z33=3,1,MOD(Y34+Y35+Z33-1,2)),0),Z33)</f>
        <v>1</v>
      </c>
    </row>
    <row r="34" spans="4:33" x14ac:dyDescent="0.35">
      <c r="E34" s="4" t="s">
        <v>44</v>
      </c>
      <c r="G34" s="4" t="str">
        <f t="shared" ref="G34:X34" si="30">G5</f>
        <v>0</v>
      </c>
      <c r="H34" s="4" t="str">
        <f t="shared" si="30"/>
        <v>1</v>
      </c>
      <c r="I34" s="4" t="str">
        <f t="shared" si="30"/>
        <v>0</v>
      </c>
      <c r="J34" s="4" t="str">
        <f t="shared" si="30"/>
        <v>0</v>
      </c>
      <c r="K34" s="4" t="str">
        <f t="shared" si="30"/>
        <v>.</v>
      </c>
      <c r="L34" s="4" t="str">
        <f t="shared" si="30"/>
        <v>0</v>
      </c>
      <c r="M34" s="4" t="str">
        <f t="shared" si="30"/>
        <v>0</v>
      </c>
      <c r="N34" s="4" t="str">
        <f t="shared" si="30"/>
        <v>0</v>
      </c>
      <c r="O34" s="4" t="str">
        <f t="shared" si="30"/>
        <v>1</v>
      </c>
      <c r="P34" s="4" t="str">
        <f t="shared" si="30"/>
        <v>.</v>
      </c>
      <c r="Q34" s="4" t="str">
        <f t="shared" si="30"/>
        <v>1</v>
      </c>
      <c r="R34" s="4" t="str">
        <f t="shared" si="30"/>
        <v>0</v>
      </c>
      <c r="S34" s="4" t="str">
        <f t="shared" si="30"/>
        <v>0</v>
      </c>
      <c r="T34" s="4" t="str">
        <f t="shared" si="30"/>
        <v>1</v>
      </c>
      <c r="U34" s="4" t="str">
        <f t="shared" si="30"/>
        <v>.</v>
      </c>
      <c r="V34" s="4" t="str">
        <f t="shared" si="30"/>
        <v>1</v>
      </c>
      <c r="W34" s="4" t="str">
        <f t="shared" si="30"/>
        <v>0</v>
      </c>
      <c r="X34" s="4" t="str">
        <f t="shared" si="30"/>
        <v>0</v>
      </c>
      <c r="Y34" s="4" t="str">
        <f>Y5</f>
        <v>1</v>
      </c>
      <c r="Z34" s="4"/>
      <c r="AD34" s="1" t="s">
        <v>52</v>
      </c>
      <c r="AE34">
        <f>C5</f>
        <v>16793</v>
      </c>
    </row>
    <row r="35" spans="4:33" x14ac:dyDescent="0.35">
      <c r="D35" s="3" t="s">
        <v>45</v>
      </c>
      <c r="E35" s="4" t="s">
        <v>68</v>
      </c>
      <c r="G35" s="6" t="str">
        <f t="shared" ref="G35:X35" si="31">G10</f>
        <v>1</v>
      </c>
      <c r="H35" s="6" t="str">
        <f t="shared" si="31"/>
        <v>1</v>
      </c>
      <c r="I35" s="6" t="str">
        <f t="shared" si="31"/>
        <v>1</v>
      </c>
      <c r="J35" s="6" t="str">
        <f t="shared" si="31"/>
        <v>1</v>
      </c>
      <c r="K35" s="6" t="str">
        <f t="shared" si="31"/>
        <v>.</v>
      </c>
      <c r="L35" s="6" t="str">
        <f t="shared" si="31"/>
        <v>0</v>
      </c>
      <c r="M35" s="6" t="str">
        <f t="shared" si="31"/>
        <v>1</v>
      </c>
      <c r="N35" s="6" t="str">
        <f t="shared" si="31"/>
        <v>1</v>
      </c>
      <c r="O35" s="6" t="str">
        <f t="shared" si="31"/>
        <v>1</v>
      </c>
      <c r="P35" s="6" t="str">
        <f t="shared" si="31"/>
        <v>.</v>
      </c>
      <c r="Q35" s="6" t="str">
        <f t="shared" si="31"/>
        <v>1</v>
      </c>
      <c r="R35" s="6" t="str">
        <f t="shared" si="31"/>
        <v>1</v>
      </c>
      <c r="S35" s="6" t="str">
        <f t="shared" si="31"/>
        <v>1</v>
      </c>
      <c r="T35" s="6" t="str">
        <f t="shared" si="31"/>
        <v>0</v>
      </c>
      <c r="U35" s="6" t="str">
        <f t="shared" si="31"/>
        <v>.</v>
      </c>
      <c r="V35" s="6" t="str">
        <f t="shared" si="31"/>
        <v>0</v>
      </c>
      <c r="W35" s="6" t="str">
        <f t="shared" si="31"/>
        <v>0</v>
      </c>
      <c r="X35" s="6" t="str">
        <f t="shared" si="31"/>
        <v>0</v>
      </c>
      <c r="Y35" s="6" t="str">
        <f>Y10</f>
        <v>1</v>
      </c>
      <c r="Z35" s="4"/>
      <c r="AC35" s="3" t="s">
        <v>45</v>
      </c>
      <c r="AD35" s="13" t="s">
        <v>69</v>
      </c>
      <c r="AE35" s="12">
        <f>C10</f>
        <v>-2079</v>
      </c>
    </row>
    <row r="36" spans="4:33" x14ac:dyDescent="0.35">
      <c r="E36" s="4"/>
      <c r="G36" s="4">
        <f t="shared" ref="G36" si="32">IF(G34&lt;&gt;".",MOD(G34+G35+H33,2),".")</f>
        <v>0</v>
      </c>
      <c r="H36" s="4">
        <f t="shared" ref="H36" si="33">IF(H34&lt;&gt;".",MOD(H34+H35+I33,2),".")</f>
        <v>0</v>
      </c>
      <c r="I36" s="4">
        <f t="shared" ref="I36" si="34">IF(I34&lt;&gt;".",MOD(I34+I35+J33,2),".")</f>
        <v>1</v>
      </c>
      <c r="J36" s="4">
        <f t="shared" ref="J36" si="35">IF(J34&lt;&gt;".",MOD(J34+J35+K33,2),".")</f>
        <v>1</v>
      </c>
      <c r="K36" s="4" t="str">
        <f t="shared" ref="K36" si="36">IF(K34&lt;&gt;".",MOD(K34+K35+L33,2),".")</f>
        <v>.</v>
      </c>
      <c r="L36" s="4">
        <f t="shared" ref="L36" si="37">IF(L34&lt;&gt;".",MOD(L34+L35+M33,2),".")</f>
        <v>1</v>
      </c>
      <c r="M36" s="4">
        <f t="shared" ref="M36" si="38">IF(M34&lt;&gt;".",MOD(M34+M35+N33,2),".")</f>
        <v>0</v>
      </c>
      <c r="N36" s="4">
        <f t="shared" ref="N36" si="39">IF(N34&lt;&gt;".",MOD(N34+N35+O33,2),".")</f>
        <v>0</v>
      </c>
      <c r="O36" s="4">
        <f t="shared" ref="O36" si="40">IF(O34&lt;&gt;".",MOD(O34+O35+P33,2),".")</f>
        <v>1</v>
      </c>
      <c r="P36" s="4" t="str">
        <f t="shared" ref="P36" si="41">IF(P34&lt;&gt;".",MOD(P34+P35+Q33,2),".")</f>
        <v>.</v>
      </c>
      <c r="Q36" s="4">
        <f t="shared" ref="Q36" si="42">IF(Q34&lt;&gt;".",MOD(Q34+Q35+R33,2),".")</f>
        <v>0</v>
      </c>
      <c r="R36" s="4">
        <f t="shared" ref="R36" si="43">IF(R34&lt;&gt;".",MOD(R34+R35+S33,2),".")</f>
        <v>1</v>
      </c>
      <c r="S36" s="4">
        <f t="shared" ref="S36" si="44">IF(S34&lt;&gt;".",MOD(S34+S35+T33,2),".")</f>
        <v>1</v>
      </c>
      <c r="T36" s="4">
        <f t="shared" ref="T36" si="45">IF(T34&lt;&gt;".",MOD(T34+T35+U33,2),".")</f>
        <v>1</v>
      </c>
      <c r="U36" s="4" t="str">
        <f t="shared" ref="U36" si="46">IF(U34&lt;&gt;".",MOD(U34+U35+V33,2),".")</f>
        <v>.</v>
      </c>
      <c r="V36" s="4">
        <f t="shared" ref="V36" si="47">IF(V34&lt;&gt;".",MOD(V34+V35+W33,2),".")</f>
        <v>1</v>
      </c>
      <c r="W36" s="4">
        <f t="shared" ref="W36" si="48">IF(W34&lt;&gt;".",MOD(W34+W35+X33,2),".")</f>
        <v>0</v>
      </c>
      <c r="X36" s="4">
        <f t="shared" ref="X36" si="49">IF(X34&lt;&gt;".",MOD(X34+X35+Y33,2),".")</f>
        <v>1</v>
      </c>
      <c r="Y36" s="4">
        <f>IF(Y34&lt;&gt;".",MOD(Y34+Y35+Z33,2),".")</f>
        <v>0</v>
      </c>
      <c r="Z36" s="8" t="s">
        <v>47</v>
      </c>
      <c r="AA36" s="3" t="s">
        <v>48</v>
      </c>
      <c r="AB36">
        <f>IF(G36=0,  _xlfn.DECIMAL(_xlfn.CONCAT(G36:J36,L36:O36,Q36:T36,V36:Y36),2),0-_xlfn.DECIMAL(_xlfn.CONCAT(G37:J37,L37:O37,Q37:T37,V37:Y37),2))</f>
        <v>14714</v>
      </c>
      <c r="AC36" s="8" t="s">
        <v>50</v>
      </c>
      <c r="AE36">
        <f>AE34+AE35</f>
        <v>14714</v>
      </c>
      <c r="AF36" s="8" t="s">
        <v>50</v>
      </c>
      <c r="AG36" t="str">
        <f>IF(W38=0,IF(AND(AB36=AE36,T38=0),$AB$4,$AB$5),IF(G36=0,$AB$6,$AB$7))</f>
        <v>Результат корректный. Перенос из старшего разряда не учитывается</v>
      </c>
    </row>
    <row r="37" spans="4:33" x14ac:dyDescent="0.35">
      <c r="E37" s="4" t="s">
        <v>62</v>
      </c>
      <c r="G37" t="str">
        <f>IF(G36=0,"",1)</f>
        <v/>
      </c>
      <c r="H37" t="str">
        <f t="shared" ref="H37" si="50">IF($G37&lt;&gt;"",IF(H36&lt;&gt;".",MID(_xlfn.BASE(2^16-_xlfn.DECIMAL(_xlfn.CONCAT($H36:$J36,$L36:$O36,$Q36:$T36,$V36:$Y36),2),2,16),16-H$3,1),"."),"")</f>
        <v/>
      </c>
      <c r="I37" t="str">
        <f t="shared" ref="I37" si="51">IF($G37&lt;&gt;"",IF(I36&lt;&gt;".",MID(_xlfn.BASE(2^16-_xlfn.DECIMAL(_xlfn.CONCAT($H36:$J36,$L36:$O36,$Q36:$T36,$V36:$Y36),2),2,16),16-I$3,1),"."),"")</f>
        <v/>
      </c>
      <c r="J37" t="str">
        <f t="shared" ref="J37" si="52">IF($G37&lt;&gt;"",IF(J36&lt;&gt;".",MID(_xlfn.BASE(2^16-_xlfn.DECIMAL(_xlfn.CONCAT($H36:$J36,$L36:$O36,$Q36:$T36,$V36:$Y36),2),2,16),16-J$3,1),"."),"")</f>
        <v/>
      </c>
      <c r="K37" t="str">
        <f t="shared" ref="K37" si="53">IF($G37&lt;&gt;"",IF(K36&lt;&gt;".",MID(_xlfn.BASE(2^16-_xlfn.DECIMAL(_xlfn.CONCAT($H36:$J36,$L36:$O36,$Q36:$T36,$V36:$Y36),2),2,16),16-K$3,1),"."),"")</f>
        <v/>
      </c>
      <c r="L37" t="str">
        <f t="shared" ref="L37" si="54">IF($G37&lt;&gt;"",IF(L36&lt;&gt;".",MID(_xlfn.BASE(2^16-_xlfn.DECIMAL(_xlfn.CONCAT($H36:$J36,$L36:$O36,$Q36:$T36,$V36:$Y36),2),2,16),16-L$3,1),"."),"")</f>
        <v/>
      </c>
      <c r="M37" t="str">
        <f t="shared" ref="M37" si="55">IF($G37&lt;&gt;"",IF(M36&lt;&gt;".",MID(_xlfn.BASE(2^16-_xlfn.DECIMAL(_xlfn.CONCAT($H36:$J36,$L36:$O36,$Q36:$T36,$V36:$Y36),2),2,16),16-M$3,1),"."),"")</f>
        <v/>
      </c>
      <c r="N37" t="str">
        <f t="shared" ref="N37" si="56">IF($G37&lt;&gt;"",IF(N36&lt;&gt;".",MID(_xlfn.BASE(2^16-_xlfn.DECIMAL(_xlfn.CONCAT($H36:$J36,$L36:$O36,$Q36:$T36,$V36:$Y36),2),2,16),16-N$3,1),"."),"")</f>
        <v/>
      </c>
      <c r="O37" t="str">
        <f t="shared" ref="O37" si="57">IF($G37&lt;&gt;"",IF(O36&lt;&gt;".",MID(_xlfn.BASE(2^16-_xlfn.DECIMAL(_xlfn.CONCAT($H36:$J36,$L36:$O36,$Q36:$T36,$V36:$Y36),2),2,16),16-O$3,1),"."),"")</f>
        <v/>
      </c>
      <c r="P37" t="str">
        <f t="shared" ref="P37" si="58">IF($G37&lt;&gt;"",IF(P36&lt;&gt;".",MID(_xlfn.BASE(2^16-_xlfn.DECIMAL(_xlfn.CONCAT($H36:$J36,$L36:$O36,$Q36:$T36,$V36:$Y36),2),2,16),16-P$3,1),"."),"")</f>
        <v/>
      </c>
      <c r="Q37" t="str">
        <f t="shared" ref="Q37" si="59">IF($G37&lt;&gt;"",IF(Q36&lt;&gt;".",MID(_xlfn.BASE(2^16-_xlfn.DECIMAL(_xlfn.CONCAT($H36:$J36,$L36:$O36,$Q36:$T36,$V36:$Y36),2),2,16),16-Q$3,1),"."),"")</f>
        <v/>
      </c>
      <c r="R37" t="str">
        <f t="shared" ref="R37" si="60">IF($G37&lt;&gt;"",IF(R36&lt;&gt;".",MID(_xlfn.BASE(2^16-_xlfn.DECIMAL(_xlfn.CONCAT($H36:$J36,$L36:$O36,$Q36:$T36,$V36:$Y36),2),2,16),16-R$3,1),"."),"")</f>
        <v/>
      </c>
      <c r="S37" t="str">
        <f t="shared" ref="S37" si="61">IF($G37&lt;&gt;"",IF(S36&lt;&gt;".",MID(_xlfn.BASE(2^16-_xlfn.DECIMAL(_xlfn.CONCAT($H36:$J36,$L36:$O36,$Q36:$T36,$V36:$Y36),2),2,16),16-S$3,1),"."),"")</f>
        <v/>
      </c>
      <c r="T37" t="str">
        <f t="shared" ref="T37" si="62">IF($G37&lt;&gt;"",IF(T36&lt;&gt;".",MID(_xlfn.BASE(2^16-_xlfn.DECIMAL(_xlfn.CONCAT($H36:$J36,$L36:$O36,$Q36:$T36,$V36:$Y36),2),2,16),16-T$3,1),"."),"")</f>
        <v/>
      </c>
      <c r="U37" t="str">
        <f t="shared" ref="U37" si="63">IF($G37&lt;&gt;"",IF(U36&lt;&gt;".",MID(_xlfn.BASE(2^16-_xlfn.DECIMAL(_xlfn.CONCAT($H36:$J36,$L36:$O36,$Q36:$T36,$V36:$Y36),2),2,16),16-U$3,1),"."),"")</f>
        <v/>
      </c>
      <c r="V37" t="str">
        <f t="shared" ref="V37" si="64">IF($G37&lt;&gt;"",IF(V36&lt;&gt;".",MID(_xlfn.BASE(2^16-_xlfn.DECIMAL(_xlfn.CONCAT($H36:$J36,$L36:$O36,$Q36:$T36,$V36:$Y36),2),2,16),16-V$3,1),"."),"")</f>
        <v/>
      </c>
      <c r="W37" t="str">
        <f t="shared" ref="W37" si="65">IF($G37&lt;&gt;"",IF(W36&lt;&gt;".",MID(_xlfn.BASE(2^16-_xlfn.DECIMAL(_xlfn.CONCAT($H36:$J36,$L36:$O36,$Q36:$T36,$V36:$Y36),2),2,16),16-W$3,1),"."),"")</f>
        <v/>
      </c>
      <c r="X37" t="str">
        <f t="shared" ref="X37" si="66">IF($G37&lt;&gt;"",IF(X36&lt;&gt;".",MID(_xlfn.BASE(2^16-_xlfn.DECIMAL(_xlfn.CONCAT($H36:$J36,$L36:$O36,$Q36:$T36,$V36:$Y36),2),2,16),16-X$3,1),"."),"")</f>
        <v/>
      </c>
      <c r="Y37" t="str">
        <f>IF($G37&lt;&gt;"",IF(Y36&lt;&gt;".",MID(_xlfn.BASE(2^16-_xlfn.DECIMAL(_xlfn.CONCAT($H36:$J36,$L36:$O36,$Q36:$T36,$V36:$Y36),2),2,16),16-Y$3,1),"."),"")</f>
        <v/>
      </c>
    </row>
    <row r="38" spans="4:33" x14ac:dyDescent="0.35">
      <c r="G38" s="10" t="s">
        <v>53</v>
      </c>
      <c r="H38" s="9">
        <f>G33</f>
        <v>1</v>
      </c>
      <c r="J38" s="11" t="s">
        <v>54</v>
      </c>
      <c r="K38" s="9">
        <f>IF(AB36=0,1,0)</f>
        <v>0</v>
      </c>
      <c r="M38" s="11" t="s">
        <v>55</v>
      </c>
      <c r="N38" s="9">
        <f>IF(MOD(SUM(V36:Y36),2)=0,1,0)</f>
        <v>1</v>
      </c>
      <c r="P38" s="11" t="s">
        <v>56</v>
      </c>
      <c r="Q38" s="9">
        <f>IF(U33=1,1,0)</f>
        <v>0</v>
      </c>
      <c r="S38" s="11" t="s">
        <v>57</v>
      </c>
      <c r="T38" s="9">
        <f>G33</f>
        <v>1</v>
      </c>
      <c r="V38" s="11" t="s">
        <v>58</v>
      </c>
      <c r="W38" s="9">
        <f>MOD(G33+H33,2)</f>
        <v>0</v>
      </c>
    </row>
    <row r="41" spans="4:33" x14ac:dyDescent="0.35">
      <c r="E41" s="4" t="s">
        <v>70</v>
      </c>
      <c r="G41" s="4">
        <f t="shared" ref="G41" si="67">IF(G42&lt;&gt;".",IF(G42+G43&lt;&gt;0,IF(G42+G43+H41=3,1,MOD(G42+G43+H41-1,2)),0),H41)</f>
        <v>1</v>
      </c>
      <c r="H41" s="4">
        <f t="shared" ref="H41" si="68">IF(H42&lt;&gt;".",IF(H42+H43&lt;&gt;0,IF(H42+H43+I41=3,1,MOD(H42+H43+I41-1,2)),0),I41)</f>
        <v>1</v>
      </c>
      <c r="I41" s="4">
        <f t="shared" ref="I41" si="69">IF(I42&lt;&gt;".",IF(I42+I43&lt;&gt;0,IF(I42+I43+J41=3,1,MOD(I42+I43+J41-1,2)),0),J41)</f>
        <v>1</v>
      </c>
      <c r="J41" s="4">
        <f t="shared" ref="J41" si="70">IF(J42&lt;&gt;".",IF(J42+J43&lt;&gt;0,IF(J42+J43+K41=3,1,MOD(J42+J43+K41-1,2)),0),K41)</f>
        <v>1</v>
      </c>
      <c r="K41" s="4">
        <f t="shared" ref="K41" si="71">IF(K42&lt;&gt;".",IF(K42+K43&lt;&gt;0,IF(K42+K43+L41=3,1,MOD(K42+K43+L41-1,2)),0),L41)</f>
        <v>1</v>
      </c>
      <c r="L41" s="4">
        <f t="shared" ref="L41" si="72">IF(L42&lt;&gt;".",IF(L42+L43&lt;&gt;0,IF(L42+L43+M41=3,1,MOD(L42+L43+M41-1,2)),0),M41)</f>
        <v>1</v>
      </c>
      <c r="M41" s="4">
        <f t="shared" ref="M41" si="73">IF(M42&lt;&gt;".",IF(M42+M43&lt;&gt;0,IF(M42+M43+N41=3,1,MOD(M42+M43+N41-1,2)),0),N41)</f>
        <v>1</v>
      </c>
      <c r="N41" s="4">
        <f t="shared" ref="N41" si="74">IF(N42&lt;&gt;".",IF(N42+N43&lt;&gt;0,IF(N42+N43+O41=3,1,MOD(N42+N43+O41-1,2)),0),O41)</f>
        <v>1</v>
      </c>
      <c r="O41" s="4">
        <f t="shared" ref="O41" si="75">IF(O42&lt;&gt;".",IF(O42+O43&lt;&gt;0,IF(O42+O43+P41=3,1,MOD(O42+O43+P41-1,2)),0),P41)</f>
        <v>1</v>
      </c>
      <c r="P41" s="4">
        <f t="shared" ref="P41" si="76">IF(P42&lt;&gt;".",IF(P42+P43&lt;&gt;0,IF(P42+P43+Q41=3,1,MOD(P42+P43+Q41-1,2)),0),Q41)</f>
        <v>1</v>
      </c>
      <c r="Q41" s="4">
        <f t="shared" ref="Q41" si="77">IF(Q42&lt;&gt;".",IF(Q42+Q43&lt;&gt;0,IF(Q42+Q43+R41=3,1,MOD(Q42+Q43+R41-1,2)),0),R41)</f>
        <v>1</v>
      </c>
      <c r="R41" s="4">
        <f t="shared" ref="R41" si="78">IF(R42&lt;&gt;".",IF(R42+R43&lt;&gt;0,IF(R42+R43+S41=3,1,MOD(R42+R43+S41-1,2)),0),S41)</f>
        <v>1</v>
      </c>
      <c r="S41" s="4">
        <f t="shared" ref="S41" si="79">IF(S42&lt;&gt;".",IF(S42+S43&lt;&gt;0,IF(S42+S43+T41=3,1,MOD(S42+S43+T41-1,2)),0),T41)</f>
        <v>1</v>
      </c>
      <c r="T41" s="4">
        <f t="shared" ref="T41" si="80">IF(T42&lt;&gt;".",IF(T42+T43&lt;&gt;0,IF(T42+T43+U41=3,1,MOD(T42+T43+U41-1,2)),0),U41)</f>
        <v>0</v>
      </c>
      <c r="U41" s="4">
        <f t="shared" ref="U41" si="81">IF(U42&lt;&gt;".",IF(U42+U43&lt;&gt;0,IF(U42+U43+V41=3,1,MOD(U42+U43+V41-1,2)),0),V41)</f>
        <v>0</v>
      </c>
      <c r="V41" s="4">
        <f t="shared" ref="V41" si="82">IF(V42&lt;&gt;".",IF(V42+V43&lt;&gt;0,IF(V42+V43+W41=3,1,MOD(V42+V43+W41-1,2)),0),W41)</f>
        <v>0</v>
      </c>
      <c r="W41" s="4">
        <f t="shared" ref="W41" si="83">IF(W42&lt;&gt;".",IF(W42+W43&lt;&gt;0,IF(W42+W43+X41=3,1,MOD(W42+W43+X41-1,2)),0),X41)</f>
        <v>1</v>
      </c>
      <c r="X41" s="4">
        <f>IF(X42&lt;&gt;".",IF(X42+X43&lt;&gt;0,IF(X42+X43+Y41=3,1,MOD(X42+X43+Y41-1,2)),0),Y41)</f>
        <v>1</v>
      </c>
      <c r="Y41" s="4">
        <f>IF(Y42&lt;&gt;".",IF(Y42+Y43&lt;&gt;0,IF(Y42+Y43+Z41=3,1,MOD(Y42+Y43+Z41-1,2)),0),Z41)</f>
        <v>1</v>
      </c>
    </row>
    <row r="42" spans="4:33" x14ac:dyDescent="0.35">
      <c r="E42" s="4" t="s">
        <v>68</v>
      </c>
      <c r="G42" s="4" t="str">
        <f t="shared" ref="G42:X42" si="84">G10</f>
        <v>1</v>
      </c>
      <c r="H42" s="4" t="str">
        <f t="shared" si="84"/>
        <v>1</v>
      </c>
      <c r="I42" s="4" t="str">
        <f t="shared" si="84"/>
        <v>1</v>
      </c>
      <c r="J42" s="4" t="str">
        <f t="shared" si="84"/>
        <v>1</v>
      </c>
      <c r="K42" s="4" t="str">
        <f t="shared" si="84"/>
        <v>.</v>
      </c>
      <c r="L42" s="4" t="str">
        <f t="shared" si="84"/>
        <v>0</v>
      </c>
      <c r="M42" s="4" t="str">
        <f t="shared" si="84"/>
        <v>1</v>
      </c>
      <c r="N42" s="4" t="str">
        <f t="shared" si="84"/>
        <v>1</v>
      </c>
      <c r="O42" s="4" t="str">
        <f t="shared" si="84"/>
        <v>1</v>
      </c>
      <c r="P42" s="4" t="str">
        <f t="shared" si="84"/>
        <v>.</v>
      </c>
      <c r="Q42" s="4" t="str">
        <f t="shared" si="84"/>
        <v>1</v>
      </c>
      <c r="R42" s="4" t="str">
        <f t="shared" si="84"/>
        <v>1</v>
      </c>
      <c r="S42" s="4" t="str">
        <f t="shared" si="84"/>
        <v>1</v>
      </c>
      <c r="T42" s="4" t="str">
        <f t="shared" si="84"/>
        <v>0</v>
      </c>
      <c r="U42" s="4" t="str">
        <f t="shared" si="84"/>
        <v>.</v>
      </c>
      <c r="V42" s="4" t="str">
        <f t="shared" si="84"/>
        <v>0</v>
      </c>
      <c r="W42" s="4" t="str">
        <f t="shared" si="84"/>
        <v>0</v>
      </c>
      <c r="X42" s="4" t="str">
        <f t="shared" si="84"/>
        <v>0</v>
      </c>
      <c r="Y42" s="4" t="str">
        <f>Y10</f>
        <v>1</v>
      </c>
      <c r="Z42" s="4"/>
      <c r="AD42" s="1" t="s">
        <v>69</v>
      </c>
      <c r="AE42">
        <f>C10</f>
        <v>-2079</v>
      </c>
    </row>
    <row r="43" spans="4:33" x14ac:dyDescent="0.35">
      <c r="E43" s="4" t="s">
        <v>73</v>
      </c>
      <c r="G43" s="6" t="str">
        <f t="shared" ref="G43:X43" si="85">G11</f>
        <v>1</v>
      </c>
      <c r="H43" s="6" t="str">
        <f t="shared" si="85"/>
        <v>0</v>
      </c>
      <c r="I43" s="6" t="str">
        <f t="shared" si="85"/>
        <v>1</v>
      </c>
      <c r="J43" s="6" t="str">
        <f t="shared" si="85"/>
        <v>1</v>
      </c>
      <c r="K43" s="6" t="str">
        <f t="shared" si="85"/>
        <v>.</v>
      </c>
      <c r="L43" s="6" t="str">
        <f t="shared" si="85"/>
        <v>1</v>
      </c>
      <c r="M43" s="6" t="str">
        <f t="shared" si="85"/>
        <v>1</v>
      </c>
      <c r="N43" s="6" t="str">
        <f t="shared" si="85"/>
        <v>1</v>
      </c>
      <c r="O43" s="6" t="str">
        <f t="shared" si="85"/>
        <v>0</v>
      </c>
      <c r="P43" s="6" t="str">
        <f t="shared" si="85"/>
        <v>.</v>
      </c>
      <c r="Q43" s="6" t="str">
        <f>Q11</f>
        <v>0</v>
      </c>
      <c r="R43" s="6" t="str">
        <f t="shared" si="85"/>
        <v>1</v>
      </c>
      <c r="S43" s="6" t="str">
        <f t="shared" si="85"/>
        <v>1</v>
      </c>
      <c r="T43" s="6" t="str">
        <f t="shared" si="85"/>
        <v>0</v>
      </c>
      <c r="U43" s="6" t="str">
        <f t="shared" si="85"/>
        <v>.</v>
      </c>
      <c r="V43" s="6" t="str">
        <f t="shared" si="85"/>
        <v>0</v>
      </c>
      <c r="W43" s="6" t="str">
        <f t="shared" si="85"/>
        <v>1</v>
      </c>
      <c r="X43" s="6" t="str">
        <f t="shared" si="85"/>
        <v>1</v>
      </c>
      <c r="Y43" s="6" t="str">
        <f>Y11</f>
        <v>1</v>
      </c>
      <c r="Z43" s="4"/>
      <c r="AC43" s="3" t="s">
        <v>45</v>
      </c>
      <c r="AD43" s="13" t="s">
        <v>71</v>
      </c>
      <c r="AE43" s="12">
        <f>C11</f>
        <v>-16793</v>
      </c>
    </row>
    <row r="44" spans="4:33" x14ac:dyDescent="0.35">
      <c r="E44" s="4"/>
      <c r="G44" s="4">
        <f t="shared" ref="G44" si="86">IF(G42&lt;&gt;".",MOD(G42+G43+H41,2),".")</f>
        <v>1</v>
      </c>
      <c r="H44" s="4">
        <f t="shared" ref="H44" si="87">IF(H42&lt;&gt;".",MOD(H42+H43+I41,2),".")</f>
        <v>0</v>
      </c>
      <c r="I44" s="4">
        <f t="shared" ref="I44" si="88">IF(I42&lt;&gt;".",MOD(I42+I43+J41,2),".")</f>
        <v>1</v>
      </c>
      <c r="J44" s="4">
        <f t="shared" ref="J44" si="89">IF(J42&lt;&gt;".",MOD(J42+J43+K41,2),".")</f>
        <v>1</v>
      </c>
      <c r="K44" s="4" t="str">
        <f t="shared" ref="K44" si="90">IF(K42&lt;&gt;".",MOD(K42+K43+L41,2),".")</f>
        <v>.</v>
      </c>
      <c r="L44" s="4">
        <f t="shared" ref="L44" si="91">IF(L42&lt;&gt;".",MOD(L42+L43+M41,2),".")</f>
        <v>0</v>
      </c>
      <c r="M44" s="4">
        <f t="shared" ref="M44" si="92">IF(M42&lt;&gt;".",MOD(M42+M43+N41,2),".")</f>
        <v>1</v>
      </c>
      <c r="N44" s="4">
        <f t="shared" ref="N44" si="93">IF(N42&lt;&gt;".",MOD(N42+N43+O41,2),".")</f>
        <v>1</v>
      </c>
      <c r="O44" s="4">
        <f t="shared" ref="O44" si="94">IF(O42&lt;&gt;".",MOD(O42+O43+P41,2),".")</f>
        <v>0</v>
      </c>
      <c r="P44" s="4" t="str">
        <f t="shared" ref="P44" si="95">IF(P42&lt;&gt;".",MOD(P42+P43+Q41,2),".")</f>
        <v>.</v>
      </c>
      <c r="Q44" s="4">
        <f t="shared" ref="Q44" si="96">IF(Q42&lt;&gt;".",MOD(Q42+Q43+R41,2),".")</f>
        <v>0</v>
      </c>
      <c r="R44" s="4">
        <f t="shared" ref="R44" si="97">IF(R42&lt;&gt;".",MOD(R42+R43+S41,2),".")</f>
        <v>1</v>
      </c>
      <c r="S44" s="4">
        <f t="shared" ref="S44" si="98">IF(S42&lt;&gt;".",MOD(S42+S43+T41,2),".")</f>
        <v>0</v>
      </c>
      <c r="T44" s="4">
        <f t="shared" ref="T44" si="99">IF(T42&lt;&gt;".",MOD(T42+T43+U41,2),".")</f>
        <v>0</v>
      </c>
      <c r="U44" s="4" t="str">
        <f t="shared" ref="U44" si="100">IF(U42&lt;&gt;".",MOD(U42+U43+V41,2),".")</f>
        <v>.</v>
      </c>
      <c r="V44" s="4">
        <f t="shared" ref="V44" si="101">IF(V42&lt;&gt;".",MOD(V42+V43+W41,2),".")</f>
        <v>1</v>
      </c>
      <c r="W44" s="4">
        <f t="shared" ref="W44" si="102">IF(W42&lt;&gt;".",MOD(W42+W43+X41,2),".")</f>
        <v>0</v>
      </c>
      <c r="X44" s="4">
        <f t="shared" ref="X44" si="103">IF(X42&lt;&gt;".",MOD(X42+X43+Y41,2),".")</f>
        <v>0</v>
      </c>
      <c r="Y44" s="4">
        <f>IF(Y42&lt;&gt;".",MOD(Y42+Y43+Z41,2),".")</f>
        <v>0</v>
      </c>
      <c r="Z44" s="8" t="s">
        <v>47</v>
      </c>
      <c r="AA44" s="3" t="s">
        <v>48</v>
      </c>
      <c r="AB44">
        <f>IF(G44=0,  _xlfn.DECIMAL(_xlfn.CONCAT(G44:J44,L44:O44,Q44:T44,V44:Y44),2),0-_xlfn.DECIMAL(_xlfn.CONCAT(G45:J45,L45:O45,Q45:T45,V45:Y45),2))</f>
        <v>-51640</v>
      </c>
      <c r="AC44" s="8" t="s">
        <v>50</v>
      </c>
      <c r="AE44">
        <f>AE42+AE43</f>
        <v>-18872</v>
      </c>
      <c r="AF44" s="8" t="s">
        <v>50</v>
      </c>
      <c r="AG44" t="str">
        <f>IF(W46=0,IF(AND(AB44=AE44,T46=0),$AB$4,$AB$5),IF(G44=0,$AB$6,$AB$7))</f>
        <v>Результат корректный. Перенос из старшего разряда не учитывается</v>
      </c>
    </row>
    <row r="45" spans="4:33" x14ac:dyDescent="0.35">
      <c r="E45" s="4" t="s">
        <v>62</v>
      </c>
      <c r="G45" s="4">
        <f>IF(G44=0,"",1)</f>
        <v>1</v>
      </c>
      <c r="H45" s="4" t="str">
        <f t="shared" ref="H45:X45" si="104">IF($G45&lt;&gt;"",IF(H44&lt;&gt;".",MID(_xlfn.BASE(2^16-_xlfn.DECIMAL(_xlfn.CONCAT($H44:$J44,$L44:$O44,$Q44:$T44,$V44:$Y44),2),2,16),16-H$3,1),"."),"")</f>
        <v>1</v>
      </c>
      <c r="I45" s="4" t="str">
        <f t="shared" si="104"/>
        <v>0</v>
      </c>
      <c r="J45" s="4" t="str">
        <f t="shared" si="104"/>
        <v>0</v>
      </c>
      <c r="K45" s="4" t="str">
        <f t="shared" si="104"/>
        <v>.</v>
      </c>
      <c r="L45" s="4" t="str">
        <f t="shared" si="104"/>
        <v>1</v>
      </c>
      <c r="M45" s="4" t="str">
        <f t="shared" si="104"/>
        <v>0</v>
      </c>
      <c r="N45" s="4" t="str">
        <f t="shared" si="104"/>
        <v>0</v>
      </c>
      <c r="O45" s="4" t="str">
        <f t="shared" si="104"/>
        <v>1</v>
      </c>
      <c r="P45" s="4" t="str">
        <f t="shared" si="104"/>
        <v>.</v>
      </c>
      <c r="Q45" s="4" t="str">
        <f t="shared" si="104"/>
        <v>1</v>
      </c>
      <c r="R45" s="4" t="str">
        <f t="shared" si="104"/>
        <v>0</v>
      </c>
      <c r="S45" s="4" t="str">
        <f t="shared" si="104"/>
        <v>1</v>
      </c>
      <c r="T45" s="4" t="str">
        <f t="shared" si="104"/>
        <v>1</v>
      </c>
      <c r="U45" s="4" t="str">
        <f t="shared" si="104"/>
        <v>.</v>
      </c>
      <c r="V45" s="4" t="str">
        <f t="shared" si="104"/>
        <v>1</v>
      </c>
      <c r="W45" s="4" t="str">
        <f t="shared" si="104"/>
        <v>0</v>
      </c>
      <c r="X45" s="4" t="str">
        <f t="shared" si="104"/>
        <v>0</v>
      </c>
      <c r="Y45" s="4" t="str">
        <f>IF($G45&lt;&gt;"",IF(Y44&lt;&gt;".",MID(_xlfn.BASE(2^16-_xlfn.DECIMAL(_xlfn.CONCAT($H44:$J44,$L44:$O44,$Q44:$T44,$V44:$Y44),2),2,16),16-Y$3,1),"."),"")</f>
        <v>0</v>
      </c>
    </row>
    <row r="46" spans="4:33" x14ac:dyDescent="0.35">
      <c r="G46" s="10" t="s">
        <v>53</v>
      </c>
      <c r="H46" s="9">
        <f>G41</f>
        <v>1</v>
      </c>
      <c r="J46" s="11" t="s">
        <v>54</v>
      </c>
      <c r="K46" s="9">
        <f>IF(AB44=0,1,0)</f>
        <v>0</v>
      </c>
      <c r="M46" s="11" t="s">
        <v>55</v>
      </c>
      <c r="N46" s="9">
        <f>IF(MOD(SUM(V44:Y44),2)=0,1,0)</f>
        <v>0</v>
      </c>
      <c r="P46" s="11" t="s">
        <v>56</v>
      </c>
      <c r="Q46" s="9">
        <f>IF(U41=1,1,0)</f>
        <v>0</v>
      </c>
      <c r="S46" s="11" t="s">
        <v>57</v>
      </c>
      <c r="T46" s="9">
        <f>G41</f>
        <v>1</v>
      </c>
      <c r="V46" s="11" t="s">
        <v>58</v>
      </c>
      <c r="W46" s="9">
        <f>MOD(G41+H41,2)</f>
        <v>0</v>
      </c>
      <c r="X46" s="4"/>
      <c r="Y46" s="4"/>
    </row>
    <row r="49" spans="5:33" x14ac:dyDescent="0.35">
      <c r="E49" s="4" t="s">
        <v>72</v>
      </c>
      <c r="G49" s="4">
        <f t="shared" ref="G49" si="105">IF(G50&lt;&gt;".",IF(G50+G51&lt;&gt;0,IF(G50+G51+H49=3,1,MOD(G50+G51+H49-1,2)),0),H49)</f>
        <v>1</v>
      </c>
      <c r="H49" s="4">
        <f t="shared" ref="H49" si="106">IF(H50&lt;&gt;".",IF(H50+H51&lt;&gt;0,IF(H50+H51+I49=3,1,MOD(H50+H51+I49-1,2)),0),I49)</f>
        <v>0</v>
      </c>
      <c r="I49" s="4">
        <f t="shared" ref="I49" si="107">IF(I50&lt;&gt;".",IF(I50+I51&lt;&gt;0,IF(I50+I51+J49=3,1,MOD(I50+I51+J49-1,2)),0),J49)</f>
        <v>1</v>
      </c>
      <c r="J49" s="4">
        <f t="shared" ref="J49" si="108">IF(J50&lt;&gt;".",IF(J50+J51&lt;&gt;0,IF(J50+J51+K49=3,1,MOD(J50+J51+K49-1,2)),0),K49)</f>
        <v>1</v>
      </c>
      <c r="K49" s="4">
        <f t="shared" ref="K49" si="109">IF(K50&lt;&gt;".",IF(K50+K51&lt;&gt;0,IF(K50+K51+L49=3,1,MOD(K50+K51+L49-1,2)),0),L49)</f>
        <v>1</v>
      </c>
      <c r="L49" s="4">
        <f t="shared" ref="L49" si="110">IF(L50&lt;&gt;".",IF(L50+L51&lt;&gt;0,IF(L50+L51+M49=3,1,MOD(L50+L51+M49-1,2)),0),M49)</f>
        <v>1</v>
      </c>
      <c r="M49" s="4">
        <f t="shared" ref="M49" si="111">IF(M50&lt;&gt;".",IF(M50+M51&lt;&gt;0,IF(M50+M51+N49=3,1,MOD(M50+M51+N49-1,2)),0),N49)</f>
        <v>1</v>
      </c>
      <c r="N49" s="4">
        <f t="shared" ref="N49" si="112">IF(N50&lt;&gt;".",IF(N50+N51&lt;&gt;0,IF(N50+N51+O49=3,1,MOD(N50+N51+O49-1,2)),0),O49)</f>
        <v>1</v>
      </c>
      <c r="O49" s="4">
        <f t="shared" ref="O49" si="113">IF(O50&lt;&gt;".",IF(O50+O51&lt;&gt;0,IF(O50+O51+P49=3,1,MOD(O50+O51+P49-1,2)),0),P49)</f>
        <v>0</v>
      </c>
      <c r="P49" s="4">
        <f t="shared" ref="P49" si="114">IF(P50&lt;&gt;".",IF(P50+P51&lt;&gt;0,IF(P50+P51+Q49=3,1,MOD(P50+P51+Q49-1,2)),0),Q49)</f>
        <v>0</v>
      </c>
      <c r="Q49" s="4">
        <f t="shared" ref="Q49" si="115">IF(Q50&lt;&gt;".",IF(Q50+Q51&lt;&gt;0,IF(Q50+Q51+R49=3,1,MOD(Q50+Q51+R49-1,2)),0),R49)</f>
        <v>0</v>
      </c>
      <c r="R49" s="4">
        <f t="shared" ref="R49" si="116">IF(R50&lt;&gt;".",IF(R50+R51&lt;&gt;0,IF(R50+R51+S49=3,1,MOD(R50+R51+S49-1,2)),0),S49)</f>
        <v>1</v>
      </c>
      <c r="S49" s="4">
        <f t="shared" ref="S49" si="117">IF(S50&lt;&gt;".",IF(S50+S51&lt;&gt;0,IF(S50+S51+T49=3,1,MOD(S50+S51+T49-1,2)),0),T49)</f>
        <v>0</v>
      </c>
      <c r="T49" s="4">
        <f t="shared" ref="T49" si="118">IF(T50&lt;&gt;".",IF(T50+T51&lt;&gt;0,IF(T50+T51+U49=3,1,MOD(T50+T51+U49-1,2)),0),U49)</f>
        <v>0</v>
      </c>
      <c r="U49" s="4">
        <f t="shared" ref="U49" si="119">IF(U50&lt;&gt;".",IF(U50+U51&lt;&gt;0,IF(U50+U51+V49=3,1,MOD(U50+U51+V49-1,2)),0),V49)</f>
        <v>0</v>
      </c>
      <c r="V49" s="4">
        <f t="shared" ref="V49" si="120">IF(V50&lt;&gt;".",IF(V50+V51&lt;&gt;0,IF(V50+V51+W49=3,1,MOD(V50+V51+W49-1,2)),0),W49)</f>
        <v>0</v>
      </c>
      <c r="W49" s="4">
        <f t="shared" ref="W49" si="121">IF(W50&lt;&gt;".",IF(W50+W51&lt;&gt;0,IF(W50+W51+X49=3,1,MOD(W50+W51+X49-1,2)),0),X49)</f>
        <v>0</v>
      </c>
      <c r="X49" s="4">
        <f>IF(X50&lt;&gt;".",IF(X50+X51&lt;&gt;0,IF(X50+X51+Y49=3,1,MOD(X50+X51+Y49-1,2)),0),Y49)</f>
        <v>0</v>
      </c>
      <c r="Y49" s="4">
        <f>IF(Y50&lt;&gt;".",IF(Y50+Y51&lt;&gt;0,IF(Y50+Y51+Z49=3,1,MOD(Y50+Y51+Z49-1,2)),0),Z49)</f>
        <v>0</v>
      </c>
    </row>
    <row r="50" spans="5:33" x14ac:dyDescent="0.35">
      <c r="E50" s="4" t="s">
        <v>73</v>
      </c>
      <c r="G50" s="4" t="str">
        <f t="shared" ref="G50:X50" si="122">G11</f>
        <v>1</v>
      </c>
      <c r="H50" s="4" t="str">
        <f t="shared" si="122"/>
        <v>0</v>
      </c>
      <c r="I50" s="4" t="str">
        <f t="shared" si="122"/>
        <v>1</v>
      </c>
      <c r="J50" s="4" t="str">
        <f t="shared" si="122"/>
        <v>1</v>
      </c>
      <c r="K50" s="4" t="str">
        <f t="shared" si="122"/>
        <v>.</v>
      </c>
      <c r="L50" s="4" t="str">
        <f t="shared" si="122"/>
        <v>1</v>
      </c>
      <c r="M50" s="4" t="str">
        <f t="shared" si="122"/>
        <v>1</v>
      </c>
      <c r="N50" s="4" t="str">
        <f t="shared" si="122"/>
        <v>1</v>
      </c>
      <c r="O50" s="4" t="str">
        <f t="shared" si="122"/>
        <v>0</v>
      </c>
      <c r="P50" s="4" t="str">
        <f t="shared" si="122"/>
        <v>.</v>
      </c>
      <c r="Q50" s="4" t="str">
        <f t="shared" si="122"/>
        <v>0</v>
      </c>
      <c r="R50" s="4" t="str">
        <f t="shared" si="122"/>
        <v>1</v>
      </c>
      <c r="S50" s="4" t="str">
        <f t="shared" si="122"/>
        <v>1</v>
      </c>
      <c r="T50" s="4" t="str">
        <f t="shared" si="122"/>
        <v>0</v>
      </c>
      <c r="U50" s="4" t="str">
        <f t="shared" si="122"/>
        <v>.</v>
      </c>
      <c r="V50" s="4" t="str">
        <f t="shared" si="122"/>
        <v>0</v>
      </c>
      <c r="W50" s="4" t="str">
        <f t="shared" si="122"/>
        <v>1</v>
      </c>
      <c r="X50" s="4" t="str">
        <f t="shared" si="122"/>
        <v>1</v>
      </c>
      <c r="Y50" s="4" t="str">
        <f>Y11</f>
        <v>1</v>
      </c>
      <c r="Z50" s="4"/>
      <c r="AD50" s="1" t="s">
        <v>71</v>
      </c>
      <c r="AE50">
        <f>C11</f>
        <v>-16793</v>
      </c>
    </row>
    <row r="51" spans="5:33" x14ac:dyDescent="0.35">
      <c r="E51" s="4" t="s">
        <v>74</v>
      </c>
      <c r="G51" s="6" t="str">
        <f t="shared" ref="G51:X51" si="123">G12</f>
        <v>1</v>
      </c>
      <c r="H51" s="6" t="str">
        <f t="shared" si="123"/>
        <v>0</v>
      </c>
      <c r="I51" s="6" t="str">
        <f t="shared" si="123"/>
        <v>1</v>
      </c>
      <c r="J51" s="6" t="str">
        <f t="shared" si="123"/>
        <v>1</v>
      </c>
      <c r="K51" s="6" t="str">
        <f t="shared" si="123"/>
        <v>.</v>
      </c>
      <c r="L51" s="6" t="str">
        <f t="shared" si="123"/>
        <v>0</v>
      </c>
      <c r="M51" s="6" t="str">
        <f t="shared" si="123"/>
        <v>1</v>
      </c>
      <c r="N51" s="6" t="str">
        <f t="shared" si="123"/>
        <v>1</v>
      </c>
      <c r="O51" s="6" t="str">
        <f t="shared" si="123"/>
        <v>0</v>
      </c>
      <c r="P51" s="6" t="str">
        <f t="shared" si="123"/>
        <v>.</v>
      </c>
      <c r="Q51" s="6" t="str">
        <f t="shared" si="123"/>
        <v>0</v>
      </c>
      <c r="R51" s="6" t="str">
        <f t="shared" si="123"/>
        <v>1</v>
      </c>
      <c r="S51" s="6" t="str">
        <f t="shared" si="123"/>
        <v>0</v>
      </c>
      <c r="T51" s="6" t="str">
        <f t="shared" si="123"/>
        <v>0</v>
      </c>
      <c r="U51" s="6" t="str">
        <f t="shared" si="123"/>
        <v>.</v>
      </c>
      <c r="V51" s="6" t="str">
        <f t="shared" si="123"/>
        <v>1</v>
      </c>
      <c r="W51" s="6" t="str">
        <f t="shared" si="123"/>
        <v>0</v>
      </c>
      <c r="X51" s="6" t="str">
        <f t="shared" si="123"/>
        <v>0</v>
      </c>
      <c r="Y51" s="6" t="str">
        <f>Y12</f>
        <v>0</v>
      </c>
      <c r="Z51" s="4"/>
      <c r="AC51" s="3" t="s">
        <v>45</v>
      </c>
      <c r="AD51" s="13" t="s">
        <v>75</v>
      </c>
      <c r="AE51" s="12">
        <f>C12</f>
        <v>-18872</v>
      </c>
    </row>
    <row r="52" spans="5:33" x14ac:dyDescent="0.35">
      <c r="E52" s="4"/>
      <c r="G52" s="4">
        <f t="shared" ref="G52" si="124">IF(G50&lt;&gt;".",MOD(G50+G51+H49,2),".")</f>
        <v>0</v>
      </c>
      <c r="H52" s="4">
        <f t="shared" ref="H52" si="125">IF(H50&lt;&gt;".",MOD(H50+H51+I49,2),".")</f>
        <v>1</v>
      </c>
      <c r="I52" s="4">
        <f t="shared" ref="I52" si="126">IF(I50&lt;&gt;".",MOD(I50+I51+J49,2),".")</f>
        <v>1</v>
      </c>
      <c r="J52" s="4">
        <f t="shared" ref="J52" si="127">IF(J50&lt;&gt;".",MOD(J50+J51+K49,2),".")</f>
        <v>1</v>
      </c>
      <c r="K52" s="4" t="str">
        <f t="shared" ref="K52" si="128">IF(K50&lt;&gt;".",MOD(K50+K51+L49,2),".")</f>
        <v>.</v>
      </c>
      <c r="L52" s="4">
        <f t="shared" ref="L52" si="129">IF(L50&lt;&gt;".",MOD(L50+L51+M49,2),".")</f>
        <v>0</v>
      </c>
      <c r="M52" s="4">
        <f t="shared" ref="M52" si="130">IF(M50&lt;&gt;".",MOD(M50+M51+N49,2),".")</f>
        <v>1</v>
      </c>
      <c r="N52" s="4">
        <f t="shared" ref="N52" si="131">IF(N50&lt;&gt;".",MOD(N50+N51+O49,2),".")</f>
        <v>0</v>
      </c>
      <c r="O52" s="4">
        <f t="shared" ref="O52" si="132">IF(O50&lt;&gt;".",MOD(O50+O51+P49,2),".")</f>
        <v>0</v>
      </c>
      <c r="P52" s="4" t="str">
        <f t="shared" ref="P52" si="133">IF(P50&lt;&gt;".",MOD(P50+P51+Q49,2),".")</f>
        <v>.</v>
      </c>
      <c r="Q52" s="4">
        <f t="shared" ref="Q52" si="134">IF(Q50&lt;&gt;".",MOD(Q50+Q51+R49,2),".")</f>
        <v>1</v>
      </c>
      <c r="R52" s="4">
        <f t="shared" ref="R52" si="135">IF(R50&lt;&gt;".",MOD(R50+R51+S49,2),".")</f>
        <v>0</v>
      </c>
      <c r="S52" s="4">
        <f t="shared" ref="S52" si="136">IF(S50&lt;&gt;".",MOD(S50+S51+T49,2),".")</f>
        <v>1</v>
      </c>
      <c r="T52" s="4">
        <f t="shared" ref="T52" si="137">IF(T50&lt;&gt;".",MOD(T50+T51+U49,2),".")</f>
        <v>0</v>
      </c>
      <c r="U52" s="4" t="str">
        <f t="shared" ref="U52" si="138">IF(U50&lt;&gt;".",MOD(U50+U51+V49,2),".")</f>
        <v>.</v>
      </c>
      <c r="V52" s="4">
        <f t="shared" ref="V52" si="139">IF(V50&lt;&gt;".",MOD(V50+V51+W49,2),".")</f>
        <v>1</v>
      </c>
      <c r="W52" s="4">
        <f t="shared" ref="W52" si="140">IF(W50&lt;&gt;".",MOD(W50+W51+X49,2),".")</f>
        <v>1</v>
      </c>
      <c r="X52" s="4">
        <f t="shared" ref="X52" si="141">IF(X50&lt;&gt;".",MOD(X50+X51+Y49,2),".")</f>
        <v>1</v>
      </c>
      <c r="Y52" s="4">
        <f>IF(Y50&lt;&gt;".",MOD(Y50+Y51+Z49,2),".")</f>
        <v>1</v>
      </c>
      <c r="Z52" s="8" t="s">
        <v>47</v>
      </c>
      <c r="AA52" s="3" t="s">
        <v>48</v>
      </c>
      <c r="AB52">
        <f>IF(G52=0,  _xlfn.DECIMAL(_xlfn.CONCAT(G52:J52,L52:O52,Q52:T52,V52:Y52),2),0-_xlfn.DECIMAL(_xlfn.CONCAT(G53:J53,L53:O53,Q53:T53,V53:Y53),2))</f>
        <v>29871</v>
      </c>
      <c r="AC52" s="8" t="s">
        <v>50</v>
      </c>
      <c r="AE52">
        <f>AE50+AE51</f>
        <v>-35665</v>
      </c>
      <c r="AF52" s="8" t="s">
        <v>50</v>
      </c>
      <c r="AG52" t="str">
        <f>IF(W54=0,IF(AND(AB52=AE52,T54=0),$AB$4,$AB$5),IF(G52=0,$AB$6,$AB$7))</f>
        <v>При сложении положительных чисел получен отрицательный результат ПЕРЕПОЛНЕНИЕ!</v>
      </c>
    </row>
    <row r="53" spans="5:33" x14ac:dyDescent="0.35">
      <c r="E53" s="4" t="s">
        <v>62</v>
      </c>
      <c r="G53" s="4" t="str">
        <f>IF(G52=0,"",1)</f>
        <v/>
      </c>
      <c r="H53" s="4" t="str">
        <f t="shared" ref="H53:W53" si="142">IF($G53&lt;&gt;"",IF(H52&lt;&gt;".",MID(_xlfn.BASE(2^16-_xlfn.DECIMAL(_xlfn.CONCAT($H52:$J52,$L52:$O52,$Q52:$T52,$V52:$Y52),2),2,16),16-H$3,1),"."),"")</f>
        <v/>
      </c>
      <c r="I53" s="4" t="str">
        <f t="shared" si="142"/>
        <v/>
      </c>
      <c r="J53" s="4" t="str">
        <f t="shared" si="142"/>
        <v/>
      </c>
      <c r="K53" s="4" t="str">
        <f t="shared" si="142"/>
        <v/>
      </c>
      <c r="L53" s="4" t="str">
        <f t="shared" si="142"/>
        <v/>
      </c>
      <c r="M53" s="4" t="str">
        <f t="shared" si="142"/>
        <v/>
      </c>
      <c r="N53" s="4" t="str">
        <f t="shared" si="142"/>
        <v/>
      </c>
      <c r="O53" s="4" t="str">
        <f t="shared" si="142"/>
        <v/>
      </c>
      <c r="P53" s="4" t="str">
        <f t="shared" si="142"/>
        <v/>
      </c>
      <c r="Q53" s="4" t="str">
        <f t="shared" si="142"/>
        <v/>
      </c>
      <c r="R53" s="4" t="str">
        <f t="shared" si="142"/>
        <v/>
      </c>
      <c r="S53" s="4" t="str">
        <f t="shared" si="142"/>
        <v/>
      </c>
      <c r="T53" s="4" t="str">
        <f t="shared" si="142"/>
        <v/>
      </c>
      <c r="U53" s="4" t="str">
        <f t="shared" si="142"/>
        <v/>
      </c>
      <c r="V53" s="4" t="str">
        <f t="shared" si="142"/>
        <v/>
      </c>
      <c r="W53" s="4" t="str">
        <f t="shared" si="142"/>
        <v/>
      </c>
      <c r="X53" s="4" t="str">
        <f>IF($G53&lt;&gt;"",IF(X52&lt;&gt;".",MID(_xlfn.BASE(2^16-_xlfn.DECIMAL(_xlfn.CONCAT($H52:$J52,$L52:$O52,$Q52:$T52,$V52:$Y52),2),2,16),16-X$3,1),"."),"")</f>
        <v/>
      </c>
      <c r="Y53" s="4" t="str">
        <f>IF($G53&lt;&gt;"",IF(Y52&lt;&gt;".",MID(_xlfn.BASE(2^16-_xlfn.DECIMAL(_xlfn.CONCAT($H52:$J52,$L52:$O52,$Q52:$T52,$V52:$Y52),2),2,16),16-Y$3,1),"."),"")</f>
        <v/>
      </c>
    </row>
    <row r="54" spans="5:33" x14ac:dyDescent="0.35">
      <c r="G54" s="10" t="s">
        <v>53</v>
      </c>
      <c r="H54" s="9">
        <f>G49</f>
        <v>1</v>
      </c>
      <c r="J54" s="11" t="s">
        <v>54</v>
      </c>
      <c r="K54" s="9">
        <f>IF(AB52=0,1,0)</f>
        <v>0</v>
      </c>
      <c r="M54" s="11" t="s">
        <v>55</v>
      </c>
      <c r="N54" s="9">
        <f>IF(MOD(SUM(V52:Y52),2)=0,1,0)</f>
        <v>1</v>
      </c>
      <c r="P54" s="11" t="s">
        <v>56</v>
      </c>
      <c r="Q54" s="9">
        <f>IF(U49=1,1,0)</f>
        <v>0</v>
      </c>
      <c r="S54" s="11" t="s">
        <v>57</v>
      </c>
      <c r="T54" s="9">
        <f>G49</f>
        <v>1</v>
      </c>
      <c r="V54" s="11" t="s">
        <v>58</v>
      </c>
      <c r="W54" s="9">
        <f>MOD(G49+H49,2)</f>
        <v>1</v>
      </c>
      <c r="X54" s="4"/>
      <c r="Y54" s="4"/>
    </row>
    <row r="57" spans="5:33" x14ac:dyDescent="0.35">
      <c r="E57" s="4" t="s">
        <v>76</v>
      </c>
      <c r="G57" s="4">
        <f t="shared" ref="G57" si="143">IF(G58&lt;&gt;".",IF(G58+G59&lt;&gt;0,IF(G58+G59+H57=3,1,MOD(G58+G59+H57-1,2)),0),H57)</f>
        <v>0</v>
      </c>
      <c r="H57" s="4">
        <f t="shared" ref="H57" si="144">IF(H58&lt;&gt;".",IF(H58+H59&lt;&gt;0,IF(H58+H59+I57=3,1,MOD(H58+H59+I57-1,2)),0),I57)</f>
        <v>0</v>
      </c>
      <c r="I57" s="4">
        <f t="shared" ref="I57" si="145">IF(I58&lt;&gt;".",IF(I58+I59&lt;&gt;0,IF(I58+I59+J57=3,1,MOD(I58+I59+J57-1,2)),0),J57)</f>
        <v>1</v>
      </c>
      <c r="J57" s="4">
        <f t="shared" ref="J57" si="146">IF(J58&lt;&gt;".",IF(J58+J59&lt;&gt;0,IF(J58+J59+K57=3,1,MOD(J58+J59+K57-1,2)),0),K57)</f>
        <v>1</v>
      </c>
      <c r="K57" s="4">
        <f t="shared" ref="K57" si="147">IF(K58&lt;&gt;".",IF(K58+K59&lt;&gt;0,IF(K58+K59+L57=3,1,MOD(K58+K59+L57-1,2)),0),L57)</f>
        <v>1</v>
      </c>
      <c r="L57" s="4">
        <f t="shared" ref="L57" si="148">IF(L58&lt;&gt;".",IF(L58+L59&lt;&gt;0,IF(L58+L59+M57=3,1,MOD(L58+L59+M57-1,2)),0),M57)</f>
        <v>1</v>
      </c>
      <c r="M57" s="4">
        <f t="shared" ref="M57" si="149">IF(M58&lt;&gt;".",IF(M58+M59&lt;&gt;0,IF(M58+M59+N57=3,1,MOD(M58+M59+N57-1,2)),0),N57)</f>
        <v>0</v>
      </c>
      <c r="N57" s="4">
        <f t="shared" ref="N57" si="150">IF(N58&lt;&gt;".",IF(N58+N59&lt;&gt;0,IF(N58+N59+O57=3,1,MOD(N58+N59+O57-1,2)),0),O57)</f>
        <v>0</v>
      </c>
      <c r="O57" s="4">
        <f t="shared" ref="O57" si="151">IF(O58&lt;&gt;".",IF(O58+O59&lt;&gt;0,IF(O58+O59+P57=3,1,MOD(O58+O59+P57-1,2)),0),P57)</f>
        <v>0</v>
      </c>
      <c r="P57" s="4">
        <f t="shared" ref="P57" si="152">IF(P58&lt;&gt;".",IF(P58+P59&lt;&gt;0,IF(P58+P59+Q57=3,1,MOD(P58+P59+Q57-1,2)),0),Q57)</f>
        <v>0</v>
      </c>
      <c r="Q57" s="4">
        <f t="shared" ref="Q57" si="153">IF(Q58&lt;&gt;".",IF(Q58+Q59&lt;&gt;0,IF(Q58+Q59+R57=3,1,MOD(Q58+Q59+R57-1,2)),0),R57)</f>
        <v>0</v>
      </c>
      <c r="R57" s="4">
        <f t="shared" ref="R57" si="154">IF(R58&lt;&gt;".",IF(R58+R59&lt;&gt;0,IF(R58+R59+S57=3,1,MOD(R58+R59+S57-1,2)),0),S57)</f>
        <v>1</v>
      </c>
      <c r="S57" s="4">
        <f t="shared" ref="S57" si="155">IF(S58&lt;&gt;".",IF(S58+S59&lt;&gt;0,IF(S58+S59+T57=3,1,MOD(S58+S59+T57-1,2)),0),T57)</f>
        <v>1</v>
      </c>
      <c r="T57" s="4">
        <f t="shared" ref="T57" si="156">IF(T58&lt;&gt;".",IF(T58+T59&lt;&gt;0,IF(T58+T59+U57=3,1,MOD(T58+T59+U57-1,2)),0),U57)</f>
        <v>1</v>
      </c>
      <c r="U57" s="4">
        <f t="shared" ref="U57" si="157">IF(U58&lt;&gt;".",IF(U58+U59&lt;&gt;0,IF(U58+U59+V57=3,1,MOD(U58+U59+V57-1,2)),0),V57)</f>
        <v>1</v>
      </c>
      <c r="V57" s="4">
        <f t="shared" ref="V57" si="158">IF(V58&lt;&gt;".",IF(V58+V59&lt;&gt;0,IF(V58+V59+W57=3,1,MOD(V58+V59+W57-1,2)),0),W57)</f>
        <v>1</v>
      </c>
      <c r="W57" s="4">
        <f t="shared" ref="W57" si="159">IF(W58&lt;&gt;".",IF(W58+W59&lt;&gt;0,IF(W58+W59+X57=3,1,MOD(W58+W59+X57-1,2)),0),X57)</f>
        <v>1</v>
      </c>
      <c r="X57" s="4">
        <f>IF(X58&lt;&gt;".",IF(X58+X59&lt;&gt;0,IF(X58+X59+Y57=3,1,MOD(X58+X59+Y57-1,2)),0),Y57)</f>
        <v>1</v>
      </c>
      <c r="Y57" s="4">
        <f>IF(Y58&lt;&gt;".",IF(Y58+Y59&lt;&gt;0,IF(Y58+Y59+Z57=3,1,MOD(Y58+Y59+Z57-1,2)),0),Z57)</f>
        <v>1</v>
      </c>
    </row>
    <row r="58" spans="5:33" x14ac:dyDescent="0.35">
      <c r="E58" s="4" t="s">
        <v>43</v>
      </c>
      <c r="G58" s="4" t="str">
        <f t="shared" ref="G58:X58" si="160">G4</f>
        <v>0</v>
      </c>
      <c r="H58" s="4" t="str">
        <f t="shared" si="160"/>
        <v>0</v>
      </c>
      <c r="I58" s="4" t="str">
        <f t="shared" si="160"/>
        <v>0</v>
      </c>
      <c r="J58" s="4" t="str">
        <f t="shared" si="160"/>
        <v>0</v>
      </c>
      <c r="K58" s="4" t="str">
        <f t="shared" si="160"/>
        <v>.</v>
      </c>
      <c r="L58" s="4" t="str">
        <f t="shared" si="160"/>
        <v>1</v>
      </c>
      <c r="M58" s="4" t="str">
        <f t="shared" si="160"/>
        <v>0</v>
      </c>
      <c r="N58" s="4" t="str">
        <f t="shared" si="160"/>
        <v>0</v>
      </c>
      <c r="O58" s="4" t="str">
        <f t="shared" si="160"/>
        <v>0</v>
      </c>
      <c r="P58" s="4" t="str">
        <f t="shared" si="160"/>
        <v>.</v>
      </c>
      <c r="Q58" s="4" t="str">
        <f t="shared" si="160"/>
        <v>0</v>
      </c>
      <c r="R58" s="4" t="str">
        <f t="shared" si="160"/>
        <v>0</v>
      </c>
      <c r="S58" s="4" t="str">
        <f t="shared" si="160"/>
        <v>0</v>
      </c>
      <c r="T58" s="4" t="str">
        <f t="shared" si="160"/>
        <v>1</v>
      </c>
      <c r="U58" s="4" t="str">
        <f t="shared" si="160"/>
        <v>.</v>
      </c>
      <c r="V58" s="4" t="str">
        <f t="shared" si="160"/>
        <v>1</v>
      </c>
      <c r="W58" s="4" t="str">
        <f t="shared" si="160"/>
        <v>1</v>
      </c>
      <c r="X58" s="4" t="str">
        <f t="shared" si="160"/>
        <v>1</v>
      </c>
      <c r="Y58" s="4" t="str">
        <f>Y4</f>
        <v>1</v>
      </c>
      <c r="Z58" s="4"/>
      <c r="AD58" s="1" t="s">
        <v>51</v>
      </c>
      <c r="AE58">
        <f>C4</f>
        <v>2079</v>
      </c>
    </row>
    <row r="59" spans="5:33" x14ac:dyDescent="0.35">
      <c r="E59" s="4" t="s">
        <v>73</v>
      </c>
      <c r="G59" s="6" t="str">
        <f t="shared" ref="G59:X59" si="161">G11</f>
        <v>1</v>
      </c>
      <c r="H59" s="6" t="str">
        <f t="shared" si="161"/>
        <v>0</v>
      </c>
      <c r="I59" s="6" t="str">
        <f t="shared" si="161"/>
        <v>1</v>
      </c>
      <c r="J59" s="6" t="str">
        <f t="shared" si="161"/>
        <v>1</v>
      </c>
      <c r="K59" s="6" t="str">
        <f t="shared" si="161"/>
        <v>.</v>
      </c>
      <c r="L59" s="6" t="str">
        <f t="shared" si="161"/>
        <v>1</v>
      </c>
      <c r="M59" s="6" t="str">
        <f t="shared" si="161"/>
        <v>1</v>
      </c>
      <c r="N59" s="6" t="str">
        <f t="shared" si="161"/>
        <v>1</v>
      </c>
      <c r="O59" s="6" t="str">
        <f t="shared" si="161"/>
        <v>0</v>
      </c>
      <c r="P59" s="6" t="str">
        <f t="shared" si="161"/>
        <v>.</v>
      </c>
      <c r="Q59" s="6" t="str">
        <f t="shared" si="161"/>
        <v>0</v>
      </c>
      <c r="R59" s="6" t="str">
        <f t="shared" si="161"/>
        <v>1</v>
      </c>
      <c r="S59" s="6" t="str">
        <f t="shared" si="161"/>
        <v>1</v>
      </c>
      <c r="T59" s="6" t="str">
        <f t="shared" si="161"/>
        <v>0</v>
      </c>
      <c r="U59" s="6" t="str">
        <f t="shared" si="161"/>
        <v>.</v>
      </c>
      <c r="V59" s="6" t="str">
        <f t="shared" si="161"/>
        <v>0</v>
      </c>
      <c r="W59" s="6" t="str">
        <f t="shared" si="161"/>
        <v>1</v>
      </c>
      <c r="X59" s="6" t="str">
        <f t="shared" si="161"/>
        <v>1</v>
      </c>
      <c r="Y59" s="6" t="str">
        <f>Y11</f>
        <v>1</v>
      </c>
      <c r="Z59" s="4"/>
      <c r="AC59" s="3" t="s">
        <v>45</v>
      </c>
      <c r="AD59" s="13" t="s">
        <v>71</v>
      </c>
      <c r="AE59" s="12">
        <f>C11</f>
        <v>-16793</v>
      </c>
    </row>
    <row r="60" spans="5:33" x14ac:dyDescent="0.35">
      <c r="E60" s="4"/>
      <c r="G60" s="4">
        <f t="shared" ref="G60" si="162">IF(G58&lt;&gt;".",MOD(G58+G59+H57,2),".")</f>
        <v>1</v>
      </c>
      <c r="H60" s="4">
        <f t="shared" ref="H60" si="163">IF(H58&lt;&gt;".",MOD(H58+H59+I57,2),".")</f>
        <v>1</v>
      </c>
      <c r="I60" s="4">
        <f t="shared" ref="I60" si="164">IF(I58&lt;&gt;".",MOD(I58+I59+J57,2),".")</f>
        <v>0</v>
      </c>
      <c r="J60" s="4">
        <f t="shared" ref="J60" si="165">IF(J58&lt;&gt;".",MOD(J58+J59+K57,2),".")</f>
        <v>0</v>
      </c>
      <c r="K60" s="4" t="str">
        <f t="shared" ref="K60" si="166">IF(K58&lt;&gt;".",MOD(K58+K59+L57,2),".")</f>
        <v>.</v>
      </c>
      <c r="L60" s="4">
        <f t="shared" ref="L60" si="167">IF(L58&lt;&gt;".",MOD(L58+L59+M57,2),".")</f>
        <v>0</v>
      </c>
      <c r="M60" s="4">
        <f t="shared" ref="M60" si="168">IF(M58&lt;&gt;".",MOD(M58+M59+N57,2),".")</f>
        <v>1</v>
      </c>
      <c r="N60" s="4">
        <f t="shared" ref="N60" si="169">IF(N58&lt;&gt;".",MOD(N58+N59+O57,2),".")</f>
        <v>1</v>
      </c>
      <c r="O60" s="4">
        <f t="shared" ref="O60" si="170">IF(O58&lt;&gt;".",MOD(O58+O59+P57,2),".")</f>
        <v>0</v>
      </c>
      <c r="P60" s="4" t="str">
        <f t="shared" ref="P60" si="171">IF(P58&lt;&gt;".",MOD(P58+P59+Q57,2),".")</f>
        <v>.</v>
      </c>
      <c r="Q60" s="4">
        <f t="shared" ref="Q60" si="172">IF(Q58&lt;&gt;".",MOD(Q58+Q59+R57,2),".")</f>
        <v>1</v>
      </c>
      <c r="R60" s="4">
        <f t="shared" ref="R60" si="173">IF(R58&lt;&gt;".",MOD(R58+R59+S57,2),".")</f>
        <v>0</v>
      </c>
      <c r="S60" s="4">
        <f t="shared" ref="S60" si="174">IF(S58&lt;&gt;".",MOD(S58+S59+T57,2),".")</f>
        <v>0</v>
      </c>
      <c r="T60" s="4">
        <f t="shared" ref="T60" si="175">IF(T58&lt;&gt;".",MOD(T58+T59+U57,2),".")</f>
        <v>0</v>
      </c>
      <c r="U60" s="4" t="str">
        <f t="shared" ref="U60" si="176">IF(U58&lt;&gt;".",MOD(U58+U59+V57,2),".")</f>
        <v>.</v>
      </c>
      <c r="V60" s="4">
        <f t="shared" ref="V60" si="177">IF(V58&lt;&gt;".",MOD(V58+V59+W57,2),".")</f>
        <v>0</v>
      </c>
      <c r="W60" s="4">
        <f t="shared" ref="W60" si="178">IF(W58&lt;&gt;".",MOD(W58+W59+X57,2),".")</f>
        <v>1</v>
      </c>
      <c r="X60" s="4">
        <f t="shared" ref="X60" si="179">IF(X58&lt;&gt;".",MOD(X58+X59+Y57,2),".")</f>
        <v>1</v>
      </c>
      <c r="Y60" s="4">
        <f>IF(Y58&lt;&gt;".",MOD(Y58+Y59+Z57,2),".")</f>
        <v>0</v>
      </c>
      <c r="Z60" s="8" t="s">
        <v>47</v>
      </c>
      <c r="AA60" s="3" t="s">
        <v>48</v>
      </c>
      <c r="AB60">
        <f>IF(G60=0,  _xlfn.DECIMAL(_xlfn.CONCAT(G60:J60,L60:O60,Q60:T60,V60:Y60),2),0-_xlfn.DECIMAL(_xlfn.CONCAT(G61:J61,L61:O61,Q61:T61,V61:Y61),2))</f>
        <v>-47482</v>
      </c>
      <c r="AC60" s="8" t="s">
        <v>50</v>
      </c>
      <c r="AE60">
        <f>AE58+AE59</f>
        <v>-14714</v>
      </c>
      <c r="AF60" s="8" t="s">
        <v>50</v>
      </c>
      <c r="AG60" t="str">
        <f>IF(W62=0,IF(AND(AB60=AE60,T62=0),$AB$4,$AB$5),IF(G60=0,$AB$6,$AB$7))</f>
        <v>Результат корректный. Перенос из старшего разряда не учитывается</v>
      </c>
    </row>
    <row r="61" spans="5:33" x14ac:dyDescent="0.35">
      <c r="E61" s="4" t="s">
        <v>62</v>
      </c>
      <c r="G61" s="4">
        <f>IF(G60=0,"",1)</f>
        <v>1</v>
      </c>
      <c r="H61" s="4" t="str">
        <f t="shared" ref="H61:W61" si="180">IF($G61&lt;&gt;"",IF(H60&lt;&gt;".",MID(_xlfn.BASE(2^16-_xlfn.DECIMAL(_xlfn.CONCAT($H60:$J60,$L60:$O60,$Q60:$T60,$V60:$Y60),2),2,16),16-H$3,1),"."),"")</f>
        <v>0</v>
      </c>
      <c r="I61" s="4" t="str">
        <f t="shared" si="180"/>
        <v>1</v>
      </c>
      <c r="J61" s="4" t="str">
        <f t="shared" si="180"/>
        <v>1</v>
      </c>
      <c r="K61" s="4" t="str">
        <f t="shared" si="180"/>
        <v>.</v>
      </c>
      <c r="L61" s="4" t="str">
        <f t="shared" si="180"/>
        <v>1</v>
      </c>
      <c r="M61" s="4" t="str">
        <f t="shared" si="180"/>
        <v>0</v>
      </c>
      <c r="N61" s="4" t="str">
        <f t="shared" si="180"/>
        <v>0</v>
      </c>
      <c r="O61" s="4" t="str">
        <f t="shared" si="180"/>
        <v>1</v>
      </c>
      <c r="P61" s="4" t="str">
        <f t="shared" si="180"/>
        <v>.</v>
      </c>
      <c r="Q61" s="4" t="str">
        <f t="shared" si="180"/>
        <v>0</v>
      </c>
      <c r="R61" s="4" t="str">
        <f t="shared" si="180"/>
        <v>1</v>
      </c>
      <c r="S61" s="4" t="str">
        <f t="shared" si="180"/>
        <v>1</v>
      </c>
      <c r="T61" s="4" t="str">
        <f t="shared" si="180"/>
        <v>1</v>
      </c>
      <c r="U61" s="4" t="str">
        <f t="shared" si="180"/>
        <v>.</v>
      </c>
      <c r="V61" s="4" t="str">
        <f t="shared" si="180"/>
        <v>1</v>
      </c>
      <c r="W61" s="4" t="str">
        <f t="shared" si="180"/>
        <v>0</v>
      </c>
      <c r="X61" s="4" t="str">
        <f>IF($G61&lt;&gt;"",IF(X60&lt;&gt;".",MID(_xlfn.BASE(2^16-_xlfn.DECIMAL(_xlfn.CONCAT($H60:$J60,$L60:$O60,$Q60:$T60,$V60:$Y60),2),2,16),16-X$3,1),"."),"")</f>
        <v>1</v>
      </c>
      <c r="Y61" s="4" t="str">
        <f>IF($G61&lt;&gt;"",IF(Y60&lt;&gt;".",MID(_xlfn.BASE(2^16-_xlfn.DECIMAL(_xlfn.CONCAT($H60:$J60,$L60:$O60,$Q60:$T60,$V60:$Y60),2),2,16),16-Y$3,1),"."),"")</f>
        <v>0</v>
      </c>
    </row>
    <row r="62" spans="5:33" x14ac:dyDescent="0.35">
      <c r="G62" s="10" t="s">
        <v>53</v>
      </c>
      <c r="H62" s="9">
        <f>G57</f>
        <v>0</v>
      </c>
      <c r="J62" s="11" t="s">
        <v>54</v>
      </c>
      <c r="K62" s="9">
        <f>IF(AB60=0,1,0)</f>
        <v>0</v>
      </c>
      <c r="M62" s="11" t="s">
        <v>55</v>
      </c>
      <c r="N62" s="9">
        <f>IF(MOD(SUM(V60:Y60),2)=0,1,0)</f>
        <v>1</v>
      </c>
      <c r="P62" s="11" t="s">
        <v>56</v>
      </c>
      <c r="Q62" s="9">
        <f>IF(U57=1,1,0)</f>
        <v>1</v>
      </c>
      <c r="S62" s="11" t="s">
        <v>57</v>
      </c>
      <c r="T62" s="9">
        <f>G57</f>
        <v>0</v>
      </c>
      <c r="V62" s="11" t="s">
        <v>58</v>
      </c>
      <c r="W62" s="9">
        <f>MOD(G57+H57,2)</f>
        <v>0</v>
      </c>
      <c r="X62" s="4"/>
      <c r="Y62" s="4"/>
    </row>
    <row r="65" spans="5:33" x14ac:dyDescent="0.35">
      <c r="E65" s="4" t="s">
        <v>77</v>
      </c>
      <c r="G65" s="4">
        <f t="shared" ref="G65" si="181">IF(G66&lt;&gt;".",IF(G66+G67&lt;&gt;0,IF(G66+G67+H65=3,1,MOD(G66+G67+H65-1,2)),0),H65)</f>
        <v>1</v>
      </c>
      <c r="H65" s="4">
        <f t="shared" ref="H65" si="182">IF(H66&lt;&gt;".",IF(H66+H67&lt;&gt;0,IF(H66+H67+I65=3,1,MOD(H66+H67+I65-1,2)),0),I65)</f>
        <v>1</v>
      </c>
      <c r="I65" s="4">
        <f t="shared" ref="I65" si="183">IF(I66&lt;&gt;".",IF(I66+I67&lt;&gt;0,IF(I66+I67+J65=3,1,MOD(I66+I67+J65-1,2)),0),J65)</f>
        <v>0</v>
      </c>
      <c r="J65" s="4">
        <f t="shared" ref="J65" si="184">IF(J66&lt;&gt;".",IF(J66+J67&lt;&gt;0,IF(J66+J67+K65=3,1,MOD(J66+J67+K65-1,2)),0),K65)</f>
        <v>0</v>
      </c>
      <c r="K65" s="4">
        <f t="shared" ref="K65" si="185">IF(K66&lt;&gt;".",IF(K66+K67&lt;&gt;0,IF(K66+K67+L65=3,1,MOD(K66+K67+L65-1,2)),0),L65)</f>
        <v>1</v>
      </c>
      <c r="L65" s="4">
        <f t="shared" ref="L65" si="186">IF(L66&lt;&gt;".",IF(L66+L67&lt;&gt;0,IF(L66+L67+M65=3,1,MOD(L66+L67+M65-1,2)),0),M65)</f>
        <v>1</v>
      </c>
      <c r="M65" s="4">
        <f t="shared" ref="M65" si="187">IF(M66&lt;&gt;".",IF(M66+M67&lt;&gt;0,IF(M66+M67+N65=3,1,MOD(M66+M67+N65-1,2)),0),N65)</f>
        <v>1</v>
      </c>
      <c r="N65" s="4">
        <f t="shared" ref="N65" si="188">IF(N66&lt;&gt;".",IF(N66+N67&lt;&gt;0,IF(N66+N67+O65=3,1,MOD(N66+N67+O65-1,2)),0),O65)</f>
        <v>1</v>
      </c>
      <c r="O65" s="4">
        <f t="shared" ref="O65" si="189">IF(O66&lt;&gt;".",IF(O66+O67&lt;&gt;0,IF(O66+O67+P65=3,1,MOD(O66+O67+P65-1,2)),0),P65)</f>
        <v>1</v>
      </c>
      <c r="P65" s="4">
        <f t="shared" ref="P65" si="190">IF(P66&lt;&gt;".",IF(P66+P67&lt;&gt;0,IF(P66+P67+Q65=3,1,MOD(P66+P67+Q65-1,2)),0),Q65)</f>
        <v>1</v>
      </c>
      <c r="Q65" s="4">
        <f t="shared" ref="Q65" si="191">IF(Q66&lt;&gt;".",IF(Q66+Q67&lt;&gt;0,IF(Q66+Q67+R65=3,1,MOD(Q66+Q67+R65-1,2)),0),R65)</f>
        <v>1</v>
      </c>
      <c r="R65" s="4">
        <f t="shared" ref="R65" si="192">IF(R66&lt;&gt;".",IF(R66+R67&lt;&gt;0,IF(R66+R67+S65=3,1,MOD(R66+R67+S65-1,2)),0),S65)</f>
        <v>0</v>
      </c>
      <c r="S65" s="4">
        <f t="shared" ref="S65" si="193">IF(S66&lt;&gt;".",IF(S66+S67&lt;&gt;0,IF(S66+S67+T65=3,1,MOD(S66+S67+T65-1,2)),0),T65)</f>
        <v>0</v>
      </c>
      <c r="T65" s="4">
        <f t="shared" ref="T65" si="194">IF(T66&lt;&gt;".",IF(T66+T67&lt;&gt;0,IF(T66+T67+U65=3,1,MOD(T66+T67+U65-1,2)),0),U65)</f>
        <v>0</v>
      </c>
      <c r="U65" s="4">
        <f t="shared" ref="U65" si="195">IF(U66&lt;&gt;".",IF(U66+U67&lt;&gt;0,IF(U66+U67+V65=3,1,MOD(U66+U67+V65-1,2)),0),V65)</f>
        <v>0</v>
      </c>
      <c r="V65" s="4">
        <f t="shared" ref="V65" si="196">IF(V66&lt;&gt;".",IF(V66+V67&lt;&gt;0,IF(V66+V67+W65=3,1,MOD(V66+V67+W65-1,2)),0),W65)</f>
        <v>0</v>
      </c>
      <c r="W65" s="4">
        <f t="shared" ref="W65" si="197">IF(W66&lt;&gt;".",IF(W66+W67&lt;&gt;0,IF(W66+W67+X65=3,1,MOD(W66+W67+X65-1,2)),0),X65)</f>
        <v>0</v>
      </c>
      <c r="X65" s="4">
        <f>IF(X66&lt;&gt;".",IF(X66+X67&lt;&gt;0,IF(X66+X67+Y65=3,1,MOD(X66+X67+Y65-1,2)),0),Y65)</f>
        <v>0</v>
      </c>
      <c r="Y65" s="4">
        <f>IF(Y66&lt;&gt;".",IF(Y66+Y67&lt;&gt;0,IF(Y66+Y67+Z65=3,1,MOD(Y66+Y67+Z65-1,2)),0),Z65)</f>
        <v>0</v>
      </c>
    </row>
    <row r="66" spans="5:33" x14ac:dyDescent="0.35">
      <c r="E66" s="4" t="s">
        <v>78</v>
      </c>
      <c r="G66" s="4" t="str">
        <f t="shared" ref="G66:X66" si="198">G14</f>
        <v>1</v>
      </c>
      <c r="H66" s="4" t="str">
        <f t="shared" si="198"/>
        <v>1</v>
      </c>
      <c r="I66" s="4" t="str">
        <f t="shared" si="198"/>
        <v>0</v>
      </c>
      <c r="J66" s="4" t="str">
        <f t="shared" si="198"/>
        <v>0</v>
      </c>
      <c r="K66" s="4" t="str">
        <f t="shared" si="198"/>
        <v>.</v>
      </c>
      <c r="L66" s="4" t="str">
        <f t="shared" si="198"/>
        <v>0</v>
      </c>
      <c r="M66" s="4" t="str">
        <f t="shared" si="198"/>
        <v>1</v>
      </c>
      <c r="N66" s="4" t="str">
        <f t="shared" si="198"/>
        <v>1</v>
      </c>
      <c r="O66" s="4" t="str">
        <f t="shared" si="198"/>
        <v>0</v>
      </c>
      <c r="P66" s="4" t="str">
        <f t="shared" si="198"/>
        <v>.</v>
      </c>
      <c r="Q66" s="4" t="str">
        <f t="shared" si="198"/>
        <v>1</v>
      </c>
      <c r="R66" s="4" t="str">
        <f t="shared" si="198"/>
        <v>0</v>
      </c>
      <c r="S66" s="4" t="str">
        <f t="shared" si="198"/>
        <v>0</v>
      </c>
      <c r="T66" s="4" t="str">
        <f t="shared" si="198"/>
        <v>0</v>
      </c>
      <c r="U66" s="4" t="str">
        <f t="shared" si="198"/>
        <v>.</v>
      </c>
      <c r="V66" s="4" t="str">
        <f t="shared" si="198"/>
        <v>0</v>
      </c>
      <c r="W66" s="4" t="str">
        <f t="shared" si="198"/>
        <v>1</v>
      </c>
      <c r="X66" s="4" t="str">
        <f t="shared" si="198"/>
        <v>1</v>
      </c>
      <c r="Y66" s="4" t="str">
        <f>Y14</f>
        <v>0</v>
      </c>
      <c r="Z66" s="4"/>
      <c r="AD66" s="1" t="s">
        <v>79</v>
      </c>
      <c r="AE66">
        <f>C14</f>
        <v>-14714</v>
      </c>
    </row>
    <row r="67" spans="5:33" x14ac:dyDescent="0.35">
      <c r="E67" s="4" t="s">
        <v>60</v>
      </c>
      <c r="G67" s="6" t="str">
        <f t="shared" ref="G67:X67" si="199">G6</f>
        <v>0</v>
      </c>
      <c r="H67" s="6" t="str">
        <f t="shared" si="199"/>
        <v>1</v>
      </c>
      <c r="I67" s="6" t="str">
        <f t="shared" si="199"/>
        <v>0</v>
      </c>
      <c r="J67" s="6" t="str">
        <f t="shared" si="199"/>
        <v>0</v>
      </c>
      <c r="K67" s="6" t="str">
        <f t="shared" si="199"/>
        <v>.</v>
      </c>
      <c r="L67" s="6" t="str">
        <f t="shared" si="199"/>
        <v>1</v>
      </c>
      <c r="M67" s="6" t="str">
        <f t="shared" si="199"/>
        <v>0</v>
      </c>
      <c r="N67" s="6" t="str">
        <f t="shared" si="199"/>
        <v>0</v>
      </c>
      <c r="O67" s="6" t="str">
        <f t="shared" si="199"/>
        <v>1</v>
      </c>
      <c r="P67" s="6" t="str">
        <f t="shared" si="199"/>
        <v>.</v>
      </c>
      <c r="Q67" s="6" t="str">
        <f t="shared" si="199"/>
        <v>1</v>
      </c>
      <c r="R67" s="6" t="str">
        <f t="shared" si="199"/>
        <v>0</v>
      </c>
      <c r="S67" s="6" t="str">
        <f t="shared" si="199"/>
        <v>1</v>
      </c>
      <c r="T67" s="6" t="str">
        <f t="shared" si="199"/>
        <v>1</v>
      </c>
      <c r="U67" s="6" t="str">
        <f t="shared" si="199"/>
        <v>.</v>
      </c>
      <c r="V67" s="6" t="str">
        <f t="shared" si="199"/>
        <v>1</v>
      </c>
      <c r="W67" s="6" t="str">
        <f t="shared" si="199"/>
        <v>0</v>
      </c>
      <c r="X67" s="6" t="str">
        <f t="shared" si="199"/>
        <v>0</v>
      </c>
      <c r="Y67" s="6" t="str">
        <f>Y6</f>
        <v>0</v>
      </c>
      <c r="Z67" s="4"/>
      <c r="AC67" s="3" t="s">
        <v>45</v>
      </c>
      <c r="AD67" s="13" t="s">
        <v>61</v>
      </c>
      <c r="AE67" s="12">
        <f>C6</f>
        <v>18872</v>
      </c>
    </row>
    <row r="68" spans="5:33" x14ac:dyDescent="0.35">
      <c r="E68" s="4"/>
      <c r="G68" s="4">
        <f t="shared" ref="G68" si="200">IF(G66&lt;&gt;".",MOD(G66+G67+H65,2),".")</f>
        <v>0</v>
      </c>
      <c r="H68" s="4">
        <f t="shared" ref="H68" si="201">IF(H66&lt;&gt;".",MOD(H66+H67+I65,2),".")</f>
        <v>0</v>
      </c>
      <c r="I68" s="4">
        <f t="shared" ref="I68" si="202">IF(I66&lt;&gt;".",MOD(I66+I67+J65,2),".")</f>
        <v>0</v>
      </c>
      <c r="J68" s="4">
        <f t="shared" ref="J68" si="203">IF(J66&lt;&gt;".",MOD(J66+J67+K65,2),".")</f>
        <v>1</v>
      </c>
      <c r="K68" s="4" t="str">
        <f t="shared" ref="K68" si="204">IF(K66&lt;&gt;".",MOD(K66+K67+L65,2),".")</f>
        <v>.</v>
      </c>
      <c r="L68" s="4">
        <f t="shared" ref="L68" si="205">IF(L66&lt;&gt;".",MOD(L66+L67+M65,2),".")</f>
        <v>0</v>
      </c>
      <c r="M68" s="4">
        <f t="shared" ref="M68" si="206">IF(M66&lt;&gt;".",MOD(M66+M67+N65,2),".")</f>
        <v>0</v>
      </c>
      <c r="N68" s="4">
        <f t="shared" ref="N68" si="207">IF(N66&lt;&gt;".",MOD(N66+N67+O65,2),".")</f>
        <v>0</v>
      </c>
      <c r="O68" s="4">
        <f t="shared" ref="O68" si="208">IF(O66&lt;&gt;".",MOD(O66+O67+P65,2),".")</f>
        <v>0</v>
      </c>
      <c r="P68" s="4" t="str">
        <f t="shared" ref="P68" si="209">IF(P66&lt;&gt;".",MOD(P66+P67+Q65,2),".")</f>
        <v>.</v>
      </c>
      <c r="Q68" s="4">
        <f t="shared" ref="Q68" si="210">IF(Q66&lt;&gt;".",MOD(Q66+Q67+R65,2),".")</f>
        <v>0</v>
      </c>
      <c r="R68" s="4">
        <f t="shared" ref="R68" si="211">IF(R66&lt;&gt;".",MOD(R66+R67+S65,2),".")</f>
        <v>0</v>
      </c>
      <c r="S68" s="4">
        <f t="shared" ref="S68" si="212">IF(S66&lt;&gt;".",MOD(S66+S67+T65,2),".")</f>
        <v>1</v>
      </c>
      <c r="T68" s="4">
        <f t="shared" ref="T68" si="213">IF(T66&lt;&gt;".",MOD(T66+T67+U65,2),".")</f>
        <v>1</v>
      </c>
      <c r="U68" s="4" t="str">
        <f t="shared" ref="U68" si="214">IF(U66&lt;&gt;".",MOD(U66+U67+V65,2),".")</f>
        <v>.</v>
      </c>
      <c r="V68" s="4">
        <f t="shared" ref="V68" si="215">IF(V66&lt;&gt;".",MOD(V66+V67+W65,2),".")</f>
        <v>1</v>
      </c>
      <c r="W68" s="4">
        <f t="shared" ref="W68" si="216">IF(W66&lt;&gt;".",MOD(W66+W67+X65,2),".")</f>
        <v>1</v>
      </c>
      <c r="X68" s="4">
        <f t="shared" ref="X68" si="217">IF(X66&lt;&gt;".",MOD(X66+X67+Y65,2),".")</f>
        <v>1</v>
      </c>
      <c r="Y68" s="4">
        <f>IF(Y66&lt;&gt;".",MOD(Y66+Y67+Z65,2),".")</f>
        <v>0</v>
      </c>
      <c r="Z68" s="8" t="s">
        <v>47</v>
      </c>
      <c r="AA68" s="3" t="s">
        <v>48</v>
      </c>
      <c r="AB68">
        <f>IF(G68=0,  _xlfn.DECIMAL(_xlfn.CONCAT(G68:J68,L68:O68,Q68:T68,V68:Y68),2),0-_xlfn.DECIMAL(_xlfn.CONCAT(G69:J69,L69:O69,Q69:T69,V69:Y69),2))</f>
        <v>4158</v>
      </c>
      <c r="AC68" s="8" t="s">
        <v>50</v>
      </c>
      <c r="AE68">
        <f>AE66+AE67</f>
        <v>4158</v>
      </c>
      <c r="AF68" s="8" t="s">
        <v>50</v>
      </c>
      <c r="AG68" t="str">
        <f>IF(W70=0,IF(AND(AB68=AE68,T70=0),$AB$4,$AB$5),IF(G68=0,$AB$6,$AB$7))</f>
        <v>Результат корректный. Перенос из старшего разряда не учитывается</v>
      </c>
    </row>
    <row r="69" spans="5:33" x14ac:dyDescent="0.35">
      <c r="E69" s="4" t="s">
        <v>62</v>
      </c>
      <c r="G69" s="4" t="str">
        <f>IF(G68=0,"",1)</f>
        <v/>
      </c>
      <c r="H69" s="4" t="str">
        <f t="shared" ref="H69:W69" si="218">IF($G69&lt;&gt;"",IF(H68&lt;&gt;".",MID(_xlfn.BASE(2^16-_xlfn.DECIMAL(_xlfn.CONCAT($H68:$J68,$L68:$O68,$Q68:$T68,$V68:$Y68),2),2,16),16-H$3,1),"."),"")</f>
        <v/>
      </c>
      <c r="I69" s="4" t="str">
        <f t="shared" si="218"/>
        <v/>
      </c>
      <c r="J69" s="4" t="str">
        <f t="shared" si="218"/>
        <v/>
      </c>
      <c r="K69" s="4" t="str">
        <f t="shared" si="218"/>
        <v/>
      </c>
      <c r="L69" s="4" t="str">
        <f t="shared" si="218"/>
        <v/>
      </c>
      <c r="M69" s="4" t="str">
        <f t="shared" si="218"/>
        <v/>
      </c>
      <c r="N69" s="4" t="str">
        <f t="shared" si="218"/>
        <v/>
      </c>
      <c r="O69" s="4" t="str">
        <f t="shared" si="218"/>
        <v/>
      </c>
      <c r="P69" s="4" t="str">
        <f t="shared" si="218"/>
        <v/>
      </c>
      <c r="Q69" s="4" t="str">
        <f t="shared" si="218"/>
        <v/>
      </c>
      <c r="R69" s="4" t="str">
        <f t="shared" si="218"/>
        <v/>
      </c>
      <c r="S69" s="4" t="str">
        <f t="shared" si="218"/>
        <v/>
      </c>
      <c r="T69" s="4" t="str">
        <f t="shared" si="218"/>
        <v/>
      </c>
      <c r="U69" s="4" t="str">
        <f t="shared" si="218"/>
        <v/>
      </c>
      <c r="V69" s="4" t="str">
        <f t="shared" si="218"/>
        <v/>
      </c>
      <c r="W69" s="4" t="str">
        <f t="shared" si="218"/>
        <v/>
      </c>
      <c r="X69" s="4" t="str">
        <f>IF($G69&lt;&gt;"",IF(X68&lt;&gt;".",MID(_xlfn.BASE(2^16-_xlfn.DECIMAL(_xlfn.CONCAT($H68:$J68,$L68:$O68,$Q68:$T68,$V68:$Y68),2),2,16),16-X$3,1),"."),"")</f>
        <v/>
      </c>
      <c r="Y69" s="4" t="str">
        <f>IF($G69&lt;&gt;"",IF(Y68&lt;&gt;".",MID(_xlfn.BASE(2^16-_xlfn.DECIMAL(_xlfn.CONCAT($H68:$J68,$L68:$O68,$Q68:$T68,$V68:$Y68),2),2,16),16-Y$3,1),"."),"")</f>
        <v/>
      </c>
    </row>
    <row r="70" spans="5:33" x14ac:dyDescent="0.35">
      <c r="G70" s="10" t="s">
        <v>53</v>
      </c>
      <c r="H70" s="9">
        <f>G65</f>
        <v>1</v>
      </c>
      <c r="J70" s="11" t="s">
        <v>54</v>
      </c>
      <c r="K70" s="9">
        <f>IF(AB68=0,1,0)</f>
        <v>0</v>
      </c>
      <c r="M70" s="11" t="s">
        <v>55</v>
      </c>
      <c r="N70" s="9">
        <f>IF(MOD(SUM(V68:Y68),2)=0,1,0)</f>
        <v>0</v>
      </c>
      <c r="P70" s="11" t="s">
        <v>56</v>
      </c>
      <c r="Q70" s="9">
        <f>IF(U65=1,1,0)</f>
        <v>0</v>
      </c>
      <c r="S70" s="11" t="s">
        <v>57</v>
      </c>
      <c r="T70" s="9">
        <f>G65</f>
        <v>1</v>
      </c>
      <c r="V70" s="11" t="s">
        <v>58</v>
      </c>
      <c r="W70" s="9">
        <f>MOD(G65+H65,2)</f>
        <v>0</v>
      </c>
      <c r="X70" s="4"/>
      <c r="Y70" s="4"/>
    </row>
  </sheetData>
  <sortState xmlns:xlrd2="http://schemas.microsoft.com/office/spreadsheetml/2017/richdata2" ref="G4:H4">
    <sortCondition descending="1" ref="H4"/>
  </sortState>
  <conditionalFormatting sqref="G4:Y15">
    <cfRule type="containsText" dxfId="1" priority="1" operator="containsText" text="1">
      <formula>NOT(ISERROR(SEARCH("1",G4)))</formula>
    </cfRule>
    <cfRule type="containsText" dxfId="0" priority="2" operator="containsText" text="0">
      <formula>NOT(ISERROR(SEARCH("0",G4)))</formula>
    </cfRule>
  </conditionalFormatting>
  <pageMargins left="0.7" right="0.7" top="0.75" bottom="0.75" header="0.3" footer="0.3"/>
  <pageSetup paperSize="9" orientation="portrait" r:id="rId1"/>
  <headerFooter>
    <oddHeader xml:space="preserve">&amp;LЧжун Цзяцзюнь&amp;CВариант 19&amp;RLab5
</oddHeader>
    <oddFooter>&amp;C10.12.2024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stylish ivan</dc:creator>
  <cp:lastModifiedBy>stylish ivan</cp:lastModifiedBy>
  <dcterms:created xsi:type="dcterms:W3CDTF">2015-06-05T18:19:34Z</dcterms:created>
  <dcterms:modified xsi:type="dcterms:W3CDTF">2024-12-16T08:39:12Z</dcterms:modified>
</cp:coreProperties>
</file>