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THREAT ACTIVITY GROUP\"/>
    </mc:Choice>
  </mc:AlternateContent>
  <xr:revisionPtr revIDLastSave="0" documentId="13_ncr:1_{4D494C61-5A92-4128-B6AC-B91C9DE518A2}" xr6:coauthVersionLast="47" xr6:coauthVersionMax="47" xr10:uidLastSave="{00000000-0000-0000-0000-000000000000}"/>
  <bookViews>
    <workbookView xWindow="-120" yWindow="-120" windowWidth="20730" windowHeight="11160" activeTab="3" xr2:uid="{EC8CCCB9-59FE-486E-9C3B-1CF0C367DF3D}"/>
  </bookViews>
  <sheets>
    <sheet name="type_created" sheetId="2" r:id="rId1"/>
    <sheet name="type_modified" sheetId="3" r:id="rId2"/>
    <sheet name="created_modified" sheetId="4" r:id="rId3"/>
    <sheet name="type_objectrefs" sheetId="5" r:id="rId4"/>
    <sheet name="Hoja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5" l="1"/>
  <c r="C31" i="5" s="1"/>
  <c r="F52" i="4"/>
  <c r="F49" i="4"/>
  <c r="F50" i="4"/>
  <c r="F51" i="4"/>
  <c r="F48" i="4"/>
  <c r="E52" i="4"/>
  <c r="E49" i="4"/>
  <c r="E50" i="4"/>
  <c r="E51" i="4"/>
  <c r="E48" i="4"/>
  <c r="D26" i="4"/>
  <c r="C24" i="4"/>
  <c r="D27" i="4" s="1"/>
  <c r="C29" i="4"/>
  <c r="D30" i="4" s="1"/>
  <c r="C19" i="4"/>
  <c r="D21" i="4" s="1"/>
  <c r="C14" i="4"/>
  <c r="D18" i="4" s="1"/>
  <c r="H23" i="3"/>
  <c r="H20" i="3"/>
  <c r="C19" i="3"/>
  <c r="D23" i="3" s="1"/>
  <c r="H17" i="3"/>
  <c r="I18" i="3" s="1"/>
  <c r="H14" i="3"/>
  <c r="I15" i="3" s="1"/>
  <c r="C14" i="3"/>
  <c r="D16" i="3" s="1"/>
  <c r="K47" i="2"/>
  <c r="J47" i="2"/>
  <c r="J45" i="2"/>
  <c r="J46" i="2"/>
  <c r="J44" i="2"/>
  <c r="K44" i="2"/>
  <c r="K45" i="2"/>
  <c r="K46" i="2"/>
  <c r="I45" i="2"/>
  <c r="I46" i="2"/>
  <c r="I44" i="2"/>
  <c r="H45" i="2"/>
  <c r="H46" i="2"/>
  <c r="H44" i="2"/>
  <c r="E44" i="2"/>
  <c r="E45" i="2"/>
  <c r="E46" i="2"/>
  <c r="E43" i="2"/>
  <c r="D44" i="2"/>
  <c r="D45" i="2"/>
  <c r="D46" i="2"/>
  <c r="D43" i="2"/>
  <c r="C44" i="2"/>
  <c r="C45" i="2"/>
  <c r="C46" i="2"/>
  <c r="C43" i="2"/>
  <c r="H26" i="2"/>
  <c r="I28" i="2" s="1"/>
  <c r="H22" i="2"/>
  <c r="I23" i="2" s="1"/>
  <c r="H18" i="2"/>
  <c r="I19" i="2" s="1"/>
  <c r="H14" i="2"/>
  <c r="I16" i="2" s="1"/>
  <c r="C33" i="5" l="1"/>
  <c r="D16" i="5"/>
  <c r="D15" i="5"/>
  <c r="C32" i="5"/>
  <c r="C34" i="4"/>
  <c r="D28" i="4"/>
  <c r="D25" i="4"/>
  <c r="D31" i="4"/>
  <c r="D23" i="4"/>
  <c r="D22" i="4"/>
  <c r="D33" i="4"/>
  <c r="D20" i="4"/>
  <c r="D32" i="4"/>
  <c r="D14" i="4"/>
  <c r="D17" i="4"/>
  <c r="D15" i="4"/>
  <c r="D16" i="4"/>
  <c r="C24" i="3"/>
  <c r="I16" i="3"/>
  <c r="I19" i="3"/>
  <c r="D17" i="3"/>
  <c r="I21" i="3"/>
  <c r="D18" i="3"/>
  <c r="D21" i="3"/>
  <c r="I24" i="3"/>
  <c r="D20" i="3"/>
  <c r="H26" i="3"/>
  <c r="I17" i="3" s="1"/>
  <c r="I22" i="3"/>
  <c r="D15" i="3"/>
  <c r="D22" i="3"/>
  <c r="I25" i="3"/>
  <c r="I21" i="2"/>
  <c r="I20" i="2"/>
  <c r="I25" i="2"/>
  <c r="H30" i="2"/>
  <c r="I24" i="2"/>
  <c r="I17" i="2"/>
  <c r="I27" i="2"/>
  <c r="I29" i="2"/>
  <c r="C24" i="2"/>
  <c r="C19" i="2"/>
  <c r="C14" i="2"/>
  <c r="D17" i="5" l="1"/>
  <c r="D24" i="4"/>
  <c r="D49" i="4"/>
  <c r="C49" i="4"/>
  <c r="D51" i="4"/>
  <c r="C51" i="4"/>
  <c r="D48" i="4"/>
  <c r="D29" i="4"/>
  <c r="C48" i="4"/>
  <c r="D50" i="4"/>
  <c r="C50" i="4"/>
  <c r="D19" i="4"/>
  <c r="D34" i="4" s="1"/>
  <c r="D39" i="3"/>
  <c r="D40" i="3"/>
  <c r="D41" i="3"/>
  <c r="D38" i="3"/>
  <c r="D19" i="3"/>
  <c r="C39" i="3"/>
  <c r="C40" i="3"/>
  <c r="C41" i="3"/>
  <c r="C38" i="3"/>
  <c r="D14" i="3"/>
  <c r="H38" i="3"/>
  <c r="K37" i="3"/>
  <c r="I14" i="3"/>
  <c r="I38" i="3"/>
  <c r="K38" i="3"/>
  <c r="J37" i="3"/>
  <c r="J38" i="3"/>
  <c r="I37" i="3"/>
  <c r="H37" i="3"/>
  <c r="I23" i="3"/>
  <c r="I20" i="3"/>
  <c r="D18" i="2"/>
  <c r="D17" i="2"/>
  <c r="D16" i="2"/>
  <c r="D22" i="2"/>
  <c r="D23" i="2"/>
  <c r="D21" i="2"/>
  <c r="D26" i="2"/>
  <c r="D27" i="2"/>
  <c r="D28" i="2"/>
  <c r="D20" i="2"/>
  <c r="D25" i="2"/>
  <c r="D15" i="2"/>
  <c r="C29" i="2"/>
  <c r="D14" i="2" s="1"/>
  <c r="D52" i="4" l="1"/>
  <c r="C52" i="4"/>
  <c r="D24" i="3"/>
  <c r="D42" i="3"/>
  <c r="I39" i="3"/>
  <c r="C42" i="3"/>
  <c r="I26" i="3"/>
  <c r="J39" i="3"/>
  <c r="H39" i="3"/>
  <c r="K39" i="3"/>
  <c r="D24" i="2"/>
  <c r="D19" i="2"/>
  <c r="E47" i="2" l="1"/>
  <c r="D47" i="2"/>
  <c r="D29" i="2"/>
  <c r="C47" i="2"/>
  <c r="I15" i="2" l="1"/>
  <c r="I14" i="2"/>
  <c r="I26" i="2" l="1"/>
  <c r="I22" i="2" l="1"/>
  <c r="I47" i="2"/>
  <c r="I18" i="2" l="1"/>
  <c r="I30" i="2" s="1"/>
  <c r="H47" i="2"/>
</calcChain>
</file>

<file path=xl/sharedStrings.xml><?xml version="1.0" encoding="utf-8"?>
<sst xmlns="http://schemas.openxmlformats.org/spreadsheetml/2006/main" count="277" uniqueCount="85">
  <si>
    <t>NOMBRE COLUMNA</t>
  </si>
  <si>
    <t>NOMBRE EN COLUMNA FICHERO EXCEL FUENTE</t>
  </si>
  <si>
    <t>DEFINICIÓN COLUMNA</t>
  </si>
  <si>
    <t>FORMATO DATOS COLUMNA</t>
  </si>
  <si>
    <t>POSIBLES VALORES IOT</t>
  </si>
  <si>
    <t>POSIBLES VALORES SMART HOME</t>
  </si>
  <si>
    <t>REFERENCIAS</t>
  </si>
  <si>
    <t>OBJETIVO BÚSQUEDA RELACIÓN</t>
  </si>
  <si>
    <t>TYPE</t>
  </si>
  <si>
    <t>STRING(12)</t>
  </si>
  <si>
    <t>REPORTE</t>
  </si>
  <si>
    <t>CREATED</t>
  </si>
  <si>
    <t>Fecha y hora (YYYY-MM-DD T HH:mmZ)</t>
  </si>
  <si>
    <t>ESTADÍSTICAS PARTE IOT Y SMART HOME CONJUNTAS</t>
  </si>
  <si>
    <t>UMBRAL DE APARICIONES</t>
  </si>
  <si>
    <t>MAYOR QUE 0</t>
  </si>
  <si>
    <t>CRITERIO</t>
  </si>
  <si>
    <t>EXPLICACIÓN ANÁLISIS</t>
  </si>
  <si>
    <r>
      <t>VALOR TIPO DE OBJETO/</t>
    </r>
    <r>
      <rPr>
        <b/>
        <u/>
        <sz val="18"/>
        <color theme="1"/>
        <rFont val="Calibri Light"/>
        <family val="2"/>
        <scheme val="major"/>
      </rPr>
      <t>VALOR AÑO CREACIÓN</t>
    </r>
  </si>
  <si>
    <t>NÚMERO DE APARICIONES</t>
  </si>
  <si>
    <r>
      <t>PORCENTAJE TOTAL/</t>
    </r>
    <r>
      <rPr>
        <b/>
        <u/>
        <sz val="18"/>
        <color theme="1"/>
        <rFont val="Calibri Light"/>
        <family val="2"/>
        <scheme val="major"/>
      </rPr>
      <t>PORCENTAJE RESPECTO A TIPO DE OBJETO</t>
    </r>
  </si>
  <si>
    <r>
      <t>VALOR AÑO DE CREACIÓN/</t>
    </r>
    <r>
      <rPr>
        <b/>
        <u/>
        <sz val="18"/>
        <color theme="1"/>
        <rFont val="Calibri Light"/>
        <family val="2"/>
        <scheme val="major"/>
      </rPr>
      <t>VALOR TIPO DE OBJETO</t>
    </r>
  </si>
  <si>
    <r>
      <t>PORCENTAJE TOTAL/</t>
    </r>
    <r>
      <rPr>
        <b/>
        <u/>
        <sz val="18"/>
        <color theme="1"/>
        <rFont val="Calibri Light"/>
        <family val="2"/>
        <scheme val="major"/>
      </rPr>
      <t>PORCENTAJE RESPECTO A FECHA DE CREACIÓN OBJETO</t>
    </r>
  </si>
  <si>
    <t xml:space="preserve">REPORTE </t>
  </si>
  <si>
    <t>INDICADOR</t>
  </si>
  <si>
    <t>DEFINICION DE MARCADO</t>
  </si>
  <si>
    <t>TOTAL VALORES</t>
  </si>
  <si>
    <t>AÑO CREACIÓN</t>
  </si>
  <si>
    <t>VALOR DE TIPO DE OBJETO</t>
  </si>
  <si>
    <t>TIPO DE OBJETO</t>
  </si>
  <si>
    <t>VALOR DE FECHA DE CREACIÓN</t>
  </si>
  <si>
    <t>PORCENTAJE RESPECTO DEL TOTAL</t>
  </si>
  <si>
    <t xml:space="preserve">TOTAL </t>
  </si>
  <si>
    <t>ESTADÍSTICAS TIPO DE OBJETO Y AÑO DE CREACIÓN OBJETOS INFORMES IBM ACTIVIDAD DE AMENAZAS PARTE IOT Y SMART HOME CONJUNTAS</t>
  </si>
  <si>
    <t>Todos los objetos STIX 2.1 tienen un tipo definido  y una fecha de creación(11). Para los informes premium de ACTIVIDAD DE AMENAZAS(18) encontrados en IBM Xforce-exchange (12) solo se encuentran objetos de tipo REPORTE(13), DEFINICION DE MARCADO(14) e INDICADOR(19), creados en 2023,2022,2021,2020.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</si>
  <si>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Fecha de creación del objeto STIX 2.1 de la entrada de IBM XFORCE EXCHANGE para infomes de ACTIVIDAD DE AMENAZAS correspondiente. (11)(18)</t>
  </si>
  <si>
    <t>Tipo de objeto STIX 2.1 extraído de la entrada correspondiente de IBM para informes de  ACTIVIDAD DE AMENAZAS  (12)(18)</t>
  </si>
  <si>
    <t>(12) https://docs.oasis-open.org/cti/stix/v2.1/os/stix-v2.1-os.pdf PAGINA  35                                                                                                    (13) https://docs.oasis-open.org/cti/stix/v2.1/os/stix-v2.1-os.pdf PAGINA  107                                                                                                    (14) https://docs.oasis-open.org/cti/stix/v2.1/os/stix-v2.1-os.pdf PAGINA  200                                                                                                        (18)https://exchange.xforce.ibmcloud.com/threats/guid:d2b0aee245d8581dc3cb37df90be09fb                                                                                                                                                                          (19) https://docs.oasis-open.org/cti/stix/v2.1/os/stix-v2.1-os.pdf PAGINA 66</t>
  </si>
  <si>
    <t xml:space="preserve">(11) https://oasis-open.github.io/cti-documentation/stix/gettingstarted.html                                                                (15) https://exchange.xforce.ibmcloud.com/threat-group/guid:2aeb1549870ae2df56b5947657743b53?q=iot                                       (18)https://exchange.xforce.ibmcloud.com/threats/guid:d2b0aee245d8581dc3cb37df90be09fb     </t>
  </si>
  <si>
    <t>El objetivo de la búsqueda de la relación entre el tipo de objeto y su fecha de creación para objetos encontrados en informes de ACTIVIDAD DE AMENAZAS de IBM XFORCE EXCHANGE (18), es comprobar qué tipo de objetos se crearon según su año de creación, para obtener una visión global de las estadísticas de los objetos.</t>
  </si>
  <si>
    <t>Todos los objetos STIX 2.1 tienen un tipo definido  y una fecha de creación(11). Para los informes premium de ACTIVIDAD DE AMENAZAS encontrados en IBM Xforce-exchange (18) solo se encuentran objetos de tipo REPORTE(13), DEFINICION DE MARCADO(14) e INDICADOR(18), creados en 2023,2022,2021,2020.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</si>
  <si>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y posteriormente en el siguiente gráfico, se representa primeramente el porcentaje respecto del total de objetos encontrados en los informes para actividad de amenazas en IBM XFORCE EXCHANGE, de un tipo determinado, y a continuación dentro de cada uno de los tipos de objeto, el número y porcentaje de objetos creados en un determinado año.</t>
  </si>
  <si>
    <t>En la siguiente tabla y posteriormente en el siguiente gráfico, se representa primeramente el porcentaje respecto del total de objetos encontrados en los informes para actividad de amenazas en IBM XFORCE EXCHANGE, de un tipo determinado, y a continuación, el porcentaje respecto del total de objetos que representa un objeto de un tipo determinado creado en una fecha específico.</t>
  </si>
  <si>
    <t>En la siguiente tabla y posteriormente en el siguiente gráfico, se representa primeramente el porcentaje respecto del total de objetos encontrados en los informes para actividad de amenazas en IBM XFORCE EXCHANGE, creados en una fecha determinada, y a continuación, el porcentaje respecto del total de objetos que representa un objeto de un tipo determinado creado en una fecha específica.</t>
  </si>
  <si>
    <t>Fecha de modificación del objeto STIX 2.1 de la entrada de IBM XFORCE EXCHANGE para infomes de ACTIVIDAD DE AMENAZAS correspondiente. (11)(18)</t>
  </si>
  <si>
    <t>Todos los objetos STIX 2.1 tienen un tipo definido  y una fecha de modificación(11). Para los informes premium de ACTIVIDAD DE AMENAZAS encontrados en IBM Xforce-exchange (18) solo se encuentran objetos de tipo REPORTE(13) e INDICADOR(18), modificados en 2023,2022,2021,2020.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</si>
  <si>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En la siguiente tabla y posteriormente en el siguiente gráfico, se representa primeramente el porcentaje respecto del total de objetos encontrados en los informes para actividad de amenazas en IBM XFORCE EXCHANGE, de un tipo determinado, y a continuación dentro de cada uno de los tipos de objeto, el número y porcentaje de objetos modificados en un determinado año.</t>
  </si>
  <si>
    <r>
      <t>VALOR TIPO DE OBJETO/</t>
    </r>
    <r>
      <rPr>
        <b/>
        <u/>
        <sz val="18"/>
        <color theme="1"/>
        <rFont val="Calibri Light"/>
        <family val="2"/>
        <scheme val="major"/>
      </rPr>
      <t>VALOR AÑO MODIFICACIÓN</t>
    </r>
  </si>
  <si>
    <r>
      <t>VALOR AÑO DE MODIFICACIÓN/</t>
    </r>
    <r>
      <rPr>
        <b/>
        <u/>
        <sz val="18"/>
        <color theme="1"/>
        <rFont val="Calibri Light"/>
        <family val="2"/>
        <scheme val="major"/>
      </rPr>
      <t>VALOR TIPO DE OBJETO</t>
    </r>
  </si>
  <si>
    <r>
      <t>PORCENTAJE TOTAL/</t>
    </r>
    <r>
      <rPr>
        <b/>
        <u/>
        <sz val="18"/>
        <color theme="1"/>
        <rFont val="Calibri Light"/>
        <family val="2"/>
        <scheme val="major"/>
      </rPr>
      <t>PORCENTAJE RESPECTO A FECHA DE MODIFICACIÓN OBJETO</t>
    </r>
  </si>
  <si>
    <t>ESTADÍSTICAS TIPO DE OBJETO Y AÑO DE MODIFICACIÓN OBJETOS INFORMES IBM ACTIVIDAD DE AMENAZAS PARTE IOT Y SMART HOME CONJUNTAS</t>
  </si>
  <si>
    <t>En la siguiente tabla y posteriormente en el siguiente gráfico, se representa primeramente el porcentaje respecto del total de objetos encontrados en los informes para actividad de amenazas en IBM XFORCE EXCHANGE, de un tipo determinado, y a continuación, el porcentaje respecto del total de objetos que representa un objeto de un tipo determinado modificado en una fecha específico.</t>
  </si>
  <si>
    <t>En la siguiente tabla y posteriormente en el siguiente gráfico, se representa primeramente el porcentaje respecto del total de objetos encontrados en los informes para actividad de amenazas en IBM XFORCE EXCHANGE, modificados en una fecha determinada, y a continuación, el porcentaje respecto del total de objetos que representa un objeto de un tipo determinado modificado en una fecha específica.</t>
  </si>
  <si>
    <t>AÑO MODIFICACIÓN</t>
  </si>
  <si>
    <t>VALOR DE FECHA DE MODIFICACIÓN</t>
  </si>
  <si>
    <t>POSIBLES VALORES</t>
  </si>
  <si>
    <t>MODIFIED</t>
  </si>
  <si>
    <t>MISMO DÍA</t>
  </si>
  <si>
    <r>
      <t>VALOR AÑO CREACIÓN/</t>
    </r>
    <r>
      <rPr>
        <b/>
        <u/>
        <sz val="18"/>
        <color theme="1"/>
        <rFont val="Calibri Light"/>
        <family val="2"/>
        <scheme val="major"/>
      </rPr>
      <t>MOMENTO DE MODIFICACIÓN</t>
    </r>
  </si>
  <si>
    <r>
      <t>PORCENTAJE TOTAL/</t>
    </r>
    <r>
      <rPr>
        <b/>
        <u/>
        <sz val="18"/>
        <color theme="1"/>
        <rFont val="Calibri Light"/>
        <family val="2"/>
        <scheme val="major"/>
      </rPr>
      <t>PORCENTAJE RESPECTO A AÑO CREACIÓN</t>
    </r>
  </si>
  <si>
    <t>MISMO MES</t>
  </si>
  <si>
    <t>MISMO AÑO</t>
  </si>
  <si>
    <t>MÁS DE UN AÑO SIN MODIFICAR</t>
  </si>
  <si>
    <t>MOMENTO DE MODIFICACIÓN</t>
  </si>
  <si>
    <t>VALOR AÑO DE CREACIÓN</t>
  </si>
  <si>
    <t>ESTADÍSTICAS MOMENTO DE MODIFICACIÓN Y AÑO DE CREACIÓN OBJETOS INFORMES IBM ACTIVIDAD DE AMENAZAS PARTE IOT Y SMART HOME CONJUNTAS</t>
  </si>
  <si>
    <t>Fecha de modificación del objeto STIX 2.1 de la entrada de IBM XFORCE EXCHANGE para informes de ACTIVIDAD DE AMENAZAS correspondiente. (11)(18)</t>
  </si>
  <si>
    <t>(11) https://oasis-open.github.io/cti-documentation/stix/gettingstarted.html                                                                            (18)https://exchange.xforce.ibmcloud.com/threats/guid:d2b0aee245d8581dc3cb37df90be09fb</t>
  </si>
  <si>
    <t>El objetivo de la búsqueda de la relación entre fecha de modificación y  fecha de creación para objetos encontrados en informes de ACTIVIDAD DE AMENAZAS de IBM XFORCE EXCHANGE(18), es comprobar la diferencia de tiempo entre ambas fechas, para estudiar cada cuánto se han modificado los objetos creados en un determinado año.</t>
  </si>
  <si>
    <t>Todos los objetos STIX 2.1  una fecha de creación(11). Para los informes premium de ACTIVIDAD DE AMENAZAS encontrados en IBM Xforce-exchange (18) solo se encuentran objetos creados en 2023,2022,2021,2020. Se usan únicamente estos años para establecer la diferencia de tiempo con el año de modificación con el objetivo de realizar un análisis significativo del tiempo que pasa entre creación y modificación.</t>
  </si>
  <si>
    <t>En la siguiente tabla y posteriormente en el siguiente gráfico, se representa primeramente el número y porcentaje de objetos creados un determinado año con respecto del total de objetos para informes de ACTIVIDAD DE AMENAZAS de IBM XFORCE EXCHANGE(18), y posteriormente dentro de los objetos creados en un año específico, los objetos y el porcentaje de objetos modificados el mismo día/mes/año o los que estuvieron más de un año sin modificar.</t>
  </si>
  <si>
    <t>En la siguiente tabla y posteriormente en el siguiente gráfico, se representa primeramente el número y porcentaje de objetos creados un determinado año con respecto del total de objetos para informes de ACTIVIDAD DE AMENAZAS de IBM XFORCE EXCHANGE(18), y posteriormente el número y porcentaje de objetos respecto del total creados un año específicos y modificados en un momento determinado.</t>
  </si>
  <si>
    <t>OBJETO DE REFERENCIA</t>
  </si>
  <si>
    <t>En la siguiente tabla y posteriormente en el siguiente gráfico se representa el número y el porcentaje respecto del total de objetos de referencia que representan los objetos de tipo reporte con un tipo de objeto de referencia determinado.</t>
  </si>
  <si>
    <t>En esta ocasión sólo existen objetos de referencia para los objetos de tipo REPORTE(13). Por tanto sólo analizamos los objetos de tipo REPORTE y los tipos de objeto de referencia que aparecen, que en este caso son INDICADORES (19) y DEFINICIÓN DE MARCADO(14). Se estudian sólo los valores de ambos parámetros que aparecen en las fuentes de datos con el objeto de realizar un estudio significativo del tipo de objetos que sirven como referencia a los objetos de tipo REPORTE.</t>
  </si>
  <si>
    <t>ESTADÍSTICAS TIPO DE OBJETO Y TIPO DE OBJETO DE REFERENCIA DE OBJETOS INFORMES IBM ANALISIS MALICIOSOS PARTE IOT Y SMART HOME CONJUNTAS</t>
  </si>
  <si>
    <r>
      <t>VALOR TIPO DE OBJETO/</t>
    </r>
    <r>
      <rPr>
        <b/>
        <u/>
        <sz val="18"/>
        <color theme="1"/>
        <rFont val="Calibri Light"/>
        <family val="2"/>
        <scheme val="major"/>
      </rPr>
      <t>VALOR TIPO OBJETO DE REFERENCIA</t>
    </r>
  </si>
  <si>
    <t>(11) https://oasis-open.github.io/cti-documentation/stix/gettingstarted.html                                                                  (13) https://docs.oasis-open.org/cti/stix/v2.1/os/stix-v2.1-os.pdf PAGINA  107                                        (20) file:///C:/Users/U355032/AppData/Local/Temp/xfe-threatActivity-guid_3ccc86d23b625a918afb24d5a65514cd-stix2-2.1-export.json</t>
  </si>
  <si>
    <t>LISTA DE TIPO IDENTIFICADOR DE OBJETOS STIX(13)</t>
  </si>
  <si>
    <t>Objetos de referencia para los objetos STIX 2.1 de tipo reporte (13).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(20)</t>
  </si>
  <si>
    <t>OBJECT_REFS</t>
  </si>
  <si>
    <t>(12) https://docs.oasis-open.org/cti/stix/v2.1/os/stix-v2.1-os.pdf PAGINA  35                                                                                                                                (13) https://docs.oasis-open.org/cti/stix/v2.1/os/stix-v2.1-os.pdf PAGINA  107                                                                                                                              (14) https://docs.oasis-open.org/cti/stix/v2.1/os/stix-v2.1-os.pdf PAGINA  200                                                                                                                             (15) https://exchange.xforce.ibmcloud.com/threat-group/guid:2aeb1549870ae2df56b5947657743b53?q=iot                    (18)https://exchange.xforce.ibmcloud.com/threats/guid:d2b0aee245d8581dc3cb37df90be09fb</t>
  </si>
  <si>
    <t>El objetivo de la búsqueda de la relación entre el tipo de objetos de las referencias de los objetos de tipo reporte para informes de ACTIVIDAD DE AMENAZAS de IBM XFORCE EXCHANGE (18), es comprobar qué tipo de objetos se usan más como referencias para los objetos de tipo reporte(13).</t>
  </si>
  <si>
    <t>Tipo de objeto STIX 2.1 extraído de La entrada correspondiente de IBM para informes de  ACTIVIDAD DE AMENAZAS  (12)(18)</t>
  </si>
  <si>
    <t>En la siguiente tabla y posteriormente en el siguiente gráfico, se representa primeramente el porcentaje respecto del total de objetos encontrados en los informes para ACTIVIDAD DE AMENAZAS en IBM XFORCE EXCHANGE, de tipo reporte, y a continuación el porcentaje respecto del total de objetos de referencia que representan los tipos de objeto de referencia INDICADOR y DEFINICION DE MARCADO.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</si>
</sst>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Light"/>
      <family val="2"/>
      <scheme val="major"/>
    </font>
    <font>
      <b/>
      <sz val="18"/>
      <color theme="1"/>
      <name val="Calibri"/>
      <family val="2"/>
      <scheme val="minor"/>
    </font>
    <font>
      <sz val="18"/>
      <color theme="1"/>
      <name val="Calibri"/>
      <family val="2"/>
      <scheme val="minor"/>
    </font>
    <font>
      <u/>
      <sz val="18"/>
      <color theme="4"/>
      <name val="Calibri"/>
      <family val="2"/>
      <scheme val="minor"/>
    </font>
    <font>
      <i/>
      <u/>
      <sz val="18"/>
      <color theme="4"/>
      <name val="Calibri"/>
      <family val="2"/>
      <scheme val="minor"/>
    </font>
    <font>
      <sz val="16"/>
      <color theme="1"/>
      <name val="Calibri"/>
      <family val="2"/>
      <scheme val="minor"/>
    </font>
    <font>
      <b/>
      <sz val="16"/>
      <color theme="1"/>
      <name val="Calibri"/>
      <family val="2"/>
      <scheme val="minor"/>
    </font>
    <font>
      <sz val="20"/>
      <color theme="1"/>
      <name val="Calibri"/>
      <family val="2"/>
      <scheme val="minor"/>
    </font>
    <font>
      <u/>
      <sz val="11"/>
      <color theme="4"/>
      <name val="Calibri"/>
      <family val="2"/>
      <scheme val="minor"/>
    </font>
    <font>
      <b/>
      <sz val="14"/>
      <color theme="1"/>
      <name val="Calibri Light"/>
      <family val="2"/>
      <scheme val="major"/>
    </font>
    <font>
      <sz val="14"/>
      <color theme="1"/>
      <name val="Calibri Light"/>
      <family val="2"/>
      <scheme val="major"/>
    </font>
    <font>
      <b/>
      <sz val="16"/>
      <color theme="1"/>
      <name val="Calibri Light"/>
      <family val="2"/>
      <scheme val="major"/>
    </font>
    <font>
      <b/>
      <sz val="12"/>
      <color theme="1"/>
      <name val="Calibri Light"/>
      <family val="2"/>
      <scheme val="major"/>
    </font>
    <font>
      <b/>
      <u/>
      <sz val="18"/>
      <color theme="1"/>
      <name val="Calibri Light"/>
      <family val="2"/>
      <scheme val="major"/>
    </font>
    <font>
      <b/>
      <i/>
      <sz val="18"/>
      <color theme="1"/>
      <name val="Calibri"/>
      <family val="2"/>
      <scheme val="minor"/>
    </font>
    <font>
      <b/>
      <u/>
      <sz val="16"/>
      <color theme="1"/>
      <name val="Calibri"/>
      <family val="2"/>
      <scheme val="minor"/>
    </font>
    <font>
      <u/>
      <sz val="16"/>
      <color theme="1"/>
      <name val="Calibri"/>
      <family val="2"/>
      <scheme val="minor"/>
    </font>
    <font>
      <sz val="18"/>
      <color theme="1"/>
      <name val="Calibri Light"/>
      <family val="2"/>
      <scheme val="major"/>
    </font>
    <font>
      <b/>
      <sz val="20"/>
      <color theme="1"/>
      <name val="Calibri"/>
      <family val="2"/>
      <scheme val="minor"/>
    </font>
    <font>
      <u/>
      <sz val="20"/>
      <color theme="4"/>
      <name val="Calibri"/>
      <family val="2"/>
      <scheme val="minor"/>
    </font>
    <font>
      <i/>
      <u/>
      <sz val="16"/>
      <color theme="4"/>
      <name val="Calibri"/>
      <family val="2"/>
      <scheme val="minor"/>
    </font>
    <font>
      <u/>
      <sz val="22"/>
      <color theme="4"/>
      <name val="Calibri"/>
      <family val="2"/>
      <scheme val="minor"/>
    </font>
    <font>
      <i/>
      <u/>
      <sz val="20"/>
      <color theme="4"/>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tint="0.79998168889431442"/>
        <bgColor indexed="64"/>
      </patternFill>
    </fill>
  </fills>
  <borders count="82">
    <border>
      <left/>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thick">
        <color indexed="64"/>
      </left>
      <right style="thick">
        <color indexed="64"/>
      </right>
      <top style="thick">
        <color indexed="64"/>
      </top>
      <bottom style="thick">
        <color indexed="64"/>
      </bottom>
      <diagonal/>
    </border>
    <border>
      <left style="thin">
        <color theme="1"/>
      </left>
      <right style="medium">
        <color theme="1"/>
      </right>
      <top style="medium">
        <color theme="1"/>
      </top>
      <bottom/>
      <diagonal/>
    </border>
    <border>
      <left style="medium">
        <color theme="1"/>
      </left>
      <right style="thin">
        <color theme="2"/>
      </right>
      <top/>
      <bottom/>
      <diagonal/>
    </border>
    <border>
      <left style="thin">
        <color theme="1"/>
      </left>
      <right style="medium">
        <color theme="1"/>
      </right>
      <top/>
      <bottom style="medium">
        <color theme="1"/>
      </bottom>
      <diagonal/>
    </border>
    <border>
      <left/>
      <right style="thin">
        <color theme="2"/>
      </right>
      <top/>
      <bottom/>
      <diagonal/>
    </border>
    <border>
      <left/>
      <right/>
      <top style="thin">
        <color theme="2"/>
      </top>
      <bottom style="thin">
        <color theme="2"/>
      </bottom>
      <diagonal/>
    </border>
    <border>
      <left/>
      <right/>
      <top style="thin">
        <color theme="2"/>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tint="4.9989318521683403E-2"/>
      </left>
      <right/>
      <top style="thin">
        <color theme="2"/>
      </top>
      <bottom/>
      <diagonal/>
    </border>
    <border>
      <left style="medium">
        <color theme="1"/>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thin">
        <color theme="2"/>
      </left>
      <right style="thin">
        <color theme="2"/>
      </right>
      <top style="thin">
        <color theme="2"/>
      </top>
      <bottom style="thin">
        <color theme="2"/>
      </bottom>
      <diagonal/>
    </border>
    <border>
      <left style="medium">
        <color theme="1"/>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medium">
        <color theme="1"/>
      </left>
      <right/>
      <top style="medium">
        <color theme="1"/>
      </top>
      <bottom style="thin">
        <color theme="1" tint="4.9989318521683403E-2"/>
      </bottom>
      <diagonal/>
    </border>
    <border>
      <left style="thin">
        <color theme="1"/>
      </left>
      <right style="thin">
        <color theme="1"/>
      </right>
      <top/>
      <bottom style="thin">
        <color theme="1"/>
      </bottom>
      <diagonal/>
    </border>
    <border>
      <left/>
      <right style="medium">
        <color theme="1"/>
      </right>
      <top/>
      <bottom style="thin">
        <color indexed="64"/>
      </bottom>
      <diagonal/>
    </border>
    <border>
      <left style="medium">
        <color theme="1"/>
      </left>
      <right/>
      <top/>
      <bottom style="thin">
        <color theme="1" tint="4.9989318521683403E-2"/>
      </bottom>
      <diagonal/>
    </border>
    <border>
      <left style="thin">
        <color theme="1"/>
      </left>
      <right style="thin">
        <color theme="1"/>
      </right>
      <top style="thin">
        <color theme="1"/>
      </top>
      <bottom style="thin">
        <color theme="1"/>
      </bottom>
      <diagonal/>
    </border>
    <border>
      <left style="medium">
        <color theme="1"/>
      </left>
      <right/>
      <top style="thin">
        <color theme="1" tint="4.9989318521683403E-2"/>
      </top>
      <bottom style="thin">
        <color theme="1" tint="4.9989318521683403E-2"/>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theme="2"/>
      </left>
      <right style="thin">
        <color theme="2"/>
      </right>
      <top/>
      <bottom style="thin">
        <color theme="2"/>
      </bottom>
      <diagonal/>
    </border>
    <border>
      <left/>
      <right style="medium">
        <color theme="1"/>
      </right>
      <top style="medium">
        <color theme="1"/>
      </top>
      <bottom style="medium">
        <color theme="1"/>
      </bottom>
      <diagonal/>
    </border>
    <border>
      <left/>
      <right style="thin">
        <color theme="2"/>
      </right>
      <top style="thin">
        <color theme="2"/>
      </top>
      <bottom style="thin">
        <color theme="2"/>
      </bottom>
      <diagonal/>
    </border>
    <border>
      <left style="thin">
        <color theme="2"/>
      </left>
      <right style="thin">
        <color theme="2"/>
      </right>
      <top/>
      <bottom/>
      <diagonal/>
    </border>
    <border>
      <left style="thin">
        <color theme="2"/>
      </left>
      <right style="thin">
        <color theme="2"/>
      </right>
      <top style="thin">
        <color theme="2"/>
      </top>
      <bottom/>
      <diagonal/>
    </border>
    <border>
      <left style="thin">
        <color theme="2"/>
      </left>
      <right/>
      <top style="thin">
        <color theme="2"/>
      </top>
      <bottom style="thin">
        <color theme="2"/>
      </bottom>
      <diagonal/>
    </border>
    <border>
      <left style="medium">
        <color theme="2"/>
      </left>
      <right style="medium">
        <color theme="2"/>
      </right>
      <top style="medium">
        <color theme="2"/>
      </top>
      <bottom style="medium">
        <color theme="2"/>
      </bottom>
      <diagonal/>
    </border>
    <border>
      <left style="thin">
        <color theme="2"/>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theme="1"/>
      </top>
      <bottom style="medium">
        <color theme="1"/>
      </bottom>
      <diagonal/>
    </border>
    <border>
      <left style="thin">
        <color theme="1"/>
      </left>
      <right style="thin">
        <color theme="2"/>
      </right>
      <top style="thin">
        <color theme="2"/>
      </top>
      <bottom style="thin">
        <color theme="2"/>
      </bottom>
      <diagonal/>
    </border>
    <border>
      <left style="thin">
        <color theme="1"/>
      </left>
      <right style="thin">
        <color theme="1"/>
      </right>
      <top/>
      <bottom style="medium">
        <color theme="1"/>
      </bottom>
      <diagonal/>
    </border>
    <border>
      <left style="medium">
        <color theme="1"/>
      </left>
      <right style="thin">
        <color theme="1"/>
      </right>
      <top/>
      <bottom/>
      <diagonal/>
    </border>
    <border>
      <left style="thin">
        <color theme="1"/>
      </left>
      <right style="thin">
        <color theme="1"/>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medium">
        <color theme="1"/>
      </right>
      <top style="medium">
        <color theme="1"/>
      </top>
      <bottom style="medium">
        <color theme="1"/>
      </bottom>
      <diagonal/>
    </border>
    <border>
      <left style="thin">
        <color theme="2"/>
      </left>
      <right style="thin">
        <color theme="2"/>
      </right>
      <top style="thin">
        <color theme="2"/>
      </top>
      <bottom style="medium">
        <color theme="1"/>
      </bottom>
      <diagonal/>
    </border>
    <border>
      <left style="medium">
        <color theme="1"/>
      </left>
      <right/>
      <top style="medium">
        <color theme="1"/>
      </top>
      <bottom style="thin">
        <color theme="1"/>
      </bottom>
      <diagonal/>
    </border>
    <border>
      <left style="medium">
        <color theme="1"/>
      </left>
      <right/>
      <top style="thin">
        <color theme="1"/>
      </top>
      <bottom style="thin">
        <color theme="1"/>
      </bottom>
      <diagonal/>
    </border>
    <border>
      <left style="medium">
        <color theme="1"/>
      </left>
      <right/>
      <top style="thin">
        <color theme="1"/>
      </top>
      <bottom style="medium">
        <color theme="1"/>
      </bottom>
      <diagonal/>
    </border>
    <border>
      <left style="medium">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theme="1"/>
      </left>
      <right style="thin">
        <color theme="1"/>
      </right>
      <top style="thin">
        <color theme="1"/>
      </top>
      <bottom/>
      <diagonal/>
    </border>
    <border>
      <left style="medium">
        <color theme="1"/>
      </left>
      <right/>
      <top style="thin">
        <color theme="2"/>
      </top>
      <bottom/>
      <diagonal/>
    </border>
    <border>
      <left style="medium">
        <color theme="1"/>
      </left>
      <right style="thin">
        <color theme="2"/>
      </right>
      <top style="thin">
        <color theme="2"/>
      </top>
      <bottom style="thin">
        <color theme="2"/>
      </bottom>
      <diagonal/>
    </border>
    <border>
      <left style="medium">
        <color theme="1"/>
      </left>
      <right style="thin">
        <color theme="1"/>
      </right>
      <top style="thin">
        <color theme="1"/>
      </top>
      <bottom/>
      <diagonal/>
    </border>
    <border>
      <left style="medium">
        <color theme="1"/>
      </left>
      <right style="medium">
        <color theme="1"/>
      </right>
      <top/>
      <bottom style="thin">
        <color theme="1"/>
      </bottom>
      <diagonal/>
    </border>
    <border>
      <left style="medium">
        <color theme="1"/>
      </left>
      <right style="medium">
        <color theme="1"/>
      </right>
      <top/>
      <bottom style="medium">
        <color theme="1"/>
      </bottom>
      <diagonal/>
    </border>
    <border>
      <left style="medium">
        <color theme="1"/>
      </left>
      <right style="medium">
        <color theme="1"/>
      </right>
      <top style="medium">
        <color indexed="64"/>
      </top>
      <bottom style="medium">
        <color indexed="64"/>
      </bottom>
      <diagonal/>
    </border>
    <border>
      <left style="medium">
        <color theme="1"/>
      </left>
      <right style="medium">
        <color theme="1"/>
      </right>
      <top style="medium">
        <color theme="1"/>
      </top>
      <bottom style="medium">
        <color indexed="64"/>
      </bottom>
      <diagonal/>
    </border>
  </borders>
  <cellStyleXfs count="2">
    <xf numFmtId="0" fontId="0" fillId="0" borderId="0"/>
    <xf numFmtId="0" fontId="2" fillId="0" borderId="0" applyNumberFormat="0" applyFill="0" applyBorder="0" applyAlignment="0" applyProtection="0"/>
  </cellStyleXfs>
  <cellXfs count="150">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4" fillId="0" borderId="6"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applyAlignment="1">
      <alignment horizontal="center" vertical="center" shrinkToFit="1"/>
    </xf>
    <xf numFmtId="0" fontId="6" fillId="0" borderId="6" xfId="1" applyFont="1" applyBorder="1" applyAlignment="1">
      <alignment horizontal="center" vertical="center" wrapText="1"/>
    </xf>
    <xf numFmtId="0" fontId="7" fillId="0" borderId="6" xfId="0" applyFont="1" applyBorder="1" applyAlignment="1">
      <alignment horizontal="center" vertical="center" wrapText="1"/>
    </xf>
    <xf numFmtId="0" fontId="9" fillId="0" borderId="5" xfId="0" applyFont="1" applyBorder="1" applyAlignment="1">
      <alignment horizontal="center" vertical="center"/>
    </xf>
    <xf numFmtId="0" fontId="10" fillId="0" borderId="6" xfId="0" applyFont="1" applyBorder="1" applyAlignment="1">
      <alignment horizontal="center" vertical="center" shrinkToFit="1"/>
    </xf>
    <xf numFmtId="0" fontId="9"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1" fillId="0" borderId="0" xfId="1" applyFont="1" applyAlignment="1">
      <alignment horizontal="center"/>
    </xf>
    <xf numFmtId="0" fontId="0" fillId="0" borderId="11" xfId="0" applyBorder="1" applyAlignment="1">
      <alignment horizontal="center" vertical="center" wrapText="1"/>
    </xf>
    <xf numFmtId="0" fontId="0" fillId="0" borderId="12" xfId="0" applyBorder="1"/>
    <xf numFmtId="0" fontId="4" fillId="0" borderId="0" xfId="0" applyFont="1" applyAlignment="1">
      <alignment horizontal="center" vertical="center" wrapText="1"/>
    </xf>
    <xf numFmtId="0" fontId="1" fillId="0" borderId="0" xfId="0" applyFont="1"/>
    <xf numFmtId="0" fontId="12" fillId="3" borderId="16"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13" fillId="3" borderId="0" xfId="0" applyFont="1" applyFill="1" applyAlignment="1">
      <alignment horizontal="center" vertical="center" wrapText="1"/>
    </xf>
    <xf numFmtId="0" fontId="14" fillId="5" borderId="18" xfId="0" applyFont="1" applyFill="1" applyBorder="1" applyAlignment="1">
      <alignment horizontal="center" vertical="center" wrapText="1"/>
    </xf>
    <xf numFmtId="0" fontId="8" fillId="0" borderId="19" xfId="0" applyFont="1" applyBorder="1" applyAlignment="1">
      <alignment horizontal="center" vertical="center" wrapText="1"/>
    </xf>
    <xf numFmtId="0" fontId="9" fillId="0" borderId="20" xfId="0" applyFont="1" applyBorder="1"/>
    <xf numFmtId="0" fontId="9" fillId="0" borderId="0" xfId="0" applyFont="1"/>
    <xf numFmtId="0" fontId="14" fillId="5" borderId="21" xfId="0" applyFont="1" applyFill="1" applyBorder="1" applyAlignment="1">
      <alignment horizontal="center" vertical="center" wrapText="1"/>
    </xf>
    <xf numFmtId="0" fontId="8" fillId="0" borderId="22" xfId="0" applyFont="1" applyBorder="1" applyAlignment="1">
      <alignment horizontal="center" vertical="center" wrapText="1"/>
    </xf>
    <xf numFmtId="0" fontId="8" fillId="0" borderId="0" xfId="0" applyFont="1"/>
    <xf numFmtId="0" fontId="14" fillId="5" borderId="23" xfId="0" applyFont="1" applyFill="1" applyBorder="1" applyAlignment="1">
      <alignment horizontal="center" vertical="center" wrapText="1"/>
    </xf>
    <xf numFmtId="0" fontId="8" fillId="0" borderId="24" xfId="0" applyFont="1" applyBorder="1" applyAlignment="1">
      <alignment horizontal="center" vertical="center" wrapText="1"/>
    </xf>
    <xf numFmtId="0" fontId="15" fillId="3" borderId="0" xfId="0" applyFont="1" applyFill="1" applyAlignment="1">
      <alignment horizontal="center" vertical="center" wrapText="1"/>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wrapText="1"/>
    </xf>
    <xf numFmtId="0" fontId="3" fillId="3" borderId="28" xfId="0" applyFont="1" applyFill="1" applyBorder="1" applyAlignment="1">
      <alignment horizontal="center" vertical="center"/>
    </xf>
    <xf numFmtId="0" fontId="3" fillId="3" borderId="0" xfId="0" applyFont="1" applyFill="1" applyAlignment="1">
      <alignment horizontal="center" vertical="center"/>
    </xf>
    <xf numFmtId="0" fontId="17" fillId="6" borderId="29" xfId="0" applyFont="1" applyFill="1" applyBorder="1" applyAlignment="1">
      <alignment horizontal="center" vertical="center"/>
    </xf>
    <xf numFmtId="0" fontId="4" fillId="6" borderId="30" xfId="0" applyFont="1" applyFill="1" applyBorder="1" applyAlignment="1">
      <alignment horizontal="center" vertical="center"/>
    </xf>
    <xf numFmtId="10" fontId="4" fillId="6" borderId="31" xfId="0" applyNumberFormat="1" applyFont="1" applyFill="1" applyBorder="1" applyAlignment="1">
      <alignment horizontal="center" vertical="center"/>
    </xf>
    <xf numFmtId="10" fontId="4" fillId="3" borderId="28" xfId="0" applyNumberFormat="1" applyFont="1" applyFill="1" applyBorder="1" applyAlignment="1">
      <alignment horizontal="center" vertical="center"/>
    </xf>
    <xf numFmtId="10" fontId="4" fillId="3" borderId="0" xfId="0" applyNumberFormat="1" applyFont="1" applyFill="1" applyAlignment="1">
      <alignment horizontal="center" vertical="center"/>
    </xf>
    <xf numFmtId="0" fontId="18" fillId="0" borderId="32" xfId="0" applyFont="1" applyBorder="1" applyAlignment="1">
      <alignment horizontal="center" vertical="center"/>
    </xf>
    <xf numFmtId="0" fontId="5" fillId="3" borderId="33" xfId="0" applyFont="1" applyFill="1" applyBorder="1" applyAlignment="1">
      <alignment horizontal="center" vertical="center"/>
    </xf>
    <xf numFmtId="10" fontId="19" fillId="0" borderId="34" xfId="0" applyNumberFormat="1" applyFont="1" applyBorder="1" applyAlignment="1">
      <alignment horizontal="center" vertical="center"/>
    </xf>
    <xf numFmtId="10" fontId="19" fillId="3" borderId="28" xfId="0" applyNumberFormat="1" applyFont="1" applyFill="1" applyBorder="1" applyAlignment="1">
      <alignment horizontal="center" vertical="center"/>
    </xf>
    <xf numFmtId="10" fontId="19" fillId="3" borderId="0" xfId="0" applyNumberFormat="1" applyFont="1" applyFill="1" applyAlignment="1">
      <alignment horizontal="center" vertical="center"/>
    </xf>
    <xf numFmtId="0" fontId="18" fillId="0" borderId="35" xfId="0" applyFont="1" applyBorder="1" applyAlignment="1">
      <alignment horizontal="center" vertical="center"/>
    </xf>
    <xf numFmtId="0" fontId="5" fillId="3" borderId="36" xfId="0" applyFont="1" applyFill="1" applyBorder="1" applyAlignment="1">
      <alignment horizontal="center" vertical="center"/>
    </xf>
    <xf numFmtId="0" fontId="18" fillId="0" borderId="37" xfId="0" applyFont="1" applyBorder="1" applyAlignment="1">
      <alignment horizontal="center" vertical="center"/>
    </xf>
    <xf numFmtId="9" fontId="4" fillId="3" borderId="28" xfId="0" applyNumberFormat="1" applyFont="1" applyFill="1" applyBorder="1" applyAlignment="1">
      <alignment horizontal="center" vertical="center"/>
    </xf>
    <xf numFmtId="9" fontId="4" fillId="3" borderId="0" xfId="0" applyNumberFormat="1" applyFont="1" applyFill="1" applyAlignment="1">
      <alignment horizontal="center" vertical="center"/>
    </xf>
    <xf numFmtId="0" fontId="4" fillId="7" borderId="38" xfId="0" applyFont="1" applyFill="1" applyBorder="1" applyAlignment="1">
      <alignment horizontal="center" vertical="center"/>
    </xf>
    <xf numFmtId="0" fontId="4" fillId="7" borderId="39" xfId="0" applyFont="1" applyFill="1" applyBorder="1" applyAlignment="1">
      <alignment horizontal="center" vertical="center"/>
    </xf>
    <xf numFmtId="9" fontId="4" fillId="7" borderId="40" xfId="0" applyNumberFormat="1" applyFont="1" applyFill="1" applyBorder="1" applyAlignment="1">
      <alignment horizontal="center" vertical="center"/>
    </xf>
    <xf numFmtId="0" fontId="4" fillId="3" borderId="41" xfId="0" applyFont="1" applyFill="1" applyBorder="1" applyAlignment="1">
      <alignment horizontal="center" vertical="center"/>
    </xf>
    <xf numFmtId="9" fontId="4" fillId="3" borderId="41" xfId="0" applyNumberFormat="1" applyFont="1" applyFill="1" applyBorder="1" applyAlignment="1">
      <alignment horizontal="center" vertical="center"/>
    </xf>
    <xf numFmtId="0" fontId="4" fillId="3" borderId="28" xfId="0" applyFont="1" applyFill="1" applyBorder="1" applyAlignment="1">
      <alignment horizontal="center" vertical="center"/>
    </xf>
    <xf numFmtId="9" fontId="4" fillId="3" borderId="43" xfId="0" applyNumberFormat="1" applyFont="1" applyFill="1" applyBorder="1" applyAlignment="1">
      <alignment horizontal="center" vertical="center"/>
    </xf>
    <xf numFmtId="0" fontId="3" fillId="3" borderId="44" xfId="0" applyFont="1" applyFill="1" applyBorder="1" applyAlignment="1">
      <alignment horizontal="center"/>
    </xf>
    <xf numFmtId="9" fontId="4" fillId="3" borderId="44" xfId="0" applyNumberFormat="1" applyFont="1" applyFill="1" applyBorder="1" applyAlignment="1">
      <alignment horizontal="center" vertical="center"/>
    </xf>
    <xf numFmtId="9" fontId="5" fillId="3" borderId="28" xfId="0" applyNumberFormat="1" applyFont="1" applyFill="1" applyBorder="1" applyAlignment="1">
      <alignment horizontal="center" vertical="center"/>
    </xf>
    <xf numFmtId="9" fontId="4" fillId="3" borderId="45" xfId="0" applyNumberFormat="1" applyFont="1" applyFill="1" applyBorder="1" applyAlignment="1">
      <alignment horizontal="center" vertical="center"/>
    </xf>
    <xf numFmtId="0" fontId="0" fillId="0" borderId="28" xfId="0" applyBorder="1"/>
    <xf numFmtId="0" fontId="1" fillId="0" borderId="43" xfId="0" applyFont="1" applyBorder="1" applyAlignment="1">
      <alignment horizontal="center" vertical="center" wrapText="1"/>
    </xf>
    <xf numFmtId="0" fontId="0" fillId="0" borderId="45" xfId="0" applyBorder="1" applyAlignment="1">
      <alignment horizontal="center" vertical="center" wrapText="1"/>
    </xf>
    <xf numFmtId="0" fontId="0" fillId="0" borderId="28" xfId="0" applyBorder="1" applyAlignment="1">
      <alignment horizontal="center" vertical="center" wrapText="1"/>
    </xf>
    <xf numFmtId="0" fontId="1" fillId="0" borderId="28" xfId="0" applyFont="1" applyBorder="1" applyAlignment="1">
      <alignment horizontal="center" vertical="center" wrapText="1"/>
    </xf>
    <xf numFmtId="9" fontId="4" fillId="3" borderId="46" xfId="0" applyNumberFormat="1" applyFont="1" applyFill="1" applyBorder="1" applyAlignment="1">
      <alignment horizontal="center" vertical="center"/>
    </xf>
    <xf numFmtId="0" fontId="0" fillId="0" borderId="47" xfId="0" applyBorder="1" applyAlignment="1">
      <alignment horizontal="center" vertical="center" wrapText="1"/>
    </xf>
    <xf numFmtId="0" fontId="1" fillId="0" borderId="5" xfId="0" applyFont="1" applyBorder="1" applyAlignment="1">
      <alignment horizontal="center" vertical="center" wrapText="1"/>
    </xf>
    <xf numFmtId="0" fontId="4" fillId="3" borderId="45" xfId="0" applyFont="1" applyFill="1" applyBorder="1" applyAlignment="1">
      <alignment horizontal="center" vertical="center"/>
    </xf>
    <xf numFmtId="0" fontId="3" fillId="3" borderId="12" xfId="0" applyFont="1" applyFill="1" applyBorder="1" applyAlignment="1">
      <alignment horizontal="center" vertical="center" wrapText="1"/>
    </xf>
    <xf numFmtId="0" fontId="0" fillId="0" borderId="48" xfId="0" applyBorder="1"/>
    <xf numFmtId="0" fontId="3" fillId="2" borderId="49" xfId="0" applyFont="1" applyFill="1" applyBorder="1" applyAlignment="1">
      <alignment horizontal="center"/>
    </xf>
    <xf numFmtId="0" fontId="20" fillId="3" borderId="53" xfId="0" applyFont="1" applyFill="1" applyBorder="1" applyAlignment="1">
      <alignment horizontal="center" vertical="center" wrapText="1"/>
    </xf>
    <xf numFmtId="0" fontId="17" fillId="6" borderId="55" xfId="0" applyFont="1" applyFill="1" applyBorder="1" applyAlignment="1">
      <alignment horizontal="center" vertical="center"/>
    </xf>
    <xf numFmtId="0" fontId="17" fillId="6" borderId="56" xfId="0" applyFont="1" applyFill="1" applyBorder="1" applyAlignment="1">
      <alignment horizontal="center" vertical="center"/>
    </xf>
    <xf numFmtId="0" fontId="9" fillId="0" borderId="32" xfId="0" applyFont="1" applyBorder="1" applyAlignment="1">
      <alignment horizontal="center" vertical="center"/>
    </xf>
    <xf numFmtId="10" fontId="8" fillId="0" borderId="33" xfId="0" applyNumberFormat="1" applyFont="1" applyBorder="1" applyAlignment="1">
      <alignment horizontal="center" vertical="center"/>
    </xf>
    <xf numFmtId="10" fontId="8" fillId="0" borderId="58" xfId="0" applyNumberFormat="1" applyFont="1" applyBorder="1" applyAlignment="1">
      <alignment horizontal="center" vertical="center"/>
    </xf>
    <xf numFmtId="10" fontId="8" fillId="0" borderId="59" xfId="0" applyNumberFormat="1" applyFont="1" applyBorder="1" applyAlignment="1">
      <alignment horizontal="center" vertical="center"/>
    </xf>
    <xf numFmtId="0" fontId="9" fillId="0" borderId="35" xfId="0" applyFont="1" applyBorder="1" applyAlignment="1">
      <alignment horizontal="center" vertical="center"/>
    </xf>
    <xf numFmtId="10" fontId="8" fillId="0" borderId="36" xfId="0" applyNumberFormat="1" applyFont="1" applyBorder="1" applyAlignment="1">
      <alignment horizontal="center" vertical="center"/>
    </xf>
    <xf numFmtId="10" fontId="8" fillId="0" borderId="61" xfId="0" applyNumberFormat="1" applyFont="1" applyBorder="1" applyAlignment="1">
      <alignment horizontal="center" vertical="center"/>
    </xf>
    <xf numFmtId="0" fontId="9" fillId="0" borderId="37" xfId="0" applyFont="1" applyBorder="1" applyAlignment="1">
      <alignment horizontal="center" vertical="center"/>
    </xf>
    <xf numFmtId="10" fontId="8" fillId="0" borderId="63" xfId="0" applyNumberFormat="1" applyFont="1" applyBorder="1" applyAlignment="1">
      <alignment horizontal="center" vertical="center"/>
    </xf>
    <xf numFmtId="10" fontId="8" fillId="0" borderId="64" xfId="0" applyNumberFormat="1" applyFont="1" applyBorder="1" applyAlignment="1">
      <alignment horizontal="center" vertical="center"/>
    </xf>
    <xf numFmtId="10" fontId="4" fillId="6" borderId="30" xfId="0" applyNumberFormat="1" applyFont="1" applyFill="1" applyBorder="1" applyAlignment="1">
      <alignment horizontal="center" vertical="center"/>
    </xf>
    <xf numFmtId="0" fontId="17" fillId="6" borderId="23" xfId="0" applyFont="1" applyFill="1" applyBorder="1" applyAlignment="1">
      <alignment horizontal="center" vertical="center"/>
    </xf>
    <xf numFmtId="10" fontId="4" fillId="6" borderId="54" xfId="0" applyNumberFormat="1" applyFont="1" applyFill="1" applyBorder="1" applyAlignment="1">
      <alignment horizontal="center" vertical="center"/>
    </xf>
    <xf numFmtId="0" fontId="20" fillId="3" borderId="41" xfId="0" applyFont="1" applyFill="1" applyBorder="1" applyAlignment="1">
      <alignment horizontal="center"/>
    </xf>
    <xf numFmtId="0" fontId="0" fillId="0" borderId="0" xfId="0" applyBorder="1"/>
    <xf numFmtId="0" fontId="3" fillId="3" borderId="48" xfId="0" applyFont="1" applyFill="1" applyBorder="1" applyAlignment="1">
      <alignment horizontal="center" vertical="center" wrapText="1"/>
    </xf>
    <xf numFmtId="0" fontId="20" fillId="3" borderId="66" xfId="0" applyFont="1" applyFill="1" applyBorder="1" applyAlignment="1">
      <alignment horizontal="center" vertical="center" wrapText="1"/>
    </xf>
    <xf numFmtId="0" fontId="21" fillId="0" borderId="67" xfId="0" applyFont="1" applyBorder="1" applyAlignment="1">
      <alignment horizontal="center" vertical="center"/>
    </xf>
    <xf numFmtId="0" fontId="21" fillId="0" borderId="68" xfId="0" applyFont="1" applyBorder="1" applyAlignment="1">
      <alignment horizontal="center" vertical="center"/>
    </xf>
    <xf numFmtId="0" fontId="21" fillId="0" borderId="69" xfId="0" applyFont="1" applyBorder="1" applyAlignment="1">
      <alignment horizontal="center" vertical="center"/>
    </xf>
    <xf numFmtId="10" fontId="8" fillId="0" borderId="57"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2" xfId="0" applyNumberFormat="1" applyFont="1" applyBorder="1" applyAlignment="1">
      <alignment horizontal="center" vertical="center"/>
    </xf>
    <xf numFmtId="10" fontId="8" fillId="0" borderId="70" xfId="0" applyNumberFormat="1" applyFont="1" applyBorder="1" applyAlignment="1">
      <alignment horizontal="center" vertical="center"/>
    </xf>
    <xf numFmtId="10" fontId="8" fillId="0" borderId="71" xfId="0" applyNumberFormat="1" applyFont="1" applyBorder="1" applyAlignment="1">
      <alignment horizontal="center" vertical="center"/>
    </xf>
    <xf numFmtId="10" fontId="8" fillId="0" borderId="74" xfId="0" applyNumberFormat="1" applyFont="1" applyBorder="1" applyAlignment="1">
      <alignment horizontal="center" vertical="center"/>
    </xf>
    <xf numFmtId="10" fontId="4" fillId="6" borderId="72" xfId="0" applyNumberFormat="1" applyFont="1" applyFill="1" applyBorder="1" applyAlignment="1">
      <alignment horizontal="center" vertical="center"/>
    </xf>
    <xf numFmtId="10" fontId="4" fillId="6" borderId="73" xfId="0" applyNumberFormat="1" applyFont="1" applyFill="1" applyBorder="1" applyAlignment="1">
      <alignment horizontal="center" vertical="center"/>
    </xf>
    <xf numFmtId="0" fontId="22" fillId="0" borderId="6" xfId="1" applyFont="1" applyBorder="1" applyAlignment="1">
      <alignment horizontal="center" vertical="center" wrapText="1"/>
    </xf>
    <xf numFmtId="0" fontId="23" fillId="0" borderId="6" xfId="0" applyFont="1" applyBorder="1" applyAlignment="1">
      <alignment horizontal="center" vertical="center" wrapText="1"/>
    </xf>
    <xf numFmtId="0" fontId="1" fillId="0" borderId="0" xfId="0" applyFont="1" applyBorder="1" applyAlignment="1">
      <alignment horizontal="center" vertical="center" wrapText="1"/>
    </xf>
    <xf numFmtId="0" fontId="3" fillId="2" borderId="49" xfId="0" applyFont="1" applyFill="1" applyBorder="1" applyAlignment="1">
      <alignment horizontal="center" vertical="center" wrapText="1"/>
    </xf>
    <xf numFmtId="0" fontId="1" fillId="0" borderId="53" xfId="0" applyFont="1" applyBorder="1" applyAlignment="1">
      <alignment horizontal="center" vertical="center" wrapText="1"/>
    </xf>
    <xf numFmtId="0" fontId="0" fillId="0" borderId="75" xfId="0" applyBorder="1" applyAlignment="1">
      <alignment horizontal="center" vertical="center" wrapText="1"/>
    </xf>
    <xf numFmtId="0" fontId="0" fillId="0" borderId="76" xfId="0" applyBorder="1" applyAlignment="1">
      <alignment horizontal="center" vertical="center" wrapText="1"/>
    </xf>
    <xf numFmtId="0" fontId="0" fillId="0" borderId="0" xfId="0" applyFont="1"/>
    <xf numFmtId="0" fontId="24" fillId="0" borderId="6" xfId="1" applyFont="1" applyBorder="1" applyAlignment="1">
      <alignment horizontal="center" vertical="center" wrapText="1"/>
    </xf>
    <xf numFmtId="0" fontId="5" fillId="3" borderId="74" xfId="0" applyFont="1" applyFill="1" applyBorder="1" applyAlignment="1">
      <alignment horizontal="center" vertical="center"/>
    </xf>
    <xf numFmtId="0" fontId="17" fillId="6" borderId="72" xfId="0" applyFont="1" applyFill="1" applyBorder="1" applyAlignment="1">
      <alignment horizontal="center" vertical="center"/>
    </xf>
    <xf numFmtId="0" fontId="17" fillId="6" borderId="30" xfId="0" applyFont="1" applyFill="1" applyBorder="1" applyAlignment="1">
      <alignment horizontal="center" vertical="center"/>
    </xf>
    <xf numFmtId="0" fontId="17" fillId="6" borderId="73" xfId="0" applyFont="1" applyFill="1" applyBorder="1" applyAlignment="1">
      <alignment horizontal="center" vertical="center"/>
    </xf>
    <xf numFmtId="10" fontId="8" fillId="0" borderId="77" xfId="0" applyNumberFormat="1" applyFont="1" applyBorder="1" applyAlignment="1">
      <alignment horizontal="center" vertical="center"/>
    </xf>
    <xf numFmtId="0" fontId="25" fillId="0" borderId="6" xfId="0" applyFont="1" applyBorder="1" applyAlignment="1">
      <alignment horizontal="center" vertical="center" wrapText="1"/>
    </xf>
    <xf numFmtId="10" fontId="4" fillId="6" borderId="65" xfId="0" applyNumberFormat="1" applyFont="1" applyFill="1" applyBorder="1" applyAlignment="1">
      <alignment horizontal="center" vertical="center"/>
    </xf>
    <xf numFmtId="10" fontId="8" fillId="0" borderId="78" xfId="0" applyNumberFormat="1" applyFont="1" applyBorder="1" applyAlignment="1">
      <alignment horizontal="center" vertical="center"/>
    </xf>
    <xf numFmtId="0" fontId="17" fillId="6" borderId="79" xfId="0" applyFont="1" applyFill="1" applyBorder="1" applyAlignment="1">
      <alignment horizontal="center" vertical="center"/>
    </xf>
    <xf numFmtId="0" fontId="3" fillId="8" borderId="80" xfId="0" applyFont="1" applyFill="1" applyBorder="1" applyAlignment="1">
      <alignment horizontal="center" vertical="center" wrapText="1"/>
    </xf>
    <xf numFmtId="0" fontId="3" fillId="2" borderId="81" xfId="0" applyFont="1" applyFill="1" applyBorder="1" applyAlignment="1">
      <alignment horizontal="center" vertical="center" wrapText="1"/>
    </xf>
    <xf numFmtId="0" fontId="3" fillId="2" borderId="49" xfId="0" applyFont="1" applyFill="1"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3" fillId="8" borderId="49" xfId="0" applyFont="1" applyFill="1" applyBorder="1" applyAlignment="1">
      <alignment horizontal="center" vertical="center" wrapText="1"/>
    </xf>
    <xf numFmtId="0" fontId="5" fillId="0" borderId="50" xfId="0" applyFont="1" applyBorder="1" applyAlignment="1">
      <alignment horizontal="center" vertical="center" wrapText="1"/>
    </xf>
    <xf numFmtId="0" fontId="3" fillId="2" borderId="29" xfId="0" applyFont="1" applyFill="1" applyBorder="1" applyAlignment="1">
      <alignment horizontal="center" vertical="center" wrapText="1"/>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3" fillId="8" borderId="29"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9" fillId="0" borderId="8" xfId="0" applyFont="1" applyBorder="1" applyAlignment="1">
      <alignment horizontal="center" vertical="center" wrapText="1"/>
    </xf>
    <xf numFmtId="0" fontId="3" fillId="4" borderId="13"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3" fillId="5" borderId="29" xfId="0" applyFont="1" applyFill="1" applyBorder="1" applyAlignment="1">
      <alignment horizontal="center" vertical="center" wrapText="1"/>
    </xf>
    <xf numFmtId="0" fontId="3" fillId="5" borderId="42" xfId="0" applyFont="1" applyFill="1" applyBorder="1" applyAlignment="1">
      <alignment horizontal="center" vertical="center" wrapText="1"/>
    </xf>
    <xf numFmtId="0" fontId="1" fillId="0" borderId="52" xfId="0" applyFont="1" applyBorder="1" applyAlignment="1">
      <alignment horizontal="center" vertical="center" wrapText="1"/>
    </xf>
    <xf numFmtId="0" fontId="1" fillId="0" borderId="42"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BF3-4597-A7EE-EA687D2FBC1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BF3-4597-A7EE-EA687D2FBC1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BF3-4597-A7EE-EA687D2FBC1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BF3-4597-A7EE-EA687D2FBC1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BF3-4597-A7EE-EA687D2FBC1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BF3-4597-A7EE-EA687D2FBC1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BF3-4597-A7EE-EA687D2FBC1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BF3-4597-A7EE-EA687D2FBC1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553D-4C05-9A70-C637764C5E1A}"/>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553D-4C05-9A70-C637764C5E1A}"/>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553D-4C05-9A70-C637764C5E1A}"/>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553D-4C05-9A70-C637764C5E1A}"/>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553D-4C05-9A70-C637764C5E1A}"/>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553D-4C05-9A70-C637764C5E1A}"/>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000" b="1">
                <a:solidFill>
                  <a:schemeClr val="tx1"/>
                </a:solidFill>
                <a:latin typeface="+mj-lt"/>
              </a:rPr>
              <a:t>PORCENTAJES</a:t>
            </a:r>
            <a:r>
              <a:rPr lang="es-ES" sz="2000" b="1" baseline="0">
                <a:solidFill>
                  <a:schemeClr val="tx1"/>
                </a:solidFill>
                <a:latin typeface="+mj-lt"/>
              </a:rPr>
              <a:t> RELACIÓN AÑO DE CREACIÓN OBJETO/MOMENTO DE MODIFICACIÓN PARA OBJETOS DE ACTIVIDAD DE AMENAZAS EN IBM XFORCE EXCHANGE PARTE IOT Y SMART HOME CONJUNTAS</a:t>
            </a:r>
            <a:endParaRPr lang="es-ES" sz="2000" b="1">
              <a:solidFill>
                <a:schemeClr val="tx1"/>
              </a:solidFill>
              <a:latin typeface="+mj-lt"/>
            </a:endParaRPr>
          </a:p>
        </c:rich>
      </c:tx>
      <c:layout>
        <c:manualLayout>
          <c:xMode val="edge"/>
          <c:yMode val="edge"/>
          <c:x val="0.13273625858768026"/>
          <c:y val="0"/>
        </c:manualLayout>
      </c:layout>
      <c:overlay val="0"/>
      <c:spPr>
        <a:solidFill>
          <a:schemeClr val="bg1"/>
        </a:solid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4765255361540288E-2"/>
          <c:y val="6.2007613677215009E-2"/>
          <c:w val="0.94409462218263729"/>
          <c:h val="0.83801554083373464"/>
        </c:manualLayout>
      </c:layout>
      <c:barChart>
        <c:barDir val="col"/>
        <c:grouping val="stacked"/>
        <c:varyColors val="0"/>
        <c:ser>
          <c:idx val="0"/>
          <c:order val="0"/>
          <c:tx>
            <c:strRef>
              <c:f>created_modified!$B$48</c:f>
              <c:strCache>
                <c:ptCount val="1"/>
                <c:pt idx="0">
                  <c:v>MISMO DÍA</c:v>
                </c:pt>
              </c:strCache>
            </c:strRef>
          </c:tx>
          <c:spPr>
            <a:solidFill>
              <a:schemeClr val="accent1"/>
            </a:solidFill>
            <a:ln>
              <a:noFill/>
            </a:ln>
            <a:effectLst/>
          </c:spPr>
          <c:invertIfNegative val="0"/>
          <c:dLbls>
            <c:dLbl>
              <c:idx val="0"/>
              <c:layout>
                <c:manualLayout>
                  <c:x val="0.12045257405358026"/>
                  <c:y val="-9.0359855933859437E-2"/>
                </c:manualLayout>
              </c:layout>
              <c:tx>
                <c:rich>
                  <a:bodyPr/>
                  <a:lstStyle/>
                  <a:p>
                    <a:fld id="{B040D064-E23C-4BBB-BC8F-7B8D8AF31D98}"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3A7-46C9-A056-8879A52690C2}"/>
                </c:ext>
              </c:extLst>
            </c:dLbl>
            <c:dLbl>
              <c:idx val="1"/>
              <c:numFmt formatCode="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2-53A7-46C9-A056-8879A52690C2}"/>
                </c:ext>
              </c:extLst>
            </c:dLbl>
            <c:dLbl>
              <c:idx val="2"/>
              <c:numFmt formatCode="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E-53A7-46C9-A056-8879A52690C2}"/>
                </c:ext>
              </c:extLst>
            </c:dLbl>
            <c:dLbl>
              <c:idx val="3"/>
              <c:layout>
                <c:manualLayout>
                  <c:x val="1.1140122455822452E-2"/>
                  <c:y val="-8.19542879400120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3A7-46C9-A056-8879A52690C2}"/>
                </c:ext>
              </c:extLst>
            </c:dLbl>
            <c:numFmt formatCode="0.0%" sourceLinked="0"/>
            <c:spPr>
              <a:solidFill>
                <a:srgbClr val="4472C4"/>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created_modified!$C$47:$F$47</c:f>
              <c:numCache>
                <c:formatCode>General</c:formatCode>
                <c:ptCount val="4"/>
                <c:pt idx="0">
                  <c:v>2023</c:v>
                </c:pt>
                <c:pt idx="1">
                  <c:v>2022</c:v>
                </c:pt>
                <c:pt idx="2">
                  <c:v>2021</c:v>
                </c:pt>
                <c:pt idx="3">
                  <c:v>2020</c:v>
                </c:pt>
              </c:numCache>
            </c:numRef>
          </c:cat>
          <c:val>
            <c:numRef>
              <c:f>created_modified!$C$48:$F$48</c:f>
              <c:numCache>
                <c:formatCode>0.00%</c:formatCode>
                <c:ptCount val="4"/>
                <c:pt idx="0">
                  <c:v>4.6511627906976744E-3</c:v>
                </c:pt>
                <c:pt idx="1">
                  <c:v>7.3488372093023252E-2</c:v>
                </c:pt>
                <c:pt idx="2">
                  <c:v>0.53860465116279077</c:v>
                </c:pt>
                <c:pt idx="3">
                  <c:v>8.3720930232558145E-3</c:v>
                </c:pt>
              </c:numCache>
            </c:numRef>
          </c:val>
          <c:extLst>
            <c:ext xmlns:c16="http://schemas.microsoft.com/office/drawing/2014/chart" uri="{C3380CC4-5D6E-409C-BE32-E72D297353CC}">
              <c16:uniqueId val="{00000001-53A7-46C9-A056-8879A52690C2}"/>
            </c:ext>
          </c:extLst>
        </c:ser>
        <c:ser>
          <c:idx val="1"/>
          <c:order val="1"/>
          <c:tx>
            <c:strRef>
              <c:f>created_modified!$B$49</c:f>
              <c:strCache>
                <c:ptCount val="1"/>
                <c:pt idx="0">
                  <c:v>MISMO MES</c:v>
                </c:pt>
              </c:strCache>
            </c:strRef>
          </c:tx>
          <c:spPr>
            <a:solidFill>
              <a:schemeClr val="accent3"/>
            </a:solidFill>
            <a:ln>
              <a:noFill/>
            </a:ln>
            <a:effectLst/>
          </c:spPr>
          <c:invertIfNegative val="0"/>
          <c:dLbls>
            <c:dLbl>
              <c:idx val="0"/>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1-53A7-46C9-A056-8879A52690C2}"/>
                </c:ext>
              </c:extLst>
            </c:dLbl>
            <c:dLbl>
              <c:idx val="1"/>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0-53A7-46C9-A056-8879A52690C2}"/>
                </c:ext>
              </c:extLst>
            </c:dLbl>
            <c:dLbl>
              <c:idx val="2"/>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F-53A7-46C9-A056-8879A52690C2}"/>
                </c:ext>
              </c:extLst>
            </c:dLbl>
            <c:dLbl>
              <c:idx val="3"/>
              <c:layout>
                <c:manualLayout>
                  <c:x val="-5.4308096972134449E-2"/>
                  <c:y val="-6.40924559530863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3A7-46C9-A056-8879A52690C2}"/>
                </c:ext>
              </c:extLst>
            </c:dLbl>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created_modified!$C$47:$F$47</c:f>
              <c:numCache>
                <c:formatCode>General</c:formatCode>
                <c:ptCount val="4"/>
                <c:pt idx="0">
                  <c:v>2023</c:v>
                </c:pt>
                <c:pt idx="1">
                  <c:v>2022</c:v>
                </c:pt>
                <c:pt idx="2">
                  <c:v>2021</c:v>
                </c:pt>
                <c:pt idx="3">
                  <c:v>2020</c:v>
                </c:pt>
              </c:numCache>
            </c:numRef>
          </c:cat>
          <c:val>
            <c:numRef>
              <c:f>created_modified!$C$49:$F$49</c:f>
              <c:numCache>
                <c:formatCode>0.00%</c:formatCode>
                <c:ptCount val="4"/>
                <c:pt idx="0">
                  <c:v>5.2093023255813956E-2</c:v>
                </c:pt>
                <c:pt idx="1">
                  <c:v>5.3023255813953486E-2</c:v>
                </c:pt>
                <c:pt idx="2">
                  <c:v>9.6744186046511624E-2</c:v>
                </c:pt>
                <c:pt idx="3">
                  <c:v>9.3023255813953483E-4</c:v>
                </c:pt>
              </c:numCache>
            </c:numRef>
          </c:val>
          <c:extLst>
            <c:ext xmlns:c16="http://schemas.microsoft.com/office/drawing/2014/chart" uri="{C3380CC4-5D6E-409C-BE32-E72D297353CC}">
              <c16:uniqueId val="{00000002-53A7-46C9-A056-8879A52690C2}"/>
            </c:ext>
          </c:extLst>
        </c:ser>
        <c:ser>
          <c:idx val="2"/>
          <c:order val="2"/>
          <c:tx>
            <c:strRef>
              <c:f>created_modified!$B$50</c:f>
              <c:strCache>
                <c:ptCount val="1"/>
                <c:pt idx="0">
                  <c:v>MISMO AÑO</c:v>
                </c:pt>
              </c:strCache>
            </c:strRef>
          </c:tx>
          <c:spPr>
            <a:solidFill>
              <a:schemeClr val="accent5"/>
            </a:solidFill>
            <a:ln>
              <a:noFill/>
            </a:ln>
            <a:effectLst/>
          </c:spPr>
          <c:invertIfNegative val="0"/>
          <c:dLbls>
            <c:dLbl>
              <c:idx val="0"/>
              <c:layout>
                <c:manualLayout>
                  <c:x val="1.8102698990711458E-2"/>
                  <c:y val="-9.9816128184922512E-2"/>
                </c:manualLayout>
              </c:layout>
              <c:tx>
                <c:rich>
                  <a:bodyPr/>
                  <a:lstStyle/>
                  <a:p>
                    <a:fld id="{8B71FCA3-7BB8-4A7A-872E-D326F399B4F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A7-46C9-A056-8879A52690C2}"/>
                </c:ext>
              </c:extLst>
            </c:dLbl>
            <c:dLbl>
              <c:idx val="1"/>
              <c:layout>
                <c:manualLayout>
                  <c:x val="-2.8546563793045033E-2"/>
                  <c:y val="-4.833201596462248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3A7-46C9-A056-8879A52690C2}"/>
                </c:ext>
              </c:extLst>
            </c:dLbl>
            <c:dLbl>
              <c:idx val="3"/>
              <c:layout>
                <c:manualLayout>
                  <c:x val="8.6335949032623802E-2"/>
                  <c:y val="-7.985289594155019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3A7-46C9-A056-8879A52690C2}"/>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created_modified!$C$47:$F$47</c:f>
              <c:numCache>
                <c:formatCode>General</c:formatCode>
                <c:ptCount val="4"/>
                <c:pt idx="0">
                  <c:v>2023</c:v>
                </c:pt>
                <c:pt idx="1">
                  <c:v>2022</c:v>
                </c:pt>
                <c:pt idx="2">
                  <c:v>2021</c:v>
                </c:pt>
                <c:pt idx="3">
                  <c:v>2020</c:v>
                </c:pt>
              </c:numCache>
            </c:numRef>
          </c:cat>
          <c:val>
            <c:numRef>
              <c:f>created_modified!$C$50:$F$50</c:f>
              <c:numCache>
                <c:formatCode>0.00%</c:formatCode>
                <c:ptCount val="4"/>
                <c:pt idx="0">
                  <c:v>1.8604651162790697E-3</c:v>
                </c:pt>
                <c:pt idx="1">
                  <c:v>1.3023255813953489E-2</c:v>
                </c:pt>
                <c:pt idx="2">
                  <c:v>0.12558139534883719</c:v>
                </c:pt>
                <c:pt idx="3">
                  <c:v>0</c:v>
                </c:pt>
              </c:numCache>
            </c:numRef>
          </c:val>
          <c:extLst>
            <c:ext xmlns:c16="http://schemas.microsoft.com/office/drawing/2014/chart" uri="{C3380CC4-5D6E-409C-BE32-E72D297353CC}">
              <c16:uniqueId val="{00000004-53A7-46C9-A056-8879A52690C2}"/>
            </c:ext>
          </c:extLst>
        </c:ser>
        <c:ser>
          <c:idx val="3"/>
          <c:order val="3"/>
          <c:tx>
            <c:strRef>
              <c:f>created_modified!$B$51</c:f>
              <c:strCache>
                <c:ptCount val="1"/>
                <c:pt idx="0">
                  <c:v>MÁS DE UN AÑO SIN MODIFICAR</c:v>
                </c:pt>
              </c:strCache>
            </c:strRef>
          </c:tx>
          <c:spPr>
            <a:solidFill>
              <a:schemeClr val="accent1">
                <a:lumMod val="60000"/>
              </a:schemeClr>
            </a:solidFill>
            <a:ln>
              <a:noFill/>
            </a:ln>
            <a:effectLst/>
          </c:spPr>
          <c:invertIfNegative val="0"/>
          <c:dLbls>
            <c:dLbl>
              <c:idx val="0"/>
              <c:layout>
                <c:manualLayout>
                  <c:x val="-5.0826808704689939E-2"/>
                  <c:y val="-1.5760441292356184E-2"/>
                </c:manualLayout>
              </c:layout>
              <c:tx>
                <c:rich>
                  <a:bodyPr/>
                  <a:lstStyle/>
                  <a:p>
                    <a:fld id="{13ECBF28-2F8B-41A2-A37B-982354BDF80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3A7-46C9-A056-8879A52690C2}"/>
                </c:ext>
              </c:extLst>
            </c:dLbl>
            <c:dLbl>
              <c:idx val="1"/>
              <c:layout>
                <c:manualLayout>
                  <c:x val="3.5509140327934063E-2"/>
                  <c:y val="-1.996322398538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3A7-46C9-A056-8879A52690C2}"/>
                </c:ext>
              </c:extLst>
            </c:dLbl>
            <c:dLbl>
              <c:idx val="3"/>
              <c:layout>
                <c:manualLayout>
                  <c:x val="-2.8546563793045033E-2"/>
                  <c:y val="-0.13028630390463453"/>
                </c:manualLayout>
              </c:layout>
              <c:numFmt formatCode="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3A7-46C9-A056-8879A52690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created_modified!$C$47:$F$47</c:f>
              <c:numCache>
                <c:formatCode>General</c:formatCode>
                <c:ptCount val="4"/>
                <c:pt idx="0">
                  <c:v>2023</c:v>
                </c:pt>
                <c:pt idx="1">
                  <c:v>2022</c:v>
                </c:pt>
                <c:pt idx="2">
                  <c:v>2021</c:v>
                </c:pt>
                <c:pt idx="3">
                  <c:v>2020</c:v>
                </c:pt>
              </c:numCache>
            </c:numRef>
          </c:cat>
          <c:val>
            <c:numRef>
              <c:f>created_modified!$C$51:$F$51</c:f>
              <c:numCache>
                <c:formatCode>0.00%</c:formatCode>
                <c:ptCount val="4"/>
                <c:pt idx="0">
                  <c:v>0</c:v>
                </c:pt>
                <c:pt idx="1">
                  <c:v>0</c:v>
                </c:pt>
                <c:pt idx="2">
                  <c:v>3.0697674418604652E-2</c:v>
                </c:pt>
                <c:pt idx="3">
                  <c:v>9.3023255813953483E-4</c:v>
                </c:pt>
              </c:numCache>
            </c:numRef>
          </c:val>
          <c:extLst>
            <c:ext xmlns:c16="http://schemas.microsoft.com/office/drawing/2014/chart" uri="{C3380CC4-5D6E-409C-BE32-E72D297353CC}">
              <c16:uniqueId val="{00000007-53A7-46C9-A056-8879A52690C2}"/>
            </c:ext>
          </c:extLst>
        </c:ser>
        <c:dLbls>
          <c:dLblPos val="ctr"/>
          <c:showLegendKey val="0"/>
          <c:showVal val="1"/>
          <c:showCatName val="0"/>
          <c:showSerName val="0"/>
          <c:showPercent val="0"/>
          <c:showBubbleSize val="0"/>
        </c:dLbls>
        <c:gapWidth val="150"/>
        <c:overlap val="100"/>
        <c:axId val="1146133888"/>
        <c:axId val="1146135528"/>
        <c:extLst>
          <c:ext xmlns:c15="http://schemas.microsoft.com/office/drawing/2012/chart" uri="{02D57815-91ED-43cb-92C2-25804820EDAC}">
            <c15:filteredBarSeries>
              <c15:ser>
                <c:idx val="4"/>
                <c:order val="4"/>
                <c:tx>
                  <c:strRef>
                    <c:extLst>
                      <c:ext uri="{02D57815-91ED-43cb-92C2-25804820EDAC}">
                        <c15:formulaRef>
                          <c15:sqref>created_modified!$B$52</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created_modified!$C$47:$F$47</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created_modified!$C$52:$F$52</c15:sqref>
                        </c15:formulaRef>
                      </c:ext>
                    </c:extLst>
                    <c:numCache>
                      <c:formatCode>0.00%</c:formatCode>
                      <c:ptCount val="4"/>
                      <c:pt idx="0">
                        <c:v>5.8604651162790698E-2</c:v>
                      </c:pt>
                      <c:pt idx="1">
                        <c:v>0.13953488372093023</c:v>
                      </c:pt>
                      <c:pt idx="2">
                        <c:v>0.79162790697674412</c:v>
                      </c:pt>
                      <c:pt idx="3">
                        <c:v>1.0232558139534883E-2</c:v>
                      </c:pt>
                    </c:numCache>
                  </c:numRef>
                </c:val>
                <c:extLst>
                  <c:ext xmlns:c16="http://schemas.microsoft.com/office/drawing/2014/chart" uri="{C3380CC4-5D6E-409C-BE32-E72D297353CC}">
                    <c16:uniqueId val="{00000008-53A7-46C9-A056-8879A52690C2}"/>
                  </c:ext>
                </c:extLst>
              </c15:ser>
            </c15:filteredBarSeries>
          </c:ext>
        </c:extLst>
      </c:barChart>
      <c:catAx>
        <c:axId val="11461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5528"/>
        <c:crosses val="autoZero"/>
        <c:auto val="1"/>
        <c:lblAlgn val="ctr"/>
        <c:lblOffset val="100"/>
        <c:noMultiLvlLbl val="0"/>
      </c:catAx>
      <c:valAx>
        <c:axId val="1146135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0A84-45BB-A21E-6ED2C2181D21}"/>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0A84-45BB-A21E-6ED2C2181D21}"/>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0A84-45BB-A21E-6ED2C2181D21}"/>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0A84-45BB-A21E-6ED2C2181D21}"/>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0A84-45BB-A21E-6ED2C2181D21}"/>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0A84-45BB-A21E-6ED2C2181D21}"/>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0A84-45BB-A21E-6ED2C2181D21}"/>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0A84-45BB-A21E-6ED2C2181D21}"/>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2213-4A7F-A8B9-B70C5A3C67D6}"/>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2213-4A7F-A8B9-B70C5A3C67D6}"/>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2213-4A7F-A8B9-B70C5A3C67D6}"/>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2213-4A7F-A8B9-B70C5A3C67D6}"/>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2213-4A7F-A8B9-B70C5A3C67D6}"/>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2213-4A7F-A8B9-B70C5A3C67D6}"/>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CREACIÓN OBJETO RESPECTO DEL TOTAL DE OBJETOS INFORME ACTIVIDAD DE AMENAZAS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type_objectrefs!$B$31</c:f>
              <c:strCache>
                <c:ptCount val="1"/>
                <c:pt idx="0">
                  <c:v>INDICADOR</c:v>
                </c:pt>
              </c:strCache>
            </c:strRef>
          </c:tx>
          <c:spPr>
            <a:solidFill>
              <a:schemeClr val="accent1"/>
            </a:solidFill>
            <a:ln>
              <a:noFill/>
            </a:ln>
            <a:effectLst/>
          </c:spPr>
          <c:invertIfNegative val="0"/>
          <c:dLbls>
            <c:dLbl>
              <c:idx val="0"/>
              <c:layout>
                <c:manualLayout>
                  <c:x val="-1.6367042130627108E-2"/>
                  <c:y val="-5.775984622568555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9E-4831-8AFE-1B8A7E0A277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type_objectrefs!$C$30</c:f>
              <c:strCache>
                <c:ptCount val="1"/>
                <c:pt idx="0">
                  <c:v>REPORTE</c:v>
                </c:pt>
              </c:strCache>
            </c:strRef>
          </c:cat>
          <c:val>
            <c:numRef>
              <c:f>type_objectrefs!$C$31</c:f>
              <c:numCache>
                <c:formatCode>0.00%</c:formatCode>
                <c:ptCount val="1"/>
                <c:pt idx="0">
                  <c:v>0.95253396988615491</c:v>
                </c:pt>
              </c:numCache>
            </c:numRef>
          </c:val>
          <c:extLst>
            <c:ext xmlns:c16="http://schemas.microsoft.com/office/drawing/2014/chart" uri="{C3380CC4-5D6E-409C-BE32-E72D297353CC}">
              <c16:uniqueId val="{00000001-169E-4831-8AFE-1B8A7E0A277A}"/>
            </c:ext>
          </c:extLst>
        </c:ser>
        <c:ser>
          <c:idx val="1"/>
          <c:order val="1"/>
          <c:tx>
            <c:strRef>
              <c:f>type_objectrefs!$B$32</c:f>
              <c:strCache>
                <c:ptCount val="1"/>
                <c:pt idx="0">
                  <c:v>DEFINICION DE MARCADO</c:v>
                </c:pt>
              </c:strCache>
            </c:strRef>
          </c:tx>
          <c:spPr>
            <a:solidFill>
              <a:schemeClr val="accent3"/>
            </a:solidFill>
            <a:ln>
              <a:noFill/>
            </a:ln>
            <a:effectLst/>
          </c:spPr>
          <c:invertIfNegative val="0"/>
          <c:dLbls>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type_objectrefs!$C$30</c:f>
              <c:strCache>
                <c:ptCount val="1"/>
                <c:pt idx="0">
                  <c:v>REPORTE</c:v>
                </c:pt>
              </c:strCache>
            </c:strRef>
          </c:cat>
          <c:val>
            <c:numRef>
              <c:f>type_objectrefs!$C$32</c:f>
              <c:numCache>
                <c:formatCode>0.00%</c:formatCode>
                <c:ptCount val="1"/>
                <c:pt idx="0">
                  <c:v>4.7466030113845023E-2</c:v>
                </c:pt>
              </c:numCache>
            </c:numRef>
          </c:val>
          <c:extLst>
            <c:ext xmlns:c16="http://schemas.microsoft.com/office/drawing/2014/chart" uri="{C3380CC4-5D6E-409C-BE32-E72D297353CC}">
              <c16:uniqueId val="{00000002-169E-4831-8AFE-1B8A7E0A277A}"/>
            </c:ext>
          </c:extLst>
        </c:ser>
        <c:ser>
          <c:idx val="2"/>
          <c:order val="2"/>
          <c:tx>
            <c:strRef>
              <c:f>'TIPO OBJETO_OBJETO REFERENCIA'!#REF!</c:f>
              <c:strCache>
                <c:ptCount val="1"/>
                <c:pt idx="0">
                  <c:v>#REF!</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type_objectrefs!$C$30</c:f>
              <c:strCache>
                <c:ptCount val="1"/>
                <c:pt idx="0">
                  <c:v>REPORTE</c:v>
                </c:pt>
              </c:strCache>
            </c:strRef>
          </c:cat>
          <c:val>
            <c:numRef>
              <c:f>'TIPO OBJETO_OBJETO REFERENCIA'!#REF!</c:f>
              <c:numCache>
                <c:formatCode>General</c:formatCode>
                <c:ptCount val="1"/>
                <c:pt idx="0">
                  <c:v>1</c:v>
                </c:pt>
              </c:numCache>
            </c:numRef>
          </c:val>
          <c:extLst>
            <c:ext xmlns:c16="http://schemas.microsoft.com/office/drawing/2014/chart" uri="{C3380CC4-5D6E-409C-BE32-E72D297353CC}">
              <c16:uniqueId val="{00000003-169E-4831-8AFE-1B8A7E0A277A}"/>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3"/>
                <c:order val="3"/>
                <c:tx>
                  <c:strRef>
                    <c:extLst>
                      <c:ext uri="{02D57815-91ED-43cb-92C2-25804820EDAC}">
                        <c15:formulaRef>
                          <c15:sqref>type_objectrefs!$B$33</c15:sqref>
                        </c15:formulaRef>
                      </c:ext>
                    </c:extLst>
                    <c:strCache>
                      <c:ptCount val="1"/>
                      <c:pt idx="0">
                        <c:v>TOTAL </c:v>
                      </c:pt>
                    </c:strCache>
                  </c:strRef>
                </c:tx>
                <c:spPr>
                  <a:solidFill>
                    <a:schemeClr val="accent1">
                      <a:lumMod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type_objectrefs!$C$30</c15:sqref>
                        </c15:formulaRef>
                      </c:ext>
                    </c:extLst>
                    <c:strCache>
                      <c:ptCount val="1"/>
                      <c:pt idx="0">
                        <c:v>REPORTE</c:v>
                      </c:pt>
                    </c:strCache>
                  </c:strRef>
                </c:cat>
                <c:val>
                  <c:numRef>
                    <c:extLst>
                      <c:ext uri="{02D57815-91ED-43cb-92C2-25804820EDAC}">
                        <c15:formulaRef>
                          <c15:sqref>type_objectrefs!$C$33</c15:sqref>
                        </c15:formulaRef>
                      </c:ext>
                    </c:extLst>
                    <c:numCache>
                      <c:formatCode>0.00%</c:formatCode>
                      <c:ptCount val="1"/>
                      <c:pt idx="0">
                        <c:v>0.99999999999999989</c:v>
                      </c:pt>
                    </c:numCache>
                  </c:numRef>
                </c:val>
                <c:extLst>
                  <c:ext xmlns:c16="http://schemas.microsoft.com/office/drawing/2014/chart" uri="{C3380CC4-5D6E-409C-BE32-E72D297353CC}">
                    <c16:uniqueId val="{00000004-169E-4831-8AFE-1B8A7E0A277A}"/>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0F12-49E9-9C95-0A4D8D400881}"/>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0F12-49E9-9C95-0A4D8D400881}"/>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0F12-49E9-9C95-0A4D8D400881}"/>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0F12-49E9-9C95-0A4D8D400881}"/>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0F12-49E9-9C95-0A4D8D400881}"/>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0F12-49E9-9C95-0A4D8D400881}"/>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CREACIÓN OBJETO RESPECTO DEL TOTAL DE OBJETOS INFORME ACTIVIDAD DE AMENAZAS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type_created!$B$43</c:f>
              <c:strCache>
                <c:ptCount val="1"/>
                <c:pt idx="0">
                  <c:v>2023</c:v>
                </c:pt>
              </c:strCache>
            </c:strRef>
          </c:tx>
          <c:spPr>
            <a:solidFill>
              <a:schemeClr val="accent1"/>
            </a:solidFill>
            <a:ln>
              <a:noFill/>
            </a:ln>
            <a:effectLst/>
          </c:spPr>
          <c:invertIfNegative val="0"/>
          <c:dLbls>
            <c:dLbl>
              <c:idx val="0"/>
              <c:layout>
                <c:manualLayout>
                  <c:x val="-0.12821979767521691"/>
                  <c:y val="-6.2780269058296076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33-4A5A-A579-955D826C80AF}"/>
                </c:ext>
              </c:extLst>
            </c:dLbl>
            <c:dLbl>
              <c:idx val="1"/>
              <c:layout>
                <c:manualLayout>
                  <c:x val="-4.9544528010417879E-2"/>
                  <c:y val="-4.68874801586804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33-4A5A-A579-955D826C80AF}"/>
                </c:ext>
              </c:extLst>
            </c:dLbl>
            <c:dLbl>
              <c:idx val="2"/>
              <c:layout>
                <c:manualLayout>
                  <c:x val="7.4180281991052005E-2"/>
                  <c:y val="-2.49609998026924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633-4A5A-A579-955D826C80A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type_created!$C$42:$E$42</c:f>
              <c:strCache>
                <c:ptCount val="3"/>
                <c:pt idx="0">
                  <c:v>REPORTE</c:v>
                </c:pt>
                <c:pt idx="1">
                  <c:v>DEFINICION DE MARCADO</c:v>
                </c:pt>
                <c:pt idx="2">
                  <c:v>INDICADOR</c:v>
                </c:pt>
              </c:strCache>
            </c:strRef>
          </c:cat>
          <c:val>
            <c:numRef>
              <c:f>type_created!$C$43:$E$43</c:f>
              <c:numCache>
                <c:formatCode>0.00%</c:formatCode>
                <c:ptCount val="3"/>
                <c:pt idx="0">
                  <c:v>4.9504950495049507E-2</c:v>
                </c:pt>
                <c:pt idx="1">
                  <c:v>0</c:v>
                </c:pt>
                <c:pt idx="2">
                  <c:v>0</c:v>
                </c:pt>
              </c:numCache>
            </c:numRef>
          </c:val>
          <c:extLst>
            <c:ext xmlns:c16="http://schemas.microsoft.com/office/drawing/2014/chart" uri="{C3380CC4-5D6E-409C-BE32-E72D297353CC}">
              <c16:uniqueId val="{00000002-8633-4A5A-A579-955D826C80AF}"/>
            </c:ext>
          </c:extLst>
        </c:ser>
        <c:ser>
          <c:idx val="1"/>
          <c:order val="1"/>
          <c:tx>
            <c:strRef>
              <c:f>type_created!$B$44</c:f>
              <c:strCache>
                <c:ptCount val="1"/>
                <c:pt idx="0">
                  <c:v>2022</c:v>
                </c:pt>
              </c:strCache>
            </c:strRef>
          </c:tx>
          <c:spPr>
            <a:solidFill>
              <a:schemeClr val="accent3"/>
            </a:solidFill>
            <a:ln>
              <a:noFill/>
            </a:ln>
            <a:effectLst/>
          </c:spPr>
          <c:invertIfNegative val="0"/>
          <c:dLbls>
            <c:dLbl>
              <c:idx val="1"/>
              <c:layout>
                <c:manualLayout>
                  <c:x val="4.3503145639805736E-2"/>
                  <c:y val="-9.1180866965620333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33-4A5A-A579-955D826C80AF}"/>
                </c:ext>
              </c:extLst>
            </c:dLbl>
            <c:dLbl>
              <c:idx val="2"/>
              <c:layout>
                <c:manualLayout>
                  <c:x val="-8.0298243392375873E-2"/>
                  <c:y val="-2.223101328883883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33-4A5A-A579-955D826C80AF}"/>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type_created!$C$42:$E$42</c:f>
              <c:strCache>
                <c:ptCount val="3"/>
                <c:pt idx="0">
                  <c:v>REPORTE</c:v>
                </c:pt>
                <c:pt idx="1">
                  <c:v>DEFINICION DE MARCADO</c:v>
                </c:pt>
                <c:pt idx="2">
                  <c:v>INDICADOR</c:v>
                </c:pt>
              </c:strCache>
            </c:strRef>
          </c:cat>
          <c:val>
            <c:numRef>
              <c:f>type_created!$C$44:$E$44</c:f>
              <c:numCache>
                <c:formatCode>0.00%</c:formatCode>
                <c:ptCount val="3"/>
                <c:pt idx="0">
                  <c:v>0.13411341134113411</c:v>
                </c:pt>
                <c:pt idx="1">
                  <c:v>3.2403240324032405E-2</c:v>
                </c:pt>
                <c:pt idx="2">
                  <c:v>0</c:v>
                </c:pt>
              </c:numCache>
            </c:numRef>
          </c:val>
          <c:extLst>
            <c:ext xmlns:c16="http://schemas.microsoft.com/office/drawing/2014/chart" uri="{C3380CC4-5D6E-409C-BE32-E72D297353CC}">
              <c16:uniqueId val="{00000005-8633-4A5A-A579-955D826C80AF}"/>
            </c:ext>
          </c:extLst>
        </c:ser>
        <c:ser>
          <c:idx val="2"/>
          <c:order val="2"/>
          <c:tx>
            <c:strRef>
              <c:f>type_created!$B$45</c:f>
              <c:strCache>
                <c:ptCount val="1"/>
                <c:pt idx="0">
                  <c:v>2021</c:v>
                </c:pt>
              </c:strCache>
            </c:strRef>
          </c:tx>
          <c:spPr>
            <a:solidFill>
              <a:schemeClr val="accent5"/>
            </a:solidFill>
            <a:ln>
              <a:noFill/>
            </a:ln>
            <a:effectLst/>
          </c:spPr>
          <c:invertIfNegative val="0"/>
          <c:dLbls>
            <c:dLbl>
              <c:idx val="1"/>
              <c:layout>
                <c:manualLayout>
                  <c:x val="-4.8178946035425524E-2"/>
                  <c:y val="-2.21875553801709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33-4A5A-A579-955D826C80A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type_created!$C$42:$E$42</c:f>
              <c:strCache>
                <c:ptCount val="3"/>
                <c:pt idx="0">
                  <c:v>REPORTE</c:v>
                </c:pt>
                <c:pt idx="1">
                  <c:v>DEFINICION DE MARCADO</c:v>
                </c:pt>
                <c:pt idx="2">
                  <c:v>INDICADOR</c:v>
                </c:pt>
              </c:strCache>
            </c:strRef>
          </c:cat>
          <c:val>
            <c:numRef>
              <c:f>type_created!$C$45:$E$45</c:f>
              <c:numCache>
                <c:formatCode>0.00%</c:formatCode>
                <c:ptCount val="3"/>
                <c:pt idx="0">
                  <c:v>0.19711971197119713</c:v>
                </c:pt>
                <c:pt idx="1">
                  <c:v>0</c:v>
                </c:pt>
                <c:pt idx="2">
                  <c:v>0.49594959495949598</c:v>
                </c:pt>
              </c:numCache>
            </c:numRef>
          </c:val>
          <c:extLst>
            <c:ext xmlns:c16="http://schemas.microsoft.com/office/drawing/2014/chart" uri="{C3380CC4-5D6E-409C-BE32-E72D297353CC}">
              <c16:uniqueId val="{00000008-8633-4A5A-A579-955D826C80AF}"/>
            </c:ext>
          </c:extLst>
        </c:ser>
        <c:ser>
          <c:idx val="3"/>
          <c:order val="3"/>
          <c:tx>
            <c:strRef>
              <c:f>type_created!$B$46</c:f>
              <c:strCache>
                <c:ptCount val="1"/>
                <c:pt idx="0">
                  <c:v>2020</c:v>
                </c:pt>
              </c:strCache>
            </c:strRef>
          </c:tx>
          <c:spPr>
            <a:solidFill>
              <a:schemeClr val="accent1">
                <a:lumMod val="60000"/>
              </a:schemeClr>
            </a:solidFill>
            <a:ln>
              <a:noFill/>
            </a:ln>
            <a:effectLst/>
          </c:spPr>
          <c:invertIfNegative val="0"/>
          <c:dLbls>
            <c:dLbl>
              <c:idx val="1"/>
              <c:layout>
                <c:manualLayout>
                  <c:x val="-4.8787430287004045E-2"/>
                  <c:y val="-2.05279655463953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22-40BC-9A53-2A6F774D24E7}"/>
                </c:ext>
              </c:extLst>
            </c:dLbl>
            <c:dLbl>
              <c:idx val="2"/>
              <c:layout>
                <c:manualLayout>
                  <c:x val="7.4945027166217482E-2"/>
                  <c:y val="-8.8330273991195085E-2"/>
                </c:manualLayout>
              </c:layout>
              <c:numFmt formatCode="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22-40BC-9A53-2A6F774D24E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type_created!$C$42:$E$42</c:f>
              <c:strCache>
                <c:ptCount val="3"/>
                <c:pt idx="0">
                  <c:v>REPORTE</c:v>
                </c:pt>
                <c:pt idx="1">
                  <c:v>DEFINICION DE MARCADO</c:v>
                </c:pt>
                <c:pt idx="2">
                  <c:v>INDICADOR</c:v>
                </c:pt>
              </c:strCache>
            </c:strRef>
          </c:cat>
          <c:val>
            <c:numRef>
              <c:f>type_created!$C$46:$E$46</c:f>
              <c:numCache>
                <c:formatCode>0.00%</c:formatCode>
                <c:ptCount val="3"/>
                <c:pt idx="0">
                  <c:v>8.7308730873087312E-2</c:v>
                </c:pt>
                <c:pt idx="1">
                  <c:v>0</c:v>
                </c:pt>
                <c:pt idx="2">
                  <c:v>3.6003600360036002E-3</c:v>
                </c:pt>
              </c:numCache>
            </c:numRef>
          </c:val>
          <c:extLst xmlns:c15="http://schemas.microsoft.com/office/drawing/2012/chart">
            <c:ext xmlns:c16="http://schemas.microsoft.com/office/drawing/2014/chart" uri="{C3380CC4-5D6E-409C-BE32-E72D297353CC}">
              <c16:uniqueId val="{00000009-8633-4A5A-A579-955D826C80AF}"/>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4"/>
                <c:order val="4"/>
                <c:tx>
                  <c:strRef>
                    <c:extLst>
                      <c:ext uri="{02D57815-91ED-43cb-92C2-25804820EDAC}">
                        <c15:formulaRef>
                          <c15:sqref>type_created!$B$47</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type_created!$C$42:$E$42</c15:sqref>
                        </c15:formulaRef>
                      </c:ext>
                    </c:extLst>
                    <c:strCache>
                      <c:ptCount val="3"/>
                      <c:pt idx="0">
                        <c:v>REPORTE</c:v>
                      </c:pt>
                      <c:pt idx="1">
                        <c:v>DEFINICION DE MARCADO</c:v>
                      </c:pt>
                      <c:pt idx="2">
                        <c:v>INDICADOR</c:v>
                      </c:pt>
                    </c:strCache>
                  </c:strRef>
                </c:cat>
                <c:val>
                  <c:numRef>
                    <c:extLst>
                      <c:ext uri="{02D57815-91ED-43cb-92C2-25804820EDAC}">
                        <c15:formulaRef>
                          <c15:sqref>type_created!$C$47:$E$47</c15:sqref>
                        </c15:formulaRef>
                      </c:ext>
                    </c:extLst>
                    <c:numCache>
                      <c:formatCode>0.00%</c:formatCode>
                      <c:ptCount val="3"/>
                      <c:pt idx="0">
                        <c:v>0.46804680468046811</c:v>
                      </c:pt>
                      <c:pt idx="1">
                        <c:v>3.2403240324032405E-2</c:v>
                      </c:pt>
                      <c:pt idx="2">
                        <c:v>0.49954995499549959</c:v>
                      </c:pt>
                    </c:numCache>
                  </c:numRef>
                </c:val>
                <c:extLst>
                  <c:ext xmlns:c16="http://schemas.microsoft.com/office/drawing/2014/chart" uri="{C3380CC4-5D6E-409C-BE32-E72D297353CC}">
                    <c16:uniqueId val="{0000000A-8633-4A5A-A579-955D826C80AF}"/>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CREACIÓN/TIPO DE OBJETO RESPECTO DEL TOTAL DE OBJETOS INFORME ACTIVIDAD DE AMENAZAS IBM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type_created!$G$44</c:f>
              <c:strCache>
                <c:ptCount val="1"/>
                <c:pt idx="0">
                  <c:v>REPORTE</c:v>
                </c:pt>
              </c:strCache>
            </c:strRef>
          </c:tx>
          <c:spPr>
            <a:solidFill>
              <a:schemeClr val="accent1"/>
            </a:solidFill>
            <a:ln>
              <a:noFill/>
            </a:ln>
            <a:effectLst/>
          </c:spPr>
          <c:invertIfNegative val="0"/>
          <c:dLbls>
            <c:dLbl>
              <c:idx val="0"/>
              <c:layout>
                <c:manualLayout>
                  <c:x val="-1.7190014024984245E-3"/>
                  <c:y val="-5.335529455070275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20-44F7-8CE7-718F14C48CAE}"/>
                </c:ext>
              </c:extLst>
            </c:dLbl>
            <c:dLbl>
              <c:idx val="3"/>
              <c:layout>
                <c:manualLayout>
                  <c:x val="-1.2199316142359586E-2"/>
                  <c:y val="-2.84296086850199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6B-4494-88CC-F9F81A00A76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type_created!$H$43:$K$43</c:f>
              <c:numCache>
                <c:formatCode>General</c:formatCode>
                <c:ptCount val="4"/>
                <c:pt idx="0">
                  <c:v>2023</c:v>
                </c:pt>
                <c:pt idx="1">
                  <c:v>2022</c:v>
                </c:pt>
                <c:pt idx="2">
                  <c:v>2021</c:v>
                </c:pt>
                <c:pt idx="3">
                  <c:v>2020</c:v>
                </c:pt>
              </c:numCache>
            </c:numRef>
          </c:cat>
          <c:val>
            <c:numRef>
              <c:f>type_created!$H$44:$K$44</c:f>
              <c:numCache>
                <c:formatCode>0.00%</c:formatCode>
                <c:ptCount val="4"/>
                <c:pt idx="0">
                  <c:v>4.9504950495049507E-2</c:v>
                </c:pt>
                <c:pt idx="1">
                  <c:v>0.13411341134113411</c:v>
                </c:pt>
                <c:pt idx="2">
                  <c:v>0.19711971197119713</c:v>
                </c:pt>
                <c:pt idx="3">
                  <c:v>8.7308730873087312E-2</c:v>
                </c:pt>
              </c:numCache>
            </c:numRef>
          </c:val>
          <c:extLst>
            <c:ext xmlns:c16="http://schemas.microsoft.com/office/drawing/2014/chart" uri="{C3380CC4-5D6E-409C-BE32-E72D297353CC}">
              <c16:uniqueId val="{00000002-7D20-44F7-8CE7-718F14C48CAE}"/>
            </c:ext>
          </c:extLst>
        </c:ser>
        <c:ser>
          <c:idx val="1"/>
          <c:order val="1"/>
          <c:tx>
            <c:strRef>
              <c:f>type_created!$G$45</c:f>
              <c:strCache>
                <c:ptCount val="1"/>
                <c:pt idx="0">
                  <c:v>INDICADOR</c:v>
                </c:pt>
              </c:strCache>
            </c:strRef>
          </c:tx>
          <c:spPr>
            <a:solidFill>
              <a:schemeClr val="accent3"/>
            </a:solidFill>
            <a:ln>
              <a:noFill/>
            </a:ln>
            <a:effectLst/>
          </c:spPr>
          <c:invertIfNegative val="0"/>
          <c:dLbls>
            <c:dLbl>
              <c:idx val="0"/>
              <c:layout>
                <c:manualLayout>
                  <c:x val="-4.1789091360784021E-2"/>
                  <c:y val="-2.8387671089154749E-2"/>
                </c:manualLayout>
              </c:layout>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D20-44F7-8CE7-718F14C48CAE}"/>
                </c:ext>
              </c:extLst>
            </c:dLbl>
            <c:dLbl>
              <c:idx val="1"/>
              <c:layout>
                <c:manualLayout>
                  <c:x val="2.6118182100490016E-2"/>
                  <c:y val="-4.8985667829891812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0981E001-52E6-4B2E-8AC9-54B8BAAA1C81}"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D20-44F7-8CE7-718F14C48CAE}"/>
                </c:ext>
              </c:extLst>
            </c:dLbl>
            <c:dLbl>
              <c:idx val="3"/>
              <c:layout>
                <c:manualLayout>
                  <c:x val="-4.9624545990931156E-2"/>
                  <c:y val="-0.14287979853728389"/>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F5E91866-621E-41D9-B154-D76D1ECD0A90}" type="VALUE">
                      <a:rPr lang="en-US">
                        <a:solidFill>
                          <a:schemeClr val="bg1"/>
                        </a:solidFill>
                      </a:rPr>
                      <a:pPr>
                        <a:defRPr sz="2400" b="1">
                          <a:solidFill>
                            <a:schemeClr val="bg1"/>
                          </a:solidFill>
                          <a:latin typeface="+mj-lt"/>
                        </a:defRPr>
                      </a:pPr>
                      <a:t>[VALOR]</a:t>
                    </a:fld>
                    <a:endParaRPr lang="es-ES"/>
                  </a:p>
                </c:rich>
              </c:tx>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7D20-44F7-8CE7-718F14C48CA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type_created!$H$43:$K$43</c:f>
              <c:numCache>
                <c:formatCode>General</c:formatCode>
                <c:ptCount val="4"/>
                <c:pt idx="0">
                  <c:v>2023</c:v>
                </c:pt>
                <c:pt idx="1">
                  <c:v>2022</c:v>
                </c:pt>
                <c:pt idx="2">
                  <c:v>2021</c:v>
                </c:pt>
                <c:pt idx="3">
                  <c:v>2020</c:v>
                </c:pt>
              </c:numCache>
            </c:numRef>
          </c:cat>
          <c:val>
            <c:numRef>
              <c:f>type_created!$H$45:$K$45</c:f>
              <c:numCache>
                <c:formatCode>0.00%</c:formatCode>
                <c:ptCount val="4"/>
                <c:pt idx="0">
                  <c:v>0</c:v>
                </c:pt>
                <c:pt idx="1">
                  <c:v>0</c:v>
                </c:pt>
                <c:pt idx="2">
                  <c:v>0.49594959495949598</c:v>
                </c:pt>
                <c:pt idx="3">
                  <c:v>3.6003600360036002E-3</c:v>
                </c:pt>
              </c:numCache>
            </c:numRef>
          </c:val>
          <c:extLst>
            <c:ext xmlns:c16="http://schemas.microsoft.com/office/drawing/2014/chart" uri="{C3380CC4-5D6E-409C-BE32-E72D297353CC}">
              <c16:uniqueId val="{00000006-7D20-44F7-8CE7-718F14C48CAE}"/>
            </c:ext>
          </c:extLst>
        </c:ser>
        <c:ser>
          <c:idx val="2"/>
          <c:order val="2"/>
          <c:tx>
            <c:strRef>
              <c:f>type_created!$G$46</c:f>
              <c:strCache>
                <c:ptCount val="1"/>
                <c:pt idx="0">
                  <c:v>DEFINICION DE MARCADO</c:v>
                </c:pt>
              </c:strCache>
            </c:strRef>
          </c:tx>
          <c:spPr>
            <a:solidFill>
              <a:schemeClr val="accent5"/>
            </a:solidFill>
            <a:ln>
              <a:noFill/>
            </a:ln>
            <a:effectLst/>
          </c:spPr>
          <c:invertIfNegative val="0"/>
          <c:dLbls>
            <c:dLbl>
              <c:idx val="0"/>
              <c:layout>
                <c:manualLayout>
                  <c:x val="-3.0481152441134893E-2"/>
                  <c:y val="-7.6944279555973237E-3"/>
                </c:manualLayout>
              </c:layout>
              <c:tx>
                <c:rich>
                  <a:bodyPr/>
                  <a:lstStyle/>
                  <a:p>
                    <a:fld id="{F9947718-387B-4DB0-9810-539F4E731ABE}"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D20-44F7-8CE7-718F14C48CAE}"/>
                </c:ext>
              </c:extLst>
            </c:dLbl>
            <c:dLbl>
              <c:idx val="1"/>
              <c:layout>
                <c:manualLayout>
                  <c:x val="-1.7412121400326675E-3"/>
                  <c:y val="-1.5255213901152721E-3"/>
                </c:manualLayout>
              </c:layout>
              <c:tx>
                <c:rich>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fld id="{CBD9A388-8546-448D-A378-892C6E87A5E4}" type="VALUE">
                      <a:rPr lang="en-US" sz="2400" b="1">
                        <a:solidFill>
                          <a:schemeClr val="bg1"/>
                        </a:solidFill>
                      </a:rPr>
                      <a:pPr>
                        <a:defRPr sz="1800">
                          <a:solidFill>
                            <a:schemeClr val="tx1"/>
                          </a:solidFill>
                        </a:defRPr>
                      </a:pPr>
                      <a:t>[VALOR]</a:t>
                    </a:fld>
                    <a:endParaRPr lang="es-E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D20-44F7-8CE7-718F14C48CAE}"/>
                </c:ext>
              </c:extLst>
            </c:dLbl>
            <c:dLbl>
              <c:idx val="2"/>
              <c:layout>
                <c:manualLayout>
                  <c:x val="-6.7036667391257701E-2"/>
                  <c:y val="7.415647881215074E-3"/>
                </c:manualLayout>
              </c:layout>
              <c:tx>
                <c:rich>
                  <a:bodyPr/>
                  <a:lstStyle/>
                  <a:p>
                    <a:fld id="{46D31714-3FBB-4016-8233-7E575D7AA23C}"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D20-44F7-8CE7-718F14C48CAE}"/>
                </c:ext>
              </c:extLst>
            </c:dLbl>
            <c:dLbl>
              <c:idx val="3"/>
              <c:layout>
                <c:manualLayout>
                  <c:x val="1.9153333540359217E-2"/>
                  <c:y val="-1.9197769373117332E-2"/>
                </c:manualLayout>
              </c:layout>
              <c:tx>
                <c:rich>
                  <a:bodyPr/>
                  <a:lstStyle/>
                  <a:p>
                    <a:fld id="{C9425180-086D-4819-BB12-97B3907364B2}"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26B-4494-88CC-F9F81A00A769}"/>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type_created!$H$43:$K$43</c:f>
              <c:numCache>
                <c:formatCode>General</c:formatCode>
                <c:ptCount val="4"/>
                <c:pt idx="0">
                  <c:v>2023</c:v>
                </c:pt>
                <c:pt idx="1">
                  <c:v>2022</c:v>
                </c:pt>
                <c:pt idx="2">
                  <c:v>2021</c:v>
                </c:pt>
                <c:pt idx="3">
                  <c:v>2020</c:v>
                </c:pt>
              </c:numCache>
            </c:numRef>
          </c:cat>
          <c:val>
            <c:numRef>
              <c:f>type_created!$H$46:$K$46</c:f>
              <c:numCache>
                <c:formatCode>0.00%</c:formatCode>
                <c:ptCount val="4"/>
                <c:pt idx="0">
                  <c:v>0</c:v>
                </c:pt>
                <c:pt idx="1">
                  <c:v>3.2403240324032405E-2</c:v>
                </c:pt>
                <c:pt idx="2">
                  <c:v>0</c:v>
                </c:pt>
                <c:pt idx="3">
                  <c:v>0</c:v>
                </c:pt>
              </c:numCache>
            </c:numRef>
          </c:val>
          <c:extLst xmlns:c15="http://schemas.microsoft.com/office/drawing/2012/chart">
            <c:ext xmlns:c16="http://schemas.microsoft.com/office/drawing/2014/chart" uri="{C3380CC4-5D6E-409C-BE32-E72D297353CC}">
              <c16:uniqueId val="{0000000A-7D20-44F7-8CE7-718F14C48CAE}"/>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3"/>
                <c:order val="3"/>
                <c:tx>
                  <c:strRef>
                    <c:extLst>
                      <c:ext uri="{02D57815-91ED-43cb-92C2-25804820EDAC}">
                        <c15:formulaRef>
                          <c15:sqref>type_created!$G$47</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type_created!$H$43:$K$43</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type_created!$H$47:$K$47</c15:sqref>
                        </c15:formulaRef>
                      </c:ext>
                    </c:extLst>
                    <c:numCache>
                      <c:formatCode>0.00%</c:formatCode>
                      <c:ptCount val="4"/>
                      <c:pt idx="0">
                        <c:v>4.9504950495049507E-2</c:v>
                      </c:pt>
                      <c:pt idx="1">
                        <c:v>0.16651665166516652</c:v>
                      </c:pt>
                      <c:pt idx="2">
                        <c:v>0.69306930693069313</c:v>
                      </c:pt>
                      <c:pt idx="3">
                        <c:v>9.0909090909090912E-2</c:v>
                      </c:pt>
                    </c:numCache>
                  </c:numRef>
                </c:val>
                <c:extLst>
                  <c:ext xmlns:c16="http://schemas.microsoft.com/office/drawing/2014/chart" uri="{C3380CC4-5D6E-409C-BE32-E72D297353CC}">
                    <c16:uniqueId val="{0000000B-7D20-44F7-8CE7-718F14C48CAE}"/>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F7E-4340-A39A-90C16AE5EE6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F7E-4340-A39A-90C16AE5EE6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F7E-4340-A39A-90C16AE5EE6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F7E-4340-A39A-90C16AE5EE6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F7E-4340-A39A-90C16AE5EE6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F7E-4340-A39A-90C16AE5EE6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F7E-4340-A39A-90C16AE5EE6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F7E-4340-A39A-90C16AE5EE6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DA6A-45FD-85D6-04C2F0FCD4E9}"/>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DA6A-45FD-85D6-04C2F0FCD4E9}"/>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DA6A-45FD-85D6-04C2F0FCD4E9}"/>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DA6A-45FD-85D6-04C2F0FCD4E9}"/>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DA6A-45FD-85D6-04C2F0FCD4E9}"/>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DA6A-45FD-85D6-04C2F0FCD4E9}"/>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OBJETO/FECHA DE MODIFICACIÓN OBJETO RESPECTO DEL TOTAL DE OBJETOS INFORME ACTIVIDAD DE AMENAZAS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type_modified!$B$38</c:f>
              <c:strCache>
                <c:ptCount val="1"/>
                <c:pt idx="0">
                  <c:v>2023</c:v>
                </c:pt>
              </c:strCache>
            </c:strRef>
          </c:tx>
          <c:spPr>
            <a:solidFill>
              <a:schemeClr val="accent1"/>
            </a:solidFill>
            <a:ln>
              <a:noFill/>
            </a:ln>
            <a:effectLst/>
          </c:spPr>
          <c:invertIfNegative val="0"/>
          <c:dLbls>
            <c:dLbl>
              <c:idx val="0"/>
              <c:layout>
                <c:manualLayout>
                  <c:x val="-1.1213813778769096E-2"/>
                  <c:y val="-5.6221620965941921E-4"/>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E6-4983-96C5-7997BCE0C12E}"/>
                </c:ext>
              </c:extLst>
            </c:dLbl>
            <c:dLbl>
              <c:idx val="1"/>
              <c:layout>
                <c:manualLayout>
                  <c:x val="-0.10537092579749825"/>
                  <c:y val="-2.4488934883448405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E6-4983-96C5-7997BCE0C12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type_modified!$C$37:$D$37</c:f>
              <c:strCache>
                <c:ptCount val="2"/>
                <c:pt idx="0">
                  <c:v>REPORTE</c:v>
                </c:pt>
                <c:pt idx="1">
                  <c:v>INDICADOR</c:v>
                </c:pt>
              </c:strCache>
            </c:strRef>
          </c:cat>
          <c:val>
            <c:numRef>
              <c:f>type_modified!$C$38:$D$38</c:f>
              <c:numCache>
                <c:formatCode>0.00%</c:formatCode>
                <c:ptCount val="2"/>
                <c:pt idx="0">
                  <c:v>5.8604651162790698E-2</c:v>
                </c:pt>
                <c:pt idx="1">
                  <c:v>0</c:v>
                </c:pt>
              </c:numCache>
            </c:numRef>
          </c:val>
          <c:extLst>
            <c:ext xmlns:c16="http://schemas.microsoft.com/office/drawing/2014/chart" uri="{C3380CC4-5D6E-409C-BE32-E72D297353CC}">
              <c16:uniqueId val="{00000003-58E6-4983-96C5-7997BCE0C12E}"/>
            </c:ext>
          </c:extLst>
        </c:ser>
        <c:ser>
          <c:idx val="1"/>
          <c:order val="1"/>
          <c:tx>
            <c:strRef>
              <c:f>type_modified!$B$39</c:f>
              <c:strCache>
                <c:ptCount val="1"/>
                <c:pt idx="0">
                  <c:v>2022</c:v>
                </c:pt>
              </c:strCache>
            </c:strRef>
          </c:tx>
          <c:spPr>
            <a:solidFill>
              <a:schemeClr val="accent3"/>
            </a:solidFill>
            <a:ln>
              <a:noFill/>
            </a:ln>
            <a:effectLst/>
          </c:spPr>
          <c:invertIfNegative val="0"/>
          <c:dLbls>
            <c:dLbl>
              <c:idx val="1"/>
              <c:layout>
                <c:manualLayout>
                  <c:x val="0.11309497249898069"/>
                  <c:y val="-2.1496588588049544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8E6-4983-96C5-7997BCE0C12E}"/>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type_modified!$C$37:$D$37</c:f>
              <c:strCache>
                <c:ptCount val="2"/>
                <c:pt idx="0">
                  <c:v>REPORTE</c:v>
                </c:pt>
                <c:pt idx="1">
                  <c:v>INDICADOR</c:v>
                </c:pt>
              </c:strCache>
            </c:strRef>
          </c:cat>
          <c:val>
            <c:numRef>
              <c:f>type_modified!$C$39:$D$39</c:f>
              <c:numCache>
                <c:formatCode>0.00%</c:formatCode>
                <c:ptCount val="2"/>
                <c:pt idx="0">
                  <c:v>0.13953488372093023</c:v>
                </c:pt>
                <c:pt idx="1">
                  <c:v>0</c:v>
                </c:pt>
              </c:numCache>
            </c:numRef>
          </c:val>
          <c:extLst>
            <c:ext xmlns:c16="http://schemas.microsoft.com/office/drawing/2014/chart" uri="{C3380CC4-5D6E-409C-BE32-E72D297353CC}">
              <c16:uniqueId val="{00000006-58E6-4983-96C5-7997BCE0C12E}"/>
            </c:ext>
          </c:extLst>
        </c:ser>
        <c:ser>
          <c:idx val="2"/>
          <c:order val="2"/>
          <c:tx>
            <c:strRef>
              <c:f>type_modified!$B$40</c:f>
              <c:strCache>
                <c:ptCount val="1"/>
                <c:pt idx="0">
                  <c:v>2021</c:v>
                </c:pt>
              </c:strCache>
            </c:strRef>
          </c:tx>
          <c:spPr>
            <a:solidFill>
              <a:schemeClr val="accent5"/>
            </a:solidFill>
            <a:ln>
              <a:noFill/>
            </a:ln>
            <a:effectLst/>
          </c:spPr>
          <c:invertIfNegative val="0"/>
          <c:dLbls>
            <c:dLbl>
              <c:idx val="1"/>
              <c:layout>
                <c:manualLayout>
                  <c:x val="-2.2942355254965659E-3"/>
                  <c:y val="-1.59657449835088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E6-4983-96C5-7997BCE0C12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type_modified!$C$37:$D$37</c:f>
              <c:strCache>
                <c:ptCount val="2"/>
                <c:pt idx="0">
                  <c:v>REPORTE</c:v>
                </c:pt>
                <c:pt idx="1">
                  <c:v>INDICADOR</c:v>
                </c:pt>
              </c:strCache>
            </c:strRef>
          </c:cat>
          <c:val>
            <c:numRef>
              <c:f>type_modified!$C$40:$D$40</c:f>
              <c:numCache>
                <c:formatCode>0.00%</c:formatCode>
                <c:ptCount val="2"/>
                <c:pt idx="0">
                  <c:v>0.28000000000000003</c:v>
                </c:pt>
                <c:pt idx="1">
                  <c:v>0.51255813953488372</c:v>
                </c:pt>
              </c:numCache>
            </c:numRef>
          </c:val>
          <c:extLst>
            <c:ext xmlns:c16="http://schemas.microsoft.com/office/drawing/2014/chart" uri="{C3380CC4-5D6E-409C-BE32-E72D297353CC}">
              <c16:uniqueId val="{00000008-58E6-4983-96C5-7997BCE0C12E}"/>
            </c:ext>
          </c:extLst>
        </c:ser>
        <c:ser>
          <c:idx val="3"/>
          <c:order val="3"/>
          <c:tx>
            <c:strRef>
              <c:f>type_modified!$B$41</c:f>
              <c:strCache>
                <c:ptCount val="1"/>
                <c:pt idx="0">
                  <c:v>2020</c:v>
                </c:pt>
              </c:strCache>
            </c:strRef>
          </c:tx>
          <c:spPr>
            <a:solidFill>
              <a:schemeClr val="accent1">
                <a:lumMod val="60000"/>
              </a:schemeClr>
            </a:solidFill>
            <a:ln>
              <a:noFill/>
            </a:ln>
            <a:effectLst/>
          </c:spPr>
          <c:invertIfNegative val="0"/>
          <c:dLbls>
            <c:dLbl>
              <c:idx val="0"/>
              <c:layout>
                <c:manualLayout>
                  <c:x val="3.2884042532115833E-2"/>
                  <c:y val="-8.586093839744674E-2"/>
                </c:manualLayout>
              </c:layout>
              <c:numFmt formatCode="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8E6-4983-96C5-7997BCE0C12E}"/>
                </c:ext>
              </c:extLst>
            </c:dLbl>
            <c:dLbl>
              <c:idx val="1"/>
              <c:layout>
                <c:manualLayout>
                  <c:x val="-2.9027197770750872E-3"/>
                  <c:y val="-5.2881343377322323E-2"/>
                </c:manualLayout>
              </c:layout>
              <c:numFmt formatCode="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8E6-4983-96C5-7997BCE0C12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type_modified!$C$37:$D$37</c:f>
              <c:strCache>
                <c:ptCount val="2"/>
                <c:pt idx="0">
                  <c:v>REPORTE</c:v>
                </c:pt>
                <c:pt idx="1">
                  <c:v>INDICADOR</c:v>
                </c:pt>
              </c:strCache>
            </c:strRef>
          </c:cat>
          <c:val>
            <c:numRef>
              <c:f>type_modified!$C$41:$D$41</c:f>
              <c:numCache>
                <c:formatCode>0.00%</c:formatCode>
                <c:ptCount val="2"/>
                <c:pt idx="0">
                  <c:v>5.5813953488372094E-3</c:v>
                </c:pt>
                <c:pt idx="1">
                  <c:v>3.7209302325581393E-3</c:v>
                </c:pt>
              </c:numCache>
            </c:numRef>
          </c:val>
          <c:extLst xmlns:c15="http://schemas.microsoft.com/office/drawing/2012/chart">
            <c:ext xmlns:c16="http://schemas.microsoft.com/office/drawing/2014/chart" uri="{C3380CC4-5D6E-409C-BE32-E72D297353CC}">
              <c16:uniqueId val="{0000000B-58E6-4983-96C5-7997BCE0C12E}"/>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4"/>
                <c:order val="4"/>
                <c:tx>
                  <c:strRef>
                    <c:extLst>
                      <c:ext uri="{02D57815-91ED-43cb-92C2-25804820EDAC}">
                        <c15:formulaRef>
                          <c15:sqref>type_modified!$B$42</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type_modified!$C$37:$D$37</c15:sqref>
                        </c15:formulaRef>
                      </c:ext>
                    </c:extLst>
                    <c:strCache>
                      <c:ptCount val="2"/>
                      <c:pt idx="0">
                        <c:v>REPORTE</c:v>
                      </c:pt>
                      <c:pt idx="1">
                        <c:v>INDICADOR</c:v>
                      </c:pt>
                    </c:strCache>
                  </c:strRef>
                </c:cat>
                <c:val>
                  <c:numRef>
                    <c:extLst>
                      <c:ext uri="{02D57815-91ED-43cb-92C2-25804820EDAC}">
                        <c15:formulaRef>
                          <c15:sqref>type_modified!$C$42:$D$42</c15:sqref>
                        </c15:formulaRef>
                      </c:ext>
                    </c:extLst>
                    <c:numCache>
                      <c:formatCode>0.00%</c:formatCode>
                      <c:ptCount val="2"/>
                      <c:pt idx="0">
                        <c:v>0.48372093023255819</c:v>
                      </c:pt>
                      <c:pt idx="1">
                        <c:v>0.51627906976744187</c:v>
                      </c:pt>
                    </c:numCache>
                  </c:numRef>
                </c:val>
                <c:extLst>
                  <c:ext xmlns:c16="http://schemas.microsoft.com/office/drawing/2014/chart" uri="{C3380CC4-5D6E-409C-BE32-E72D297353CC}">
                    <c16:uniqueId val="{0000000C-58E6-4983-96C5-7997BCE0C12E}"/>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r>
              <a:rPr lang="es-ES" sz="2400" b="1" i="0" u="none" strike="noStrike" baseline="0">
                <a:solidFill>
                  <a:schemeClr val="tx1"/>
                </a:solidFill>
                <a:effectLst/>
                <a:latin typeface="+mj-lt"/>
              </a:rPr>
              <a:t>PORCENTAJES RELACIÓN FECHA DE MODIFICACIÓN/TIPO DE OBJETO RESPECTO DEL TOTAL DE OBJETOS INFORME ACTIVIDAD DE AMENAZAS IBM PARTE IOT Y SMART HOME CONJUNTAS</a:t>
            </a:r>
            <a:endParaRPr lang="es-ES" sz="2400">
              <a:solidFill>
                <a:schemeClr val="tx1"/>
              </a:solidFill>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j-lt"/>
              <a:ea typeface="+mn-ea"/>
              <a:cs typeface="+mn-cs"/>
            </a:defRPr>
          </a:pPr>
          <a:endParaRPr lang="es-ES"/>
        </a:p>
      </c:txPr>
    </c:title>
    <c:autoTitleDeleted val="0"/>
    <c:plotArea>
      <c:layout/>
      <c:barChart>
        <c:barDir val="col"/>
        <c:grouping val="stacked"/>
        <c:varyColors val="0"/>
        <c:ser>
          <c:idx val="0"/>
          <c:order val="0"/>
          <c:tx>
            <c:strRef>
              <c:f>type_modified!$G$37</c:f>
              <c:strCache>
                <c:ptCount val="1"/>
                <c:pt idx="0">
                  <c:v>REPORTE</c:v>
                </c:pt>
              </c:strCache>
            </c:strRef>
          </c:tx>
          <c:spPr>
            <a:solidFill>
              <a:schemeClr val="accent1"/>
            </a:solidFill>
            <a:ln>
              <a:noFill/>
            </a:ln>
            <a:effectLst/>
          </c:spPr>
          <c:invertIfNegative val="0"/>
          <c:dLbls>
            <c:dLbl>
              <c:idx val="0"/>
              <c:layout>
                <c:manualLayout>
                  <c:x val="-1.7190014024984245E-3"/>
                  <c:y val="-5.335529455070275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6B-46EE-BCF2-B55B685ACF22}"/>
                </c:ext>
              </c:extLst>
            </c:dLbl>
            <c:dLbl>
              <c:idx val="3"/>
              <c:layout>
                <c:manualLayout>
                  <c:x val="-9.5874979323107117E-3"/>
                  <c:y val="-5.441115837531802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6B-46EE-BCF2-B55B685ACF2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type_modified!$H$36:$K$36</c:f>
              <c:numCache>
                <c:formatCode>General</c:formatCode>
                <c:ptCount val="4"/>
                <c:pt idx="0">
                  <c:v>2023</c:v>
                </c:pt>
                <c:pt idx="1">
                  <c:v>2022</c:v>
                </c:pt>
                <c:pt idx="2">
                  <c:v>2021</c:v>
                </c:pt>
                <c:pt idx="3">
                  <c:v>2020</c:v>
                </c:pt>
              </c:numCache>
            </c:numRef>
          </c:cat>
          <c:val>
            <c:numRef>
              <c:f>type_modified!$H$37:$K$37</c:f>
              <c:numCache>
                <c:formatCode>0.00%</c:formatCode>
                <c:ptCount val="4"/>
                <c:pt idx="0">
                  <c:v>5.8604651162790698E-2</c:v>
                </c:pt>
                <c:pt idx="1">
                  <c:v>0.13953488372093023</c:v>
                </c:pt>
                <c:pt idx="2">
                  <c:v>0.28000000000000003</c:v>
                </c:pt>
                <c:pt idx="3">
                  <c:v>5.5813953488372094E-3</c:v>
                </c:pt>
              </c:numCache>
            </c:numRef>
          </c:val>
          <c:extLst>
            <c:ext xmlns:c16="http://schemas.microsoft.com/office/drawing/2014/chart" uri="{C3380CC4-5D6E-409C-BE32-E72D297353CC}">
              <c16:uniqueId val="{00000002-B06B-46EE-BCF2-B55B685ACF22}"/>
            </c:ext>
          </c:extLst>
        </c:ser>
        <c:ser>
          <c:idx val="1"/>
          <c:order val="1"/>
          <c:tx>
            <c:strRef>
              <c:f>type_modified!$G$38</c:f>
              <c:strCache>
                <c:ptCount val="1"/>
                <c:pt idx="0">
                  <c:v>INDICADOR</c:v>
                </c:pt>
              </c:strCache>
            </c:strRef>
          </c:tx>
          <c:spPr>
            <a:solidFill>
              <a:schemeClr val="accent3"/>
            </a:solidFill>
            <a:ln>
              <a:noFill/>
            </a:ln>
            <a:effectLst/>
          </c:spPr>
          <c:invertIfNegative val="0"/>
          <c:dLbls>
            <c:dLbl>
              <c:idx val="0"/>
              <c:layout>
                <c:manualLayout>
                  <c:x val="-4.1789091360784021E-2"/>
                  <c:y val="-2.8387671089154749E-2"/>
                </c:manualLayout>
              </c:layout>
              <c:tx>
                <c:rich>
                  <a:bodyPr/>
                  <a:lstStyle/>
                  <a:p>
                    <a:fld id="{61E71C39-6FC3-4D21-8C0B-BE0F3DA3278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6B-46EE-BCF2-B55B685ACF22}"/>
                </c:ext>
              </c:extLst>
            </c:dLbl>
            <c:dLbl>
              <c:idx val="1"/>
              <c:layout>
                <c:manualLayout>
                  <c:x val="2.3506363890441011E-2"/>
                  <c:y val="-1.578001025733852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0981E001-52E6-4B2E-8AC9-54B8BAAA1C81}"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06B-46EE-BCF2-B55B685ACF22}"/>
                </c:ext>
              </c:extLst>
            </c:dLbl>
            <c:dLbl>
              <c:idx val="3"/>
              <c:layout>
                <c:manualLayout>
                  <c:x val="-4.9624545990931156E-2"/>
                  <c:y val="-0.14287979853728389"/>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F5E91866-621E-41D9-B154-D76D1ECD0A90}" type="VALUE">
                      <a:rPr lang="en-US">
                        <a:solidFill>
                          <a:schemeClr val="bg1"/>
                        </a:solidFill>
                      </a:rPr>
                      <a:pPr>
                        <a:defRPr sz="2400" b="1">
                          <a:solidFill>
                            <a:schemeClr val="bg1"/>
                          </a:solidFill>
                          <a:latin typeface="+mj-lt"/>
                        </a:defRPr>
                      </a:pPr>
                      <a:t>[VALOR]</a:t>
                    </a:fld>
                    <a:endParaRPr lang="es-ES"/>
                  </a:p>
                </c:rich>
              </c:tx>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06B-46EE-BCF2-B55B685ACF2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type_modified!$H$36:$K$36</c:f>
              <c:numCache>
                <c:formatCode>General</c:formatCode>
                <c:ptCount val="4"/>
                <c:pt idx="0">
                  <c:v>2023</c:v>
                </c:pt>
                <c:pt idx="1">
                  <c:v>2022</c:v>
                </c:pt>
                <c:pt idx="2">
                  <c:v>2021</c:v>
                </c:pt>
                <c:pt idx="3">
                  <c:v>2020</c:v>
                </c:pt>
              </c:numCache>
            </c:numRef>
          </c:cat>
          <c:val>
            <c:numRef>
              <c:f>type_modified!$H$38:$K$38</c:f>
              <c:numCache>
                <c:formatCode>0.00%</c:formatCode>
                <c:ptCount val="4"/>
                <c:pt idx="0">
                  <c:v>0</c:v>
                </c:pt>
                <c:pt idx="1">
                  <c:v>0</c:v>
                </c:pt>
                <c:pt idx="2">
                  <c:v>0.51255813953488372</c:v>
                </c:pt>
                <c:pt idx="3">
                  <c:v>3.7209302325581393E-3</c:v>
                </c:pt>
              </c:numCache>
            </c:numRef>
          </c:val>
          <c:extLst>
            <c:ext xmlns:c16="http://schemas.microsoft.com/office/drawing/2014/chart" uri="{C3380CC4-5D6E-409C-BE32-E72D297353CC}">
              <c16:uniqueId val="{00000006-B06B-46EE-BCF2-B55B685ACF22}"/>
            </c:ext>
          </c:extLst>
        </c:ser>
        <c:dLbls>
          <c:dLblPos val="ctr"/>
          <c:showLegendKey val="0"/>
          <c:showVal val="1"/>
          <c:showCatName val="0"/>
          <c:showSerName val="0"/>
          <c:showPercent val="0"/>
          <c:showBubbleSize val="0"/>
        </c:dLbls>
        <c:gapWidth val="150"/>
        <c:overlap val="100"/>
        <c:axId val="1136993456"/>
        <c:axId val="1136992800"/>
        <c:extLst>
          <c:ext xmlns:c15="http://schemas.microsoft.com/office/drawing/2012/chart" uri="{02D57815-91ED-43cb-92C2-25804820EDAC}">
            <c15:filteredBarSeries>
              <c15:ser>
                <c:idx val="2"/>
                <c:order val="2"/>
                <c:tx>
                  <c:strRef>
                    <c:extLst>
                      <c:ext uri="{02D57815-91ED-43cb-92C2-25804820EDAC}">
                        <c15:formulaRef>
                          <c15:sqref>type_modified!$G$39</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type_modified!$H$36:$K$36</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type_modified!$H$39:$K$39</c15:sqref>
                        </c15:formulaRef>
                      </c:ext>
                    </c:extLst>
                    <c:numCache>
                      <c:formatCode>0.00%</c:formatCode>
                      <c:ptCount val="4"/>
                      <c:pt idx="0">
                        <c:v>5.8604651162790698E-2</c:v>
                      </c:pt>
                      <c:pt idx="1">
                        <c:v>0.13953488372093023</c:v>
                      </c:pt>
                      <c:pt idx="2">
                        <c:v>0.79255813953488374</c:v>
                      </c:pt>
                      <c:pt idx="3">
                        <c:v>9.3023255813953487E-3</c:v>
                      </c:pt>
                    </c:numCache>
                  </c:numRef>
                </c:val>
                <c:extLst>
                  <c:ext xmlns:c16="http://schemas.microsoft.com/office/drawing/2014/chart" uri="{C3380CC4-5D6E-409C-BE32-E72D297353CC}">
                    <c16:uniqueId val="{0000000B-B06B-46EE-BCF2-B55B685ACF22}"/>
                  </c:ext>
                </c:extLst>
              </c15:ser>
            </c15:filteredBarSeries>
          </c:ext>
        </c:extLst>
      </c:barChart>
      <c:catAx>
        <c:axId val="1136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2800"/>
        <c:crosses val="autoZero"/>
        <c:auto val="1"/>
        <c:lblAlgn val="ctr"/>
        <c:lblOffset val="100"/>
        <c:noMultiLvlLbl val="0"/>
      </c:catAx>
      <c:valAx>
        <c:axId val="11369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3699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E5E-477B-BECB-DCF6E7CDAF36}"/>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E5E-477B-BECB-DCF6E7CDAF36}"/>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E5E-477B-BECB-DCF6E7CDAF36}"/>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E5E-477B-BECB-DCF6E7CDAF36}"/>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E5E-477B-BECB-DCF6E7CDAF36}"/>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E5E-477B-BECB-DCF6E7CDAF36}"/>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E5E-477B-BECB-DCF6E7CDAF36}"/>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E5E-477B-BECB-DCF6E7CDAF36}"/>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746125</xdr:colOff>
      <xdr:row>90</xdr:row>
      <xdr:rowOff>0</xdr:rowOff>
    </xdr:from>
    <xdr:to>
      <xdr:col>2</xdr:col>
      <xdr:colOff>4762501</xdr:colOff>
      <xdr:row>90</xdr:row>
      <xdr:rowOff>0</xdr:rowOff>
    </xdr:to>
    <xdr:graphicFrame macro="">
      <xdr:nvGraphicFramePr>
        <xdr:cNvPr id="2" name="Gráfico 1">
          <a:extLst>
            <a:ext uri="{FF2B5EF4-FFF2-40B4-BE49-F238E27FC236}">
              <a16:creationId xmlns:a16="http://schemas.microsoft.com/office/drawing/2014/main" id="{CF396D15-6251-430F-B420-87D11DC0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E398A7D0-856D-432F-A62E-206D0A9A5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48</xdr:row>
      <xdr:rowOff>9525</xdr:rowOff>
    </xdr:from>
    <xdr:to>
      <xdr:col>3</xdr:col>
      <xdr:colOff>19050</xdr:colOff>
      <xdr:row>78</xdr:row>
      <xdr:rowOff>0</xdr:rowOff>
    </xdr:to>
    <xdr:graphicFrame macro="">
      <xdr:nvGraphicFramePr>
        <xdr:cNvPr id="4" name="Gráfico 3">
          <a:extLst>
            <a:ext uri="{FF2B5EF4-FFF2-40B4-BE49-F238E27FC236}">
              <a16:creationId xmlns:a16="http://schemas.microsoft.com/office/drawing/2014/main" id="{76AA3959-BE17-4196-A168-5DC022A22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48</xdr:row>
      <xdr:rowOff>9525</xdr:rowOff>
    </xdr:from>
    <xdr:to>
      <xdr:col>8</xdr:col>
      <xdr:colOff>0</xdr:colOff>
      <xdr:row>75</xdr:row>
      <xdr:rowOff>261937</xdr:rowOff>
    </xdr:to>
    <xdr:graphicFrame macro="">
      <xdr:nvGraphicFramePr>
        <xdr:cNvPr id="5" name="Gráfico 4">
          <a:extLst>
            <a:ext uri="{FF2B5EF4-FFF2-40B4-BE49-F238E27FC236}">
              <a16:creationId xmlns:a16="http://schemas.microsoft.com/office/drawing/2014/main" id="{F7C35837-CE76-45B2-883A-60C38E39B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90</xdr:row>
      <xdr:rowOff>0</xdr:rowOff>
    </xdr:from>
    <xdr:to>
      <xdr:col>2</xdr:col>
      <xdr:colOff>4762501</xdr:colOff>
      <xdr:row>90</xdr:row>
      <xdr:rowOff>0</xdr:rowOff>
    </xdr:to>
    <xdr:graphicFrame macro="">
      <xdr:nvGraphicFramePr>
        <xdr:cNvPr id="2" name="Gráfico 1">
          <a:extLst>
            <a:ext uri="{FF2B5EF4-FFF2-40B4-BE49-F238E27FC236}">
              <a16:creationId xmlns:a16="http://schemas.microsoft.com/office/drawing/2014/main" id="{9C18ACA4-482D-46E2-8CFA-F501E2621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50E76F97-A005-4CAC-8BE4-60E6B08CE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43</xdr:row>
      <xdr:rowOff>9525</xdr:rowOff>
    </xdr:from>
    <xdr:to>
      <xdr:col>3</xdr:col>
      <xdr:colOff>19050</xdr:colOff>
      <xdr:row>73</xdr:row>
      <xdr:rowOff>0</xdr:rowOff>
    </xdr:to>
    <xdr:graphicFrame macro="">
      <xdr:nvGraphicFramePr>
        <xdr:cNvPr id="4" name="Gráfico 3">
          <a:extLst>
            <a:ext uri="{FF2B5EF4-FFF2-40B4-BE49-F238E27FC236}">
              <a16:creationId xmlns:a16="http://schemas.microsoft.com/office/drawing/2014/main" id="{EE2746C4-AC89-43F8-A6B6-6CDCA76F5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40</xdr:row>
      <xdr:rowOff>9525</xdr:rowOff>
    </xdr:from>
    <xdr:to>
      <xdr:col>8</xdr:col>
      <xdr:colOff>0</xdr:colOff>
      <xdr:row>67</xdr:row>
      <xdr:rowOff>261937</xdr:rowOff>
    </xdr:to>
    <xdr:graphicFrame macro="">
      <xdr:nvGraphicFramePr>
        <xdr:cNvPr id="5" name="Gráfico 4">
          <a:extLst>
            <a:ext uri="{FF2B5EF4-FFF2-40B4-BE49-F238E27FC236}">
              <a16:creationId xmlns:a16="http://schemas.microsoft.com/office/drawing/2014/main" id="{38422D5E-0C73-43EF-B37A-52C9B0D63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103</xdr:row>
      <xdr:rowOff>0</xdr:rowOff>
    </xdr:from>
    <xdr:to>
      <xdr:col>2</xdr:col>
      <xdr:colOff>4762501</xdr:colOff>
      <xdr:row>103</xdr:row>
      <xdr:rowOff>0</xdr:rowOff>
    </xdr:to>
    <xdr:graphicFrame macro="">
      <xdr:nvGraphicFramePr>
        <xdr:cNvPr id="2" name="Gráfico 1">
          <a:extLst>
            <a:ext uri="{FF2B5EF4-FFF2-40B4-BE49-F238E27FC236}">
              <a16:creationId xmlns:a16="http://schemas.microsoft.com/office/drawing/2014/main" id="{D39D8533-C9A9-4A7B-BF69-82D674F2C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0CEE617C-8A5E-48F7-859D-806E8AA0A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52</xdr:row>
      <xdr:rowOff>438149</xdr:rowOff>
    </xdr:from>
    <xdr:to>
      <xdr:col>3</xdr:col>
      <xdr:colOff>1500187</xdr:colOff>
      <xdr:row>86</xdr:row>
      <xdr:rowOff>119062</xdr:rowOff>
    </xdr:to>
    <xdr:graphicFrame macro="">
      <xdr:nvGraphicFramePr>
        <xdr:cNvPr id="4" name="Gráfico 3">
          <a:extLst>
            <a:ext uri="{FF2B5EF4-FFF2-40B4-BE49-F238E27FC236}">
              <a16:creationId xmlns:a16="http://schemas.microsoft.com/office/drawing/2014/main" id="{5D26A6B6-48A1-4D86-A951-6CE14FF3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746125</xdr:colOff>
      <xdr:row>83</xdr:row>
      <xdr:rowOff>0</xdr:rowOff>
    </xdr:from>
    <xdr:to>
      <xdr:col>2</xdr:col>
      <xdr:colOff>4762501</xdr:colOff>
      <xdr:row>83</xdr:row>
      <xdr:rowOff>0</xdr:rowOff>
    </xdr:to>
    <xdr:graphicFrame macro="">
      <xdr:nvGraphicFramePr>
        <xdr:cNvPr id="2" name="Gráfico 1">
          <a:extLst>
            <a:ext uri="{FF2B5EF4-FFF2-40B4-BE49-F238E27FC236}">
              <a16:creationId xmlns:a16="http://schemas.microsoft.com/office/drawing/2014/main" id="{F7DAC614-5858-47FD-8CCE-E73425BC6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F50EC037-62B5-4C80-BB3B-6F55716A5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34</xdr:row>
      <xdr:rowOff>9525</xdr:rowOff>
    </xdr:from>
    <xdr:to>
      <xdr:col>3</xdr:col>
      <xdr:colOff>19050</xdr:colOff>
      <xdr:row>64</xdr:row>
      <xdr:rowOff>0</xdr:rowOff>
    </xdr:to>
    <xdr:graphicFrame macro="">
      <xdr:nvGraphicFramePr>
        <xdr:cNvPr id="4" name="Gráfico 3">
          <a:extLst>
            <a:ext uri="{FF2B5EF4-FFF2-40B4-BE49-F238E27FC236}">
              <a16:creationId xmlns:a16="http://schemas.microsoft.com/office/drawing/2014/main" id="{7EB8B7EF-E273-474B-A5FA-AEBB6C5E5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cve@mitre.org/cve@cert.org.tw"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mailto:cve@mitre.org/cve@cert.org.t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EB99-3E4E-41CC-930F-D6B52B0C6671}">
  <dimension ref="B2:L100"/>
  <sheetViews>
    <sheetView topLeftCell="A36" zoomScale="30" zoomScaleNormal="30" workbookViewId="0">
      <selection activeCell="D43" sqref="D43"/>
    </sheetView>
  </sheetViews>
  <sheetFormatPr baseColWidth="10" defaultRowHeight="15" x14ac:dyDescent="0.25"/>
  <cols>
    <col min="2" max="2" width="123" customWidth="1"/>
    <col min="3" max="3" width="129" customWidth="1"/>
    <col min="4" max="4" width="126.85546875" customWidth="1"/>
    <col min="5" max="6" width="69.42578125" customWidth="1"/>
    <col min="7" max="7" width="107.140625" customWidth="1"/>
    <col min="8" max="8" width="111.7109375" customWidth="1"/>
    <col min="9" max="9" width="113.5703125" customWidth="1"/>
    <col min="10" max="10" width="61.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4</v>
      </c>
      <c r="G3" s="2" t="s">
        <v>5</v>
      </c>
      <c r="H3" s="2" t="s">
        <v>6</v>
      </c>
      <c r="I3" s="3" t="s">
        <v>7</v>
      </c>
      <c r="J3" s="4"/>
      <c r="K3" s="5"/>
    </row>
    <row r="4" spans="2:12" ht="291.75" customHeight="1" thickTop="1" thickBot="1" x14ac:dyDescent="0.3">
      <c r="B4" s="6" t="s">
        <v>8</v>
      </c>
      <c r="C4" s="7" t="s">
        <v>8</v>
      </c>
      <c r="D4" s="8" t="s">
        <v>36</v>
      </c>
      <c r="E4" s="13" t="s">
        <v>9</v>
      </c>
      <c r="F4" s="111" t="s">
        <v>10</v>
      </c>
      <c r="G4" s="111" t="s">
        <v>10</v>
      </c>
      <c r="H4" s="112" t="s">
        <v>37</v>
      </c>
      <c r="I4" s="140" t="s">
        <v>39</v>
      </c>
      <c r="J4" s="142"/>
      <c r="K4" s="12"/>
    </row>
    <row r="5" spans="2:12" ht="188.25" customHeight="1" thickTop="1" thickBot="1" x14ac:dyDescent="0.3">
      <c r="B5" s="6" t="s">
        <v>11</v>
      </c>
      <c r="C5" s="7" t="s">
        <v>11</v>
      </c>
      <c r="D5" s="8" t="s">
        <v>35</v>
      </c>
      <c r="E5" s="9" t="s">
        <v>12</v>
      </c>
      <c r="F5" s="10">
        <v>2023</v>
      </c>
      <c r="G5" s="10">
        <v>2023</v>
      </c>
      <c r="H5" s="11" t="s">
        <v>38</v>
      </c>
      <c r="I5" s="141"/>
      <c r="J5" s="142"/>
      <c r="K5" s="14"/>
    </row>
    <row r="6" spans="2:12" ht="16.5" thickTop="1" thickBot="1" x14ac:dyDescent="0.3">
      <c r="B6" s="15"/>
      <c r="C6" s="15"/>
      <c r="D6" s="16"/>
      <c r="E6" s="16"/>
      <c r="F6" s="16"/>
      <c r="G6" s="16"/>
      <c r="H6" s="17"/>
      <c r="I6" s="18"/>
      <c r="J6" s="19"/>
      <c r="K6" s="20"/>
      <c r="L6" s="21"/>
    </row>
    <row r="7" spans="2:12" ht="32.25" customHeight="1" thickTop="1" thickBot="1" x14ac:dyDescent="0.3">
      <c r="B7" s="143" t="s">
        <v>13</v>
      </c>
      <c r="C7" s="144"/>
      <c r="D7" s="145"/>
      <c r="E7" s="22"/>
      <c r="F7" s="22"/>
      <c r="G7" s="143" t="s">
        <v>13</v>
      </c>
      <c r="H7" s="144"/>
      <c r="I7" s="145"/>
      <c r="J7" s="23"/>
      <c r="K7" s="23"/>
    </row>
    <row r="8" spans="2:12" ht="32.25" customHeight="1" thickTop="1" thickBot="1" x14ac:dyDescent="0.3">
      <c r="B8" s="24"/>
      <c r="C8" s="24"/>
      <c r="D8" s="25"/>
      <c r="E8" s="26"/>
      <c r="F8" s="26"/>
      <c r="G8" s="24"/>
      <c r="H8" s="24"/>
      <c r="I8" s="25"/>
      <c r="J8" s="23"/>
      <c r="K8" s="23"/>
    </row>
    <row r="9" spans="2:12" ht="32.25" customHeight="1" thickBot="1" x14ac:dyDescent="0.4">
      <c r="B9" s="27" t="s">
        <v>14</v>
      </c>
      <c r="C9" s="28" t="s">
        <v>15</v>
      </c>
      <c r="D9" s="29"/>
      <c r="E9" s="30"/>
      <c r="F9" s="30"/>
      <c r="G9" s="27" t="s">
        <v>14</v>
      </c>
      <c r="H9" s="28" t="s">
        <v>15</v>
      </c>
      <c r="I9" s="29"/>
      <c r="J9" s="23"/>
      <c r="K9" s="23"/>
    </row>
    <row r="10" spans="2:12" ht="180.75" customHeight="1" thickBot="1" x14ac:dyDescent="0.4">
      <c r="B10" s="31" t="s">
        <v>16</v>
      </c>
      <c r="C10" s="32" t="s">
        <v>40</v>
      </c>
      <c r="D10" s="33"/>
      <c r="E10" s="33"/>
      <c r="F10" s="33"/>
      <c r="G10" s="31" t="s">
        <v>16</v>
      </c>
      <c r="H10" s="32" t="s">
        <v>40</v>
      </c>
      <c r="I10" s="33"/>
      <c r="J10" s="23"/>
      <c r="K10" s="23"/>
    </row>
    <row r="11" spans="2:12" ht="102.75" customHeight="1" thickBot="1" x14ac:dyDescent="0.4">
      <c r="B11" s="34" t="s">
        <v>17</v>
      </c>
      <c r="C11" s="35" t="s">
        <v>41</v>
      </c>
      <c r="D11" s="33"/>
      <c r="E11" s="33"/>
      <c r="F11" s="33"/>
      <c r="G11" s="34" t="s">
        <v>17</v>
      </c>
      <c r="H11" s="35" t="s">
        <v>41</v>
      </c>
      <c r="I11" s="33"/>
      <c r="J11" s="23"/>
      <c r="K11" s="23"/>
    </row>
    <row r="12" spans="2:12" ht="72.75" customHeight="1" thickBot="1" x14ac:dyDescent="0.3">
      <c r="B12" s="36"/>
      <c r="C12" s="16"/>
      <c r="G12" s="36"/>
      <c r="H12" s="16"/>
      <c r="J12" s="23"/>
      <c r="K12" s="23"/>
    </row>
    <row r="13" spans="2:12" ht="72.75" customHeight="1" thickBot="1" x14ac:dyDescent="0.3">
      <c r="B13" s="37" t="s">
        <v>18</v>
      </c>
      <c r="C13" s="38" t="s">
        <v>19</v>
      </c>
      <c r="D13" s="39" t="s">
        <v>20</v>
      </c>
      <c r="E13" s="40"/>
      <c r="F13" s="41"/>
      <c r="G13" s="37" t="s">
        <v>21</v>
      </c>
      <c r="H13" s="38" t="s">
        <v>19</v>
      </c>
      <c r="I13" s="39" t="s">
        <v>22</v>
      </c>
      <c r="J13" s="23"/>
      <c r="K13" s="23"/>
    </row>
    <row r="14" spans="2:12" ht="36.75" customHeight="1" thickBot="1" x14ac:dyDescent="0.3">
      <c r="B14" s="42" t="s">
        <v>10</v>
      </c>
      <c r="C14" s="43">
        <f>SUM(C15:C18)</f>
        <v>520</v>
      </c>
      <c r="D14" s="44">
        <f>(C14/(C$29/100))%</f>
        <v>0.46804680468046805</v>
      </c>
      <c r="E14" s="45"/>
      <c r="F14" s="46"/>
      <c r="G14" s="42">
        <v>2023</v>
      </c>
      <c r="H14" s="43">
        <f>SUM(H15:H17)</f>
        <v>55</v>
      </c>
      <c r="I14" s="44">
        <f>(H14/(H$30/100))%</f>
        <v>4.9504950495049507E-2</v>
      </c>
      <c r="J14" s="23"/>
      <c r="K14" s="23"/>
    </row>
    <row r="15" spans="2:12" ht="23.25" x14ac:dyDescent="0.25">
      <c r="B15" s="47">
        <v>2023</v>
      </c>
      <c r="C15" s="48">
        <v>55</v>
      </c>
      <c r="D15" s="49">
        <f>(C15/(C$14/100))%</f>
        <v>0.10576923076923077</v>
      </c>
      <c r="E15" s="50"/>
      <c r="F15" s="51"/>
      <c r="G15" s="47" t="s">
        <v>23</v>
      </c>
      <c r="H15" s="48">
        <v>55</v>
      </c>
      <c r="I15" s="49">
        <f>(H15/(H$14/100))%</f>
        <v>0.99999999999999989</v>
      </c>
      <c r="J15" s="23"/>
      <c r="K15" s="23"/>
    </row>
    <row r="16" spans="2:12" ht="23.25" x14ac:dyDescent="0.25">
      <c r="B16" s="52">
        <v>2022</v>
      </c>
      <c r="C16" s="53">
        <v>149</v>
      </c>
      <c r="D16" s="49">
        <f t="shared" ref="D16:D18" si="0">(C16/(C$14/100))%</f>
        <v>0.28653846153846152</v>
      </c>
      <c r="E16" s="50"/>
      <c r="F16" s="51"/>
      <c r="G16" s="52" t="s">
        <v>24</v>
      </c>
      <c r="H16" s="48">
        <v>0</v>
      </c>
      <c r="I16" s="49">
        <f t="shared" ref="I16:I17" si="1">(H16/(H$14/100))%</f>
        <v>0</v>
      </c>
      <c r="J16" s="23"/>
      <c r="K16" s="23"/>
    </row>
    <row r="17" spans="2:11" ht="24" thickBot="1" x14ac:dyDescent="0.3">
      <c r="B17" s="52">
        <v>2021</v>
      </c>
      <c r="C17" s="53">
        <v>219</v>
      </c>
      <c r="D17" s="49">
        <f t="shared" si="0"/>
        <v>0.42115384615384616</v>
      </c>
      <c r="E17" s="50"/>
      <c r="F17" s="51"/>
      <c r="G17" s="52" t="s">
        <v>25</v>
      </c>
      <c r="H17" s="48">
        <v>0</v>
      </c>
      <c r="I17" s="49">
        <f t="shared" si="1"/>
        <v>0</v>
      </c>
      <c r="J17" s="23"/>
      <c r="K17" s="23"/>
    </row>
    <row r="18" spans="2:11" ht="30" customHeight="1" thickBot="1" x14ac:dyDescent="0.3">
      <c r="B18" s="54">
        <v>2020</v>
      </c>
      <c r="C18" s="53">
        <v>97</v>
      </c>
      <c r="D18" s="49">
        <f t="shared" si="0"/>
        <v>0.18653846153846154</v>
      </c>
      <c r="E18" s="50"/>
      <c r="F18" s="51"/>
      <c r="G18" s="42">
        <v>2022</v>
      </c>
      <c r="H18" s="43">
        <f>SUM(H19:H21)</f>
        <v>185</v>
      </c>
      <c r="I18" s="44">
        <f>(H18/(H$30/100))%</f>
        <v>0.16651665166516655</v>
      </c>
      <c r="J18" s="23"/>
      <c r="K18" s="23"/>
    </row>
    <row r="19" spans="2:11" ht="24" thickBot="1" x14ac:dyDescent="0.3">
      <c r="B19" s="42" t="s">
        <v>24</v>
      </c>
      <c r="C19" s="43">
        <f>SUM(C20:C23)</f>
        <v>555</v>
      </c>
      <c r="D19" s="44">
        <f>(C19/(C$29/100))%</f>
        <v>0.49954995499549959</v>
      </c>
      <c r="E19" s="50"/>
      <c r="F19" s="51"/>
      <c r="G19" s="47" t="s">
        <v>23</v>
      </c>
      <c r="H19" s="48">
        <v>149</v>
      </c>
      <c r="I19" s="49">
        <f>(H19/(H$18/100))%</f>
        <v>0.80540540540540528</v>
      </c>
      <c r="J19" s="23"/>
      <c r="K19" s="23"/>
    </row>
    <row r="20" spans="2:11" ht="23.25" x14ac:dyDescent="0.25">
      <c r="B20" s="47">
        <v>2023</v>
      </c>
      <c r="C20" s="48">
        <v>0</v>
      </c>
      <c r="D20" s="49">
        <f>(C20/(C$19/100))%</f>
        <v>0</v>
      </c>
      <c r="E20" s="55"/>
      <c r="F20" s="56"/>
      <c r="G20" s="52" t="s">
        <v>24</v>
      </c>
      <c r="H20" s="48">
        <v>0</v>
      </c>
      <c r="I20" s="49">
        <f t="shared" ref="I20:I21" si="2">(H20/(H$18/100))%</f>
        <v>0</v>
      </c>
      <c r="J20" s="23"/>
      <c r="K20" s="23"/>
    </row>
    <row r="21" spans="2:11" ht="24" thickBot="1" x14ac:dyDescent="0.3">
      <c r="B21" s="52">
        <v>2022</v>
      </c>
      <c r="C21" s="48">
        <v>0</v>
      </c>
      <c r="D21" s="49">
        <f t="shared" ref="D21:D23" si="3">(C21/(C$19/100))%</f>
        <v>0</v>
      </c>
      <c r="E21" s="55"/>
      <c r="F21" s="56"/>
      <c r="G21" s="52" t="s">
        <v>25</v>
      </c>
      <c r="H21" s="48">
        <v>36</v>
      </c>
      <c r="I21" s="49">
        <f t="shared" si="2"/>
        <v>0.19459459459459461</v>
      </c>
      <c r="J21" s="23"/>
      <c r="K21" s="23"/>
    </row>
    <row r="22" spans="2:11" ht="24" thickBot="1" x14ac:dyDescent="0.3">
      <c r="B22" s="52">
        <v>2021</v>
      </c>
      <c r="C22" s="53">
        <v>551</v>
      </c>
      <c r="D22" s="49">
        <f t="shared" si="3"/>
        <v>0.99279279279279276</v>
      </c>
      <c r="E22" s="55"/>
      <c r="F22" s="56"/>
      <c r="G22" s="42">
        <v>2021</v>
      </c>
      <c r="H22" s="43">
        <f>SUM(H23:H25)</f>
        <v>770</v>
      </c>
      <c r="I22" s="44">
        <f>(H22/(H$30/100))%</f>
        <v>0.69306930693069302</v>
      </c>
      <c r="J22" s="23"/>
      <c r="K22" s="23"/>
    </row>
    <row r="23" spans="2:11" ht="24" thickBot="1" x14ac:dyDescent="0.3">
      <c r="B23" s="54">
        <v>2020</v>
      </c>
      <c r="C23" s="53">
        <v>4</v>
      </c>
      <c r="D23" s="49">
        <f t="shared" si="3"/>
        <v>7.2072072072072082E-3</v>
      </c>
      <c r="E23" s="55"/>
      <c r="F23" s="56"/>
      <c r="G23" s="47" t="s">
        <v>23</v>
      </c>
      <c r="H23" s="48">
        <v>219</v>
      </c>
      <c r="I23" s="49">
        <f>(H23/(H$22/100))%</f>
        <v>0.2844155844155844</v>
      </c>
      <c r="J23" s="23"/>
      <c r="K23" s="23"/>
    </row>
    <row r="24" spans="2:11" ht="24" thickBot="1" x14ac:dyDescent="0.3">
      <c r="B24" s="42" t="s">
        <v>25</v>
      </c>
      <c r="C24" s="43">
        <f>SUM(C25:C28)</f>
        <v>36</v>
      </c>
      <c r="D24" s="44">
        <f>(C24/(C$29/100))%</f>
        <v>3.2403240324032405E-2</v>
      </c>
      <c r="E24" s="55"/>
      <c r="F24" s="56"/>
      <c r="G24" s="52" t="s">
        <v>24</v>
      </c>
      <c r="H24" s="48">
        <v>551</v>
      </c>
      <c r="I24" s="49">
        <f t="shared" ref="I24:I25" si="4">(H24/(H$22/100))%</f>
        <v>0.71558441558441555</v>
      </c>
      <c r="J24" s="23"/>
      <c r="K24" s="23"/>
    </row>
    <row r="25" spans="2:11" ht="24" thickBot="1" x14ac:dyDescent="0.3">
      <c r="B25" s="47">
        <v>2023</v>
      </c>
      <c r="C25" s="48">
        <v>0</v>
      </c>
      <c r="D25" s="49">
        <f>(C25/(C$24/100))%</f>
        <v>0</v>
      </c>
      <c r="E25" s="55"/>
      <c r="F25" s="56"/>
      <c r="G25" s="52" t="s">
        <v>25</v>
      </c>
      <c r="H25" s="48">
        <v>0</v>
      </c>
      <c r="I25" s="49">
        <f t="shared" si="4"/>
        <v>0</v>
      </c>
      <c r="J25" s="23"/>
      <c r="K25" s="23"/>
    </row>
    <row r="26" spans="2:11" ht="24" thickBot="1" x14ac:dyDescent="0.3">
      <c r="B26" s="52">
        <v>2022</v>
      </c>
      <c r="C26" s="48">
        <v>36</v>
      </c>
      <c r="D26" s="49">
        <f t="shared" ref="D26:D28" si="5">(C26/(C$24/100))%</f>
        <v>1</v>
      </c>
      <c r="E26" s="55"/>
      <c r="F26" s="56"/>
      <c r="G26" s="42">
        <v>2020</v>
      </c>
      <c r="H26" s="43">
        <f>SUM(H27:H29)</f>
        <v>101</v>
      </c>
      <c r="I26" s="44">
        <f>(H26/(H$30/100))%</f>
        <v>9.0909090909090912E-2</v>
      </c>
      <c r="J26" s="23"/>
      <c r="K26" s="23"/>
    </row>
    <row r="27" spans="2:11" ht="23.25" x14ac:dyDescent="0.25">
      <c r="B27" s="52">
        <v>2021</v>
      </c>
      <c r="C27" s="48">
        <v>0</v>
      </c>
      <c r="D27" s="49">
        <f t="shared" si="5"/>
        <v>0</v>
      </c>
      <c r="E27" s="55"/>
      <c r="F27" s="56"/>
      <c r="G27" s="47" t="s">
        <v>23</v>
      </c>
      <c r="H27" s="48">
        <v>97</v>
      </c>
      <c r="I27" s="49">
        <f>(H27/(H$26/100))%</f>
        <v>0.96039603960396036</v>
      </c>
      <c r="J27" s="23"/>
      <c r="K27" s="23"/>
    </row>
    <row r="28" spans="2:11" ht="24" thickBot="1" x14ac:dyDescent="0.3">
      <c r="B28" s="54">
        <v>2020</v>
      </c>
      <c r="C28" s="53">
        <v>0</v>
      </c>
      <c r="D28" s="49">
        <f t="shared" si="5"/>
        <v>0</v>
      </c>
      <c r="E28" s="55"/>
      <c r="F28" s="56"/>
      <c r="G28" s="52" t="s">
        <v>24</v>
      </c>
      <c r="H28" s="48">
        <v>4</v>
      </c>
      <c r="I28" s="49">
        <f t="shared" ref="I28:I29" si="6">(H28/(H$26/100))%</f>
        <v>3.9603960396039604E-2</v>
      </c>
      <c r="J28" s="23"/>
      <c r="K28" s="23"/>
    </row>
    <row r="29" spans="2:11" ht="24" thickBot="1" x14ac:dyDescent="0.3">
      <c r="B29" s="57" t="s">
        <v>26</v>
      </c>
      <c r="C29" s="58">
        <f>C14+C24+C19</f>
        <v>1111</v>
      </c>
      <c r="D29" s="59">
        <f>D14+D19+D24</f>
        <v>1</v>
      </c>
      <c r="E29" s="55"/>
      <c r="F29" s="56"/>
      <c r="G29" s="52" t="s">
        <v>25</v>
      </c>
      <c r="H29" s="53">
        <v>0</v>
      </c>
      <c r="I29" s="49">
        <f t="shared" si="6"/>
        <v>0</v>
      </c>
      <c r="J29" s="23"/>
      <c r="K29" s="23"/>
    </row>
    <row r="30" spans="2:11" ht="24" thickBot="1" x14ac:dyDescent="0.3">
      <c r="B30" s="60"/>
      <c r="C30" s="60"/>
      <c r="D30" s="61"/>
      <c r="E30" s="55"/>
      <c r="F30" s="61"/>
      <c r="G30" s="57" t="s">
        <v>26</v>
      </c>
      <c r="H30" s="58">
        <f>H14+H18+H22+H26</f>
        <v>1111</v>
      </c>
      <c r="I30" s="59">
        <f>I14+I18+I22+I26</f>
        <v>1</v>
      </c>
      <c r="J30" s="23"/>
      <c r="K30" s="23"/>
    </row>
    <row r="31" spans="2:11" ht="24" thickBot="1" x14ac:dyDescent="0.3">
      <c r="B31" s="62"/>
      <c r="C31" s="62"/>
      <c r="D31" s="55"/>
      <c r="E31" s="55"/>
      <c r="F31" s="55"/>
      <c r="G31" s="60"/>
      <c r="H31" s="60"/>
      <c r="I31" s="61"/>
      <c r="J31" s="23"/>
      <c r="K31" s="23"/>
    </row>
    <row r="32" spans="2:11" ht="49.5" customHeight="1" thickBot="1" x14ac:dyDescent="0.3">
      <c r="B32" s="146" t="s">
        <v>33</v>
      </c>
      <c r="C32" s="147"/>
      <c r="D32" s="55"/>
      <c r="E32" s="63"/>
      <c r="F32" s="56"/>
      <c r="G32" s="62"/>
      <c r="H32" s="62"/>
      <c r="I32" s="55"/>
      <c r="J32" s="23"/>
      <c r="K32" s="23"/>
    </row>
    <row r="33" spans="2:12" ht="46.5" customHeight="1" thickBot="1" x14ac:dyDescent="0.4">
      <c r="B33" s="64"/>
      <c r="C33" s="64"/>
      <c r="D33" s="55"/>
      <c r="E33" s="55"/>
      <c r="F33" s="65"/>
      <c r="G33" s="146" t="s">
        <v>33</v>
      </c>
      <c r="H33" s="147"/>
      <c r="I33" s="55"/>
      <c r="J33" s="23"/>
      <c r="K33" s="23"/>
    </row>
    <row r="34" spans="2:12" ht="52.5" customHeight="1" thickBot="1" x14ac:dyDescent="0.4">
      <c r="B34" s="27" t="s">
        <v>14</v>
      </c>
      <c r="C34" s="28" t="s">
        <v>15</v>
      </c>
      <c r="D34" s="55"/>
      <c r="E34" s="55"/>
      <c r="F34" s="56"/>
      <c r="G34" s="64"/>
      <c r="H34" s="64"/>
      <c r="I34" s="55"/>
      <c r="J34" s="23"/>
      <c r="K34" s="23"/>
    </row>
    <row r="35" spans="2:12" ht="186.75" customHeight="1" thickBot="1" x14ac:dyDescent="0.3">
      <c r="B35" s="31" t="s">
        <v>16</v>
      </c>
      <c r="C35" s="32" t="s">
        <v>34</v>
      </c>
      <c r="D35" s="55"/>
      <c r="E35" s="55"/>
      <c r="F35" s="56"/>
      <c r="G35" s="27" t="s">
        <v>14</v>
      </c>
      <c r="H35" s="28" t="s">
        <v>15</v>
      </c>
      <c r="I35" s="55"/>
      <c r="J35" s="23"/>
      <c r="K35" s="23"/>
    </row>
    <row r="36" spans="2:12" ht="173.25" customHeight="1" thickBot="1" x14ac:dyDescent="0.3">
      <c r="B36" s="34" t="s">
        <v>17</v>
      </c>
      <c r="C36" s="35" t="s">
        <v>42</v>
      </c>
      <c r="D36" s="66"/>
      <c r="E36" s="67"/>
      <c r="F36" s="56"/>
      <c r="G36" s="31" t="s">
        <v>16</v>
      </c>
      <c r="H36" s="32" t="s">
        <v>34</v>
      </c>
      <c r="I36" s="66"/>
      <c r="J36" s="23"/>
      <c r="K36" s="68"/>
    </row>
    <row r="37" spans="2:12" ht="105.75" thickBot="1" x14ac:dyDescent="0.3">
      <c r="B37" s="62"/>
      <c r="C37" s="62"/>
      <c r="D37" s="55"/>
      <c r="E37" s="69"/>
      <c r="F37" s="69"/>
      <c r="G37" s="34" t="s">
        <v>17</v>
      </c>
      <c r="H37" s="35" t="s">
        <v>43</v>
      </c>
      <c r="I37" s="66"/>
      <c r="J37" s="68"/>
      <c r="K37" s="71"/>
    </row>
    <row r="38" spans="2:12" ht="34.5" customHeight="1" thickBot="1" x14ac:dyDescent="0.3">
      <c r="B38" s="62"/>
      <c r="C38" s="62"/>
      <c r="D38" s="55"/>
      <c r="E38" s="72"/>
      <c r="F38" s="72"/>
      <c r="G38" s="62"/>
      <c r="H38" s="62"/>
      <c r="I38" s="55"/>
      <c r="J38" s="70"/>
      <c r="K38" s="75"/>
      <c r="L38" s="23"/>
    </row>
    <row r="39" spans="2:12" ht="24" thickBot="1" x14ac:dyDescent="0.3">
      <c r="B39" s="62"/>
      <c r="C39" s="76"/>
      <c r="D39" s="67"/>
      <c r="E39" s="23"/>
      <c r="F39" s="23"/>
      <c r="G39" s="62"/>
      <c r="H39" s="62"/>
      <c r="I39" s="73"/>
      <c r="J39" s="74"/>
      <c r="K39" s="77"/>
      <c r="L39" s="78"/>
    </row>
    <row r="40" spans="2:12" ht="24" thickBot="1" x14ac:dyDescent="0.4">
      <c r="B40" s="79" t="s">
        <v>27</v>
      </c>
      <c r="C40" s="131" t="s">
        <v>28</v>
      </c>
      <c r="D40" s="132"/>
      <c r="E40" s="133"/>
      <c r="F40" s="23"/>
      <c r="G40" s="62"/>
      <c r="H40" s="76"/>
      <c r="I40" s="67"/>
      <c r="J40" s="98"/>
      <c r="K40" s="99"/>
      <c r="L40" s="78"/>
    </row>
    <row r="41" spans="2:12" ht="24" thickBot="1" x14ac:dyDescent="0.4">
      <c r="C41" s="134" t="s">
        <v>31</v>
      </c>
      <c r="D41" s="135"/>
      <c r="E41" s="133"/>
      <c r="F41" s="23"/>
      <c r="G41" s="79" t="s">
        <v>29</v>
      </c>
      <c r="H41" s="136" t="s">
        <v>30</v>
      </c>
      <c r="I41" s="137"/>
      <c r="J41" s="137"/>
      <c r="K41" s="138"/>
      <c r="L41" s="97"/>
    </row>
    <row r="42" spans="2:12" ht="24" thickBot="1" x14ac:dyDescent="0.3">
      <c r="C42" s="82" t="s">
        <v>10</v>
      </c>
      <c r="D42" s="82" t="s">
        <v>25</v>
      </c>
      <c r="E42" s="82" t="s">
        <v>24</v>
      </c>
      <c r="F42" s="23"/>
      <c r="H42" s="139" t="s">
        <v>31</v>
      </c>
      <c r="I42" s="137"/>
      <c r="J42" s="137"/>
      <c r="K42" s="138"/>
    </row>
    <row r="43" spans="2:12" ht="44.25" customHeight="1" thickBot="1" x14ac:dyDescent="0.3">
      <c r="B43" s="83">
        <v>2023</v>
      </c>
      <c r="C43" s="103">
        <f>(C15/(C$29/100))%</f>
        <v>4.9504950495049507E-2</v>
      </c>
      <c r="D43" s="85">
        <f>(C25/(C$29/100))%</f>
        <v>0</v>
      </c>
      <c r="E43" s="86">
        <f>(C20/(C$29/100))%</f>
        <v>0</v>
      </c>
      <c r="F43" s="23"/>
      <c r="H43" s="81">
        <v>2023</v>
      </c>
      <c r="I43" s="82">
        <v>2022</v>
      </c>
      <c r="J43" s="82">
        <v>2021</v>
      </c>
      <c r="K43" s="82">
        <v>2020</v>
      </c>
    </row>
    <row r="44" spans="2:12" ht="75" customHeight="1" x14ac:dyDescent="0.25">
      <c r="B44" s="87">
        <v>2022</v>
      </c>
      <c r="C44" s="104">
        <f t="shared" ref="C44:C46" si="7">(C16/(C$29/100))%</f>
        <v>0.13411341134113411</v>
      </c>
      <c r="D44" s="88">
        <f t="shared" ref="D44:D46" si="8">(C26/(C$29/100))%</f>
        <v>3.2403240324032405E-2</v>
      </c>
      <c r="E44" s="89">
        <f t="shared" ref="E44:E46" si="9">(C21/(C$29/100))%</f>
        <v>0</v>
      </c>
      <c r="F44" s="23"/>
      <c r="G44" s="100" t="s">
        <v>10</v>
      </c>
      <c r="H44" s="88">
        <f>(H15/(H$30/100))%</f>
        <v>4.9504950495049507E-2</v>
      </c>
      <c r="I44" s="88">
        <f>(H19/(H$30/100))%</f>
        <v>0.13411341134113411</v>
      </c>
      <c r="J44" s="88">
        <f>(H23/(H$30/100))%</f>
        <v>0.19711971197119713</v>
      </c>
      <c r="K44" s="88">
        <f>(H27/(H$30/100))%</f>
        <v>8.7308730873087312E-2</v>
      </c>
      <c r="L44" s="23"/>
    </row>
    <row r="45" spans="2:12" ht="52.5" customHeight="1" x14ac:dyDescent="0.25">
      <c r="B45" s="87">
        <v>2021</v>
      </c>
      <c r="C45" s="104">
        <f t="shared" si="7"/>
        <v>0.19711971197119713</v>
      </c>
      <c r="D45" s="88">
        <f t="shared" si="8"/>
        <v>0</v>
      </c>
      <c r="E45" s="89">
        <f t="shared" si="9"/>
        <v>0.49594959495949598</v>
      </c>
      <c r="F45" s="56"/>
      <c r="G45" s="101" t="s">
        <v>24</v>
      </c>
      <c r="H45" s="88">
        <f t="shared" ref="H45:H46" si="10">(H16/(H$30/100))%</f>
        <v>0</v>
      </c>
      <c r="I45" s="88">
        <f t="shared" ref="I45:I46" si="11">(H20/(H$30/100))%</f>
        <v>0</v>
      </c>
      <c r="J45" s="88">
        <f t="shared" ref="J45:J46" si="12">(H24/(H$30/100))%</f>
        <v>0.49594959495949598</v>
      </c>
      <c r="K45" s="88">
        <f t="shared" ref="K45:K46" si="13">(H28/(H$30/100))%</f>
        <v>3.6003600360036002E-3</v>
      </c>
    </row>
    <row r="46" spans="2:12" ht="27" thickBot="1" x14ac:dyDescent="0.3">
      <c r="B46" s="90">
        <v>2020</v>
      </c>
      <c r="C46" s="105">
        <f t="shared" si="7"/>
        <v>8.7308730873087312E-2</v>
      </c>
      <c r="D46" s="91">
        <f t="shared" si="8"/>
        <v>0</v>
      </c>
      <c r="E46" s="92">
        <f t="shared" si="9"/>
        <v>3.6003600360036002E-3</v>
      </c>
      <c r="F46" s="63"/>
      <c r="G46" s="102" t="s">
        <v>25</v>
      </c>
      <c r="H46" s="108">
        <f t="shared" si="10"/>
        <v>0</v>
      </c>
      <c r="I46" s="108">
        <f t="shared" si="11"/>
        <v>3.2403240324032405E-2</v>
      </c>
      <c r="J46" s="108">
        <f t="shared" si="12"/>
        <v>0</v>
      </c>
      <c r="K46" s="108">
        <f t="shared" si="13"/>
        <v>0</v>
      </c>
    </row>
    <row r="47" spans="2:12" ht="24" thickBot="1" x14ac:dyDescent="0.3">
      <c r="B47" s="42" t="s">
        <v>32</v>
      </c>
      <c r="C47" s="95">
        <f>SUM(C43:C46)</f>
        <v>0.46804680468046811</v>
      </c>
      <c r="D47" s="95">
        <f>SUM(D43:D46)</f>
        <v>3.2403240324032405E-2</v>
      </c>
      <c r="E47" s="95">
        <f>SUM(E43:E46)</f>
        <v>0.49954995499549959</v>
      </c>
      <c r="F47" s="55"/>
      <c r="G47" s="94" t="s">
        <v>32</v>
      </c>
      <c r="H47" s="109">
        <f>SUM(H44:H46)</f>
        <v>4.9504950495049507E-2</v>
      </c>
      <c r="I47" s="93">
        <f>SUM(I44:I46)</f>
        <v>0.16651665166516652</v>
      </c>
      <c r="J47" s="93">
        <f>SUM(J44:J46)</f>
        <v>0.69306930693069313</v>
      </c>
      <c r="K47" s="110">
        <f>SUM(K44:K46)</f>
        <v>9.0909090909090912E-2</v>
      </c>
    </row>
    <row r="48" spans="2:12" ht="23.25" x14ac:dyDescent="0.25">
      <c r="B48" s="62"/>
      <c r="C48" s="62"/>
      <c r="D48" s="55"/>
      <c r="E48" s="55"/>
      <c r="F48" s="55"/>
      <c r="G48" s="62"/>
      <c r="H48" s="62"/>
      <c r="I48" s="55"/>
      <c r="J48" s="23"/>
      <c r="K48" s="23"/>
    </row>
    <row r="49" spans="2:11" ht="23.25" x14ac:dyDescent="0.25">
      <c r="B49" s="62"/>
      <c r="C49" s="62"/>
      <c r="D49" s="55"/>
      <c r="E49" s="55"/>
      <c r="F49" s="55"/>
      <c r="G49" s="62"/>
      <c r="H49" s="62"/>
      <c r="I49" s="55"/>
      <c r="J49" s="23"/>
      <c r="K49" s="23"/>
    </row>
    <row r="50" spans="2:11" ht="42" customHeight="1" x14ac:dyDescent="0.25">
      <c r="B50" s="62"/>
      <c r="C50" s="62"/>
      <c r="D50" s="55"/>
      <c r="E50" s="55"/>
      <c r="F50" s="55"/>
      <c r="G50" s="62"/>
      <c r="H50" s="62"/>
      <c r="I50" s="55"/>
      <c r="J50" s="23"/>
      <c r="K50" s="23"/>
    </row>
    <row r="51" spans="2:11" ht="50.25" customHeight="1" x14ac:dyDescent="0.25">
      <c r="B51" s="62"/>
      <c r="C51" s="62"/>
      <c r="D51" s="55"/>
      <c r="E51" s="55"/>
      <c r="F51" s="55"/>
      <c r="G51" s="62"/>
      <c r="H51" s="62"/>
      <c r="I51" s="55"/>
      <c r="J51" s="23"/>
      <c r="K51" s="23"/>
    </row>
    <row r="52" spans="2:11" ht="23.25" x14ac:dyDescent="0.25">
      <c r="B52" s="62"/>
      <c r="C52" s="62"/>
      <c r="D52" s="55"/>
      <c r="E52" s="55"/>
      <c r="F52" s="55"/>
      <c r="G52" s="62"/>
      <c r="H52" s="62"/>
      <c r="I52" s="55"/>
      <c r="J52" s="23"/>
      <c r="K52" s="23"/>
    </row>
    <row r="53" spans="2:11" ht="23.25" x14ac:dyDescent="0.25">
      <c r="B53" s="62"/>
      <c r="C53" s="62"/>
      <c r="D53" s="55"/>
      <c r="E53" s="55"/>
      <c r="F53" s="55"/>
      <c r="G53" s="62"/>
      <c r="H53" s="62"/>
      <c r="I53" s="55"/>
      <c r="J53" s="23"/>
      <c r="K53" s="23"/>
    </row>
    <row r="54" spans="2:11" ht="23.25" x14ac:dyDescent="0.25">
      <c r="B54" s="62"/>
      <c r="C54" s="62"/>
      <c r="D54" s="55"/>
      <c r="E54" s="55"/>
      <c r="F54" s="55"/>
      <c r="G54" s="62"/>
      <c r="H54" s="62"/>
      <c r="I54" s="55"/>
      <c r="J54" s="23"/>
      <c r="K54" s="23"/>
    </row>
    <row r="55" spans="2:11" ht="23.25" x14ac:dyDescent="0.25">
      <c r="B55" s="62"/>
      <c r="C55" s="62"/>
      <c r="D55" s="55"/>
      <c r="E55" s="55"/>
      <c r="F55" s="55"/>
      <c r="G55" s="62"/>
      <c r="H55" s="62"/>
      <c r="I55" s="55"/>
      <c r="J55" s="23"/>
      <c r="K55" s="23"/>
    </row>
    <row r="56" spans="2:11" ht="23.25" x14ac:dyDescent="0.25">
      <c r="B56" s="62"/>
      <c r="C56" s="62"/>
      <c r="D56" s="55"/>
      <c r="E56" s="55"/>
      <c r="F56" s="55"/>
      <c r="G56" s="62"/>
      <c r="H56" s="62"/>
      <c r="I56" s="55"/>
      <c r="J56" s="23"/>
      <c r="K56" s="23"/>
    </row>
    <row r="57" spans="2:11" ht="23.25" x14ac:dyDescent="0.25">
      <c r="B57" s="62"/>
      <c r="C57" s="62"/>
      <c r="D57" s="55"/>
      <c r="E57" s="55"/>
      <c r="F57" s="55"/>
      <c r="G57" s="62"/>
      <c r="H57" s="62"/>
      <c r="I57" s="55"/>
      <c r="J57" s="23"/>
      <c r="K57" s="23"/>
    </row>
    <row r="58" spans="2:11" ht="23.25" x14ac:dyDescent="0.25">
      <c r="B58" s="62"/>
      <c r="C58" s="62"/>
      <c r="D58" s="55"/>
      <c r="E58" s="55"/>
      <c r="F58" s="55"/>
      <c r="G58" s="62"/>
      <c r="H58" s="62"/>
      <c r="I58" s="55"/>
      <c r="J58" s="23"/>
      <c r="K58" s="23"/>
    </row>
    <row r="59" spans="2:11" ht="23.25" x14ac:dyDescent="0.25">
      <c r="B59" s="62"/>
      <c r="C59" s="62"/>
      <c r="D59" s="55"/>
      <c r="E59" s="55"/>
      <c r="F59" s="55"/>
      <c r="G59" s="62"/>
      <c r="H59" s="62"/>
      <c r="I59" s="55"/>
      <c r="J59" s="23"/>
      <c r="K59" s="23"/>
    </row>
    <row r="60" spans="2:11" ht="23.25" x14ac:dyDescent="0.25">
      <c r="B60" s="62"/>
      <c r="C60" s="62"/>
      <c r="D60" s="55"/>
      <c r="E60" s="55"/>
      <c r="F60" s="55"/>
      <c r="G60" s="62"/>
      <c r="H60" s="62"/>
      <c r="I60" s="55"/>
      <c r="J60" s="23"/>
      <c r="K60" s="23"/>
    </row>
    <row r="61" spans="2:11" ht="23.25" x14ac:dyDescent="0.25">
      <c r="B61" s="62"/>
      <c r="C61" s="62"/>
      <c r="D61" s="55"/>
      <c r="E61" s="55"/>
      <c r="F61" s="55"/>
      <c r="G61" s="62"/>
      <c r="H61" s="62"/>
      <c r="I61" s="55"/>
      <c r="J61" s="23"/>
      <c r="K61" s="23"/>
    </row>
    <row r="62" spans="2:11" ht="23.25" x14ac:dyDescent="0.25">
      <c r="B62" s="62"/>
      <c r="C62" s="62"/>
      <c r="D62" s="55"/>
      <c r="E62" s="55"/>
      <c r="F62" s="55"/>
      <c r="G62" s="62"/>
      <c r="H62" s="62"/>
      <c r="I62" s="55"/>
      <c r="J62" s="23"/>
      <c r="K62" s="23"/>
    </row>
    <row r="63" spans="2:11" ht="23.25" x14ac:dyDescent="0.25">
      <c r="B63" s="62"/>
      <c r="C63" s="62"/>
      <c r="D63" s="55"/>
      <c r="E63" s="55"/>
      <c r="F63" s="55"/>
      <c r="G63" s="62"/>
      <c r="H63" s="62"/>
      <c r="I63" s="55"/>
      <c r="J63" s="23"/>
      <c r="K63" s="23"/>
    </row>
    <row r="64" spans="2:11" ht="23.25" x14ac:dyDescent="0.25">
      <c r="B64" s="62"/>
      <c r="C64" s="62"/>
      <c r="D64" s="55"/>
      <c r="E64" s="55"/>
      <c r="F64" s="55"/>
      <c r="G64" s="62"/>
      <c r="H64" s="62"/>
      <c r="I64" s="55"/>
      <c r="J64" s="23"/>
      <c r="K64" s="23"/>
    </row>
    <row r="65" spans="2:11" ht="23.25" x14ac:dyDescent="0.25">
      <c r="B65" s="62"/>
      <c r="C65" s="62"/>
      <c r="D65" s="55"/>
      <c r="E65" s="55"/>
      <c r="F65" s="55"/>
      <c r="G65" s="62"/>
      <c r="H65" s="62"/>
      <c r="I65" s="55"/>
      <c r="J65" s="23"/>
      <c r="K65" s="23"/>
    </row>
    <row r="66" spans="2:11" ht="23.25" x14ac:dyDescent="0.25">
      <c r="B66" s="62"/>
      <c r="C66" s="62"/>
      <c r="D66" s="55"/>
      <c r="E66" s="55"/>
      <c r="F66" s="55"/>
      <c r="G66" s="62"/>
      <c r="H66" s="62"/>
      <c r="I66" s="55"/>
      <c r="J66" s="23"/>
      <c r="K66" s="23"/>
    </row>
    <row r="67" spans="2:11" ht="23.25" x14ac:dyDescent="0.25">
      <c r="B67" s="62"/>
      <c r="C67" s="62"/>
      <c r="D67" s="55"/>
      <c r="E67" s="55"/>
      <c r="F67" s="55"/>
      <c r="G67" s="62"/>
      <c r="H67" s="62"/>
      <c r="I67" s="55"/>
      <c r="J67" s="23"/>
      <c r="K67" s="23"/>
    </row>
    <row r="68" spans="2:11" ht="23.25" x14ac:dyDescent="0.25">
      <c r="B68" s="62"/>
      <c r="C68" s="62"/>
      <c r="D68" s="55"/>
      <c r="E68" s="55"/>
      <c r="F68" s="55"/>
      <c r="G68" s="62"/>
      <c r="H68" s="62"/>
      <c r="I68" s="55"/>
      <c r="J68" s="23"/>
      <c r="K68" s="23"/>
    </row>
    <row r="69" spans="2:11" ht="23.25" x14ac:dyDescent="0.25">
      <c r="B69" s="62"/>
      <c r="C69" s="62"/>
      <c r="D69" s="55"/>
      <c r="E69" s="55"/>
      <c r="F69" s="55"/>
      <c r="G69" s="62"/>
      <c r="H69" s="62"/>
      <c r="I69" s="55"/>
      <c r="J69" s="23"/>
      <c r="K69" s="23"/>
    </row>
    <row r="70" spans="2:11" ht="23.25" x14ac:dyDescent="0.25">
      <c r="B70" s="62"/>
      <c r="C70" s="62"/>
      <c r="D70" s="55"/>
      <c r="E70" s="55"/>
      <c r="F70" s="55"/>
      <c r="G70" s="62"/>
      <c r="H70" s="62"/>
      <c r="I70" s="55"/>
      <c r="J70" s="23"/>
      <c r="K70" s="23"/>
    </row>
    <row r="71" spans="2:11" ht="23.25" x14ac:dyDescent="0.25">
      <c r="B71" s="62"/>
      <c r="C71" s="62"/>
      <c r="D71" s="55"/>
      <c r="E71" s="55"/>
      <c r="F71" s="55"/>
      <c r="G71" s="62"/>
      <c r="H71" s="62"/>
      <c r="I71" s="55"/>
      <c r="J71" s="23"/>
      <c r="K71" s="23"/>
    </row>
    <row r="72" spans="2:11" ht="23.25" x14ac:dyDescent="0.25">
      <c r="B72" s="62"/>
      <c r="C72" s="62"/>
      <c r="D72" s="55"/>
      <c r="E72" s="55"/>
      <c r="F72" s="55"/>
      <c r="G72" s="62"/>
      <c r="H72" s="62"/>
      <c r="I72" s="55"/>
      <c r="J72" s="23"/>
      <c r="K72" s="23"/>
    </row>
    <row r="73" spans="2:11" ht="23.25" x14ac:dyDescent="0.25">
      <c r="B73" s="62"/>
      <c r="C73" s="62"/>
      <c r="D73" s="55"/>
      <c r="E73" s="55"/>
      <c r="F73" s="55"/>
      <c r="G73" s="62"/>
      <c r="H73" s="62"/>
      <c r="I73" s="55"/>
      <c r="J73" s="23"/>
      <c r="K73" s="23"/>
    </row>
    <row r="74" spans="2:11" ht="23.25" x14ac:dyDescent="0.25">
      <c r="B74" s="62"/>
      <c r="C74" s="62"/>
      <c r="D74" s="55"/>
      <c r="E74" s="55"/>
      <c r="F74" s="55"/>
      <c r="G74" s="55"/>
      <c r="H74" s="23"/>
      <c r="I74" s="23"/>
      <c r="J74" s="23"/>
      <c r="K74" s="23"/>
    </row>
    <row r="75" spans="2:11" ht="23.25" x14ac:dyDescent="0.25">
      <c r="B75" s="62"/>
      <c r="C75" s="62"/>
      <c r="D75" s="55"/>
      <c r="E75" s="55"/>
      <c r="F75" s="55"/>
      <c r="G75" s="55"/>
      <c r="H75" s="23"/>
      <c r="I75" s="23"/>
      <c r="J75" s="23"/>
      <c r="K75" s="23"/>
    </row>
    <row r="76" spans="2:11" ht="23.25" x14ac:dyDescent="0.25">
      <c r="B76" s="62"/>
      <c r="C76" s="62"/>
      <c r="D76" s="55"/>
      <c r="E76" s="55"/>
      <c r="G76" s="55"/>
      <c r="H76" s="23"/>
      <c r="I76" s="23"/>
      <c r="J76" s="23"/>
      <c r="K76" s="23"/>
    </row>
    <row r="77" spans="2:11" ht="23.25" x14ac:dyDescent="0.25">
      <c r="B77" s="62"/>
      <c r="C77" s="62"/>
      <c r="D77" s="55"/>
      <c r="F77" s="23"/>
      <c r="G77" s="55"/>
      <c r="H77" s="23"/>
      <c r="I77" s="23"/>
      <c r="J77" s="23"/>
      <c r="K77" s="23"/>
    </row>
    <row r="78" spans="2:11" ht="23.25" x14ac:dyDescent="0.25">
      <c r="B78" s="62"/>
      <c r="C78" s="62"/>
      <c r="D78" s="55"/>
      <c r="E78" s="23"/>
      <c r="F78" s="23"/>
      <c r="G78" s="55"/>
      <c r="H78" s="23"/>
      <c r="I78" s="23"/>
      <c r="J78" s="23"/>
      <c r="K78" s="23"/>
    </row>
    <row r="79" spans="2:11" x14ac:dyDescent="0.25">
      <c r="E79" s="23"/>
      <c r="F79" s="23"/>
      <c r="H79" s="23"/>
      <c r="I79" s="23"/>
      <c r="J79" s="23"/>
      <c r="K79" s="23"/>
    </row>
    <row r="80" spans="2:11" x14ac:dyDescent="0.25">
      <c r="B80" s="23"/>
      <c r="C80" s="23"/>
      <c r="D80" s="23"/>
      <c r="E80" s="23"/>
      <c r="F80" s="23"/>
      <c r="G80" s="23"/>
      <c r="H80" s="23"/>
      <c r="I80" s="23"/>
      <c r="J80" s="23"/>
      <c r="K80" s="23"/>
    </row>
    <row r="81" spans="2:11" x14ac:dyDescent="0.25">
      <c r="B81" s="23"/>
      <c r="C81" s="23"/>
      <c r="D81" s="23"/>
      <c r="E81" s="23"/>
      <c r="F81" s="23"/>
      <c r="G81" s="23"/>
      <c r="H81" s="23"/>
      <c r="I81" s="23"/>
      <c r="J81" s="23"/>
      <c r="K81" s="23"/>
    </row>
    <row r="82" spans="2:11" x14ac:dyDescent="0.25">
      <c r="B82" s="23"/>
      <c r="C82" s="23"/>
      <c r="D82" s="23"/>
      <c r="E82" s="23"/>
      <c r="F82" s="23"/>
      <c r="G82" s="23"/>
      <c r="H82" s="23"/>
      <c r="I82" s="23"/>
      <c r="J82" s="23"/>
      <c r="K82" s="23"/>
    </row>
    <row r="83" spans="2:11" x14ac:dyDescent="0.25">
      <c r="B83" s="23"/>
      <c r="C83" s="23"/>
      <c r="D83" s="23"/>
      <c r="E83" s="23"/>
      <c r="F83" s="23"/>
      <c r="G83" s="23"/>
      <c r="H83" s="23"/>
      <c r="I83" s="23"/>
      <c r="J83" s="23"/>
      <c r="K83" s="23"/>
    </row>
    <row r="84" spans="2:11" x14ac:dyDescent="0.25">
      <c r="B84" s="23"/>
      <c r="C84" s="23"/>
      <c r="D84" s="23"/>
      <c r="E84" s="23"/>
      <c r="F84" s="23"/>
      <c r="G84" s="23"/>
      <c r="H84" s="23"/>
      <c r="I84" s="23"/>
      <c r="J84" s="23"/>
      <c r="K84" s="23"/>
    </row>
    <row r="85" spans="2:11" x14ac:dyDescent="0.25">
      <c r="B85" s="23"/>
      <c r="C85" s="23"/>
      <c r="D85" s="23"/>
      <c r="E85" s="23"/>
      <c r="F85" s="23"/>
      <c r="G85" s="23"/>
      <c r="H85" s="23"/>
      <c r="I85" s="23"/>
      <c r="J85" s="23"/>
    </row>
    <row r="86" spans="2:11" x14ac:dyDescent="0.25">
      <c r="B86" s="23"/>
      <c r="C86" s="23"/>
      <c r="D86" s="23"/>
      <c r="E86" s="23"/>
      <c r="F86" s="23"/>
      <c r="G86" s="23"/>
      <c r="H86" s="23"/>
      <c r="I86" s="23"/>
      <c r="J86" s="23"/>
    </row>
    <row r="87" spans="2:11" x14ac:dyDescent="0.25">
      <c r="B87" s="23"/>
      <c r="C87" s="23"/>
      <c r="D87" s="23"/>
      <c r="E87" s="23"/>
      <c r="F87" s="23"/>
      <c r="G87" s="23"/>
      <c r="H87" s="23"/>
      <c r="I87" s="23"/>
      <c r="J87" s="23"/>
    </row>
    <row r="88" spans="2:11" x14ac:dyDescent="0.25">
      <c r="B88" s="23"/>
      <c r="C88" s="23"/>
      <c r="D88" s="23"/>
      <c r="E88" s="23"/>
      <c r="F88" s="23"/>
      <c r="G88" s="23"/>
      <c r="H88" s="23"/>
      <c r="I88" s="23"/>
      <c r="J88" s="23"/>
    </row>
    <row r="89" spans="2:11" x14ac:dyDescent="0.25">
      <c r="B89" s="23"/>
      <c r="C89" s="23"/>
      <c r="D89" s="23"/>
      <c r="E89" s="23"/>
      <c r="F89" s="23"/>
      <c r="G89" s="23"/>
      <c r="H89" s="23"/>
      <c r="I89" s="23"/>
      <c r="J89" s="23"/>
    </row>
    <row r="90" spans="2:11" x14ac:dyDescent="0.25">
      <c r="B90" s="23"/>
      <c r="C90" s="23"/>
      <c r="D90" s="23"/>
      <c r="E90" s="23"/>
      <c r="F90" s="23"/>
      <c r="G90" s="23"/>
      <c r="H90" s="23"/>
      <c r="I90" s="23"/>
      <c r="J90" s="23"/>
    </row>
    <row r="91" spans="2:11" x14ac:dyDescent="0.25">
      <c r="B91" s="23"/>
      <c r="C91" s="23"/>
      <c r="D91" s="23"/>
      <c r="E91" s="23"/>
      <c r="G91" s="23"/>
      <c r="H91" s="23"/>
      <c r="I91" s="23"/>
      <c r="J91" s="23"/>
    </row>
    <row r="92" spans="2:11" x14ac:dyDescent="0.25">
      <c r="B92" s="23"/>
      <c r="C92" s="23"/>
      <c r="D92" s="23"/>
      <c r="G92" s="23"/>
      <c r="H92" s="23"/>
      <c r="I92" s="23"/>
      <c r="J92" s="23"/>
    </row>
    <row r="93" spans="2:11" x14ac:dyDescent="0.25">
      <c r="B93" s="23"/>
      <c r="C93" s="23"/>
      <c r="D93" s="23"/>
      <c r="G93" s="23"/>
      <c r="H93" s="23"/>
      <c r="I93" s="23"/>
      <c r="J93" s="23"/>
    </row>
    <row r="94" spans="2:11" ht="23.25" x14ac:dyDescent="0.35">
      <c r="C94" s="96"/>
      <c r="D94" s="96"/>
      <c r="I94" s="23"/>
      <c r="J94" s="23"/>
    </row>
    <row r="95" spans="2:11" x14ac:dyDescent="0.25">
      <c r="I95" s="23"/>
      <c r="J95" s="23"/>
    </row>
    <row r="96" spans="2:11" x14ac:dyDescent="0.25">
      <c r="I96" s="23"/>
      <c r="J96" s="23"/>
    </row>
    <row r="97" spans="9:9" x14ac:dyDescent="0.25">
      <c r="I97" s="23"/>
    </row>
    <row r="98" spans="9:9" x14ac:dyDescent="0.25">
      <c r="I98" s="23"/>
    </row>
    <row r="99" spans="9:9" x14ac:dyDescent="0.25">
      <c r="I99" s="23"/>
    </row>
    <row r="100" spans="9:9" x14ac:dyDescent="0.25">
      <c r="I100" s="23"/>
    </row>
  </sheetData>
  <mergeCells count="10">
    <mergeCell ref="C40:E40"/>
    <mergeCell ref="C41:E41"/>
    <mergeCell ref="H41:K41"/>
    <mergeCell ref="H42:K42"/>
    <mergeCell ref="I4:I5"/>
    <mergeCell ref="J4:J5"/>
    <mergeCell ref="B7:D7"/>
    <mergeCell ref="G7:I7"/>
    <mergeCell ref="B32:C32"/>
    <mergeCell ref="G33:H33"/>
  </mergeCells>
  <dataValidations count="4">
    <dataValidation type="list" allowBlank="1" showInputMessage="1" showErrorMessage="1" promptTitle="VALORES POSIBLES ASIGNADOR IOT" sqref="F4:G4" xr:uid="{8229E9AA-26AF-4D48-93DD-8B5FC661ADC7}">
      <formula1>"REPORTE,DEFINICION DE MARCADO,INDICADOR"</formula1>
    </dataValidation>
    <dataValidation type="list" allowBlank="1" showInputMessage="1" showErrorMessage="1" promptTitle="VALORES POSIBLES ASIGNADOR IOT" sqref="I6" xr:uid="{9E95C959-DAC8-42D9-AF82-C0E9EF28C7F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J6" xr:uid="{F105C30D-243E-4BFC-9B3F-7AEA6052E948}">
      <formula1>"vultures@jpcert.or.jp,cve@mitre.org/cve@cert.org.tw,talos-cna@cisco.com/psirt@cisco.com,psirt@bosch.com,OTRO"</formula1>
    </dataValidation>
    <dataValidation type="list" allowBlank="1" showInputMessage="1" showErrorMessage="1" promptTitle="VALORES POSIBLES ASIGNADOR IOT" sqref="F5:G5" xr:uid="{0E3D26FA-BDB3-4129-BAD5-2D0F5D4E82AB}">
      <formula1>"2023,2022,2021,2020"</formula1>
    </dataValidation>
  </dataValidations>
  <hyperlinks>
    <hyperlink ref="F5" r:id="rId1" display="cve@mitre.org/cve@cert.org.tw" xr:uid="{25D4DD9A-78ED-4302-8A3E-07B6F78C82F0}"/>
    <hyperlink ref="F4" r:id="rId2" display="cve@mitre.org/cve@cert.org.tw" xr:uid="{A2B107D6-482C-4934-B4AD-DB94D2C80ED1}"/>
    <hyperlink ref="G5" r:id="rId3" display="cve@mitre.org/cve@cert.org.tw" xr:uid="{848C1F8A-C824-4189-8A41-5BF0B44F4782}"/>
  </hyperlinks>
  <pageMargins left="0.7" right="0.7" top="0.75" bottom="0.75" header="0.3" footer="0.3"/>
  <pageSetup paperSize="9" orientation="portrait" r:id="rId4"/>
  <headerFooter>
    <oddFooter>&amp;C&amp;"Calibri"&amp;11&amp;K000000_x000D_&amp;1#&amp;"Calibri"&amp;12&amp;K008000Internal Use</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0F1B0-622C-45AD-AC80-88FF54ABB271}">
  <dimension ref="B2:L92"/>
  <sheetViews>
    <sheetView topLeftCell="A12" zoomScale="40" zoomScaleNormal="40" workbookViewId="0">
      <selection activeCell="D55" sqref="D55"/>
    </sheetView>
  </sheetViews>
  <sheetFormatPr baseColWidth="10" defaultRowHeight="15" x14ac:dyDescent="0.25"/>
  <cols>
    <col min="2" max="2" width="123" customWidth="1"/>
    <col min="3" max="3" width="129" customWidth="1"/>
    <col min="4" max="4" width="126.85546875" customWidth="1"/>
    <col min="5" max="6" width="69.42578125" customWidth="1"/>
    <col min="7" max="7" width="107.140625" customWidth="1"/>
    <col min="8" max="8" width="111.7109375" customWidth="1"/>
    <col min="9" max="9" width="113.5703125" customWidth="1"/>
    <col min="10" max="10" width="61.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4</v>
      </c>
      <c r="G3" s="2" t="s">
        <v>5</v>
      </c>
      <c r="H3" s="2" t="s">
        <v>6</v>
      </c>
      <c r="I3" s="3" t="s">
        <v>7</v>
      </c>
      <c r="J3" s="4"/>
      <c r="K3" s="5"/>
    </row>
    <row r="4" spans="2:12" ht="291.75" customHeight="1" thickTop="1" thickBot="1" x14ac:dyDescent="0.3">
      <c r="B4" s="6" t="s">
        <v>8</v>
      </c>
      <c r="C4" s="7" t="s">
        <v>8</v>
      </c>
      <c r="D4" s="8" t="s">
        <v>36</v>
      </c>
      <c r="E4" s="13" t="s">
        <v>9</v>
      </c>
      <c r="F4" s="111" t="s">
        <v>10</v>
      </c>
      <c r="G4" s="111" t="s">
        <v>10</v>
      </c>
      <c r="H4" s="112" t="s">
        <v>37</v>
      </c>
      <c r="I4" s="140" t="s">
        <v>39</v>
      </c>
      <c r="J4" s="142"/>
      <c r="K4" s="12"/>
    </row>
    <row r="5" spans="2:12" ht="188.25" customHeight="1" thickTop="1" thickBot="1" x14ac:dyDescent="0.3">
      <c r="B5" s="6" t="s">
        <v>11</v>
      </c>
      <c r="C5" s="7" t="s">
        <v>11</v>
      </c>
      <c r="D5" s="8" t="s">
        <v>44</v>
      </c>
      <c r="E5" s="9" t="s">
        <v>12</v>
      </c>
      <c r="F5" s="10">
        <v>2023</v>
      </c>
      <c r="G5" s="10">
        <v>2023</v>
      </c>
      <c r="H5" s="11" t="s">
        <v>38</v>
      </c>
      <c r="I5" s="141"/>
      <c r="J5" s="142"/>
      <c r="K5" s="14"/>
    </row>
    <row r="6" spans="2:12" ht="16.5" thickTop="1" thickBot="1" x14ac:dyDescent="0.3">
      <c r="B6" s="15"/>
      <c r="C6" s="15"/>
      <c r="D6" s="16"/>
      <c r="E6" s="16"/>
      <c r="F6" s="16"/>
      <c r="G6" s="16"/>
      <c r="H6" s="17"/>
      <c r="I6" s="18"/>
      <c r="J6" s="19"/>
      <c r="K6" s="20"/>
      <c r="L6" s="21"/>
    </row>
    <row r="7" spans="2:12" ht="32.25" customHeight="1" thickTop="1" thickBot="1" x14ac:dyDescent="0.3">
      <c r="B7" s="143" t="s">
        <v>13</v>
      </c>
      <c r="C7" s="144"/>
      <c r="D7" s="145"/>
      <c r="E7" s="22"/>
      <c r="F7" s="22"/>
      <c r="G7" s="143" t="s">
        <v>13</v>
      </c>
      <c r="H7" s="144"/>
      <c r="I7" s="145"/>
      <c r="J7" s="23"/>
      <c r="K7" s="23"/>
    </row>
    <row r="8" spans="2:12" ht="32.25" customHeight="1" thickTop="1" thickBot="1" x14ac:dyDescent="0.3">
      <c r="B8" s="24"/>
      <c r="C8" s="24"/>
      <c r="D8" s="25"/>
      <c r="E8" s="26"/>
      <c r="F8" s="26"/>
      <c r="G8" s="24"/>
      <c r="H8" s="24"/>
      <c r="I8" s="25"/>
      <c r="J8" s="23"/>
      <c r="K8" s="23"/>
    </row>
    <row r="9" spans="2:12" ht="32.25" customHeight="1" thickBot="1" x14ac:dyDescent="0.4">
      <c r="B9" s="27" t="s">
        <v>14</v>
      </c>
      <c r="C9" s="28" t="s">
        <v>15</v>
      </c>
      <c r="D9" s="29"/>
      <c r="E9" s="30"/>
      <c r="F9" s="30"/>
      <c r="G9" s="27" t="s">
        <v>14</v>
      </c>
      <c r="H9" s="28" t="s">
        <v>15</v>
      </c>
      <c r="I9" s="29"/>
      <c r="J9" s="23"/>
      <c r="K9" s="23"/>
    </row>
    <row r="10" spans="2:12" ht="180.75" customHeight="1" thickBot="1" x14ac:dyDescent="0.4">
      <c r="B10" s="31" t="s">
        <v>16</v>
      </c>
      <c r="C10" s="32" t="s">
        <v>45</v>
      </c>
      <c r="D10" s="33"/>
      <c r="E10" s="33"/>
      <c r="F10" s="33"/>
      <c r="G10" s="31" t="s">
        <v>16</v>
      </c>
      <c r="H10" s="32" t="s">
        <v>45</v>
      </c>
      <c r="I10" s="33"/>
      <c r="J10" s="23"/>
      <c r="K10" s="23"/>
    </row>
    <row r="11" spans="2:12" ht="131.25" customHeight="1" thickBot="1" x14ac:dyDescent="0.4">
      <c r="B11" s="34" t="s">
        <v>17</v>
      </c>
      <c r="C11" s="35" t="s">
        <v>46</v>
      </c>
      <c r="D11" s="33"/>
      <c r="E11" s="33"/>
      <c r="F11" s="33"/>
      <c r="G11" s="34" t="s">
        <v>17</v>
      </c>
      <c r="H11" s="35" t="s">
        <v>46</v>
      </c>
      <c r="I11" s="33"/>
      <c r="J11" s="23"/>
      <c r="K11" s="23"/>
    </row>
    <row r="12" spans="2:12" ht="72.75" customHeight="1" thickBot="1" x14ac:dyDescent="0.3">
      <c r="B12" s="36"/>
      <c r="C12" s="16"/>
      <c r="G12" s="36"/>
      <c r="H12" s="16"/>
      <c r="J12" s="23"/>
      <c r="K12" s="23"/>
    </row>
    <row r="13" spans="2:12" ht="72.75" customHeight="1" thickBot="1" x14ac:dyDescent="0.3">
      <c r="B13" s="37" t="s">
        <v>47</v>
      </c>
      <c r="C13" s="38" t="s">
        <v>19</v>
      </c>
      <c r="D13" s="39" t="s">
        <v>20</v>
      </c>
      <c r="E13" s="40"/>
      <c r="F13" s="41"/>
      <c r="G13" s="37" t="s">
        <v>48</v>
      </c>
      <c r="H13" s="38" t="s">
        <v>19</v>
      </c>
      <c r="I13" s="39" t="s">
        <v>49</v>
      </c>
      <c r="J13" s="23"/>
      <c r="K13" s="23"/>
    </row>
    <row r="14" spans="2:12" ht="36.75" customHeight="1" thickBot="1" x14ac:dyDescent="0.3">
      <c r="B14" s="42" t="s">
        <v>10</v>
      </c>
      <c r="C14" s="43">
        <f>SUM(C15:C18)</f>
        <v>520</v>
      </c>
      <c r="D14" s="44">
        <f>(C14/(C$24/100))%</f>
        <v>0.48372093023255813</v>
      </c>
      <c r="E14" s="45"/>
      <c r="F14" s="46"/>
      <c r="G14" s="42">
        <v>2023</v>
      </c>
      <c r="H14" s="43">
        <f>SUM(H15:H16)</f>
        <v>63</v>
      </c>
      <c r="I14" s="44">
        <f>(H14/(H$26/100))%</f>
        <v>5.8604651162790698E-2</v>
      </c>
      <c r="J14" s="23"/>
      <c r="K14" s="23"/>
    </row>
    <row r="15" spans="2:12" ht="23.25" x14ac:dyDescent="0.25">
      <c r="B15" s="47">
        <v>2023</v>
      </c>
      <c r="C15" s="48">
        <v>63</v>
      </c>
      <c r="D15" s="49">
        <f>(C15/(C$14/100))%</f>
        <v>0.12115384615384615</v>
      </c>
      <c r="E15" s="50"/>
      <c r="F15" s="51"/>
      <c r="G15" s="47" t="s">
        <v>23</v>
      </c>
      <c r="H15" s="48">
        <v>63</v>
      </c>
      <c r="I15" s="49">
        <f>(H15/(H$14/100))%</f>
        <v>1</v>
      </c>
      <c r="J15" s="23"/>
      <c r="K15" s="23"/>
    </row>
    <row r="16" spans="2:12" ht="24" thickBot="1" x14ac:dyDescent="0.3">
      <c r="B16" s="52">
        <v>2022</v>
      </c>
      <c r="C16" s="53">
        <v>150</v>
      </c>
      <c r="D16" s="49">
        <f t="shared" ref="D16:D18" si="0">(C16/(C$14/100))%</f>
        <v>0.28846153846153849</v>
      </c>
      <c r="E16" s="50"/>
      <c r="F16" s="51"/>
      <c r="G16" s="52" t="s">
        <v>24</v>
      </c>
      <c r="H16" s="48">
        <v>0</v>
      </c>
      <c r="I16" s="49">
        <f t="shared" ref="I16" si="1">(H16/(H$14/100))%</f>
        <v>0</v>
      </c>
      <c r="J16" s="23"/>
      <c r="K16" s="23"/>
    </row>
    <row r="17" spans="2:11" ht="24" thickBot="1" x14ac:dyDescent="0.3">
      <c r="B17" s="52">
        <v>2021</v>
      </c>
      <c r="C17" s="53">
        <v>301</v>
      </c>
      <c r="D17" s="49">
        <f t="shared" si="0"/>
        <v>0.57884615384615379</v>
      </c>
      <c r="E17" s="50"/>
      <c r="F17" s="51"/>
      <c r="G17" s="42">
        <v>2022</v>
      </c>
      <c r="H17" s="43">
        <f>SUM(H18:H19)</f>
        <v>150</v>
      </c>
      <c r="I17" s="44">
        <f>(H17/(H$26/100))%</f>
        <v>0.13953488372093023</v>
      </c>
      <c r="J17" s="23"/>
      <c r="K17" s="23"/>
    </row>
    <row r="18" spans="2:11" ht="30" customHeight="1" thickBot="1" x14ac:dyDescent="0.3">
      <c r="B18" s="54">
        <v>2020</v>
      </c>
      <c r="C18" s="53">
        <v>6</v>
      </c>
      <c r="D18" s="49">
        <f t="shared" si="0"/>
        <v>1.1538461538461537E-2</v>
      </c>
      <c r="E18" s="50"/>
      <c r="F18" s="51"/>
      <c r="G18" s="47" t="s">
        <v>23</v>
      </c>
      <c r="H18" s="48">
        <v>150</v>
      </c>
      <c r="I18" s="49">
        <f>(H18/(H$17/100))%</f>
        <v>1</v>
      </c>
      <c r="J18" s="23"/>
      <c r="K18" s="23"/>
    </row>
    <row r="19" spans="2:11" ht="24" thickBot="1" x14ac:dyDescent="0.3">
      <c r="B19" s="42" t="s">
        <v>24</v>
      </c>
      <c r="C19" s="43">
        <f>SUM(C20:C23)</f>
        <v>555</v>
      </c>
      <c r="D19" s="44">
        <f>(C19/(C$24/100))%</f>
        <v>0.51627906976744187</v>
      </c>
      <c r="E19" s="50"/>
      <c r="F19" s="51"/>
      <c r="G19" s="52" t="s">
        <v>24</v>
      </c>
      <c r="H19" s="48">
        <v>0</v>
      </c>
      <c r="I19" s="49">
        <f t="shared" ref="I19" si="2">(H19/(H$17/100))%</f>
        <v>0</v>
      </c>
      <c r="J19" s="23"/>
      <c r="K19" s="23"/>
    </row>
    <row r="20" spans="2:11" ht="24" thickBot="1" x14ac:dyDescent="0.3">
      <c r="B20" s="47">
        <v>2023</v>
      </c>
      <c r="C20" s="48">
        <v>0</v>
      </c>
      <c r="D20" s="49">
        <f>(C20/(C$19/100))%</f>
        <v>0</v>
      </c>
      <c r="E20" s="55"/>
      <c r="F20" s="56"/>
      <c r="G20" s="42">
        <v>2021</v>
      </c>
      <c r="H20" s="43">
        <f>SUM(H21:H22)</f>
        <v>852</v>
      </c>
      <c r="I20" s="44">
        <f>(H20/(H$26/100))%</f>
        <v>0.79255813953488374</v>
      </c>
      <c r="J20" s="23"/>
      <c r="K20" s="23"/>
    </row>
    <row r="21" spans="2:11" ht="23.25" x14ac:dyDescent="0.25">
      <c r="B21" s="52">
        <v>2022</v>
      </c>
      <c r="C21" s="48">
        <v>0</v>
      </c>
      <c r="D21" s="49">
        <f t="shared" ref="D21:D23" si="3">(C21/(C$19/100))%</f>
        <v>0</v>
      </c>
      <c r="E21" s="55"/>
      <c r="F21" s="56"/>
      <c r="G21" s="47" t="s">
        <v>23</v>
      </c>
      <c r="H21" s="48">
        <v>301</v>
      </c>
      <c r="I21" s="49">
        <f>(H21/(H$20/100))%</f>
        <v>0.35328638497652581</v>
      </c>
      <c r="J21" s="23"/>
      <c r="K21" s="23"/>
    </row>
    <row r="22" spans="2:11" ht="24" thickBot="1" x14ac:dyDescent="0.3">
      <c r="B22" s="52">
        <v>2021</v>
      </c>
      <c r="C22" s="53">
        <v>551</v>
      </c>
      <c r="D22" s="49">
        <f t="shared" si="3"/>
        <v>0.99279279279279276</v>
      </c>
      <c r="E22" s="55"/>
      <c r="F22" s="56"/>
      <c r="G22" s="52" t="s">
        <v>24</v>
      </c>
      <c r="H22" s="48">
        <v>551</v>
      </c>
      <c r="I22" s="49">
        <f t="shared" ref="I22" si="4">(H22/(H$20/100))%</f>
        <v>0.64671361502347424</v>
      </c>
      <c r="J22" s="23"/>
      <c r="K22" s="23"/>
    </row>
    <row r="23" spans="2:11" ht="24" thickBot="1" x14ac:dyDescent="0.3">
      <c r="B23" s="54">
        <v>2020</v>
      </c>
      <c r="C23" s="53">
        <v>4</v>
      </c>
      <c r="D23" s="49">
        <f t="shared" si="3"/>
        <v>7.2072072072072082E-3</v>
      </c>
      <c r="E23" s="55"/>
      <c r="F23" s="56"/>
      <c r="G23" s="42">
        <v>2020</v>
      </c>
      <c r="H23" s="43">
        <f>SUM(H24:H25)</f>
        <v>10</v>
      </c>
      <c r="I23" s="44">
        <f>(H23/(H$26/100))%</f>
        <v>9.3023255813953487E-3</v>
      </c>
      <c r="J23" s="23"/>
      <c r="K23" s="23"/>
    </row>
    <row r="24" spans="2:11" ht="24" thickBot="1" x14ac:dyDescent="0.3">
      <c r="B24" s="57" t="s">
        <v>26</v>
      </c>
      <c r="C24" s="58">
        <f>C14+C19</f>
        <v>1075</v>
      </c>
      <c r="D24" s="59">
        <f>D14+D19</f>
        <v>1</v>
      </c>
      <c r="E24" s="55"/>
      <c r="F24" s="56"/>
      <c r="G24" s="47" t="s">
        <v>23</v>
      </c>
      <c r="H24" s="48">
        <v>6</v>
      </c>
      <c r="I24" s="49">
        <f>(H24/(H$23/100))%</f>
        <v>0.6</v>
      </c>
      <c r="J24" s="23"/>
      <c r="K24" s="23"/>
    </row>
    <row r="25" spans="2:11" ht="24" thickBot="1" x14ac:dyDescent="0.3">
      <c r="B25" s="60"/>
      <c r="C25" s="60"/>
      <c r="D25" s="61"/>
      <c r="E25" s="55"/>
      <c r="F25" s="56"/>
      <c r="G25" s="52" t="s">
        <v>24</v>
      </c>
      <c r="H25" s="48">
        <v>4</v>
      </c>
      <c r="I25" s="49">
        <f t="shared" ref="I25" si="5">(H25/(H$23/100))%</f>
        <v>0.4</v>
      </c>
      <c r="J25" s="23"/>
      <c r="K25" s="23"/>
    </row>
    <row r="26" spans="2:11" ht="24" thickBot="1" x14ac:dyDescent="0.3">
      <c r="B26" s="62"/>
      <c r="C26" s="62"/>
      <c r="D26" s="55"/>
      <c r="E26" s="55"/>
      <c r="F26" s="56"/>
      <c r="G26" s="57" t="s">
        <v>26</v>
      </c>
      <c r="H26" s="58">
        <f>H14+H17+H20+H23</f>
        <v>1075</v>
      </c>
      <c r="I26" s="59">
        <f>I14+I17+I20+I23</f>
        <v>1</v>
      </c>
      <c r="J26" s="23"/>
      <c r="K26" s="23"/>
    </row>
    <row r="27" spans="2:11" ht="84" customHeight="1" thickBot="1" x14ac:dyDescent="0.3">
      <c r="B27" s="146" t="s">
        <v>50</v>
      </c>
      <c r="C27" s="147"/>
      <c r="D27" s="55"/>
      <c r="E27" s="63"/>
      <c r="F27" s="56"/>
      <c r="G27" s="60"/>
      <c r="H27" s="60"/>
      <c r="I27" s="61"/>
      <c r="J27" s="23"/>
      <c r="K27" s="23"/>
    </row>
    <row r="28" spans="2:11" ht="39" customHeight="1" thickBot="1" x14ac:dyDescent="0.4">
      <c r="B28" s="64"/>
      <c r="C28" s="64"/>
      <c r="D28" s="55"/>
      <c r="E28" s="55"/>
      <c r="F28" s="56"/>
      <c r="G28" s="146" t="s">
        <v>50</v>
      </c>
      <c r="H28" s="147"/>
      <c r="I28" s="55"/>
      <c r="J28" s="23"/>
      <c r="K28" s="23"/>
    </row>
    <row r="29" spans="2:11" ht="24" thickBot="1" x14ac:dyDescent="0.4">
      <c r="B29" s="27" t="s">
        <v>14</v>
      </c>
      <c r="C29" s="28" t="s">
        <v>15</v>
      </c>
      <c r="D29" s="55"/>
      <c r="E29" s="55"/>
      <c r="F29" s="56"/>
      <c r="G29" s="64"/>
      <c r="H29" s="64"/>
      <c r="I29" s="55"/>
      <c r="J29" s="23"/>
      <c r="K29" s="23"/>
    </row>
    <row r="30" spans="2:11" ht="183" customHeight="1" thickBot="1" x14ac:dyDescent="0.3">
      <c r="B30" s="31" t="s">
        <v>16</v>
      </c>
      <c r="C30" s="32" t="s">
        <v>45</v>
      </c>
      <c r="D30" s="55"/>
      <c r="E30" s="55"/>
      <c r="F30" s="61"/>
      <c r="G30" s="27" t="s">
        <v>14</v>
      </c>
      <c r="H30" s="28" t="s">
        <v>15</v>
      </c>
      <c r="I30" s="55"/>
      <c r="J30" s="23"/>
      <c r="K30" s="23"/>
    </row>
    <row r="31" spans="2:11" ht="147" customHeight="1" thickBot="1" x14ac:dyDescent="0.3">
      <c r="B31" s="34" t="s">
        <v>17</v>
      </c>
      <c r="C31" s="35" t="s">
        <v>51</v>
      </c>
      <c r="D31" s="66"/>
      <c r="E31" s="67"/>
      <c r="F31" s="55"/>
      <c r="G31" s="31" t="s">
        <v>16</v>
      </c>
      <c r="H31" s="32" t="s">
        <v>45</v>
      </c>
      <c r="I31" s="66"/>
      <c r="J31" s="23"/>
      <c r="K31" s="68"/>
    </row>
    <row r="32" spans="2:11" ht="49.5" customHeight="1" thickBot="1" x14ac:dyDescent="0.3">
      <c r="B32" s="62"/>
      <c r="C32" s="62"/>
      <c r="D32" s="55"/>
      <c r="E32" s="69"/>
      <c r="F32" s="56"/>
      <c r="G32" s="34" t="s">
        <v>17</v>
      </c>
      <c r="H32" s="35" t="s">
        <v>52</v>
      </c>
      <c r="I32" s="66"/>
      <c r="J32" s="68"/>
      <c r="K32" s="71"/>
    </row>
    <row r="33" spans="2:12" ht="46.5" customHeight="1" thickBot="1" x14ac:dyDescent="0.3">
      <c r="B33" s="62"/>
      <c r="C33" s="62"/>
      <c r="D33" s="55"/>
      <c r="E33" s="72"/>
      <c r="F33" s="65"/>
      <c r="G33" s="62"/>
      <c r="H33" s="62"/>
      <c r="I33" s="55"/>
      <c r="J33" s="70"/>
      <c r="K33" s="75"/>
    </row>
    <row r="34" spans="2:12" ht="52.5" customHeight="1" thickBot="1" x14ac:dyDescent="0.3">
      <c r="B34" s="62"/>
      <c r="C34" s="76"/>
      <c r="D34" s="67"/>
      <c r="E34" s="23"/>
      <c r="F34" s="56"/>
      <c r="G34" s="114" t="s">
        <v>29</v>
      </c>
      <c r="H34" s="136" t="s">
        <v>54</v>
      </c>
      <c r="I34" s="137"/>
      <c r="J34" s="137"/>
      <c r="K34" s="138"/>
      <c r="L34" s="23"/>
    </row>
    <row r="35" spans="2:12" ht="186.75" customHeight="1" thickBot="1" x14ac:dyDescent="0.3">
      <c r="B35" s="114" t="s">
        <v>53</v>
      </c>
      <c r="C35" s="136" t="s">
        <v>28</v>
      </c>
      <c r="D35" s="138"/>
      <c r="E35" s="117"/>
      <c r="F35" s="65"/>
      <c r="H35" s="139" t="s">
        <v>31</v>
      </c>
      <c r="I35" s="137"/>
      <c r="J35" s="137"/>
      <c r="K35" s="138"/>
      <c r="L35" s="78"/>
    </row>
    <row r="36" spans="2:12" ht="173.25" customHeight="1" thickBot="1" x14ac:dyDescent="0.3">
      <c r="C36" s="139" t="s">
        <v>31</v>
      </c>
      <c r="D36" s="138"/>
      <c r="E36" s="116"/>
      <c r="F36" s="65"/>
      <c r="H36" s="81">
        <v>2023</v>
      </c>
      <c r="I36" s="82">
        <v>2022</v>
      </c>
      <c r="J36" s="82">
        <v>2021</v>
      </c>
      <c r="K36" s="82">
        <v>2020</v>
      </c>
      <c r="L36" s="78"/>
    </row>
    <row r="37" spans="2:12" ht="123.75" customHeight="1" thickBot="1" x14ac:dyDescent="0.3">
      <c r="C37" s="82" t="s">
        <v>10</v>
      </c>
      <c r="D37" s="82" t="s">
        <v>24</v>
      </c>
      <c r="E37" s="115"/>
      <c r="F37" s="113"/>
      <c r="G37" s="100" t="s">
        <v>10</v>
      </c>
      <c r="H37" s="88">
        <f>(H15/(H$26/100))%</f>
        <v>5.8604651162790698E-2</v>
      </c>
      <c r="I37" s="88">
        <f>(H18/(H$26/100))%</f>
        <v>0.13953488372093023</v>
      </c>
      <c r="J37" s="88">
        <f>(H21/(H$26/100))%</f>
        <v>0.28000000000000003</v>
      </c>
      <c r="K37" s="88">
        <f>(H24/(H$26/100))%</f>
        <v>5.5813953488372094E-3</v>
      </c>
      <c r="L37" s="97"/>
    </row>
    <row r="38" spans="2:12" ht="34.5" customHeight="1" thickBot="1" x14ac:dyDescent="0.3">
      <c r="B38" s="83">
        <v>2023</v>
      </c>
      <c r="C38" s="103">
        <f>(C15/(C$24/100))%</f>
        <v>5.8604651162790698E-2</v>
      </c>
      <c r="D38" s="85">
        <f>(C20/(C$24/100))%</f>
        <v>0</v>
      </c>
      <c r="E38" s="72"/>
      <c r="F38" s="113"/>
      <c r="G38" s="101" t="s">
        <v>24</v>
      </c>
      <c r="H38" s="88">
        <f>(H16/(H$26/100))%</f>
        <v>0</v>
      </c>
      <c r="I38" s="88">
        <f>(H19/(H$26/100))%</f>
        <v>0</v>
      </c>
      <c r="J38" s="88">
        <f>(H22/(H$26/100))%</f>
        <v>0.51255813953488372</v>
      </c>
      <c r="K38" s="88">
        <f>(H25/(H$26/100))%</f>
        <v>3.7209302325581393E-3</v>
      </c>
    </row>
    <row r="39" spans="2:12" ht="24" thickBot="1" x14ac:dyDescent="0.3">
      <c r="B39" s="87">
        <v>2022</v>
      </c>
      <c r="C39" s="104">
        <f>(C16/(C$24/100))%</f>
        <v>0.13953488372093023</v>
      </c>
      <c r="D39" s="85">
        <f t="shared" ref="D39:D41" si="6">(C21/(C$24/100))%</f>
        <v>0</v>
      </c>
      <c r="E39" s="23"/>
      <c r="F39" s="23"/>
      <c r="G39" s="94" t="s">
        <v>32</v>
      </c>
      <c r="H39" s="109">
        <f>SUM(H37:H38)</f>
        <v>5.8604651162790698E-2</v>
      </c>
      <c r="I39" s="93">
        <f>SUM(I37:I38)</f>
        <v>0.13953488372093023</v>
      </c>
      <c r="J39" s="93">
        <f>SUM(J37:J38)</f>
        <v>0.79255813953488374</v>
      </c>
      <c r="K39" s="110">
        <f>SUM(K37:K38)</f>
        <v>9.3023255813953487E-3</v>
      </c>
      <c r="L39" s="23"/>
    </row>
    <row r="40" spans="2:12" ht="24" thickBot="1" x14ac:dyDescent="0.3">
      <c r="B40" s="87">
        <v>2021</v>
      </c>
      <c r="C40" s="104">
        <f>(C17/(C$24/100))%</f>
        <v>0.28000000000000003</v>
      </c>
      <c r="D40" s="85">
        <f t="shared" si="6"/>
        <v>0.51255813953488372</v>
      </c>
      <c r="E40" s="118"/>
      <c r="F40" s="23"/>
      <c r="G40" s="62"/>
      <c r="H40" s="62"/>
      <c r="I40" s="55"/>
      <c r="J40" s="23"/>
      <c r="K40" s="23"/>
    </row>
    <row r="41" spans="2:12" ht="24" thickBot="1" x14ac:dyDescent="0.3">
      <c r="B41" s="90">
        <v>2020</v>
      </c>
      <c r="C41" s="105">
        <f>(C18/(C$24/100))%</f>
        <v>5.5813953488372094E-3</v>
      </c>
      <c r="D41" s="85">
        <f t="shared" si="6"/>
        <v>3.7209302325581393E-3</v>
      </c>
      <c r="E41" s="23"/>
      <c r="F41" s="23"/>
      <c r="G41" s="62"/>
      <c r="H41" s="62"/>
      <c r="I41" s="55"/>
      <c r="J41" s="23"/>
      <c r="K41" s="23"/>
    </row>
    <row r="42" spans="2:12" ht="24" thickBot="1" x14ac:dyDescent="0.3">
      <c r="B42" s="42" t="s">
        <v>32</v>
      </c>
      <c r="C42" s="95">
        <f>SUM(C38:C41)</f>
        <v>0.48372093023255819</v>
      </c>
      <c r="D42" s="95">
        <f>SUM(D38:D41)</f>
        <v>0.51627906976744187</v>
      </c>
      <c r="E42" s="23"/>
      <c r="F42" s="23"/>
      <c r="G42" s="62"/>
      <c r="H42" s="62"/>
      <c r="I42" s="55"/>
      <c r="J42" s="23"/>
      <c r="K42" s="23"/>
    </row>
    <row r="43" spans="2:12" ht="44.25" customHeight="1" x14ac:dyDescent="0.25">
      <c r="B43" s="62"/>
      <c r="C43" s="62"/>
      <c r="D43" s="55"/>
      <c r="E43" s="55"/>
      <c r="F43" s="23"/>
      <c r="G43" s="62"/>
      <c r="H43" s="62"/>
      <c r="I43" s="55"/>
      <c r="J43" s="23"/>
      <c r="K43" s="23"/>
    </row>
    <row r="44" spans="2:12" ht="75" customHeight="1" x14ac:dyDescent="0.25">
      <c r="B44" s="62"/>
      <c r="C44" s="62"/>
      <c r="D44" s="55"/>
      <c r="E44" s="55"/>
      <c r="F44" s="23"/>
      <c r="G44" s="62"/>
      <c r="H44" s="62"/>
      <c r="I44" s="55"/>
      <c r="J44" s="23"/>
      <c r="K44" s="23"/>
    </row>
    <row r="45" spans="2:12" ht="52.5" customHeight="1" x14ac:dyDescent="0.25">
      <c r="B45" s="62"/>
      <c r="C45" s="62"/>
      <c r="D45" s="55"/>
      <c r="E45" s="55"/>
      <c r="F45" s="56"/>
      <c r="G45" s="62"/>
      <c r="H45" s="62"/>
      <c r="I45" s="55"/>
      <c r="J45" s="23"/>
      <c r="K45" s="23"/>
    </row>
    <row r="46" spans="2:12" ht="23.25" x14ac:dyDescent="0.25">
      <c r="B46" s="62"/>
      <c r="C46" s="62"/>
      <c r="D46" s="55"/>
      <c r="E46" s="55"/>
      <c r="F46" s="63"/>
      <c r="G46" s="62"/>
      <c r="H46" s="62"/>
      <c r="I46" s="55"/>
      <c r="J46" s="23"/>
      <c r="K46" s="23"/>
    </row>
    <row r="47" spans="2:12" ht="23.25" x14ac:dyDescent="0.25">
      <c r="B47" s="62"/>
      <c r="C47" s="62"/>
      <c r="D47" s="55"/>
      <c r="E47" s="55"/>
      <c r="F47" s="55"/>
      <c r="G47" s="62"/>
      <c r="H47" s="62"/>
      <c r="I47" s="55"/>
      <c r="J47" s="23"/>
      <c r="K47" s="23"/>
    </row>
    <row r="48" spans="2:12" ht="23.25" x14ac:dyDescent="0.25">
      <c r="B48" s="62"/>
      <c r="C48" s="62"/>
      <c r="D48" s="55"/>
      <c r="E48" s="55"/>
      <c r="F48" s="55"/>
      <c r="G48" s="62"/>
      <c r="H48" s="62"/>
      <c r="I48" s="55"/>
      <c r="J48" s="23"/>
      <c r="K48" s="23"/>
    </row>
    <row r="49" spans="2:11" ht="23.25" x14ac:dyDescent="0.25">
      <c r="B49" s="62"/>
      <c r="C49" s="62"/>
      <c r="D49" s="55"/>
      <c r="E49" s="55"/>
      <c r="F49" s="55"/>
      <c r="G49" s="62"/>
      <c r="H49" s="62"/>
      <c r="I49" s="55"/>
      <c r="J49" s="23"/>
      <c r="K49" s="23"/>
    </row>
    <row r="50" spans="2:11" ht="42" customHeight="1" x14ac:dyDescent="0.25">
      <c r="B50" s="62"/>
      <c r="C50" s="62"/>
      <c r="D50" s="55"/>
      <c r="E50" s="55"/>
      <c r="F50" s="55"/>
      <c r="G50" s="62"/>
      <c r="H50" s="62"/>
      <c r="I50" s="55"/>
      <c r="J50" s="23"/>
      <c r="K50" s="23"/>
    </row>
    <row r="51" spans="2:11" ht="50.25" customHeight="1" x14ac:dyDescent="0.25">
      <c r="B51" s="62"/>
      <c r="C51" s="62"/>
      <c r="D51" s="55"/>
      <c r="E51" s="55"/>
      <c r="F51" s="55"/>
      <c r="G51" s="62"/>
      <c r="H51" s="62"/>
      <c r="I51" s="55"/>
      <c r="J51" s="23"/>
      <c r="K51" s="23"/>
    </row>
    <row r="52" spans="2:11" ht="23.25" x14ac:dyDescent="0.25">
      <c r="B52" s="62"/>
      <c r="C52" s="62"/>
      <c r="D52" s="55"/>
      <c r="E52" s="55"/>
      <c r="F52" s="55"/>
      <c r="G52" s="62"/>
      <c r="H52" s="62"/>
      <c r="I52" s="55"/>
      <c r="J52" s="23"/>
      <c r="K52" s="23"/>
    </row>
    <row r="53" spans="2:11" ht="23.25" x14ac:dyDescent="0.25">
      <c r="B53" s="62"/>
      <c r="C53" s="62"/>
      <c r="D53" s="55"/>
      <c r="E53" s="55"/>
      <c r="F53" s="55"/>
      <c r="G53" s="62"/>
      <c r="H53" s="62"/>
      <c r="I53" s="55"/>
      <c r="J53" s="23"/>
      <c r="K53" s="23"/>
    </row>
    <row r="54" spans="2:11" ht="23.25" x14ac:dyDescent="0.25">
      <c r="B54" s="62"/>
      <c r="C54" s="62"/>
      <c r="D54" s="55"/>
      <c r="E54" s="55"/>
      <c r="F54" s="55"/>
      <c r="G54" s="62"/>
      <c r="H54" s="62"/>
      <c r="I54" s="55"/>
      <c r="J54" s="23"/>
      <c r="K54" s="23"/>
    </row>
    <row r="55" spans="2:11" ht="23.25" x14ac:dyDescent="0.25">
      <c r="B55" s="62"/>
      <c r="C55" s="62"/>
      <c r="D55" s="55"/>
      <c r="E55" s="55"/>
      <c r="F55" s="55"/>
      <c r="G55" s="62"/>
      <c r="H55" s="62"/>
      <c r="I55" s="55"/>
      <c r="J55" s="23"/>
      <c r="K55" s="23"/>
    </row>
    <row r="56" spans="2:11" ht="23.25" x14ac:dyDescent="0.25">
      <c r="B56" s="62"/>
      <c r="C56" s="62"/>
      <c r="D56" s="55"/>
      <c r="E56" s="55"/>
      <c r="F56" s="55"/>
      <c r="G56" s="62"/>
      <c r="H56" s="62"/>
      <c r="I56" s="55"/>
      <c r="J56" s="23"/>
      <c r="K56" s="23"/>
    </row>
    <row r="57" spans="2:11" ht="23.25" x14ac:dyDescent="0.25">
      <c r="B57" s="62"/>
      <c r="C57" s="62"/>
      <c r="D57" s="55"/>
      <c r="E57" s="55"/>
      <c r="F57" s="55"/>
      <c r="G57" s="62"/>
      <c r="H57" s="62"/>
      <c r="I57" s="55"/>
      <c r="J57" s="23"/>
      <c r="K57" s="23"/>
    </row>
    <row r="58" spans="2:11" ht="23.25" x14ac:dyDescent="0.25">
      <c r="B58" s="62"/>
      <c r="C58" s="62"/>
      <c r="D58" s="55"/>
      <c r="E58" s="55"/>
      <c r="F58" s="55"/>
      <c r="G58" s="62"/>
      <c r="H58" s="62"/>
      <c r="I58" s="55"/>
      <c r="J58" s="23"/>
      <c r="K58" s="23"/>
    </row>
    <row r="59" spans="2:11" ht="23.25" x14ac:dyDescent="0.25">
      <c r="B59" s="62"/>
      <c r="C59" s="62"/>
      <c r="D59" s="55"/>
      <c r="E59" s="55"/>
      <c r="F59" s="55"/>
      <c r="G59" s="62"/>
      <c r="H59" s="62"/>
      <c r="I59" s="55"/>
      <c r="J59" s="23"/>
      <c r="K59" s="23"/>
    </row>
    <row r="60" spans="2:11" ht="23.25" x14ac:dyDescent="0.25">
      <c r="B60" s="62"/>
      <c r="C60" s="62"/>
      <c r="D60" s="55"/>
      <c r="E60" s="55"/>
      <c r="F60" s="55"/>
      <c r="G60" s="62"/>
      <c r="H60" s="62"/>
      <c r="I60" s="55"/>
      <c r="J60" s="23"/>
      <c r="K60" s="23"/>
    </row>
    <row r="61" spans="2:11" ht="23.25" x14ac:dyDescent="0.25">
      <c r="B61" s="62"/>
      <c r="C61" s="62"/>
      <c r="D61" s="55"/>
      <c r="E61" s="55"/>
      <c r="F61" s="55"/>
      <c r="G61" s="62"/>
      <c r="H61" s="62"/>
      <c r="I61" s="55"/>
      <c r="J61" s="23"/>
      <c r="K61" s="23"/>
    </row>
    <row r="62" spans="2:11" ht="23.25" x14ac:dyDescent="0.25">
      <c r="B62" s="62"/>
      <c r="C62" s="62"/>
      <c r="D62" s="55"/>
      <c r="E62" s="55"/>
      <c r="F62" s="55"/>
      <c r="G62" s="62"/>
      <c r="H62" s="62"/>
      <c r="I62" s="55"/>
      <c r="J62" s="23"/>
      <c r="K62" s="23"/>
    </row>
    <row r="63" spans="2:11" ht="23.25" x14ac:dyDescent="0.25">
      <c r="B63" s="62"/>
      <c r="C63" s="62"/>
      <c r="D63" s="55"/>
      <c r="E63" s="55"/>
      <c r="F63" s="55"/>
      <c r="G63" s="62"/>
      <c r="H63" s="62"/>
      <c r="I63" s="55"/>
      <c r="J63" s="23"/>
      <c r="K63" s="23"/>
    </row>
    <row r="64" spans="2:11" ht="23.25" x14ac:dyDescent="0.25">
      <c r="B64" s="62"/>
      <c r="C64" s="62"/>
      <c r="D64" s="55"/>
      <c r="E64" s="55"/>
      <c r="F64" s="55"/>
      <c r="G64" s="62"/>
      <c r="H64" s="62"/>
      <c r="I64" s="55"/>
      <c r="J64" s="23"/>
      <c r="K64" s="23"/>
    </row>
    <row r="65" spans="2:11" ht="23.25" x14ac:dyDescent="0.25">
      <c r="B65" s="62"/>
      <c r="C65" s="62"/>
      <c r="D65" s="55"/>
      <c r="E65" s="55"/>
      <c r="F65" s="55"/>
      <c r="G65" s="62"/>
      <c r="H65" s="62"/>
      <c r="I65" s="55"/>
      <c r="J65" s="23"/>
      <c r="K65" s="23"/>
    </row>
    <row r="66" spans="2:11" ht="23.25" x14ac:dyDescent="0.25">
      <c r="B66" s="62"/>
      <c r="C66" s="62"/>
      <c r="D66" s="55"/>
      <c r="E66" s="55"/>
      <c r="F66" s="55"/>
      <c r="G66" s="55"/>
      <c r="H66" s="23"/>
      <c r="I66" s="23"/>
      <c r="J66" s="23"/>
      <c r="K66" s="23"/>
    </row>
    <row r="67" spans="2:11" ht="23.25" x14ac:dyDescent="0.25">
      <c r="B67" s="62"/>
      <c r="C67" s="62"/>
      <c r="D67" s="55"/>
      <c r="E67" s="55"/>
      <c r="F67" s="55"/>
      <c r="G67" s="55"/>
      <c r="H67" s="23"/>
      <c r="I67" s="23"/>
      <c r="J67" s="23"/>
      <c r="K67" s="23"/>
    </row>
    <row r="68" spans="2:11" ht="23.25" x14ac:dyDescent="0.25">
      <c r="B68" s="62"/>
      <c r="C68" s="62"/>
      <c r="D68" s="55"/>
      <c r="E68" s="55"/>
      <c r="F68" s="55"/>
      <c r="G68" s="55"/>
      <c r="H68" s="23"/>
      <c r="I68" s="23"/>
      <c r="J68" s="23"/>
      <c r="K68" s="23"/>
    </row>
    <row r="69" spans="2:11" ht="23.25" x14ac:dyDescent="0.25">
      <c r="B69" s="62"/>
      <c r="C69" s="62"/>
      <c r="D69" s="55"/>
      <c r="E69" s="55"/>
      <c r="F69" s="55"/>
      <c r="G69" s="55"/>
      <c r="H69" s="23"/>
      <c r="I69" s="23"/>
      <c r="J69" s="23"/>
      <c r="K69" s="23"/>
    </row>
    <row r="70" spans="2:11" ht="23.25" x14ac:dyDescent="0.25">
      <c r="B70" s="62"/>
      <c r="C70" s="62"/>
      <c r="D70" s="55"/>
      <c r="E70" s="55"/>
      <c r="F70" s="55"/>
      <c r="G70" s="55"/>
      <c r="H70" s="23"/>
      <c r="I70" s="23"/>
      <c r="J70" s="23"/>
      <c r="K70" s="23"/>
    </row>
    <row r="71" spans="2:11" ht="23.25" x14ac:dyDescent="0.25">
      <c r="B71" s="62"/>
      <c r="C71" s="62"/>
      <c r="D71" s="55"/>
      <c r="E71" s="55"/>
      <c r="F71" s="55"/>
      <c r="H71" s="23"/>
      <c r="I71" s="23"/>
      <c r="J71" s="23"/>
      <c r="K71" s="23"/>
    </row>
    <row r="72" spans="2:11" ht="23.25" x14ac:dyDescent="0.25">
      <c r="B72" s="62"/>
      <c r="C72" s="62"/>
      <c r="D72" s="55"/>
      <c r="F72" s="55"/>
      <c r="G72" s="23"/>
      <c r="H72" s="23"/>
      <c r="I72" s="23"/>
      <c r="J72" s="23"/>
      <c r="K72" s="23"/>
    </row>
    <row r="73" spans="2:11" ht="23.25" x14ac:dyDescent="0.25">
      <c r="B73" s="62"/>
      <c r="C73" s="62"/>
      <c r="D73" s="55"/>
      <c r="E73" s="23"/>
      <c r="F73" s="55"/>
      <c r="G73" s="23"/>
      <c r="H73" s="23"/>
      <c r="I73" s="23"/>
      <c r="J73" s="23"/>
      <c r="K73" s="23"/>
    </row>
    <row r="74" spans="2:11" ht="23.25" x14ac:dyDescent="0.25">
      <c r="E74" s="23"/>
      <c r="F74" s="55"/>
      <c r="G74" s="23"/>
      <c r="H74" s="23"/>
      <c r="I74" s="23"/>
      <c r="J74" s="23"/>
      <c r="K74" s="23"/>
    </row>
    <row r="75" spans="2:11" ht="23.25" x14ac:dyDescent="0.25">
      <c r="B75" s="23"/>
      <c r="C75" s="23"/>
      <c r="D75" s="23"/>
      <c r="E75" s="23"/>
      <c r="F75" s="55"/>
      <c r="G75" s="23"/>
      <c r="H75" s="23"/>
      <c r="I75" s="23"/>
      <c r="J75" s="23"/>
      <c r="K75" s="23"/>
    </row>
    <row r="76" spans="2:11" x14ac:dyDescent="0.25">
      <c r="B76" s="23"/>
      <c r="C76" s="23"/>
      <c r="D76" s="23"/>
      <c r="E76" s="23"/>
      <c r="G76" s="23"/>
      <c r="H76" s="23"/>
      <c r="I76" s="23"/>
      <c r="J76" s="23"/>
      <c r="K76" s="23"/>
    </row>
    <row r="77" spans="2:11" x14ac:dyDescent="0.25">
      <c r="B77" s="23"/>
      <c r="C77" s="23"/>
      <c r="D77" s="23"/>
      <c r="E77" s="23"/>
      <c r="F77" s="23"/>
      <c r="G77" s="23"/>
      <c r="H77" s="23"/>
      <c r="I77" s="23"/>
      <c r="J77" s="23"/>
    </row>
    <row r="78" spans="2:11" x14ac:dyDescent="0.25">
      <c r="B78" s="23"/>
      <c r="C78" s="23"/>
      <c r="D78" s="23"/>
      <c r="E78" s="23"/>
      <c r="F78" s="23"/>
      <c r="G78" s="23"/>
      <c r="H78" s="23"/>
      <c r="I78" s="23"/>
      <c r="J78" s="23"/>
    </row>
    <row r="79" spans="2:11" x14ac:dyDescent="0.25">
      <c r="B79" s="23"/>
      <c r="C79" s="23"/>
      <c r="D79" s="23"/>
      <c r="E79" s="23"/>
      <c r="F79" s="23"/>
      <c r="G79" s="23"/>
      <c r="H79" s="23"/>
      <c r="I79" s="23"/>
      <c r="J79" s="23"/>
    </row>
    <row r="80" spans="2:11" x14ac:dyDescent="0.25">
      <c r="B80" s="23"/>
      <c r="C80" s="23"/>
      <c r="D80" s="23"/>
      <c r="E80" s="23"/>
      <c r="F80" s="23"/>
      <c r="G80" s="23"/>
      <c r="H80" s="23"/>
      <c r="I80" s="23"/>
      <c r="J80" s="23"/>
    </row>
    <row r="81" spans="2:10" x14ac:dyDescent="0.25">
      <c r="B81" s="23"/>
      <c r="C81" s="23"/>
      <c r="D81" s="23"/>
      <c r="E81" s="23"/>
      <c r="F81" s="23"/>
      <c r="G81" s="23"/>
      <c r="H81" s="23"/>
      <c r="I81" s="23"/>
      <c r="J81" s="23"/>
    </row>
    <row r="82" spans="2:10" x14ac:dyDescent="0.25">
      <c r="B82" s="23"/>
      <c r="C82" s="23"/>
      <c r="D82" s="23"/>
      <c r="E82" s="23"/>
      <c r="F82" s="23"/>
      <c r="G82" s="23"/>
      <c r="H82" s="23"/>
      <c r="I82" s="23"/>
      <c r="J82" s="23"/>
    </row>
    <row r="83" spans="2:10" x14ac:dyDescent="0.25">
      <c r="B83" s="23"/>
      <c r="C83" s="23"/>
      <c r="D83" s="23"/>
      <c r="E83" s="23"/>
      <c r="F83" s="23"/>
      <c r="G83" s="23"/>
      <c r="H83" s="23"/>
      <c r="I83" s="23"/>
      <c r="J83" s="23"/>
    </row>
    <row r="84" spans="2:10" x14ac:dyDescent="0.25">
      <c r="B84" s="23"/>
      <c r="C84" s="23"/>
      <c r="D84" s="23"/>
      <c r="E84" s="23"/>
      <c r="F84" s="23"/>
      <c r="G84" s="23"/>
      <c r="H84" s="23"/>
      <c r="I84" s="23"/>
      <c r="J84" s="23"/>
    </row>
    <row r="85" spans="2:10" x14ac:dyDescent="0.25">
      <c r="B85" s="23"/>
      <c r="C85" s="23"/>
      <c r="D85" s="23"/>
      <c r="E85" s="23"/>
      <c r="F85" s="23"/>
      <c r="G85" s="23"/>
      <c r="H85" s="23"/>
      <c r="I85" s="23"/>
      <c r="J85" s="23"/>
    </row>
    <row r="86" spans="2:10" x14ac:dyDescent="0.25">
      <c r="B86" s="23"/>
      <c r="C86" s="23"/>
      <c r="D86" s="23"/>
      <c r="E86" s="23"/>
      <c r="F86" s="23"/>
      <c r="I86" s="23"/>
      <c r="J86" s="23"/>
    </row>
    <row r="87" spans="2:10" x14ac:dyDescent="0.25">
      <c r="B87" s="23"/>
      <c r="C87" s="23"/>
      <c r="D87" s="23"/>
      <c r="F87" s="23"/>
      <c r="I87" s="23"/>
      <c r="J87" s="23"/>
    </row>
    <row r="88" spans="2:10" x14ac:dyDescent="0.25">
      <c r="B88" s="23"/>
      <c r="C88" s="23"/>
      <c r="D88" s="23"/>
      <c r="F88" s="23"/>
      <c r="I88" s="23"/>
      <c r="J88" s="23"/>
    </row>
    <row r="89" spans="2:10" ht="23.25" x14ac:dyDescent="0.35">
      <c r="C89" s="96"/>
      <c r="D89" s="96"/>
      <c r="F89" s="23"/>
      <c r="I89" s="23"/>
    </row>
    <row r="90" spans="2:10" x14ac:dyDescent="0.25">
      <c r="F90" s="23"/>
      <c r="I90" s="23"/>
    </row>
    <row r="91" spans="2:10" x14ac:dyDescent="0.25">
      <c r="I91" s="23"/>
    </row>
    <row r="92" spans="2:10" x14ac:dyDescent="0.25">
      <c r="I92" s="23"/>
    </row>
  </sheetData>
  <mergeCells count="10">
    <mergeCell ref="H34:K34"/>
    <mergeCell ref="H35:K35"/>
    <mergeCell ref="C35:D35"/>
    <mergeCell ref="C36:D36"/>
    <mergeCell ref="I4:I5"/>
    <mergeCell ref="J4:J5"/>
    <mergeCell ref="B7:D7"/>
    <mergeCell ref="G7:I7"/>
    <mergeCell ref="B27:C27"/>
    <mergeCell ref="G28:H28"/>
  </mergeCells>
  <dataValidations count="4">
    <dataValidation type="list" allowBlank="1" showInputMessage="1" showErrorMessage="1" promptTitle="VALORES POSIBLES ASIGNADOR IOT" sqref="F5:G5" xr:uid="{BD2F8BD6-15AF-4651-90CE-41758004D5AD}">
      <formula1>"2023,2022,2021,2020"</formula1>
    </dataValidation>
    <dataValidation type="list" allowBlank="1" showInputMessage="1" showErrorMessage="1" sqref="J6" xr:uid="{6B22231D-D390-45BC-A7F9-65C0125DF5D4}">
      <formula1>"vultures@jpcert.or.jp,cve@mitre.org/cve@cert.org.tw,talos-cna@cisco.com/psirt@cisco.com,psirt@bosch.com,OTRO"</formula1>
    </dataValidation>
    <dataValidation type="list" allowBlank="1" showInputMessage="1" showErrorMessage="1" promptTitle="VALORES POSIBLES ASIGNADOR IOT" sqref="I6" xr:uid="{B903E956-5211-4C7D-932E-6EBC310C606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43ED4FDF-BDB2-4DB2-B1F1-50C6973D9AE7}">
      <formula1>"REPORTE,INDICADOR"</formula1>
    </dataValidation>
  </dataValidations>
  <hyperlinks>
    <hyperlink ref="F5" r:id="rId1" display="cve@mitre.org/cve@cert.org.tw" xr:uid="{DDB7D25B-29AE-482E-9C60-951D238A7D9C}"/>
    <hyperlink ref="F4" r:id="rId2" display="cve@mitre.org/cve@cert.org.tw" xr:uid="{9F0DD571-861D-4D2E-B25E-E16072FAFE72}"/>
    <hyperlink ref="G5" r:id="rId3" display="cve@mitre.org/cve@cert.org.tw" xr:uid="{50AA5986-B59D-46B8-A5FF-DADC54F8CD28}"/>
    <hyperlink ref="G4" r:id="rId4" display="cve@mitre.org/cve@cert.org.tw" xr:uid="{AC6FDC73-958F-4CD1-B029-19B4D4CDB98A}"/>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6C0BC-D166-42FC-B48C-45BD64EF973C}">
  <dimension ref="B2:K109"/>
  <sheetViews>
    <sheetView topLeftCell="F1" zoomScale="30" zoomScaleNormal="30" workbookViewId="0">
      <selection activeCell="F5" sqref="F5"/>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55</v>
      </c>
      <c r="G3" s="2" t="s">
        <v>6</v>
      </c>
      <c r="H3" s="3" t="s">
        <v>7</v>
      </c>
      <c r="I3" s="4"/>
      <c r="J3" s="5"/>
    </row>
    <row r="4" spans="2:11" ht="183" customHeight="1" thickTop="1" thickBot="1" x14ac:dyDescent="0.3">
      <c r="B4" s="6" t="s">
        <v>11</v>
      </c>
      <c r="C4" s="7" t="s">
        <v>11</v>
      </c>
      <c r="D4" s="8" t="s">
        <v>35</v>
      </c>
      <c r="E4" s="9" t="s">
        <v>12</v>
      </c>
      <c r="F4" s="10">
        <v>2023</v>
      </c>
      <c r="G4" s="125" t="s">
        <v>67</v>
      </c>
      <c r="H4" s="140" t="s">
        <v>68</v>
      </c>
      <c r="I4" s="142"/>
      <c r="J4" s="12"/>
    </row>
    <row r="5" spans="2:11" ht="188.25" customHeight="1" thickTop="1" thickBot="1" x14ac:dyDescent="0.3">
      <c r="B5" s="6" t="s">
        <v>56</v>
      </c>
      <c r="C5" s="7" t="s">
        <v>56</v>
      </c>
      <c r="D5" s="8" t="s">
        <v>66</v>
      </c>
      <c r="E5" s="9" t="s">
        <v>12</v>
      </c>
      <c r="F5" s="119" t="s">
        <v>57</v>
      </c>
      <c r="G5" s="125" t="s">
        <v>67</v>
      </c>
      <c r="H5" s="141"/>
      <c r="I5" s="142"/>
      <c r="J5" s="14"/>
    </row>
    <row r="6" spans="2:11" ht="16.5" thickTop="1" thickBot="1" x14ac:dyDescent="0.3">
      <c r="B6" s="15"/>
      <c r="C6" s="15"/>
      <c r="D6" s="16"/>
      <c r="E6" s="16"/>
      <c r="F6" s="16"/>
      <c r="G6" s="17"/>
      <c r="H6" s="18"/>
      <c r="I6" s="19"/>
      <c r="J6" s="20"/>
      <c r="K6" s="21"/>
    </row>
    <row r="7" spans="2:11" ht="32.25" customHeight="1" thickTop="1" thickBot="1" x14ac:dyDescent="0.3">
      <c r="B7" s="143" t="s">
        <v>13</v>
      </c>
      <c r="C7" s="144"/>
      <c r="D7" s="145"/>
      <c r="E7" s="22"/>
      <c r="I7" s="23"/>
      <c r="J7" s="23"/>
    </row>
    <row r="8" spans="2:11" ht="32.25" customHeight="1" thickTop="1" thickBot="1" x14ac:dyDescent="0.3">
      <c r="B8" s="24"/>
      <c r="C8" s="24"/>
      <c r="D8" s="25"/>
      <c r="E8" s="26"/>
    </row>
    <row r="9" spans="2:11" ht="32.25" customHeight="1" thickBot="1" x14ac:dyDescent="0.4">
      <c r="B9" s="27" t="s">
        <v>14</v>
      </c>
      <c r="C9" s="28" t="s">
        <v>15</v>
      </c>
      <c r="D9" s="29"/>
      <c r="E9" s="30"/>
    </row>
    <row r="10" spans="2:11" ht="180.75" customHeight="1" thickBot="1" x14ac:dyDescent="0.4">
      <c r="B10" s="31" t="s">
        <v>16</v>
      </c>
      <c r="C10" s="32" t="s">
        <v>69</v>
      </c>
      <c r="D10" s="33"/>
      <c r="E10" s="33"/>
    </row>
    <row r="11" spans="2:11" ht="153.75" customHeight="1" thickBot="1" x14ac:dyDescent="0.4">
      <c r="B11" s="34" t="s">
        <v>17</v>
      </c>
      <c r="C11" s="35" t="s">
        <v>70</v>
      </c>
      <c r="D11" s="33"/>
      <c r="E11" s="33"/>
    </row>
    <row r="12" spans="2:11" ht="72.75" customHeight="1" thickBot="1" x14ac:dyDescent="0.3">
      <c r="B12" s="36"/>
      <c r="C12" s="16"/>
    </row>
    <row r="13" spans="2:11" ht="72.75" customHeight="1" thickBot="1" x14ac:dyDescent="0.3">
      <c r="B13" s="37" t="s">
        <v>58</v>
      </c>
      <c r="C13" s="38" t="s">
        <v>19</v>
      </c>
      <c r="D13" s="39" t="s">
        <v>59</v>
      </c>
      <c r="E13" s="40"/>
    </row>
    <row r="14" spans="2:11" ht="36.75" customHeight="1" thickBot="1" x14ac:dyDescent="0.3">
      <c r="B14" s="42">
        <v>2023</v>
      </c>
      <c r="C14" s="43">
        <f>SUM(C15:C18)</f>
        <v>63</v>
      </c>
      <c r="D14" s="44">
        <f>(C14/(C$34/100))%</f>
        <v>5.8604651162790698E-2</v>
      </c>
      <c r="E14" s="45"/>
    </row>
    <row r="15" spans="2:11" ht="23.25" x14ac:dyDescent="0.25">
      <c r="B15" s="47" t="s">
        <v>57</v>
      </c>
      <c r="C15" s="48">
        <v>5</v>
      </c>
      <c r="D15" s="49">
        <f>(C15/(C$14/100))%</f>
        <v>7.9365079365079361E-2</v>
      </c>
      <c r="E15" s="50"/>
    </row>
    <row r="16" spans="2:11" ht="23.25" x14ac:dyDescent="0.25">
      <c r="B16" s="52" t="s">
        <v>60</v>
      </c>
      <c r="C16" s="53">
        <v>56</v>
      </c>
      <c r="D16" s="49">
        <f t="shared" ref="D16:D18" si="0">(C16/(C$14/100))%</f>
        <v>0.88888888888888884</v>
      </c>
      <c r="E16" s="50"/>
    </row>
    <row r="17" spans="2:5" ht="30" customHeight="1" x14ac:dyDescent="0.25">
      <c r="B17" s="54" t="s">
        <v>61</v>
      </c>
      <c r="C17" s="53">
        <v>2</v>
      </c>
      <c r="D17" s="49">
        <f t="shared" si="0"/>
        <v>3.1746031746031744E-2</v>
      </c>
      <c r="E17" s="50"/>
    </row>
    <row r="18" spans="2:5" ht="27.75" customHeight="1" thickBot="1" x14ac:dyDescent="0.3">
      <c r="B18" s="54" t="s">
        <v>62</v>
      </c>
      <c r="C18" s="53">
        <v>0</v>
      </c>
      <c r="D18" s="49">
        <f t="shared" si="0"/>
        <v>0</v>
      </c>
      <c r="E18" s="50"/>
    </row>
    <row r="19" spans="2:5" ht="27.75" customHeight="1" thickBot="1" x14ac:dyDescent="0.3">
      <c r="B19" s="42">
        <v>2022</v>
      </c>
      <c r="C19" s="43">
        <f>SUM(C20:C23)</f>
        <v>150</v>
      </c>
      <c r="D19" s="44">
        <f>(C19/(C$34/100))%</f>
        <v>0.13953488372093023</v>
      </c>
      <c r="E19" s="50"/>
    </row>
    <row r="20" spans="2:5" ht="27.75" customHeight="1" x14ac:dyDescent="0.25">
      <c r="B20" s="47" t="s">
        <v>57</v>
      </c>
      <c r="C20" s="48">
        <v>79</v>
      </c>
      <c r="D20" s="49">
        <f>(C20/(C$19/100))%</f>
        <v>0.52666666666666662</v>
      </c>
      <c r="E20" s="50"/>
    </row>
    <row r="21" spans="2:5" ht="27.75" customHeight="1" x14ac:dyDescent="0.25">
      <c r="B21" s="52" t="s">
        <v>60</v>
      </c>
      <c r="C21" s="53">
        <v>57</v>
      </c>
      <c r="D21" s="49">
        <f t="shared" ref="D21:D23" si="1">(C21/(C$19/100))%</f>
        <v>0.38</v>
      </c>
      <c r="E21" s="50"/>
    </row>
    <row r="22" spans="2:5" ht="27.75" customHeight="1" x14ac:dyDescent="0.25">
      <c r="B22" s="54" t="s">
        <v>61</v>
      </c>
      <c r="C22" s="53">
        <v>14</v>
      </c>
      <c r="D22" s="49">
        <f t="shared" si="1"/>
        <v>9.3333333333333338E-2</v>
      </c>
      <c r="E22" s="50"/>
    </row>
    <row r="23" spans="2:5" ht="27.75" customHeight="1" thickBot="1" x14ac:dyDescent="0.3">
      <c r="B23" s="54" t="s">
        <v>62</v>
      </c>
      <c r="C23" s="120">
        <v>0</v>
      </c>
      <c r="D23" s="49">
        <f t="shared" si="1"/>
        <v>0</v>
      </c>
      <c r="E23" s="50"/>
    </row>
    <row r="24" spans="2:5" ht="27.75" customHeight="1" thickBot="1" x14ac:dyDescent="0.3">
      <c r="B24" s="42">
        <v>2021</v>
      </c>
      <c r="C24" s="43">
        <f>SUM(C25:C28)</f>
        <v>851</v>
      </c>
      <c r="D24" s="44">
        <f>(C24/(C$34/100))%</f>
        <v>0.79162790697674423</v>
      </c>
      <c r="E24" s="50"/>
    </row>
    <row r="25" spans="2:5" ht="27.75" customHeight="1" x14ac:dyDescent="0.25">
      <c r="B25" s="47" t="s">
        <v>57</v>
      </c>
      <c r="C25" s="48">
        <v>579</v>
      </c>
      <c r="D25" s="49">
        <f>(C25/(C$24/100))%</f>
        <v>0.68037602820211518</v>
      </c>
      <c r="E25" s="50"/>
    </row>
    <row r="26" spans="2:5" ht="27.75" customHeight="1" x14ac:dyDescent="0.25">
      <c r="B26" s="52" t="s">
        <v>60</v>
      </c>
      <c r="C26" s="53">
        <v>104</v>
      </c>
      <c r="D26" s="49">
        <f t="shared" ref="D26:D28" si="2">(C26/(C$24/100))%</f>
        <v>0.12220916568742655</v>
      </c>
      <c r="E26" s="50"/>
    </row>
    <row r="27" spans="2:5" ht="27.75" customHeight="1" x14ac:dyDescent="0.25">
      <c r="B27" s="54" t="s">
        <v>61</v>
      </c>
      <c r="C27" s="53">
        <v>135</v>
      </c>
      <c r="D27" s="49">
        <f t="shared" si="2"/>
        <v>0.15863689776733256</v>
      </c>
      <c r="E27" s="50"/>
    </row>
    <row r="28" spans="2:5" ht="27.75" customHeight="1" thickBot="1" x14ac:dyDescent="0.3">
      <c r="B28" s="54" t="s">
        <v>62</v>
      </c>
      <c r="C28" s="120">
        <v>33</v>
      </c>
      <c r="D28" s="49">
        <f t="shared" si="2"/>
        <v>3.8777908343125736E-2</v>
      </c>
      <c r="E28" s="50"/>
    </row>
    <row r="29" spans="2:5" ht="27.75" customHeight="1" thickBot="1" x14ac:dyDescent="0.3">
      <c r="B29" s="42">
        <v>2020</v>
      </c>
      <c r="C29" s="43">
        <f>SUM(C30:C33)</f>
        <v>11</v>
      </c>
      <c r="D29" s="44">
        <f>(C29/(C$34/100))%</f>
        <v>1.0232558139534885E-2</v>
      </c>
      <c r="E29" s="50"/>
    </row>
    <row r="30" spans="2:5" ht="27.75" customHeight="1" x14ac:dyDescent="0.25">
      <c r="B30" s="47" t="s">
        <v>57</v>
      </c>
      <c r="C30" s="48">
        <v>9</v>
      </c>
      <c r="D30" s="49">
        <f>(C30/(C$29/100))%</f>
        <v>0.81818181818181812</v>
      </c>
      <c r="E30" s="50"/>
    </row>
    <row r="31" spans="2:5" ht="27.75" customHeight="1" x14ac:dyDescent="0.25">
      <c r="B31" s="52" t="s">
        <v>60</v>
      </c>
      <c r="C31" s="53">
        <v>1</v>
      </c>
      <c r="D31" s="49">
        <f t="shared" ref="D31:D33" si="3">(C31/(C$29/100))%</f>
        <v>9.0909090909090912E-2</v>
      </c>
      <c r="E31" s="50"/>
    </row>
    <row r="32" spans="2:5" ht="27.75" customHeight="1" x14ac:dyDescent="0.25">
      <c r="B32" s="54" t="s">
        <v>61</v>
      </c>
      <c r="C32" s="53">
        <v>0</v>
      </c>
      <c r="D32" s="49">
        <f t="shared" si="3"/>
        <v>0</v>
      </c>
      <c r="E32" s="50"/>
    </row>
    <row r="33" spans="2:6" ht="27.75" customHeight="1" thickBot="1" x14ac:dyDescent="0.3">
      <c r="B33" s="54" t="s">
        <v>62</v>
      </c>
      <c r="C33" s="120">
        <v>1</v>
      </c>
      <c r="D33" s="49">
        <f t="shared" si="3"/>
        <v>9.0909090909090912E-2</v>
      </c>
      <c r="E33" s="50"/>
    </row>
    <row r="34" spans="2:6" ht="24" thickBot="1" x14ac:dyDescent="0.3">
      <c r="B34" s="57" t="s">
        <v>26</v>
      </c>
      <c r="C34" s="58">
        <f>C29+C19+C14+C24</f>
        <v>1075</v>
      </c>
      <c r="D34" s="59">
        <f>D14+D19+D29+D24</f>
        <v>1</v>
      </c>
      <c r="E34" s="50"/>
    </row>
    <row r="35" spans="2:6" ht="23.25" x14ac:dyDescent="0.25">
      <c r="B35" s="60"/>
      <c r="C35" s="60"/>
      <c r="D35" s="61"/>
      <c r="E35" s="55"/>
    </row>
    <row r="36" spans="2:6" ht="24" thickBot="1" x14ac:dyDescent="0.3">
      <c r="B36" s="62"/>
      <c r="C36" s="62"/>
      <c r="D36" s="55"/>
      <c r="E36" s="55"/>
    </row>
    <row r="37" spans="2:6" ht="86.25" customHeight="1" thickBot="1" x14ac:dyDescent="0.3">
      <c r="B37" s="146" t="s">
        <v>65</v>
      </c>
      <c r="C37" s="138"/>
      <c r="D37" s="55"/>
      <c r="E37" s="55"/>
    </row>
    <row r="38" spans="2:6" ht="24" thickBot="1" x14ac:dyDescent="0.4">
      <c r="B38" s="64"/>
      <c r="C38" s="64"/>
      <c r="D38" s="55"/>
      <c r="E38" s="55"/>
    </row>
    <row r="39" spans="2:6" ht="24" thickBot="1" x14ac:dyDescent="0.3">
      <c r="B39" s="27" t="s">
        <v>14</v>
      </c>
      <c r="C39" s="28" t="s">
        <v>15</v>
      </c>
      <c r="D39" s="55"/>
      <c r="E39" s="55"/>
    </row>
    <row r="40" spans="2:6" ht="154.5" customHeight="1" thickBot="1" x14ac:dyDescent="0.3">
      <c r="B40" s="31" t="s">
        <v>16</v>
      </c>
      <c r="C40" s="32" t="s">
        <v>69</v>
      </c>
      <c r="D40" s="55"/>
      <c r="E40" s="55"/>
    </row>
    <row r="41" spans="2:6" ht="128.25" customHeight="1" thickBot="1" x14ac:dyDescent="0.3">
      <c r="B41" s="34" t="s">
        <v>17</v>
      </c>
      <c r="C41" s="35" t="s">
        <v>71</v>
      </c>
      <c r="D41" s="66"/>
      <c r="E41" s="55"/>
    </row>
    <row r="42" spans="2:6" ht="72.75" customHeight="1" x14ac:dyDescent="0.25">
      <c r="B42" s="62"/>
      <c r="C42" s="62"/>
      <c r="D42" s="55"/>
      <c r="E42" s="55"/>
    </row>
    <row r="43" spans="2:6" ht="23.25" x14ac:dyDescent="0.25">
      <c r="B43" s="62"/>
      <c r="C43" s="62"/>
      <c r="D43" s="55"/>
      <c r="E43" s="55"/>
    </row>
    <row r="44" spans="2:6" ht="24" thickBot="1" x14ac:dyDescent="0.3">
      <c r="B44" s="62"/>
      <c r="C44" s="76"/>
      <c r="D44" s="67"/>
      <c r="E44" s="67"/>
    </row>
    <row r="45" spans="2:6" ht="163.5" customHeight="1" thickBot="1" x14ac:dyDescent="0.3">
      <c r="B45" s="114" t="s">
        <v>63</v>
      </c>
      <c r="C45" s="136" t="s">
        <v>64</v>
      </c>
      <c r="D45" s="148"/>
      <c r="E45" s="148"/>
      <c r="F45" s="149"/>
    </row>
    <row r="46" spans="2:6" ht="150.75" customHeight="1" thickBot="1" x14ac:dyDescent="0.3">
      <c r="C46" s="139" t="s">
        <v>31</v>
      </c>
      <c r="D46" s="137"/>
      <c r="E46" s="137"/>
      <c r="F46" s="138"/>
    </row>
    <row r="47" spans="2:6" ht="183.75" customHeight="1" thickBot="1" x14ac:dyDescent="0.3">
      <c r="C47" s="121">
        <v>2023</v>
      </c>
      <c r="D47" s="122">
        <v>2022</v>
      </c>
      <c r="E47" s="123">
        <v>2021</v>
      </c>
      <c r="F47" s="123">
        <v>2020</v>
      </c>
    </row>
    <row r="48" spans="2:6" ht="21" x14ac:dyDescent="0.25">
      <c r="B48" s="47" t="s">
        <v>57</v>
      </c>
      <c r="C48" s="106">
        <f>(C15/(C$34/100))%</f>
        <v>4.6511627906976744E-3</v>
      </c>
      <c r="D48" s="84">
        <f>(C20/(C$34/100))%</f>
        <v>7.3488372093023252E-2</v>
      </c>
      <c r="E48" s="84">
        <f>(C25/(C$34/100))%</f>
        <v>0.53860465116279077</v>
      </c>
      <c r="F48" s="107">
        <f>(C30/(C$34/100))%</f>
        <v>8.3720930232558145E-3</v>
      </c>
    </row>
    <row r="49" spans="2:6" ht="21" x14ac:dyDescent="0.25">
      <c r="B49" s="52" t="s">
        <v>60</v>
      </c>
      <c r="C49" s="104">
        <f>(C16/(C$34/100))%</f>
        <v>5.2093023255813956E-2</v>
      </c>
      <c r="D49" s="88">
        <f>(C21/(C$34/100))%</f>
        <v>5.3023255813953486E-2</v>
      </c>
      <c r="E49" s="84">
        <f t="shared" ref="E49:E51" si="4">(C26/(C$34/100))%</f>
        <v>9.6744186046511624E-2</v>
      </c>
      <c r="F49" s="107">
        <f t="shared" ref="F49:F51" si="5">(C31/(C$34/100))%</f>
        <v>9.3023255813953483E-4</v>
      </c>
    </row>
    <row r="50" spans="2:6" ht="21" x14ac:dyDescent="0.25">
      <c r="B50" s="54" t="s">
        <v>61</v>
      </c>
      <c r="C50" s="104">
        <f>(C17/(C$34/100))%</f>
        <v>1.8604651162790697E-3</v>
      </c>
      <c r="D50" s="88">
        <f>(C22/(C$34/100))%</f>
        <v>1.3023255813953489E-2</v>
      </c>
      <c r="E50" s="84">
        <f t="shared" si="4"/>
        <v>0.12558139534883719</v>
      </c>
      <c r="F50" s="107">
        <f t="shared" si="5"/>
        <v>0</v>
      </c>
    </row>
    <row r="51" spans="2:6" ht="34.5" customHeight="1" thickBot="1" x14ac:dyDescent="0.3">
      <c r="B51" s="54" t="s">
        <v>62</v>
      </c>
      <c r="C51" s="124">
        <f>(C18/(C$34/100))%</f>
        <v>0</v>
      </c>
      <c r="D51" s="108">
        <f>(C23/(C$34/100))%</f>
        <v>0</v>
      </c>
      <c r="E51" s="84">
        <f t="shared" si="4"/>
        <v>3.0697674418604652E-2</v>
      </c>
      <c r="F51" s="107">
        <f t="shared" si="5"/>
        <v>9.3023255813953483E-4</v>
      </c>
    </row>
    <row r="52" spans="2:6" ht="24" thickBot="1" x14ac:dyDescent="0.3">
      <c r="B52" s="42" t="s">
        <v>32</v>
      </c>
      <c r="C52" s="109">
        <f>SUM(C48:C51)</f>
        <v>5.8604651162790698E-2</v>
      </c>
      <c r="D52" s="93">
        <f>SUM(D48:D51)</f>
        <v>0.13953488372093023</v>
      </c>
      <c r="E52" s="93">
        <f>SUM(E48:E51)</f>
        <v>0.79162790697674412</v>
      </c>
      <c r="F52" s="110">
        <f>SUM(F48:F51)</f>
        <v>1.0232558139534883E-2</v>
      </c>
    </row>
    <row r="53" spans="2:6" ht="23.25" x14ac:dyDescent="0.25">
      <c r="B53" s="62"/>
      <c r="C53" s="62"/>
      <c r="D53" s="55"/>
      <c r="E53" s="55"/>
      <c r="F53" s="23"/>
    </row>
    <row r="54" spans="2:6" ht="23.25" x14ac:dyDescent="0.25">
      <c r="B54" s="62"/>
      <c r="C54" s="62"/>
      <c r="D54" s="55"/>
      <c r="E54" s="55"/>
      <c r="F54" s="23"/>
    </row>
    <row r="55" spans="2:6" ht="23.25" x14ac:dyDescent="0.25">
      <c r="B55" s="62"/>
      <c r="C55" s="62"/>
      <c r="D55" s="55"/>
      <c r="E55" s="55"/>
      <c r="F55" s="23"/>
    </row>
    <row r="56" spans="2:6" ht="44.25" customHeight="1" x14ac:dyDescent="0.25">
      <c r="B56" s="62"/>
      <c r="C56" s="62"/>
      <c r="D56" s="55"/>
      <c r="E56" s="55"/>
      <c r="F56" s="23"/>
    </row>
    <row r="57" spans="2:6" ht="75" customHeight="1" x14ac:dyDescent="0.25">
      <c r="B57" s="62"/>
      <c r="C57" s="62"/>
      <c r="D57" s="55"/>
      <c r="E57" s="55"/>
      <c r="F57" s="23"/>
    </row>
    <row r="58" spans="2:6" ht="108.75" customHeight="1" x14ac:dyDescent="0.25">
      <c r="B58" s="62"/>
      <c r="C58" s="62"/>
      <c r="D58" s="55"/>
      <c r="E58" s="55"/>
    </row>
    <row r="59" spans="2:6" ht="23.25" x14ac:dyDescent="0.25">
      <c r="B59" s="62"/>
      <c r="C59" s="62"/>
      <c r="D59" s="55"/>
      <c r="E59" s="55"/>
    </row>
    <row r="60" spans="2:6" ht="23.25" x14ac:dyDescent="0.25">
      <c r="B60" s="62"/>
      <c r="C60" s="62"/>
      <c r="D60" s="55"/>
      <c r="E60" s="55"/>
    </row>
    <row r="61" spans="2:6" ht="23.25" x14ac:dyDescent="0.25">
      <c r="B61" s="62"/>
      <c r="C61" s="62"/>
      <c r="D61" s="55"/>
      <c r="E61" s="55"/>
    </row>
    <row r="62" spans="2:6" ht="23.25" x14ac:dyDescent="0.25">
      <c r="B62" s="62"/>
      <c r="C62" s="62"/>
      <c r="D62" s="55"/>
      <c r="E62" s="55"/>
    </row>
    <row r="63" spans="2:6" ht="42" customHeight="1" x14ac:dyDescent="0.25">
      <c r="B63" s="62"/>
      <c r="C63" s="62"/>
      <c r="D63" s="55"/>
      <c r="E63" s="55"/>
    </row>
    <row r="64" spans="2:6" ht="50.25" customHeight="1" x14ac:dyDescent="0.25">
      <c r="B64" s="62"/>
      <c r="C64" s="62"/>
      <c r="D64" s="55"/>
      <c r="E64" s="55"/>
    </row>
    <row r="65" spans="2:5" ht="23.25" x14ac:dyDescent="0.25">
      <c r="B65" s="62"/>
      <c r="C65" s="62"/>
      <c r="D65" s="55"/>
      <c r="E65" s="55"/>
    </row>
    <row r="66" spans="2:5" ht="23.25" x14ac:dyDescent="0.25">
      <c r="B66" s="62"/>
      <c r="C66" s="62"/>
      <c r="D66" s="55"/>
      <c r="E66" s="55"/>
    </row>
    <row r="67" spans="2:5" ht="23.25" x14ac:dyDescent="0.25">
      <c r="B67" s="62"/>
      <c r="C67" s="62"/>
      <c r="D67" s="55"/>
      <c r="E67" s="55"/>
    </row>
    <row r="68" spans="2:5" ht="23.25" x14ac:dyDescent="0.25">
      <c r="B68" s="62"/>
      <c r="C68" s="62"/>
      <c r="D68" s="55"/>
      <c r="E68" s="55"/>
    </row>
    <row r="69" spans="2:5" ht="23.25" x14ac:dyDescent="0.25">
      <c r="B69" s="62"/>
      <c r="C69" s="62"/>
      <c r="D69" s="55"/>
      <c r="E69" s="55"/>
    </row>
    <row r="70" spans="2:5" ht="23.25" x14ac:dyDescent="0.25">
      <c r="B70" s="62"/>
      <c r="C70" s="62"/>
      <c r="D70" s="55"/>
      <c r="E70" s="55"/>
    </row>
    <row r="71" spans="2:5" ht="23.25" x14ac:dyDescent="0.25">
      <c r="B71" s="62"/>
      <c r="C71" s="62"/>
      <c r="D71" s="55"/>
      <c r="E71" s="55"/>
    </row>
    <row r="72" spans="2:5" ht="23.25" x14ac:dyDescent="0.25">
      <c r="B72" s="62"/>
      <c r="C72" s="62"/>
      <c r="D72" s="55"/>
      <c r="E72" s="55"/>
    </row>
    <row r="73" spans="2:5" ht="23.25" x14ac:dyDescent="0.25">
      <c r="B73" s="62"/>
      <c r="C73" s="62"/>
      <c r="D73" s="55"/>
      <c r="E73" s="55"/>
    </row>
    <row r="74" spans="2:5" ht="23.25" x14ac:dyDescent="0.25">
      <c r="B74" s="62"/>
      <c r="C74" s="62"/>
      <c r="D74" s="55"/>
      <c r="E74" s="55"/>
    </row>
    <row r="75" spans="2:5" ht="23.25" x14ac:dyDescent="0.25">
      <c r="B75" s="62"/>
      <c r="C75" s="62"/>
      <c r="D75" s="55"/>
      <c r="E75" s="55"/>
    </row>
    <row r="76" spans="2:5" ht="23.25" x14ac:dyDescent="0.25">
      <c r="B76" s="62"/>
      <c r="C76" s="62"/>
      <c r="D76" s="55"/>
      <c r="E76" s="55"/>
    </row>
    <row r="77" spans="2:5" ht="23.25" x14ac:dyDescent="0.25">
      <c r="B77" s="62"/>
      <c r="C77" s="62"/>
      <c r="D77" s="55"/>
      <c r="E77" s="55"/>
    </row>
    <row r="78" spans="2:5" ht="23.25" x14ac:dyDescent="0.25">
      <c r="B78" s="62"/>
      <c r="C78" s="62"/>
      <c r="D78" s="55"/>
      <c r="E78" s="55"/>
    </row>
    <row r="79" spans="2:5" ht="23.25" x14ac:dyDescent="0.25">
      <c r="B79" s="62"/>
      <c r="C79" s="62"/>
      <c r="D79" s="55"/>
      <c r="E79" s="55"/>
    </row>
    <row r="80" spans="2:5" ht="23.25" x14ac:dyDescent="0.25">
      <c r="B80" s="62"/>
      <c r="C80" s="62"/>
      <c r="D80" s="55"/>
      <c r="E80" s="55"/>
    </row>
    <row r="81" spans="2:10" ht="23.25" x14ac:dyDescent="0.25">
      <c r="B81" s="62"/>
      <c r="C81" s="62"/>
      <c r="D81" s="55"/>
      <c r="E81" s="55"/>
    </row>
    <row r="82" spans="2:10" ht="23.25" x14ac:dyDescent="0.25">
      <c r="B82" s="62"/>
      <c r="C82" s="62"/>
      <c r="D82" s="55"/>
      <c r="E82" s="55"/>
    </row>
    <row r="83" spans="2:10" ht="23.25" x14ac:dyDescent="0.25">
      <c r="B83" s="62"/>
      <c r="C83" s="62"/>
      <c r="D83" s="55"/>
      <c r="E83" s="55"/>
    </row>
    <row r="85" spans="2:10" ht="23.25" x14ac:dyDescent="0.25">
      <c r="B85" s="23"/>
      <c r="C85" s="23"/>
      <c r="D85" s="23"/>
      <c r="E85" s="23"/>
      <c r="F85" s="55"/>
      <c r="G85" s="23"/>
      <c r="H85" s="23"/>
    </row>
    <row r="86" spans="2:10" ht="23.25" x14ac:dyDescent="0.25">
      <c r="B86" s="23"/>
      <c r="C86" s="23"/>
      <c r="D86" s="23"/>
      <c r="E86" s="23"/>
      <c r="F86" s="55"/>
      <c r="G86" s="23"/>
      <c r="H86" s="23"/>
      <c r="I86" s="23"/>
      <c r="J86" s="23"/>
    </row>
    <row r="87" spans="2:10" ht="23.25" x14ac:dyDescent="0.25">
      <c r="B87" s="23"/>
      <c r="C87" s="23"/>
      <c r="D87" s="23"/>
      <c r="E87" s="23"/>
      <c r="F87" s="55"/>
      <c r="G87" s="23"/>
      <c r="H87" s="23"/>
      <c r="I87" s="23"/>
      <c r="J87" s="23"/>
    </row>
    <row r="88" spans="2:10" x14ac:dyDescent="0.25">
      <c r="B88" s="23"/>
      <c r="C88" s="23"/>
      <c r="D88" s="23"/>
      <c r="E88" s="23"/>
      <c r="G88" s="23"/>
      <c r="H88" s="23"/>
      <c r="I88" s="23"/>
      <c r="J88" s="23"/>
    </row>
    <row r="89" spans="2:10" x14ac:dyDescent="0.25">
      <c r="B89" s="23"/>
      <c r="C89" s="23"/>
      <c r="D89" s="23"/>
      <c r="E89" s="23"/>
      <c r="F89" s="23"/>
      <c r="G89" s="23"/>
      <c r="H89" s="23"/>
      <c r="I89" s="23"/>
      <c r="J89" s="23"/>
    </row>
    <row r="90" spans="2:10" x14ac:dyDescent="0.25">
      <c r="B90" s="23"/>
      <c r="C90" s="23"/>
      <c r="D90" s="23"/>
      <c r="E90" s="23"/>
      <c r="F90" s="23"/>
      <c r="G90" s="23"/>
      <c r="H90" s="23"/>
      <c r="I90" s="23"/>
      <c r="J90" s="23"/>
    </row>
    <row r="91" spans="2:10" x14ac:dyDescent="0.25">
      <c r="B91" s="23"/>
      <c r="C91" s="23"/>
      <c r="D91" s="23"/>
      <c r="E91" s="23"/>
      <c r="F91" s="23"/>
      <c r="G91" s="23"/>
      <c r="H91" s="23"/>
      <c r="I91" s="23"/>
      <c r="J91" s="23"/>
    </row>
    <row r="92" spans="2:10" x14ac:dyDescent="0.25">
      <c r="B92" s="23"/>
      <c r="C92" s="23"/>
      <c r="D92" s="23"/>
      <c r="E92" s="23"/>
      <c r="F92" s="23"/>
      <c r="G92" s="23"/>
      <c r="H92" s="23"/>
      <c r="I92" s="23"/>
      <c r="J92" s="23"/>
    </row>
    <row r="93" spans="2:10" x14ac:dyDescent="0.25">
      <c r="B93" s="23"/>
      <c r="C93" s="23"/>
      <c r="D93" s="23"/>
      <c r="E93" s="23"/>
      <c r="F93" s="23"/>
      <c r="G93" s="23"/>
      <c r="H93" s="23"/>
      <c r="I93" s="23"/>
      <c r="J93" s="23"/>
    </row>
    <row r="94" spans="2:10" x14ac:dyDescent="0.25">
      <c r="B94" s="23"/>
      <c r="C94" s="23"/>
      <c r="D94" s="23"/>
      <c r="E94" s="23"/>
      <c r="F94" s="23"/>
      <c r="G94" s="23"/>
      <c r="H94" s="23"/>
      <c r="I94" s="23"/>
      <c r="J94" s="23"/>
    </row>
    <row r="95" spans="2:10" x14ac:dyDescent="0.25">
      <c r="B95" s="23"/>
      <c r="C95" s="23"/>
      <c r="D95" s="23"/>
      <c r="E95" s="23"/>
      <c r="F95" s="23"/>
      <c r="G95" s="23"/>
      <c r="H95" s="23"/>
      <c r="I95" s="23"/>
      <c r="J95" s="23"/>
    </row>
    <row r="96" spans="2:10" x14ac:dyDescent="0.25">
      <c r="B96" s="23"/>
      <c r="C96" s="23"/>
      <c r="D96" s="23"/>
      <c r="E96" s="23"/>
      <c r="F96" s="23"/>
      <c r="G96" s="23"/>
      <c r="H96" s="23"/>
      <c r="I96" s="23"/>
      <c r="J96" s="23"/>
    </row>
    <row r="97" spans="2:9" x14ac:dyDescent="0.25">
      <c r="B97" s="23"/>
      <c r="C97" s="23"/>
      <c r="D97" s="23"/>
      <c r="E97" s="23"/>
      <c r="F97" s="23"/>
      <c r="G97" s="23"/>
      <c r="H97" s="23"/>
      <c r="I97" s="23"/>
    </row>
    <row r="98" spans="2:9" x14ac:dyDescent="0.25">
      <c r="B98" s="23"/>
      <c r="C98" s="23"/>
      <c r="D98" s="23"/>
      <c r="E98" s="23"/>
      <c r="F98" s="23"/>
      <c r="G98" s="23"/>
      <c r="H98" s="23"/>
      <c r="I98" s="23"/>
    </row>
    <row r="99" spans="2:9" ht="23.25" x14ac:dyDescent="0.35">
      <c r="C99" s="96"/>
      <c r="D99" s="96"/>
      <c r="F99" s="23"/>
      <c r="G99" s="23"/>
      <c r="H99" s="23"/>
      <c r="I99" s="23"/>
    </row>
    <row r="100" spans="2:9" x14ac:dyDescent="0.25">
      <c r="F100" s="23"/>
      <c r="G100" s="23"/>
      <c r="H100" s="23"/>
      <c r="I100" s="23"/>
    </row>
    <row r="101" spans="2:9" x14ac:dyDescent="0.25">
      <c r="F101" s="23"/>
      <c r="G101" s="23"/>
      <c r="H101" s="23"/>
      <c r="I101" s="23"/>
    </row>
    <row r="102" spans="2:9" x14ac:dyDescent="0.25">
      <c r="F102" s="23"/>
      <c r="G102" s="23"/>
      <c r="H102" s="23"/>
      <c r="I102" s="23"/>
    </row>
    <row r="103" spans="2:9" x14ac:dyDescent="0.25">
      <c r="H103" s="23"/>
      <c r="I103" s="23"/>
    </row>
    <row r="104" spans="2:9" x14ac:dyDescent="0.25">
      <c r="H104" s="23"/>
      <c r="I104" s="23"/>
    </row>
    <row r="105" spans="2:9" x14ac:dyDescent="0.25">
      <c r="H105" s="23"/>
      <c r="I105" s="23"/>
    </row>
    <row r="106" spans="2:9" x14ac:dyDescent="0.25">
      <c r="H106" s="23"/>
      <c r="I106" s="23"/>
    </row>
    <row r="107" spans="2:9" x14ac:dyDescent="0.25">
      <c r="H107" s="23"/>
      <c r="I107" s="23"/>
    </row>
    <row r="108" spans="2:9" x14ac:dyDescent="0.25">
      <c r="H108" s="23"/>
    </row>
    <row r="109" spans="2:9" x14ac:dyDescent="0.25">
      <c r="H109" s="23"/>
    </row>
  </sheetData>
  <mergeCells count="6">
    <mergeCell ref="C46:F46"/>
    <mergeCell ref="H4:H5"/>
    <mergeCell ref="I4:I5"/>
    <mergeCell ref="B7:D7"/>
    <mergeCell ref="B37:C37"/>
    <mergeCell ref="C45:F45"/>
  </mergeCells>
  <dataValidations count="4">
    <dataValidation type="list" allowBlank="1" showInputMessage="1" showErrorMessage="1" promptTitle="VALORES POSIBLES ASIGNADOR IOT" sqref="F4" xr:uid="{35978D1B-727D-430A-81FF-4427DCB451C5}">
      <formula1>"2023,2022,2021,2020"</formula1>
    </dataValidation>
    <dataValidation type="list" allowBlank="1" showInputMessage="1" showErrorMessage="1" sqref="I6" xr:uid="{1FA456CB-194D-4976-897E-C003285DFC9D}">
      <formula1>"vultures@jpcert.or.jp,cve@mitre.org/cve@cert.org.tw,talos-cna@cisco.com/psirt@cisco.com,psirt@bosch.com,OTRO"</formula1>
    </dataValidation>
    <dataValidation type="list" allowBlank="1" showInputMessage="1" showErrorMessage="1" promptTitle="VALORES POSIBLES ASIGNADOR IOT" sqref="H6" xr:uid="{5D0329DF-0C3A-4DEC-AEB2-EBEB11A1DEC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E919DCE1-0583-4726-ACF7-5B099AB581D9}">
      <formula1>"MISMO DÍA,MISMO MES,MISMO AÑO, MÁS TARDE DE UN AÑO"</formula1>
    </dataValidation>
  </dataValidations>
  <hyperlinks>
    <hyperlink ref="F4" r:id="rId1" display="cve@mitre.org/cve@cert.org.tw" xr:uid="{0FEBA037-30A3-40B8-8E93-91645529D2C4}"/>
    <hyperlink ref="F5" r:id="rId2" display="cve@mitre.org/cve@cert.org.tw" xr:uid="{ECF11BA7-61E4-4967-BA80-91A1562B4A9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6C13F-89CB-49E6-B001-C6A45B1EBE78}">
  <dimension ref="B2:L83"/>
  <sheetViews>
    <sheetView tabSelected="1" zoomScale="40" zoomScaleNormal="40" workbookViewId="0">
      <selection activeCell="E4" sqref="E4"/>
    </sheetView>
  </sheetViews>
  <sheetFormatPr baseColWidth="10" defaultRowHeight="15" x14ac:dyDescent="0.25"/>
  <cols>
    <col min="2" max="2" width="137.7109375" customWidth="1"/>
    <col min="3" max="3" width="129" customWidth="1"/>
    <col min="4" max="4" width="126.85546875" customWidth="1"/>
    <col min="5" max="6" width="69.42578125" customWidth="1"/>
    <col min="7" max="7" width="128.5703125" customWidth="1"/>
    <col min="8" max="8" width="111.7109375" customWidth="1"/>
    <col min="9" max="9" width="113.5703125" customWidth="1"/>
    <col min="10" max="10" width="136.85546875" customWidth="1"/>
    <col min="11" max="11" width="93" customWidth="1"/>
    <col min="12" max="12" width="56.140625" customWidth="1"/>
    <col min="13" max="13" width="58.28515625" customWidth="1"/>
    <col min="14" max="14" width="66.85546875" customWidth="1"/>
    <col min="15" max="15" width="44.28515625" customWidth="1"/>
  </cols>
  <sheetData>
    <row r="2" spans="2:12" ht="15.75" thickBot="1" x14ac:dyDescent="0.3"/>
    <row r="3" spans="2:12" ht="24" thickBot="1" x14ac:dyDescent="0.4">
      <c r="B3" s="1" t="s">
        <v>0</v>
      </c>
      <c r="C3" s="2" t="s">
        <v>1</v>
      </c>
      <c r="D3" s="2" t="s">
        <v>2</v>
      </c>
      <c r="E3" s="2" t="s">
        <v>3</v>
      </c>
      <c r="F3" s="2" t="s">
        <v>4</v>
      </c>
      <c r="G3" s="2" t="s">
        <v>5</v>
      </c>
      <c r="H3" s="2" t="s">
        <v>6</v>
      </c>
      <c r="I3" s="3" t="s">
        <v>7</v>
      </c>
      <c r="J3" s="4"/>
      <c r="K3" s="5"/>
    </row>
    <row r="4" spans="2:12" ht="291.75" customHeight="1" thickTop="1" thickBot="1" x14ac:dyDescent="0.3">
      <c r="B4" s="6" t="s">
        <v>8</v>
      </c>
      <c r="C4" s="7" t="s">
        <v>8</v>
      </c>
      <c r="D4" s="8" t="s">
        <v>83</v>
      </c>
      <c r="E4" s="13" t="s">
        <v>9</v>
      </c>
      <c r="F4" s="10" t="s">
        <v>10</v>
      </c>
      <c r="G4" s="10" t="s">
        <v>10</v>
      </c>
      <c r="H4" s="11" t="s">
        <v>81</v>
      </c>
      <c r="I4" s="140" t="s">
        <v>82</v>
      </c>
      <c r="J4" s="142"/>
      <c r="K4" s="12"/>
    </row>
    <row r="5" spans="2:12" ht="240.75" customHeight="1" thickTop="1" thickBot="1" x14ac:dyDescent="0.3">
      <c r="B5" s="6" t="s">
        <v>80</v>
      </c>
      <c r="C5" s="7" t="s">
        <v>80</v>
      </c>
      <c r="D5" s="8" t="s">
        <v>79</v>
      </c>
      <c r="E5" s="9" t="s">
        <v>78</v>
      </c>
      <c r="F5" s="111" t="s">
        <v>25</v>
      </c>
      <c r="G5" s="111" t="s">
        <v>25</v>
      </c>
      <c r="H5" s="11" t="s">
        <v>77</v>
      </c>
      <c r="I5" s="141"/>
      <c r="J5" s="142"/>
      <c r="K5" s="14"/>
    </row>
    <row r="6" spans="2:12" ht="16.5" thickTop="1" thickBot="1" x14ac:dyDescent="0.3">
      <c r="B6" s="15"/>
      <c r="C6" s="15"/>
      <c r="D6" s="16"/>
      <c r="E6" s="16"/>
      <c r="F6" s="16"/>
      <c r="G6" s="16"/>
      <c r="H6" s="17"/>
      <c r="I6" s="18"/>
      <c r="J6" s="19"/>
      <c r="K6" s="20"/>
      <c r="L6" s="21"/>
    </row>
    <row r="7" spans="2:12" ht="32.25" customHeight="1" thickTop="1" thickBot="1" x14ac:dyDescent="0.3">
      <c r="B7" s="143" t="s">
        <v>13</v>
      </c>
      <c r="C7" s="144"/>
      <c r="D7" s="145"/>
      <c r="E7" s="22"/>
      <c r="F7" s="22"/>
      <c r="G7" s="23"/>
      <c r="H7" s="23"/>
      <c r="I7" s="23"/>
      <c r="J7" s="23"/>
      <c r="K7" s="23"/>
    </row>
    <row r="8" spans="2:12" ht="32.25" customHeight="1" thickTop="1" thickBot="1" x14ac:dyDescent="0.3">
      <c r="B8" s="24"/>
      <c r="C8" s="24"/>
      <c r="D8" s="25"/>
      <c r="E8" s="26"/>
      <c r="F8" s="26"/>
      <c r="G8" s="23"/>
      <c r="H8" s="23"/>
      <c r="I8" s="23"/>
      <c r="J8" s="23"/>
      <c r="K8" s="23"/>
    </row>
    <row r="9" spans="2:12" ht="32.25" customHeight="1" thickBot="1" x14ac:dyDescent="0.4">
      <c r="B9" s="27" t="s">
        <v>14</v>
      </c>
      <c r="C9" s="28" t="s">
        <v>15</v>
      </c>
      <c r="D9" s="29"/>
      <c r="E9" s="30"/>
      <c r="F9" s="30"/>
      <c r="G9" s="23"/>
      <c r="H9" s="23"/>
      <c r="I9" s="23"/>
      <c r="J9" s="23"/>
      <c r="K9" s="23"/>
    </row>
    <row r="10" spans="2:12" ht="180.75" customHeight="1" thickBot="1" x14ac:dyDescent="0.4">
      <c r="B10" s="31" t="s">
        <v>16</v>
      </c>
      <c r="C10" s="32" t="s">
        <v>74</v>
      </c>
      <c r="D10" s="33"/>
      <c r="E10" s="33"/>
      <c r="F10" s="33"/>
      <c r="G10" s="23"/>
      <c r="H10" s="23"/>
      <c r="I10" s="23"/>
      <c r="J10" s="23"/>
      <c r="K10" s="23"/>
    </row>
    <row r="11" spans="2:12" ht="120" customHeight="1" thickBot="1" x14ac:dyDescent="0.4">
      <c r="B11" s="34" t="s">
        <v>17</v>
      </c>
      <c r="C11" s="35" t="s">
        <v>84</v>
      </c>
      <c r="D11" s="33"/>
      <c r="E11" s="33"/>
      <c r="F11" s="33"/>
      <c r="G11" s="23"/>
      <c r="H11" s="23"/>
      <c r="I11" s="23"/>
      <c r="J11" s="23"/>
      <c r="K11" s="23"/>
    </row>
    <row r="12" spans="2:12" ht="72.75" customHeight="1" thickBot="1" x14ac:dyDescent="0.3">
      <c r="B12" s="36"/>
      <c r="C12" s="16"/>
      <c r="G12" s="23"/>
      <c r="H12" s="23"/>
      <c r="I12" s="23"/>
      <c r="J12" s="23"/>
      <c r="K12" s="23"/>
    </row>
    <row r="13" spans="2:12" ht="72.75" customHeight="1" thickBot="1" x14ac:dyDescent="0.3">
      <c r="B13" s="37" t="s">
        <v>76</v>
      </c>
      <c r="C13" s="38" t="s">
        <v>19</v>
      </c>
      <c r="D13" s="39" t="s">
        <v>20</v>
      </c>
      <c r="E13" s="40"/>
      <c r="F13" s="41"/>
      <c r="G13" s="23"/>
      <c r="H13" s="23"/>
      <c r="I13" s="23"/>
      <c r="J13" s="23"/>
      <c r="K13" s="23"/>
    </row>
    <row r="14" spans="2:12" ht="36.75" customHeight="1" thickBot="1" x14ac:dyDescent="0.3">
      <c r="B14" s="42" t="s">
        <v>10</v>
      </c>
      <c r="C14" s="43">
        <v>520</v>
      </c>
      <c r="D14" s="44">
        <v>0.48370000000000002</v>
      </c>
      <c r="E14" s="45"/>
      <c r="F14" s="46"/>
      <c r="G14" s="23"/>
      <c r="H14" s="23"/>
      <c r="I14" s="23"/>
      <c r="J14" s="23"/>
      <c r="K14" s="23"/>
    </row>
    <row r="15" spans="2:12" ht="23.25" x14ac:dyDescent="0.25">
      <c r="B15" s="47" t="s">
        <v>24</v>
      </c>
      <c r="C15" s="48">
        <v>10375</v>
      </c>
      <c r="D15" s="49">
        <f>(C15/(C$17/100))%</f>
        <v>0.95253396988615491</v>
      </c>
      <c r="E15" s="50"/>
      <c r="F15" s="51"/>
      <c r="G15" s="23"/>
      <c r="H15" s="23"/>
      <c r="I15" s="23"/>
      <c r="J15" s="23"/>
      <c r="K15" s="23"/>
    </row>
    <row r="16" spans="2:12" ht="24" thickBot="1" x14ac:dyDescent="0.3">
      <c r="B16" s="52" t="s">
        <v>25</v>
      </c>
      <c r="C16" s="53">
        <v>517</v>
      </c>
      <c r="D16" s="49">
        <f>(C16/(C$17/100))%</f>
        <v>4.7466030113845023E-2</v>
      </c>
      <c r="E16" s="50"/>
      <c r="F16" s="51"/>
      <c r="G16" s="23"/>
      <c r="H16" s="23"/>
      <c r="I16" s="23"/>
      <c r="J16" s="23"/>
      <c r="K16" s="23"/>
    </row>
    <row r="17" spans="2:11" ht="24" thickBot="1" x14ac:dyDescent="0.3">
      <c r="B17" s="57" t="s">
        <v>26</v>
      </c>
      <c r="C17" s="58">
        <f>C15+C16</f>
        <v>10892</v>
      </c>
      <c r="D17" s="59">
        <f>D15+D16</f>
        <v>0.99999999999999989</v>
      </c>
      <c r="E17" s="55"/>
      <c r="F17" s="51"/>
      <c r="G17" s="23"/>
      <c r="H17" s="23"/>
      <c r="I17" s="23"/>
      <c r="J17" s="23"/>
      <c r="K17" s="23"/>
    </row>
    <row r="18" spans="2:11" ht="23.25" x14ac:dyDescent="0.25">
      <c r="B18" s="60"/>
      <c r="C18" s="60"/>
      <c r="D18" s="61"/>
      <c r="E18" s="55"/>
      <c r="F18" s="56"/>
      <c r="G18" s="23"/>
      <c r="H18" s="23"/>
      <c r="I18" s="23"/>
      <c r="J18" s="23"/>
      <c r="K18" s="23"/>
    </row>
    <row r="19" spans="2:11" ht="24" thickBot="1" x14ac:dyDescent="0.3">
      <c r="B19" s="62"/>
      <c r="C19" s="62"/>
      <c r="D19" s="55"/>
      <c r="E19" s="55"/>
      <c r="F19" s="56"/>
      <c r="G19" s="23"/>
      <c r="H19" s="23"/>
      <c r="I19" s="23"/>
      <c r="J19" s="23"/>
      <c r="K19" s="23"/>
    </row>
    <row r="20" spans="2:11" ht="69" customHeight="1" thickBot="1" x14ac:dyDescent="0.3">
      <c r="B20" s="146" t="s">
        <v>75</v>
      </c>
      <c r="C20" s="147"/>
      <c r="D20" s="55"/>
      <c r="E20" s="63"/>
      <c r="F20" s="56"/>
      <c r="G20" s="23"/>
      <c r="H20" s="23"/>
      <c r="I20" s="23"/>
      <c r="J20" s="23"/>
      <c r="K20" s="23"/>
    </row>
    <row r="21" spans="2:11" ht="24" thickBot="1" x14ac:dyDescent="0.4">
      <c r="B21" s="64"/>
      <c r="C21" s="64"/>
      <c r="D21" s="55"/>
      <c r="E21" s="55"/>
      <c r="F21" s="56"/>
      <c r="I21" s="23"/>
      <c r="J21" s="23"/>
      <c r="K21" s="23"/>
    </row>
    <row r="22" spans="2:11" ht="24" thickBot="1" x14ac:dyDescent="0.3">
      <c r="B22" s="27" t="s">
        <v>14</v>
      </c>
      <c r="C22" s="28" t="s">
        <v>15</v>
      </c>
      <c r="D22" s="55"/>
      <c r="E22" s="55"/>
      <c r="F22" s="56"/>
      <c r="I22" s="23"/>
      <c r="J22" s="23"/>
      <c r="K22" s="23"/>
    </row>
    <row r="23" spans="2:11" ht="167.25" customHeight="1" thickBot="1" x14ac:dyDescent="0.3">
      <c r="B23" s="31" t="s">
        <v>16</v>
      </c>
      <c r="C23" s="32" t="s">
        <v>74</v>
      </c>
      <c r="D23" s="55"/>
      <c r="E23" s="55"/>
      <c r="F23" s="56"/>
      <c r="I23" s="23"/>
      <c r="J23" s="23"/>
      <c r="K23" s="23"/>
    </row>
    <row r="24" spans="2:11" ht="122.25" customHeight="1" thickBot="1" x14ac:dyDescent="0.3">
      <c r="B24" s="34" t="s">
        <v>17</v>
      </c>
      <c r="C24" s="35" t="s">
        <v>73</v>
      </c>
      <c r="D24" s="66"/>
      <c r="E24" s="67"/>
      <c r="F24" s="61"/>
      <c r="I24" s="23"/>
      <c r="K24" s="23"/>
    </row>
    <row r="25" spans="2:11" ht="71.25" customHeight="1" x14ac:dyDescent="0.25">
      <c r="B25" s="62"/>
      <c r="C25" s="62"/>
      <c r="D25" s="55"/>
      <c r="E25" s="69"/>
      <c r="F25" s="55"/>
      <c r="I25" s="23"/>
      <c r="K25" s="23"/>
    </row>
    <row r="26" spans="2:11" ht="59.25" customHeight="1" x14ac:dyDescent="0.25">
      <c r="B26" s="62"/>
      <c r="C26" s="62"/>
      <c r="D26" s="55"/>
      <c r="E26" s="72"/>
      <c r="F26" s="56"/>
      <c r="I26" s="23"/>
      <c r="K26" s="23"/>
    </row>
    <row r="27" spans="2:11" ht="46.5" customHeight="1" thickBot="1" x14ac:dyDescent="0.3">
      <c r="B27" s="62"/>
      <c r="C27" s="76"/>
      <c r="D27" s="67"/>
      <c r="E27" s="23"/>
      <c r="F27" s="65"/>
      <c r="I27" s="23"/>
      <c r="K27" s="23"/>
    </row>
    <row r="28" spans="2:11" ht="183.75" customHeight="1" thickBot="1" x14ac:dyDescent="0.3">
      <c r="B28" s="114" t="s">
        <v>72</v>
      </c>
      <c r="C28" s="130" t="s">
        <v>28</v>
      </c>
      <c r="D28" s="56"/>
      <c r="I28" s="23"/>
    </row>
    <row r="29" spans="2:11" ht="186.75" customHeight="1" thickBot="1" x14ac:dyDescent="0.3">
      <c r="C29" s="129" t="s">
        <v>31</v>
      </c>
      <c r="D29" s="56"/>
      <c r="I29" s="23"/>
    </row>
    <row r="30" spans="2:11" ht="24" thickBot="1" x14ac:dyDescent="0.3">
      <c r="C30" s="128" t="s">
        <v>10</v>
      </c>
      <c r="D30" s="56"/>
      <c r="I30" s="68"/>
    </row>
    <row r="31" spans="2:11" ht="21" x14ac:dyDescent="0.25">
      <c r="B31" s="47" t="s">
        <v>24</v>
      </c>
      <c r="C31" s="127">
        <f>(C15/(C$17/100))%</f>
        <v>0.95253396988615491</v>
      </c>
      <c r="D31" s="69"/>
      <c r="I31" s="71"/>
    </row>
    <row r="32" spans="2:11" ht="34.5" customHeight="1" thickBot="1" x14ac:dyDescent="0.3">
      <c r="B32" s="52" t="s">
        <v>25</v>
      </c>
      <c r="C32" s="127">
        <f>(C16/(C$17/100))%</f>
        <v>4.7466030113845023E-2</v>
      </c>
      <c r="D32" s="69"/>
      <c r="I32" s="75"/>
      <c r="J32" s="23"/>
    </row>
    <row r="33" spans="2:12" ht="24" thickBot="1" x14ac:dyDescent="0.3">
      <c r="B33" s="42" t="s">
        <v>32</v>
      </c>
      <c r="C33" s="126">
        <f>SUM(C31:C32)</f>
        <v>0.99999999999999989</v>
      </c>
      <c r="D33" s="23"/>
      <c r="I33" s="77"/>
      <c r="J33" s="78"/>
    </row>
    <row r="34" spans="2:12" ht="23.25" x14ac:dyDescent="0.25">
      <c r="B34" s="62"/>
      <c r="C34" s="62"/>
      <c r="D34" s="55"/>
      <c r="E34" s="55"/>
      <c r="F34" s="23"/>
      <c r="K34" s="80"/>
      <c r="L34" s="78"/>
    </row>
    <row r="35" spans="2:12" ht="23.25" x14ac:dyDescent="0.25">
      <c r="B35" s="62"/>
      <c r="C35" s="62"/>
      <c r="D35" s="55"/>
      <c r="E35" s="55"/>
      <c r="F35" s="23"/>
      <c r="K35" s="80"/>
      <c r="L35" s="78"/>
    </row>
    <row r="36" spans="2:12" ht="23.25" x14ac:dyDescent="0.25">
      <c r="B36" s="62"/>
      <c r="C36" s="62"/>
      <c r="D36" s="55"/>
      <c r="E36" s="55"/>
      <c r="F36" s="23"/>
    </row>
    <row r="37" spans="2:12" ht="44.25" customHeight="1" x14ac:dyDescent="0.25">
      <c r="B37" s="62"/>
      <c r="C37" s="62"/>
      <c r="D37" s="55"/>
      <c r="E37" s="55"/>
      <c r="F37" s="23"/>
    </row>
    <row r="38" spans="2:12" ht="75" customHeight="1" x14ac:dyDescent="0.25">
      <c r="B38" s="62"/>
      <c r="C38" s="62"/>
      <c r="D38" s="55"/>
      <c r="E38" s="55"/>
      <c r="F38" s="23"/>
      <c r="K38" s="23"/>
    </row>
    <row r="39" spans="2:12" ht="23.25" x14ac:dyDescent="0.25">
      <c r="B39" s="62"/>
      <c r="C39" s="62"/>
      <c r="D39" s="55"/>
      <c r="E39" s="55"/>
      <c r="F39" s="55"/>
    </row>
    <row r="40" spans="2:12" ht="23.25" x14ac:dyDescent="0.25">
      <c r="B40" s="62"/>
      <c r="C40" s="62"/>
      <c r="D40" s="55"/>
      <c r="E40" s="55"/>
      <c r="F40" s="55"/>
      <c r="K40" s="23"/>
    </row>
    <row r="41" spans="2:12" ht="23.25" x14ac:dyDescent="0.25">
      <c r="B41" s="62"/>
      <c r="C41" s="62"/>
      <c r="D41" s="55"/>
      <c r="E41" s="55"/>
      <c r="F41" s="55"/>
      <c r="K41" s="23"/>
    </row>
    <row r="42" spans="2:12" ht="23.25" x14ac:dyDescent="0.25">
      <c r="B42" s="62"/>
      <c r="C42" s="62"/>
      <c r="D42" s="55"/>
      <c r="E42" s="55"/>
      <c r="F42" s="55"/>
      <c r="K42" s="23"/>
    </row>
    <row r="43" spans="2:12" ht="42" customHeight="1" x14ac:dyDescent="0.25">
      <c r="B43" s="62"/>
      <c r="C43" s="62"/>
      <c r="D43" s="55"/>
      <c r="E43" s="55"/>
      <c r="F43" s="55"/>
      <c r="K43" s="23"/>
    </row>
    <row r="44" spans="2:12" ht="50.25" customHeight="1" x14ac:dyDescent="0.25">
      <c r="B44" s="62"/>
      <c r="C44" s="62"/>
      <c r="D44" s="55"/>
      <c r="E44" s="55"/>
      <c r="F44" s="55"/>
      <c r="K44" s="23"/>
    </row>
    <row r="45" spans="2:12" ht="23.25" x14ac:dyDescent="0.25">
      <c r="B45" s="62"/>
      <c r="C45" s="62"/>
      <c r="D45" s="55"/>
      <c r="E45" s="55"/>
      <c r="F45" s="55"/>
      <c r="K45" s="23"/>
    </row>
    <row r="46" spans="2:12" ht="23.25" x14ac:dyDescent="0.25">
      <c r="B46" s="62"/>
      <c r="C46" s="62"/>
      <c r="D46" s="55"/>
      <c r="E46" s="55"/>
      <c r="F46" s="55"/>
      <c r="K46" s="23"/>
    </row>
    <row r="47" spans="2:12" ht="23.25" x14ac:dyDescent="0.25">
      <c r="B47" s="62"/>
      <c r="C47" s="62"/>
      <c r="D47" s="55"/>
      <c r="E47" s="55"/>
      <c r="F47" s="55"/>
      <c r="K47" s="23"/>
    </row>
    <row r="48" spans="2:12" ht="23.25" x14ac:dyDescent="0.25">
      <c r="B48" s="62"/>
      <c r="C48" s="62"/>
      <c r="D48" s="55"/>
      <c r="E48" s="55"/>
      <c r="F48" s="55"/>
      <c r="K48" s="23"/>
    </row>
    <row r="49" spans="2:11" ht="23.25" x14ac:dyDescent="0.25">
      <c r="B49" s="62"/>
      <c r="C49" s="62"/>
      <c r="D49" s="55"/>
      <c r="E49" s="55"/>
      <c r="F49" s="55"/>
      <c r="K49" s="23"/>
    </row>
    <row r="50" spans="2:11" ht="23.25" x14ac:dyDescent="0.25">
      <c r="B50" s="62"/>
      <c r="C50" s="62"/>
      <c r="D50" s="55"/>
      <c r="E50" s="55"/>
      <c r="F50" s="55"/>
      <c r="K50" s="23"/>
    </row>
    <row r="51" spans="2:11" ht="23.25" x14ac:dyDescent="0.25">
      <c r="B51" s="62"/>
      <c r="C51" s="62"/>
      <c r="D51" s="55"/>
      <c r="E51" s="55"/>
      <c r="F51" s="55"/>
      <c r="K51" s="23"/>
    </row>
    <row r="52" spans="2:11" ht="23.25" x14ac:dyDescent="0.25">
      <c r="B52" s="62"/>
      <c r="C52" s="62"/>
      <c r="D52" s="55"/>
      <c r="E52" s="55"/>
      <c r="F52" s="55"/>
      <c r="K52" s="23"/>
    </row>
    <row r="53" spans="2:11" ht="23.25" x14ac:dyDescent="0.25">
      <c r="B53" s="62"/>
      <c r="C53" s="62"/>
      <c r="D53" s="55"/>
      <c r="E53" s="55"/>
      <c r="F53" s="55"/>
      <c r="K53" s="23"/>
    </row>
    <row r="54" spans="2:11" ht="23.25" x14ac:dyDescent="0.25">
      <c r="B54" s="62"/>
      <c r="C54" s="62"/>
      <c r="D54" s="55"/>
      <c r="E54" s="55"/>
      <c r="F54" s="55"/>
      <c r="K54" s="23"/>
    </row>
    <row r="55" spans="2:11" ht="23.25" x14ac:dyDescent="0.25">
      <c r="B55" s="62"/>
      <c r="C55" s="62"/>
      <c r="D55" s="55"/>
      <c r="E55" s="55"/>
      <c r="F55" s="55"/>
      <c r="K55" s="23"/>
    </row>
    <row r="56" spans="2:11" ht="23.25" x14ac:dyDescent="0.25">
      <c r="B56" s="62"/>
      <c r="C56" s="62"/>
      <c r="D56" s="55"/>
      <c r="E56" s="55"/>
      <c r="F56" s="55"/>
      <c r="K56" s="23"/>
    </row>
    <row r="57" spans="2:11" ht="23.25" x14ac:dyDescent="0.25">
      <c r="B57" s="62"/>
      <c r="C57" s="62"/>
      <c r="D57" s="55"/>
      <c r="E57" s="55"/>
      <c r="F57" s="55"/>
      <c r="K57" s="23"/>
    </row>
    <row r="58" spans="2:11" ht="23.25" x14ac:dyDescent="0.25">
      <c r="B58" s="62"/>
      <c r="C58" s="62"/>
      <c r="D58" s="55"/>
      <c r="E58" s="55"/>
      <c r="F58" s="55"/>
      <c r="K58" s="23"/>
    </row>
    <row r="59" spans="2:11" ht="23.25" x14ac:dyDescent="0.25">
      <c r="B59" s="62"/>
      <c r="C59" s="62"/>
      <c r="D59" s="55"/>
      <c r="E59" s="55"/>
      <c r="F59" s="55"/>
      <c r="K59" s="23"/>
    </row>
    <row r="60" spans="2:11" ht="23.25" x14ac:dyDescent="0.25">
      <c r="B60" s="62"/>
      <c r="C60" s="62"/>
      <c r="D60" s="55"/>
      <c r="E60" s="55"/>
      <c r="F60" s="55"/>
      <c r="K60" s="23"/>
    </row>
    <row r="61" spans="2:11" ht="23.25" x14ac:dyDescent="0.25">
      <c r="B61" s="62"/>
      <c r="C61" s="62"/>
      <c r="D61" s="55"/>
      <c r="E61" s="55"/>
      <c r="F61" s="55"/>
      <c r="K61" s="23"/>
    </row>
    <row r="62" spans="2:11" ht="23.25" x14ac:dyDescent="0.25">
      <c r="B62" s="62"/>
      <c r="C62" s="62"/>
      <c r="D62" s="55"/>
      <c r="E62" s="55"/>
      <c r="F62" s="55"/>
      <c r="K62" s="23"/>
    </row>
    <row r="63" spans="2:11" ht="23.25" x14ac:dyDescent="0.25">
      <c r="B63" s="62"/>
      <c r="C63" s="62"/>
      <c r="D63" s="55"/>
      <c r="F63" s="55"/>
      <c r="K63" s="23"/>
    </row>
    <row r="64" spans="2:11" ht="23.25" x14ac:dyDescent="0.25">
      <c r="B64" s="62"/>
      <c r="C64" s="62"/>
      <c r="D64" s="55"/>
      <c r="E64" s="23"/>
      <c r="F64" s="55"/>
      <c r="K64" s="23"/>
    </row>
    <row r="65" spans="2:11" ht="23.25" x14ac:dyDescent="0.25">
      <c r="E65" s="23"/>
      <c r="F65" s="55"/>
      <c r="K65" s="23"/>
    </row>
    <row r="66" spans="2:11" ht="23.25" x14ac:dyDescent="0.25">
      <c r="B66" s="23"/>
      <c r="C66" s="23"/>
      <c r="D66" s="23"/>
      <c r="E66" s="23"/>
      <c r="F66" s="55"/>
      <c r="K66" s="23"/>
    </row>
    <row r="67" spans="2:11" ht="23.25" x14ac:dyDescent="0.25">
      <c r="B67" s="23"/>
      <c r="C67" s="23"/>
      <c r="D67" s="23"/>
      <c r="E67" s="23"/>
      <c r="F67" s="55"/>
      <c r="K67" s="23"/>
    </row>
    <row r="68" spans="2:11" ht="23.25" x14ac:dyDescent="0.25">
      <c r="B68" s="23"/>
      <c r="C68" s="23"/>
      <c r="D68" s="23"/>
      <c r="E68" s="23"/>
      <c r="F68" s="55"/>
      <c r="K68" s="23"/>
    </row>
    <row r="69" spans="2:11" x14ac:dyDescent="0.25">
      <c r="B69" s="23"/>
      <c r="C69" s="23"/>
      <c r="D69" s="23"/>
      <c r="E69" s="23"/>
      <c r="K69" s="23"/>
    </row>
    <row r="70" spans="2:11" x14ac:dyDescent="0.25">
      <c r="B70" s="23"/>
      <c r="C70" s="23"/>
      <c r="D70" s="23"/>
      <c r="E70" s="23"/>
      <c r="F70" s="23"/>
      <c r="K70" s="23"/>
    </row>
    <row r="71" spans="2:11" x14ac:dyDescent="0.25">
      <c r="B71" s="23"/>
      <c r="C71" s="23"/>
      <c r="D71" s="23"/>
      <c r="E71" s="23"/>
      <c r="F71" s="23"/>
      <c r="K71" s="23"/>
    </row>
    <row r="72" spans="2:11" x14ac:dyDescent="0.25">
      <c r="B72" s="23"/>
      <c r="C72" s="23"/>
      <c r="D72" s="23"/>
      <c r="E72" s="23"/>
      <c r="F72" s="23"/>
      <c r="K72" s="23"/>
    </row>
    <row r="73" spans="2:11" x14ac:dyDescent="0.25">
      <c r="B73" s="23"/>
      <c r="C73" s="23"/>
      <c r="D73" s="23"/>
      <c r="E73" s="23"/>
      <c r="F73" s="23"/>
      <c r="K73" s="23"/>
    </row>
    <row r="74" spans="2:11" x14ac:dyDescent="0.25">
      <c r="B74" s="23"/>
      <c r="C74" s="23"/>
      <c r="D74" s="23"/>
      <c r="E74" s="23"/>
      <c r="F74" s="23"/>
      <c r="K74" s="23"/>
    </row>
    <row r="75" spans="2:11" x14ac:dyDescent="0.25">
      <c r="B75" s="23"/>
      <c r="C75" s="23"/>
      <c r="D75" s="23"/>
      <c r="E75" s="23"/>
      <c r="F75" s="23"/>
      <c r="K75" s="23"/>
    </row>
    <row r="76" spans="2:11" x14ac:dyDescent="0.25">
      <c r="B76" s="23"/>
      <c r="C76" s="23"/>
      <c r="D76" s="23"/>
      <c r="E76" s="23"/>
      <c r="F76" s="23"/>
      <c r="K76" s="23"/>
    </row>
    <row r="77" spans="2:11" x14ac:dyDescent="0.25">
      <c r="B77" s="23"/>
      <c r="C77" s="23"/>
      <c r="D77" s="23"/>
      <c r="E77" s="23"/>
      <c r="F77" s="23"/>
      <c r="K77" s="23"/>
    </row>
    <row r="78" spans="2:11" x14ac:dyDescent="0.25">
      <c r="B78" s="23"/>
      <c r="C78" s="23"/>
      <c r="D78" s="23"/>
      <c r="F78" s="23"/>
    </row>
    <row r="79" spans="2:11" x14ac:dyDescent="0.25">
      <c r="B79" s="23"/>
      <c r="C79" s="23"/>
      <c r="D79" s="23"/>
      <c r="F79" s="23"/>
    </row>
    <row r="80" spans="2:11" ht="23.25" x14ac:dyDescent="0.35">
      <c r="C80" s="96"/>
      <c r="D80" s="96"/>
      <c r="F80" s="23"/>
    </row>
    <row r="81" spans="6:6" x14ac:dyDescent="0.25">
      <c r="F81" s="23"/>
    </row>
    <row r="82" spans="6:6" x14ac:dyDescent="0.25">
      <c r="F82" s="23"/>
    </row>
    <row r="83" spans="6:6" x14ac:dyDescent="0.25">
      <c r="F83" s="23"/>
    </row>
  </sheetData>
  <mergeCells count="4">
    <mergeCell ref="I4:I5"/>
    <mergeCell ref="J4:J5"/>
    <mergeCell ref="B7:D7"/>
    <mergeCell ref="B20:C20"/>
  </mergeCells>
  <dataValidations count="4">
    <dataValidation type="list" allowBlank="1" showInputMessage="1" showErrorMessage="1" promptTitle="VALORES POSIBLES ASIGNADOR IOT" sqref="F5:G5" xr:uid="{4EEA56E4-959B-4FEC-BFCE-027D70DA02E4}">
      <formula1>"DEFINICION DE MARCADO,INDICADOR"</formula1>
    </dataValidation>
    <dataValidation type="list" allowBlank="1" showInputMessage="1" showErrorMessage="1" sqref="J6" xr:uid="{CBF3DCC5-B090-49F0-A3D5-909407CDE4AC}">
      <formula1>"vultures@jpcert.or.jp,cve@mitre.org/cve@cert.org.tw,talos-cna@cisco.com/psirt@cisco.com,psirt@bosch.com,OTRO"</formula1>
    </dataValidation>
    <dataValidation type="list" allowBlank="1" showInputMessage="1" showErrorMessage="1" promptTitle="VALORES POSIBLES ASIGNADOR IOT" sqref="I6" xr:uid="{9C2E8F1B-DA1A-43D0-B9E7-04BAFD23986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AF2114A0-9AEC-437B-9097-9E3A8D273AA2}">
      <formula1>"REPORTE"</formula1>
    </dataValidation>
  </dataValidations>
  <hyperlinks>
    <hyperlink ref="F4" r:id="rId1" display="cve@mitre.org/cve@cert.org.tw" xr:uid="{2051AFFF-6AAF-430A-9666-12D344553822}"/>
    <hyperlink ref="F5" r:id="rId2" display="cve@mitre.org/cve@cert.org.tw" xr:uid="{C99E8B99-9197-4C4F-BE97-B7B614280081}"/>
    <hyperlink ref="G5" r:id="rId3" display="cve@mitre.org/cve@cert.org.tw" xr:uid="{D149A5B1-2755-4C64-9B11-C04489144950}"/>
    <hyperlink ref="G4" r:id="rId4" display="cve@mitre.org/cve@cert.org.tw" xr:uid="{F125767A-4F7E-412F-ADB9-B972D75664F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7B023-ABCE-4A92-9876-A1C5AA0F1604}">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type_created</vt:lpstr>
      <vt:lpstr>type_modified</vt:lpstr>
      <vt:lpstr>created_modified</vt:lpstr>
      <vt:lpstr>type_objectrefs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2023-08-11T09:16:24Z</dcterms:created>
  <dcterms:modified xsi:type="dcterms:W3CDTF">2023-09-06T08:48:59Z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2023-09-06T08:48:59Z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34988a15-7292-4f15-bbbf-172865fc7c0c</vt:lpwstr>
  </property>
  <property fmtid="{D5CDD505-2E9C-101B-9397-08002B2CF9AE}" pid="8" name="MSIP_Label_019c027e-33b7-45fc-a572-8ffa5d09ec36_ContentBits">
    <vt:lpwstr>2</vt:lpwstr>
  </property>
</Properties>
</file>