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ANALISIS MALICIOSOS\"/>
    </mc:Choice>
  </mc:AlternateContent>
  <xr:revisionPtr revIDLastSave="0" documentId="13_ncr:1_{1D966822-3CC9-44F6-885F-6757C2BE8210}" xr6:coauthVersionLast="47" xr6:coauthVersionMax="47" xr10:uidLastSave="{00000000-0000-0000-0000-000000000000}"/>
  <bookViews>
    <workbookView xWindow="-120" yWindow="-120" windowWidth="20730" windowHeight="11160" activeTab="2" xr2:uid="{A1DCFDB9-6848-467C-B2AA-8C57174CEAB3}"/>
  </bookViews>
  <sheets>
    <sheet name="type_created" sheetId="2" r:id="rId1"/>
    <sheet name="type_modified" sheetId="3" r:id="rId2"/>
    <sheet name="created_modified" sheetId="4" r:id="rId3"/>
    <sheet name="Hoja1"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4" l="1"/>
  <c r="E45" i="4"/>
  <c r="E46" i="4"/>
  <c r="E43" i="4"/>
  <c r="C24" i="4"/>
  <c r="D27" i="4" s="1"/>
  <c r="C19" i="4"/>
  <c r="D23" i="4" s="1"/>
  <c r="C14" i="4"/>
  <c r="D15" i="4" s="1"/>
  <c r="D35" i="3"/>
  <c r="D36" i="3"/>
  <c r="D34" i="3"/>
  <c r="H20" i="3"/>
  <c r="I21" i="3" s="1"/>
  <c r="H17" i="3"/>
  <c r="I19" i="3" s="1"/>
  <c r="C18" i="3"/>
  <c r="D20" i="3" s="1"/>
  <c r="H14" i="3"/>
  <c r="C14" i="3"/>
  <c r="D16" i="3" s="1"/>
  <c r="J41" i="2"/>
  <c r="J42" i="2"/>
  <c r="J40" i="2"/>
  <c r="I41" i="2"/>
  <c r="I42" i="2"/>
  <c r="I40" i="2"/>
  <c r="H41" i="2"/>
  <c r="H42" i="2"/>
  <c r="H40" i="2"/>
  <c r="E41" i="2"/>
  <c r="E42" i="2"/>
  <c r="E40" i="2"/>
  <c r="D41" i="2"/>
  <c r="D42" i="2"/>
  <c r="D40" i="2"/>
  <c r="C41" i="2"/>
  <c r="C42" i="2"/>
  <c r="C40" i="2"/>
  <c r="H18" i="2"/>
  <c r="I19" i="2" s="1"/>
  <c r="H22" i="2"/>
  <c r="I25" i="2" s="1"/>
  <c r="C18" i="2"/>
  <c r="D21" i="2" s="1"/>
  <c r="C22" i="2"/>
  <c r="D24" i="2" s="1"/>
  <c r="H14" i="2"/>
  <c r="I16" i="2" s="1"/>
  <c r="C14" i="2"/>
  <c r="D15" i="2" s="1"/>
  <c r="D17" i="4" l="1"/>
  <c r="D18" i="4"/>
  <c r="C29" i="4"/>
  <c r="D16" i="4"/>
  <c r="D25" i="4"/>
  <c r="D26" i="4"/>
  <c r="D28" i="4"/>
  <c r="D20" i="4"/>
  <c r="D22" i="4"/>
  <c r="D21" i="4"/>
  <c r="C22" i="3"/>
  <c r="D15" i="3"/>
  <c r="D19" i="3"/>
  <c r="I22" i="3"/>
  <c r="D21" i="3"/>
  <c r="I15" i="3"/>
  <c r="I16" i="3"/>
  <c r="I18" i="3"/>
  <c r="D17" i="3"/>
  <c r="H23" i="3"/>
  <c r="I15" i="2"/>
  <c r="I21" i="2"/>
  <c r="D23" i="2"/>
  <c r="D25" i="2"/>
  <c r="I24" i="2"/>
  <c r="I20" i="2"/>
  <c r="D20" i="2"/>
  <c r="I23" i="2"/>
  <c r="H26" i="2"/>
  <c r="I17" i="2"/>
  <c r="D19" i="2"/>
  <c r="C26" i="2"/>
  <c r="D18" i="2" s="1"/>
  <c r="D16" i="2"/>
  <c r="D17" i="2"/>
  <c r="D45" i="4" l="1"/>
  <c r="D43" i="4"/>
  <c r="D24" i="4"/>
  <c r="C45" i="4"/>
  <c r="C43" i="4"/>
  <c r="D14" i="4"/>
  <c r="D46" i="4"/>
  <c r="D44" i="4"/>
  <c r="C46" i="4"/>
  <c r="C44" i="4"/>
  <c r="D19" i="4"/>
  <c r="J35" i="3"/>
  <c r="J36" i="3"/>
  <c r="I36" i="3"/>
  <c r="I14" i="3"/>
  <c r="I35" i="3"/>
  <c r="I37" i="3" s="1"/>
  <c r="H35" i="3"/>
  <c r="H36" i="3"/>
  <c r="I20" i="3"/>
  <c r="I17" i="3"/>
  <c r="C35" i="3"/>
  <c r="D37" i="3"/>
  <c r="D18" i="3"/>
  <c r="C36" i="3"/>
  <c r="C34" i="3"/>
  <c r="D14" i="3"/>
  <c r="J43" i="2"/>
  <c r="I22" i="2"/>
  <c r="I18" i="2"/>
  <c r="I14" i="2"/>
  <c r="I43" i="2"/>
  <c r="D14" i="2"/>
  <c r="D22" i="2"/>
  <c r="D29" i="4" l="1"/>
  <c r="E47" i="4"/>
  <c r="C47" i="4"/>
  <c r="D47" i="4"/>
  <c r="D22" i="3"/>
  <c r="H37" i="3"/>
  <c r="J37" i="3"/>
  <c r="I23" i="3"/>
  <c r="C37" i="3"/>
  <c r="I26" i="2"/>
  <c r="D26" i="2"/>
  <c r="C43" i="2"/>
  <c r="H43" i="2"/>
  <c r="D43" i="2"/>
  <c r="E43" i="2" l="1"/>
</calcChain>
</file>

<file path=xl/sharedStrings.xml><?xml version="1.0" encoding="utf-8"?>
<sst xmlns="http://schemas.openxmlformats.org/spreadsheetml/2006/main" count="217" uniqueCount="78">
  <si>
    <t>NOMBRE COLUMNA</t>
  </si>
  <si>
    <t>NOMBRE EN COLUMNA FICHERO EXCEL FUENTE</t>
  </si>
  <si>
    <t>DEFINICIÓN COLUMNA</t>
  </si>
  <si>
    <t>FORMATO DATOS COLUMNA</t>
  </si>
  <si>
    <t>POSIBLES VALORES</t>
  </si>
  <si>
    <t>REFERENCIAS</t>
  </si>
  <si>
    <t>OBJETIVO BÚSQUEDA RELACIÓN</t>
  </si>
  <si>
    <t>TYPE</t>
  </si>
  <si>
    <t>STRING(12)</t>
  </si>
  <si>
    <t>REPORTE</t>
  </si>
  <si>
    <t>CREATED</t>
  </si>
  <si>
    <t>Fecha y hora (YYYY-MM-DD T HH:mmZ)</t>
  </si>
  <si>
    <t>ESTADÍSTICAS PARTE IOT Y SMART HOME CONJUNTAS</t>
  </si>
  <si>
    <t>UMBRAL DE APARICIONES</t>
  </si>
  <si>
    <t>MAYOR QUE 0</t>
  </si>
  <si>
    <t>CRITERIO</t>
  </si>
  <si>
    <t>EXPLICACIÓN ANÁLISIS</t>
  </si>
  <si>
    <r>
      <t>VALOR TIPO DE OBJETO/</t>
    </r>
    <r>
      <rPr>
        <b/>
        <u/>
        <sz val="18"/>
        <color theme="1"/>
        <rFont val="Calibri Light"/>
        <family val="2"/>
        <scheme val="major"/>
      </rPr>
      <t>VALOR AÑO CREACIÓN</t>
    </r>
  </si>
  <si>
    <t>NÚMERO DE APARICIONES</t>
  </si>
  <si>
    <r>
      <t>PORCENTAJE TOTAL/</t>
    </r>
    <r>
      <rPr>
        <b/>
        <u/>
        <sz val="18"/>
        <color theme="1"/>
        <rFont val="Calibri Light"/>
        <family val="2"/>
        <scheme val="major"/>
      </rPr>
      <t>PORCENTAJE RESPECTO A TIPO DE OBJETO</t>
    </r>
  </si>
  <si>
    <r>
      <t>VALOR AÑO DE CREACIÓN/</t>
    </r>
    <r>
      <rPr>
        <b/>
        <u/>
        <sz val="18"/>
        <color theme="1"/>
        <rFont val="Calibri Light"/>
        <family val="2"/>
        <scheme val="major"/>
      </rPr>
      <t>VALOR TIPO DE OBJETO</t>
    </r>
  </si>
  <si>
    <r>
      <t>PORCENTAJE TOTAL/</t>
    </r>
    <r>
      <rPr>
        <b/>
        <u/>
        <sz val="18"/>
        <color theme="1"/>
        <rFont val="Calibri Light"/>
        <family val="2"/>
        <scheme val="major"/>
      </rPr>
      <t>PORCENTAJE RESPECTO A FECHA DE CREACIÓN OBJETO</t>
    </r>
  </si>
  <si>
    <t xml:space="preserve">REPORTE </t>
  </si>
  <si>
    <t>DEFINICION DE MARCADO</t>
  </si>
  <si>
    <t>TOTAL VALORES</t>
  </si>
  <si>
    <t>AÑO CREACIÓN</t>
  </si>
  <si>
    <t>VALOR DE TIPO DE OBJETO</t>
  </si>
  <si>
    <t>PORCENTAJE RESPECTO DEL TOTAL</t>
  </si>
  <si>
    <t>TIPO DE OBJETO</t>
  </si>
  <si>
    <t>VALOR DE FECHA DE CREACIÓN</t>
  </si>
  <si>
    <t xml:space="preserve">TOTAL </t>
  </si>
  <si>
    <t>INDICADOR</t>
  </si>
  <si>
    <t>ESTADÍSTICAS TIPO DE OBJETO Y AÑO DE CREACIÓN OBJETOS INFORMES IBM ANALISIS MALICIOSOS PARTE IOT Y SMART HOME CONJUNTAS</t>
  </si>
  <si>
    <t>(11) https://oasis-open.github.io/cti-documentation/stix/gettingstarted.html                                                                (15) https://exchange.xforce.ibmcloud.com/threat-group/guid:2aeb1549870ae2df56b5947657743b53?q=iot                                       (19) https://docs.oasis-open.org/cti/stix/v2.1/os/stix-v2.1-os.pdf PAGINA 66</t>
  </si>
  <si>
    <t>En la siguiente tabla y posteriormente en el siguiente gráfico, se representa primeramente el porcentaje respecto del total de objetos encontrados en los informes para análisis maliciosos en IBM XFORCE EXCHANGE, de un tipo determinado, y a continuación dentro de cada uno de los tipos de objeto, el número y porcentaje de objetos creados en un determinado año.</t>
  </si>
  <si>
    <t>En la siguiente tabla y posteriormente en el siguiente gráfico, se representa primeramente el porcentaje respecto del total de objetos encontrados en los informes para análisis maliciosos en IBM XFORCE EXCHANGE, creados en una fecha determinada, y a continuación dentro de cada una de las fechas de creación, el número y porcentaje de tipo de objeto.</t>
  </si>
  <si>
    <t>En la siguiente tabla y posteriormente en el siguiente gráfico, se representa primeramente el porcentaje respecto del total de objetos encontrados en los informes para análisis maliciosos en IBM XFORCE EXCHANGE, de un tipo determinado, y a continuación, el porcentaje respecto del total de objetos que representa un objeto de un tipo determinado creado en una fecha específico.</t>
  </si>
  <si>
    <t>En la siguiente tabla y posteriormente en el siguiente gráfico, se representa primeramente el porcentaje respecto del total de objetos encontrados en los informes para análisisis maliciosos en IBM XFORCE EXCHANGE, creados en una fecha determinada, y a continuación, el porcentaje respecto del total de objetos que representa un objeto de un tipo determinado creado en una fecha específica.</t>
  </si>
  <si>
    <t>POSIBLES VALORES IOT</t>
  </si>
  <si>
    <t>POSIBLES VALORES SMART HOME</t>
  </si>
  <si>
    <t>Fecha de creación del objeto STIX 2.1 de la entrada de IBM XFORCE EXCHANGE para informes de ANÁLISIS DE PROGRAMAS MALICIOSOS correspondiente. (11)(17)</t>
  </si>
  <si>
    <t>Tipo de objeto STIX 2.1 extraído del nodo creado por la entrada correspondiente de IBM para informes de ANÁLISIS DE PROGRAMAS MALICIOSOS. (12)(17)</t>
  </si>
  <si>
    <t>(12) https://docs.oasis-open.org/cti/stix/v2.1/os/stix-v2.1-os.pdf PAGINA  35                                                                                                                                (13) https://docs.oasis-open.org/cti/stix/v2.1/os/stix-v2.1-os.pdf PAGINA  107                                                                                                                              (14) https://docs.oasis-open.org/cti/stix/v2.1/os/stix-v2.1-os.pdf PAGINA  200                                                                                                                             (15) https://exchange.xforce.ibmcloud.com/threat-group/guid:2aeb1549870ae2df56b5947657743b53?q=iot                    (17)https://exchange.xforce.ibmcloud.com/malware-analysis/guid:29503b3bc003861460f15f1f4c118a37</t>
  </si>
  <si>
    <t>Todos los objetos STIX 2.1 tienen un tipo definido  y una fecha de creación(11). Para los informes premium de ANALISIS MALICIOSOS encontrados en IBM Xforce-exchange (17) solo se encuentran objetos de tipo REPORTE(13), DEFINICION DE MARCADO(14) e INDICADOR(19), creados en 2023,2022,2021.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</si>
  <si>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Todos los objetos STIX 2.1 tienen un tipo definido  y una fecha de creación(11). Para los informes premium de ANALISIS MALICIOSOS(17) encontrados en IBM Xforce-exchange (12) solo se encuentran objetos de tipo REPORTE(13), DEFINICION DE MARCADO(14) e INDICADOR(19), creados en 2023,2022,2021.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</si>
  <si>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El objetivo de la búsqueda de la relación entre el tipo de objeto y su fecha de creación para objetos encontrados en informes de ANÁLISIS MALICIOSOS de IBM XFORCE EXCHANGE (17), es comprobar qué tipo de objetos se crearon según su año de creación, para obtener una visión global de las estadísticas de los objetos.</t>
  </si>
  <si>
    <t>MODIFIED</t>
  </si>
  <si>
    <t>En la siguiente tabla y posteriormente en el siguiente gráfico, se representa primeramente el porcentaje respecto del total de objetos encontrados en los informes para análisis maliciosos en IBM XFORCE EXCHANGE, de un tipo determinado, y a continuación dentro de cada uno de los tipos de objeto, el número y porcentaje de objetos MODIFICADOS en un determinado año.</t>
  </si>
  <si>
    <t>En la siguiente tabla y posteriormente en el siguiente gráfico, se representa primeramente el porcentaje respecto del total de objetos encontrados en los informes para análisisis maliciosos en IBM XFORCE EXCHANGE, MODIFICADOS en una fecha determinada, y a continuación, el porcentaje respecto del total de objetos que representa un objeto de un tipo determinado MODIFICADO en una fecha específica.</t>
  </si>
  <si>
    <t>El objetivo de la búsqueda de la relación entre el tipo de objeto y su fecha de MODIFICACIÓN para objetos encontrados en informes de ANÁLISIS MALICIOSOS de IBM XFORCE EXCHANGE (17), es comprobar qué tipo de objetos se crearon según su año de MODIFICACIÓN, para obtener una visión global de las estadísticas de los objetos.</t>
  </si>
  <si>
    <t>Fecha de MODIFICACIÓN del objeto STIX 2.1 de la entrada de IBM XFORCE EXCHANGE para informes de ANÁLISIS DE PROGRAMAS MALICIOSOS correspondiente. (11)(17)</t>
  </si>
  <si>
    <t>En la siguiente tabla y posteriormente en el siguiente gráfico, se representa primeramente el porcentaje respecto del total de objetos encontrados en los informes para análisis maliciosos en IBM XFORCE EXCHANGE, MODIFICADOS en una fecha determinada, y a continuación dentro de cada una de las fechas de MODIFICACIÓN, el número y porcentaje de tipo de objeto.</t>
  </si>
  <si>
    <t>VALOR TIPO DE OBJETO/VALOR AÑO MODIFICACIÓN</t>
  </si>
  <si>
    <t>VALOR AÑO DE MODIFICACIÓN/VALOR TIPO DE OBJETO</t>
  </si>
  <si>
    <t>PORCENTAJE TOTAL/PORCENTAJE RESPECTO A FECHA DE MODIFICACIÓN OBJETO</t>
  </si>
  <si>
    <t>ESTADÍSTICAS TIPO DE OBJETO Y AÑO DE MODIFICACIÓN OBJETOS INFORMES IBM ANALISIS MALICIOSOS PARTE IOT Y SMART HOME CONJUNTAS</t>
  </si>
  <si>
    <t>AÑO MODIFICACIÓN</t>
  </si>
  <si>
    <t>VALOR DE FECHA DE MODIFICACIÓN</t>
  </si>
  <si>
    <t>Tipo de objeto STIX 2.1 extraído del objeto de la entrada correspondiente de IBM para informes de ANÁLISIS DE PROGRAMAS MALICIOSOS. (12)(17)</t>
  </si>
  <si>
    <t>En la siguiente tabla y posteriormente en el siguiente gráfico, se representa primeramente el porcentaje respecto del total de objetos encontrados en los informes para análisis maliciosos en IBM XFORCE EXCHANGE, de un tipo determinado, y a continuación, el porcentaje respecto del total de objetos que representa un objeto de un tipo determinado MODIFICADO en una fecha específica.</t>
  </si>
  <si>
    <t>Todos los objetos STIX 2.1 tienen un tipo definido  y una fecha de MODIFICACIÓN(11). Para los informes premium de ANALISIS MALICIOSOS encontrados en IBM Xforce-exchange (17) solo se encuentran objetos de tipo REPORTE(13), e INDICADOR(19), MODIFICADOS en 2023,2022,2021.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</si>
  <si>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(12) https://docs.oasis-open.org/cti/stix/v2.1/os/stix-v2.1-os.pdf PAGINA  35                                                                                                                                (13) https://docs.oasis-open.org/cti/stix/v2.1/os/stix-v2.1-os.pdf PAGINA  107                                                                                                                                                                                                                                                  (15) https://exchange.xforce.ibmcloud.com/threat-group/guid:2aeb1549870ae2df56b5947657743b53?q=iot                    (17)https://exchange.xforce.ibmcloud.com/malware-analysis/guid:29503b3bc003861460f15f1f4c118a37</t>
  </si>
  <si>
    <t>Diferencia de tiempo</t>
  </si>
  <si>
    <t>MISMO DÍA</t>
  </si>
  <si>
    <r>
      <t>VALOR AÑO CREACIÓN/</t>
    </r>
    <r>
      <rPr>
        <b/>
        <u/>
        <sz val="18"/>
        <color theme="1"/>
        <rFont val="Calibri Light"/>
        <family val="2"/>
        <scheme val="major"/>
      </rPr>
      <t>MOMENTO DE MODIFICACIÓN</t>
    </r>
  </si>
  <si>
    <r>
      <t>PORCENTAJE TOTAL/</t>
    </r>
    <r>
      <rPr>
        <b/>
        <u/>
        <sz val="18"/>
        <color theme="1"/>
        <rFont val="Calibri Light"/>
        <family val="2"/>
        <scheme val="major"/>
      </rPr>
      <t>PORCENTAJE RESPECTO A AÑO CREACIÓN</t>
    </r>
  </si>
  <si>
    <t>MISMO MES</t>
  </si>
  <si>
    <t>MISMO AÑO</t>
  </si>
  <si>
    <t>MÁS DE UN AÑO SIN MODIFICAR</t>
  </si>
  <si>
    <t>MOMENTO DE MODIFICACIÓN</t>
  </si>
  <si>
    <t>VALOR AÑO DE CREACIÓN</t>
  </si>
  <si>
    <t>ESTADÍSTICAS MOMENTO DE MODIFICACIÓN Y AÑO DE CREACIÓN OBJETOS INFORMES IBM ANÁLISIS MALICIOSOS PARTE IOT Y SMART HOME CONJUNTAS</t>
  </si>
  <si>
    <t>Todos los objetos STIX 2.1  una fecha de creación(11). Para los informes premium de ANÁLISIS MALICIOSOS encontrados en IBM Xforce-exchange (17) solo se encuentran objetos creados en 2023,2022,2021. Se usan únicamente estos años para establecer la diferencia de tiempo con el año de modificación con el objetivo de realizar un análisis significativo del tiempo que pasa entre creación y modificación.</t>
  </si>
  <si>
    <t>En la siguiente tabla y posteriormente en el siguiente gráfico, se representa primeramente el número y porcentaje de objetos creados un determinado año con respecto del total de objetos para informes de ANÁLISIS MALICIOSOS de IBM XFORCE EXCHANGE, y posteriormente el número y porcentaje de objetos respecto del total creados un año específicos y modificados en un momento determinado.</t>
  </si>
  <si>
    <t>En la siguiente tabla y posteriormente en el siguiente gráfico, se representa primeramente el número y porcentaje de objetos creados un determinado año con respecto del total de objetos para informes de ANÁLISIS MALICIOSOS de IBM XFORCE EXCHANGE, y posteriormente dentro de los objetos creados en un año específico, los objetos y el porcentaje de objetos modificados el mismo día/mes/año o los que estuvieron más de un año sin modificar.</t>
  </si>
  <si>
    <t>Fecha de modificación del objeto STIX 2.1 de la entrada de IBM XFORCE EXCHANGE para informes de ANÁLISIS DE PROGRAMAS MALICIOSOS correspondiente. (11)(17)</t>
  </si>
  <si>
    <t>El objetivo de la búsqueda de la relación entre fecha de modificación y  fecha de creación para objetos encontrados en informes de ANÁLISIS MALICIOSOS de IBM XFORCE EXCHANGE(17), es comprobar la diferencia de tiempo entre ambas fechas, para estudiar cada cuánto se han modificado los objetos creados en un determinado año.</t>
  </si>
  <si>
    <t>(11) https://oasis-open.github.io/cti-documentation/stix/gettingstarted.html                                                                (17)https://exchange.xforce.ibmcloud.com/malware-analysis/guid:29503b3bc003861460f15f1f4c118a37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</si>
</sst>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Light"/>
      <family val="2"/>
      <scheme val="major"/>
    </font>
    <font>
      <b/>
      <sz val="18"/>
      <color theme="1"/>
      <name val="Calibri"/>
      <family val="2"/>
      <scheme val="minor"/>
    </font>
    <font>
      <sz val="18"/>
      <color theme="1"/>
      <name val="Calibri"/>
      <family val="2"/>
      <scheme val="minor"/>
    </font>
    <font>
      <u/>
      <sz val="18"/>
      <color theme="4"/>
      <name val="Calibri"/>
      <family val="2"/>
      <scheme val="minor"/>
    </font>
    <font>
      <i/>
      <u/>
      <sz val="18"/>
      <color theme="4"/>
      <name val="Calibri"/>
      <family val="2"/>
      <scheme val="minor"/>
    </font>
    <font>
      <sz val="16"/>
      <color theme="1"/>
      <name val="Calibri"/>
      <family val="2"/>
      <scheme val="minor"/>
    </font>
    <font>
      <b/>
      <sz val="16"/>
      <color theme="1"/>
      <name val="Calibri"/>
      <family val="2"/>
      <scheme val="minor"/>
    </font>
    <font>
      <u/>
      <sz val="11"/>
      <color theme="4"/>
      <name val="Calibri"/>
      <family val="2"/>
      <scheme val="minor"/>
    </font>
    <font>
      <b/>
      <sz val="14"/>
      <color theme="1"/>
      <name val="Calibri Light"/>
      <family val="2"/>
      <scheme val="major"/>
    </font>
    <font>
      <sz val="14"/>
      <color theme="1"/>
      <name val="Calibri Light"/>
      <family val="2"/>
      <scheme val="major"/>
    </font>
    <font>
      <b/>
      <sz val="16"/>
      <color theme="1"/>
      <name val="Calibri Light"/>
      <family val="2"/>
      <scheme val="major"/>
    </font>
    <font>
      <b/>
      <sz val="12"/>
      <color theme="1"/>
      <name val="Calibri Light"/>
      <family val="2"/>
      <scheme val="major"/>
    </font>
    <font>
      <b/>
      <u/>
      <sz val="18"/>
      <color theme="1"/>
      <name val="Calibri Light"/>
      <family val="2"/>
      <scheme val="major"/>
    </font>
    <font>
      <b/>
      <i/>
      <sz val="18"/>
      <color theme="1"/>
      <name val="Calibri"/>
      <family val="2"/>
      <scheme val="minor"/>
    </font>
    <font>
      <b/>
      <u/>
      <sz val="16"/>
      <color theme="1"/>
      <name val="Calibri"/>
      <family val="2"/>
      <scheme val="minor"/>
    </font>
    <font>
      <u/>
      <sz val="16"/>
      <color theme="1"/>
      <name val="Calibri"/>
      <family val="2"/>
      <scheme val="minor"/>
    </font>
    <font>
      <b/>
      <sz val="20"/>
      <color theme="1"/>
      <name val="Calibri"/>
      <family val="2"/>
      <scheme val="minor"/>
    </font>
    <font>
      <sz val="18"/>
      <color theme="1"/>
      <name val="Calibri Light"/>
      <family val="2"/>
      <scheme val="major"/>
    </font>
    <font>
      <sz val="20"/>
      <color theme="1"/>
      <name val="Calibri"/>
      <family val="2"/>
      <scheme val="minor"/>
    </font>
    <font>
      <i/>
      <sz val="18"/>
      <color theme="1"/>
      <name val="Calibri"/>
      <family val="2"/>
      <scheme val="minor"/>
    </font>
    <font>
      <sz val="22"/>
      <color theme="1"/>
      <name val="Calibri"/>
      <family val="2"/>
      <scheme val="minor"/>
    </font>
    <font>
      <u/>
      <sz val="22"/>
      <color theme="4"/>
      <name val="Calibri"/>
      <family val="2"/>
      <scheme val="minor"/>
    </font>
    <font>
      <i/>
      <u/>
      <sz val="22"/>
      <color theme="4"/>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92D050"/>
        <bgColor indexed="64"/>
      </patternFill>
    </fill>
    <fill>
      <patternFill patternType="solid">
        <fgColor theme="9" tint="0.79998168889431442"/>
        <bgColor indexed="64"/>
      </patternFill>
    </fill>
  </fills>
  <borders count="77">
    <border>
      <left/>
      <right/>
      <top/>
      <bottom/>
      <diagonal/>
    </border>
    <border>
      <left style="medium">
        <color theme="1"/>
      </left>
      <right style="thick">
        <color indexed="64"/>
      </right>
      <top style="medium">
        <color theme="1"/>
      </top>
      <bottom style="medium">
        <color theme="1"/>
      </bottom>
      <diagonal/>
    </border>
    <border>
      <left style="thick">
        <color indexed="64"/>
      </left>
      <right style="thick">
        <color indexed="64"/>
      </right>
      <top style="medium">
        <color theme="1"/>
      </top>
      <bottom style="medium">
        <color theme="1"/>
      </bottom>
      <diagonal/>
    </border>
    <border>
      <left style="thick">
        <color indexed="64"/>
      </left>
      <right style="medium">
        <color theme="1"/>
      </right>
      <top style="medium">
        <color theme="1"/>
      </top>
      <bottom style="medium">
        <color theme="1"/>
      </bottom>
      <diagonal/>
    </border>
    <border>
      <left style="thick">
        <color indexed="64"/>
      </left>
      <right style="thin">
        <color theme="2"/>
      </right>
      <top style="thin">
        <color theme="2"/>
      </top>
      <bottom style="thin">
        <color theme="2"/>
      </bottom>
      <diagonal/>
    </border>
    <border>
      <left/>
      <right style="thin">
        <color theme="2"/>
      </right>
      <top style="thin">
        <color theme="2"/>
      </top>
      <bottom/>
      <diagonal/>
    </border>
    <border>
      <left style="thick">
        <color indexed="64"/>
      </left>
      <right style="thick">
        <color indexed="64"/>
      </right>
      <top style="thick">
        <color indexed="64"/>
      </top>
      <bottom style="thick">
        <color indexed="64"/>
      </bottom>
      <diagonal/>
    </border>
    <border>
      <left style="thin">
        <color theme="1"/>
      </left>
      <right style="medium">
        <color theme="1"/>
      </right>
      <top style="medium">
        <color theme="1"/>
      </top>
      <bottom/>
      <diagonal/>
    </border>
    <border>
      <left style="medium">
        <color theme="1"/>
      </left>
      <right style="thin">
        <color theme="2"/>
      </right>
      <top/>
      <bottom/>
      <diagonal/>
    </border>
    <border>
      <left style="thin">
        <color theme="1"/>
      </left>
      <right style="medium">
        <color theme="1"/>
      </right>
      <top/>
      <bottom style="medium">
        <color theme="1"/>
      </bottom>
      <diagonal/>
    </border>
    <border>
      <left/>
      <right style="thin">
        <color theme="2"/>
      </right>
      <top/>
      <bottom/>
      <diagonal/>
    </border>
    <border>
      <left/>
      <right/>
      <top style="thin">
        <color theme="2"/>
      </top>
      <bottom style="thin">
        <color theme="2"/>
      </bottom>
      <diagonal/>
    </border>
    <border>
      <left/>
      <right/>
      <top style="thin">
        <color theme="2"/>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style="medium">
        <color theme="1"/>
      </left>
      <right/>
      <top style="medium">
        <color theme="1"/>
      </top>
      <bottom style="medium">
        <color indexed="64"/>
      </bottom>
      <diagonal/>
    </border>
    <border>
      <left style="medium">
        <color theme="1" tint="4.9989318521683403E-2"/>
      </left>
      <right style="medium">
        <color theme="1"/>
      </right>
      <top style="medium">
        <color theme="1"/>
      </top>
      <bottom style="thin">
        <color theme="1" tint="4.9989318521683403E-2"/>
      </bottom>
      <diagonal/>
    </border>
    <border>
      <left style="medium">
        <color theme="1" tint="4.9989318521683403E-2"/>
      </left>
      <right/>
      <top style="thin">
        <color theme="2"/>
      </top>
      <bottom/>
      <diagonal/>
    </border>
    <border>
      <left style="medium">
        <color theme="1"/>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left>
      <right/>
      <top/>
      <bottom style="medium">
        <color theme="1"/>
      </bottom>
      <diagonal/>
    </border>
    <border>
      <left style="medium">
        <color theme="1" tint="4.9989318521683403E-2"/>
      </left>
      <right style="medium">
        <color theme="1"/>
      </right>
      <top style="medium">
        <color theme="1" tint="4.9989318521683403E-2"/>
      </top>
      <bottom style="medium">
        <color theme="1"/>
      </bottom>
      <diagonal/>
    </border>
    <border>
      <left style="medium">
        <color indexed="64"/>
      </left>
      <right style="medium">
        <color theme="1" tint="4.9989318521683403E-2"/>
      </right>
      <top style="medium">
        <color indexed="64"/>
      </top>
      <bottom/>
      <diagonal/>
    </border>
    <border>
      <left style="medium">
        <color theme="1" tint="4.9989318521683403E-2"/>
      </left>
      <right style="medium">
        <color theme="1" tint="4.9989318521683403E-2"/>
      </right>
      <top style="medium">
        <color indexed="64"/>
      </top>
      <bottom/>
      <diagonal/>
    </border>
    <border>
      <left/>
      <right style="medium">
        <color indexed="64"/>
      </right>
      <top style="medium">
        <color indexed="64"/>
      </top>
      <bottom/>
      <diagonal/>
    </border>
    <border>
      <left style="thin">
        <color theme="2"/>
      </left>
      <right style="thin">
        <color theme="2"/>
      </right>
      <top style="thin">
        <color theme="2"/>
      </top>
      <bottom style="thin">
        <color theme="2"/>
      </bottom>
      <diagonal/>
    </border>
    <border>
      <left style="medium">
        <color theme="1"/>
      </left>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indexed="64"/>
      </left>
      <right style="medium">
        <color theme="1"/>
      </right>
      <top style="medium">
        <color theme="1"/>
      </top>
      <bottom style="medium">
        <color theme="1"/>
      </bottom>
      <diagonal/>
    </border>
    <border>
      <left style="medium">
        <color theme="1"/>
      </left>
      <right/>
      <top style="medium">
        <color theme="1"/>
      </top>
      <bottom style="thin">
        <color theme="1" tint="4.9989318521683403E-2"/>
      </bottom>
      <diagonal/>
    </border>
    <border>
      <left style="thin">
        <color theme="1"/>
      </left>
      <right style="thin">
        <color theme="1"/>
      </right>
      <top/>
      <bottom style="thin">
        <color theme="1"/>
      </bottom>
      <diagonal/>
    </border>
    <border>
      <left/>
      <right style="medium">
        <color theme="1"/>
      </right>
      <top/>
      <bottom style="thin">
        <color indexed="64"/>
      </bottom>
      <diagonal/>
    </border>
    <border>
      <left style="medium">
        <color theme="1"/>
      </left>
      <right/>
      <top/>
      <bottom style="thin">
        <color theme="1" tint="4.9989318521683403E-2"/>
      </bottom>
      <diagonal/>
    </border>
    <border>
      <left style="thin">
        <color theme="1"/>
      </left>
      <right style="thin">
        <color theme="1"/>
      </right>
      <top style="thin">
        <color theme="1"/>
      </top>
      <bottom style="thin">
        <color theme="1"/>
      </bottom>
      <diagonal/>
    </border>
    <border>
      <left style="medium">
        <color theme="1"/>
      </left>
      <right/>
      <top style="thin">
        <color theme="1" tint="4.9989318521683403E-2"/>
      </top>
      <bottom style="thin">
        <color theme="1" tint="4.9989318521683403E-2"/>
      </bottom>
      <diagonal/>
    </border>
    <border>
      <left style="thin">
        <color theme="1"/>
      </left>
      <right style="thin">
        <color theme="1"/>
      </right>
      <top style="thin">
        <color theme="1"/>
      </top>
      <bottom/>
      <diagonal/>
    </border>
    <border>
      <left style="medium">
        <color theme="1"/>
      </left>
      <right style="thin">
        <color theme="1" tint="4.9989318521683403E-2"/>
      </right>
      <top style="medium">
        <color theme="1"/>
      </top>
      <bottom style="medium">
        <color theme="1"/>
      </bottom>
      <diagonal/>
    </border>
    <border>
      <left style="thin">
        <color theme="1" tint="4.9989318521683403E-2"/>
      </left>
      <right style="thin">
        <color theme="1" tint="4.9989318521683403E-2"/>
      </right>
      <top style="medium">
        <color theme="1"/>
      </top>
      <bottom style="medium">
        <color theme="1"/>
      </bottom>
      <diagonal/>
    </border>
    <border>
      <left style="thin">
        <color theme="1" tint="4.9989318521683403E-2"/>
      </left>
      <right style="medium">
        <color theme="1"/>
      </right>
      <top style="medium">
        <color theme="1"/>
      </top>
      <bottom style="medium">
        <color theme="1"/>
      </bottom>
      <diagonal/>
    </border>
    <border>
      <left style="thin">
        <color theme="2"/>
      </left>
      <right style="thin">
        <color theme="2"/>
      </right>
      <top/>
      <bottom style="thin">
        <color theme="2"/>
      </bottom>
      <diagonal/>
    </border>
    <border>
      <left/>
      <right style="medium">
        <color theme="1"/>
      </right>
      <top style="medium">
        <color theme="1"/>
      </top>
      <bottom style="medium">
        <color theme="1"/>
      </bottom>
      <diagonal/>
    </border>
    <border>
      <left style="thin">
        <color theme="2"/>
      </left>
      <right style="thin">
        <color theme="2"/>
      </right>
      <top/>
      <bottom/>
      <diagonal/>
    </border>
    <border>
      <left/>
      <right style="thin">
        <color theme="2"/>
      </right>
      <top style="thin">
        <color theme="2"/>
      </top>
      <bottom style="thin">
        <color theme="2"/>
      </bottom>
      <diagonal/>
    </border>
    <border>
      <left style="thin">
        <color theme="2"/>
      </left>
      <right style="thin">
        <color theme="2"/>
      </right>
      <top style="thin">
        <color theme="2"/>
      </top>
      <bottom/>
      <diagonal/>
    </border>
    <border>
      <left style="medium">
        <color indexed="64"/>
      </left>
      <right/>
      <top style="medium">
        <color indexed="64"/>
      </top>
      <bottom style="medium">
        <color indexed="64"/>
      </bottom>
      <diagonal/>
    </border>
    <border>
      <left/>
      <right/>
      <top style="medium">
        <color theme="1"/>
      </top>
      <bottom style="medium">
        <color theme="1"/>
      </bottom>
      <diagonal/>
    </border>
    <border>
      <left style="medium">
        <color theme="1"/>
      </left>
      <right style="thin">
        <color theme="1"/>
      </right>
      <top/>
      <bottom style="medium">
        <color theme="1"/>
      </bottom>
      <diagonal/>
    </border>
    <border>
      <left style="thin">
        <color theme="1"/>
      </left>
      <right style="thin">
        <color theme="1"/>
      </right>
      <top/>
      <bottom style="medium">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theme="1"/>
      </left>
      <right style="thin">
        <color theme="1"/>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2"/>
      </left>
      <right/>
      <top/>
      <bottom/>
      <diagonal/>
    </border>
    <border>
      <left style="medium">
        <color theme="2"/>
      </left>
      <right style="medium">
        <color theme="2"/>
      </right>
      <top style="medium">
        <color theme="2"/>
      </top>
      <bottom style="medium">
        <color theme="2"/>
      </bottom>
      <diagonal/>
    </border>
    <border>
      <left style="thin">
        <color theme="2"/>
      </left>
      <right/>
      <top style="thin">
        <color theme="2"/>
      </top>
      <bottom style="thin">
        <color theme="2"/>
      </bottom>
      <diagonal/>
    </border>
    <border>
      <left style="thin">
        <color theme="2"/>
      </left>
      <right/>
      <top/>
      <bottom style="medium">
        <color theme="1"/>
      </bottom>
      <diagonal/>
    </border>
    <border>
      <left style="medium">
        <color theme="1"/>
      </left>
      <right style="thin">
        <color theme="1"/>
      </right>
      <top/>
      <bottom/>
      <diagonal/>
    </border>
    <border>
      <left style="thin">
        <color theme="1"/>
      </left>
      <right style="thin">
        <color theme="2"/>
      </right>
      <top style="thin">
        <color theme="2"/>
      </top>
      <bottom style="thin">
        <color theme="2"/>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1"/>
      </right>
      <top style="medium">
        <color theme="1"/>
      </top>
      <bottom style="medium">
        <color theme="1"/>
      </bottom>
      <diagonal/>
    </border>
    <border>
      <left style="medium">
        <color theme="1"/>
      </left>
      <right style="thin">
        <color theme="1"/>
      </right>
      <top/>
      <bottom style="thin">
        <color theme="1"/>
      </bottom>
      <diagonal/>
    </border>
    <border>
      <left style="thin">
        <color theme="1"/>
      </left>
      <right style="medium">
        <color theme="1"/>
      </right>
      <top/>
      <bottom style="thin">
        <color theme="1"/>
      </bottom>
      <diagonal/>
    </border>
    <border>
      <left style="medium">
        <color theme="1"/>
      </left>
      <right/>
      <top style="thin">
        <color theme="2"/>
      </top>
      <bottom style="thin">
        <color theme="2"/>
      </bottom>
      <diagonal/>
    </border>
    <border>
      <left style="thin">
        <color theme="1"/>
      </left>
      <right style="medium">
        <color theme="1"/>
      </right>
      <top style="thin">
        <color theme="1"/>
      </top>
      <bottom/>
      <diagonal/>
    </border>
    <border>
      <left style="thin">
        <color theme="2"/>
      </left>
      <right/>
      <top/>
      <bottom style="thin">
        <color theme="2"/>
      </bottom>
      <diagonal/>
    </border>
    <border>
      <left style="thin">
        <color theme="2"/>
      </left>
      <right style="medium">
        <color theme="1"/>
      </right>
      <top/>
      <bottom style="medium">
        <color theme="1"/>
      </bottom>
      <diagonal/>
    </border>
  </borders>
  <cellStyleXfs count="2">
    <xf numFmtId="0" fontId="0" fillId="0" borderId="0"/>
    <xf numFmtId="0" fontId="2" fillId="0" borderId="0" applyNumberFormat="0" applyFill="0" applyBorder="0" applyAlignment="0" applyProtection="0"/>
  </cellStyleXfs>
  <cellXfs count="149">
    <xf numFmtId="0" fontId="0" fillId="0" borderId="0" xfId="0"/>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4" fillId="0" borderId="6"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wrapText="1"/>
    </xf>
    <xf numFmtId="0" fontId="5" fillId="0" borderId="6" xfId="0" applyFont="1" applyBorder="1" applyAlignment="1">
      <alignment horizontal="center" vertical="center" shrinkToFit="1"/>
    </xf>
    <xf numFmtId="0" fontId="6" fillId="0" borderId="6" xfId="1" applyFont="1" applyBorder="1" applyAlignment="1">
      <alignment horizontal="center" vertical="center" wrapText="1"/>
    </xf>
    <xf numFmtId="0" fontId="7" fillId="0" borderId="6" xfId="0" applyFont="1" applyBorder="1" applyAlignment="1">
      <alignment horizontal="center" vertical="center" wrapText="1"/>
    </xf>
    <xf numFmtId="0" fontId="9" fillId="0" borderId="5" xfId="0" applyFont="1" applyBorder="1" applyAlignment="1">
      <alignment horizontal="center" vertical="center"/>
    </xf>
    <xf numFmtId="0" fontId="9" fillId="0" borderId="10"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2" fillId="0" borderId="0" xfId="1" applyAlignment="1">
      <alignment horizontal="center"/>
    </xf>
    <xf numFmtId="0" fontId="10" fillId="0" borderId="0" xfId="1" applyFont="1" applyAlignment="1">
      <alignment horizontal="center"/>
    </xf>
    <xf numFmtId="0" fontId="0" fillId="0" borderId="11" xfId="0" applyBorder="1" applyAlignment="1">
      <alignment horizontal="center" vertical="center" wrapText="1"/>
    </xf>
    <xf numFmtId="0" fontId="0" fillId="0" borderId="12" xfId="0" applyBorder="1"/>
    <xf numFmtId="0" fontId="4" fillId="0" borderId="0" xfId="0" applyFont="1" applyAlignment="1">
      <alignment horizontal="center" vertical="center" wrapText="1"/>
    </xf>
    <xf numFmtId="0" fontId="1" fillId="0" borderId="0" xfId="0" applyFont="1"/>
    <xf numFmtId="0" fontId="11" fillId="3" borderId="16" xfId="0" applyFont="1" applyFill="1" applyBorder="1" applyAlignment="1">
      <alignment horizontal="center" vertical="center" wrapText="1"/>
    </xf>
    <xf numFmtId="0" fontId="12" fillId="3" borderId="17" xfId="0" applyFont="1" applyFill="1" applyBorder="1" applyAlignment="1">
      <alignment horizontal="center" vertical="center" wrapText="1"/>
    </xf>
    <xf numFmtId="0" fontId="12" fillId="3" borderId="0" xfId="0" applyFont="1" applyFill="1" applyAlignment="1">
      <alignment horizontal="center" vertical="center" wrapText="1"/>
    </xf>
    <xf numFmtId="0" fontId="13" fillId="5" borderId="18" xfId="0" applyFont="1" applyFill="1" applyBorder="1" applyAlignment="1">
      <alignment horizontal="center" vertical="center" wrapText="1"/>
    </xf>
    <xf numFmtId="0" fontId="8" fillId="0" borderId="19" xfId="0" applyFont="1" applyBorder="1" applyAlignment="1">
      <alignment horizontal="center" vertical="center" wrapText="1"/>
    </xf>
    <xf numFmtId="0" fontId="9" fillId="0" borderId="20" xfId="0" applyFont="1" applyBorder="1"/>
    <xf numFmtId="0" fontId="9" fillId="0" borderId="0" xfId="0" applyFont="1"/>
    <xf numFmtId="0" fontId="13" fillId="5" borderId="21" xfId="0" applyFont="1" applyFill="1" applyBorder="1" applyAlignment="1">
      <alignment horizontal="center" vertical="center" wrapText="1"/>
    </xf>
    <xf numFmtId="0" fontId="8" fillId="0" borderId="22" xfId="0" applyFont="1" applyBorder="1" applyAlignment="1">
      <alignment horizontal="center" vertical="center" wrapText="1"/>
    </xf>
    <xf numFmtId="0" fontId="8" fillId="0" borderId="0" xfId="0" applyFont="1"/>
    <xf numFmtId="0" fontId="13" fillId="5" borderId="23" xfId="0" applyFont="1" applyFill="1" applyBorder="1" applyAlignment="1">
      <alignment horizontal="center" vertical="center" wrapText="1"/>
    </xf>
    <xf numFmtId="0" fontId="8" fillId="0" borderId="24" xfId="0" applyFont="1" applyBorder="1" applyAlignment="1">
      <alignment horizontal="center" vertical="center" wrapText="1"/>
    </xf>
    <xf numFmtId="0" fontId="14" fillId="3" borderId="0" xfId="0" applyFont="1" applyFill="1" applyAlignment="1">
      <alignment horizontal="center" vertical="center" wrapText="1"/>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wrapText="1"/>
    </xf>
    <xf numFmtId="0" fontId="3" fillId="3" borderId="28" xfId="0" applyFont="1" applyFill="1" applyBorder="1" applyAlignment="1">
      <alignment horizontal="center" vertical="center"/>
    </xf>
    <xf numFmtId="0" fontId="16" fillId="6" borderId="29" xfId="0" applyFont="1" applyFill="1" applyBorder="1" applyAlignment="1">
      <alignment horizontal="center" vertical="center"/>
    </xf>
    <xf numFmtId="0" fontId="4" fillId="6" borderId="30" xfId="0" applyFont="1" applyFill="1" applyBorder="1" applyAlignment="1">
      <alignment horizontal="center" vertical="center"/>
    </xf>
    <xf numFmtId="10" fontId="4" fillId="6" borderId="31" xfId="0" applyNumberFormat="1" applyFont="1" applyFill="1" applyBorder="1" applyAlignment="1">
      <alignment horizontal="center" vertical="center"/>
    </xf>
    <xf numFmtId="10" fontId="4" fillId="3" borderId="28" xfId="0" applyNumberFormat="1" applyFont="1" applyFill="1" applyBorder="1" applyAlignment="1">
      <alignment horizontal="center" vertical="center"/>
    </xf>
    <xf numFmtId="0" fontId="17" fillId="0" borderId="32" xfId="0" applyFont="1" applyBorder="1" applyAlignment="1">
      <alignment horizontal="center" vertical="center"/>
    </xf>
    <xf numFmtId="0" fontId="5" fillId="3" borderId="33" xfId="0" applyFont="1" applyFill="1" applyBorder="1" applyAlignment="1">
      <alignment horizontal="center" vertical="center"/>
    </xf>
    <xf numFmtId="10" fontId="18" fillId="0" borderId="34" xfId="0" applyNumberFormat="1" applyFont="1" applyBorder="1" applyAlignment="1">
      <alignment horizontal="center" vertical="center"/>
    </xf>
    <xf numFmtId="10" fontId="18" fillId="3" borderId="28" xfId="0" applyNumberFormat="1" applyFont="1" applyFill="1" applyBorder="1" applyAlignment="1">
      <alignment horizontal="center" vertical="center"/>
    </xf>
    <xf numFmtId="0" fontId="17" fillId="0" borderId="35" xfId="0" applyFont="1" applyBorder="1" applyAlignment="1">
      <alignment horizontal="center" vertical="center"/>
    </xf>
    <xf numFmtId="0" fontId="5" fillId="3" borderId="36" xfId="0" applyFont="1" applyFill="1" applyBorder="1" applyAlignment="1">
      <alignment horizontal="center" vertical="center"/>
    </xf>
    <xf numFmtId="0" fontId="17" fillId="0" borderId="37" xfId="0" applyFont="1" applyBorder="1" applyAlignment="1">
      <alignment horizontal="center" vertical="center"/>
    </xf>
    <xf numFmtId="9" fontId="4" fillId="3" borderId="28" xfId="0" applyNumberFormat="1" applyFont="1" applyFill="1" applyBorder="1" applyAlignment="1">
      <alignment horizontal="center" vertical="center"/>
    </xf>
    <xf numFmtId="0" fontId="5" fillId="3" borderId="38" xfId="0" applyFont="1" applyFill="1" applyBorder="1" applyAlignment="1">
      <alignment horizontal="center" vertical="center"/>
    </xf>
    <xf numFmtId="0" fontId="4" fillId="7" borderId="39" xfId="0" applyFont="1" applyFill="1" applyBorder="1" applyAlignment="1">
      <alignment horizontal="center" vertical="center"/>
    </xf>
    <xf numFmtId="0" fontId="4" fillId="7" borderId="40" xfId="0" applyFont="1" applyFill="1" applyBorder="1" applyAlignment="1">
      <alignment horizontal="center" vertical="center"/>
    </xf>
    <xf numFmtId="9" fontId="4" fillId="7" borderId="41" xfId="0" applyNumberFormat="1" applyFont="1" applyFill="1" applyBorder="1" applyAlignment="1">
      <alignment horizontal="center" vertical="center"/>
    </xf>
    <xf numFmtId="0" fontId="4" fillId="3" borderId="42" xfId="0" applyFont="1" applyFill="1" applyBorder="1" applyAlignment="1">
      <alignment horizontal="center" vertical="center"/>
    </xf>
    <xf numFmtId="9" fontId="4" fillId="3" borderId="42" xfId="0" applyNumberFormat="1" applyFont="1" applyFill="1" applyBorder="1" applyAlignment="1">
      <alignment horizontal="center" vertical="center"/>
    </xf>
    <xf numFmtId="0" fontId="4" fillId="3" borderId="28" xfId="0" applyFont="1" applyFill="1" applyBorder="1" applyAlignment="1">
      <alignment horizontal="center" vertical="center"/>
    </xf>
    <xf numFmtId="0" fontId="3" fillId="3" borderId="44" xfId="0" applyFont="1" applyFill="1" applyBorder="1" applyAlignment="1">
      <alignment horizontal="center"/>
    </xf>
    <xf numFmtId="9" fontId="4" fillId="3" borderId="45" xfId="0" applyNumberFormat="1" applyFont="1" applyFill="1" applyBorder="1" applyAlignment="1">
      <alignment horizontal="center" vertical="center"/>
    </xf>
    <xf numFmtId="9" fontId="5" fillId="3" borderId="28" xfId="0" applyNumberFormat="1" applyFont="1" applyFill="1" applyBorder="1" applyAlignment="1">
      <alignment horizontal="center" vertical="center"/>
    </xf>
    <xf numFmtId="0" fontId="4" fillId="3" borderId="46" xfId="0" applyFont="1" applyFill="1" applyBorder="1" applyAlignment="1">
      <alignment horizontal="center" vertical="center"/>
    </xf>
    <xf numFmtId="9" fontId="4" fillId="3" borderId="46" xfId="0" applyNumberFormat="1" applyFont="1" applyFill="1" applyBorder="1" applyAlignment="1">
      <alignment horizontal="center" vertical="center"/>
    </xf>
    <xf numFmtId="0" fontId="0" fillId="0" borderId="28" xfId="0" applyBorder="1"/>
    <xf numFmtId="0" fontId="3" fillId="2" borderId="47" xfId="0" applyFont="1" applyFill="1" applyBorder="1" applyAlignment="1">
      <alignment horizontal="center"/>
    </xf>
    <xf numFmtId="0" fontId="1" fillId="0" borderId="45" xfId="0" applyFont="1" applyBorder="1" applyAlignment="1">
      <alignment horizontal="center" vertical="center" wrapText="1"/>
    </xf>
    <xf numFmtId="0" fontId="0" fillId="0" borderId="28" xfId="0" applyBorder="1" applyAlignment="1">
      <alignment horizontal="center" vertical="center" wrapText="1"/>
    </xf>
    <xf numFmtId="0" fontId="1" fillId="0" borderId="28" xfId="0" applyFont="1" applyBorder="1" applyAlignment="1">
      <alignment horizontal="center" vertical="center" wrapText="1"/>
    </xf>
    <xf numFmtId="0" fontId="16" fillId="6" borderId="30" xfId="0" applyFont="1" applyFill="1" applyBorder="1" applyAlignment="1">
      <alignment horizontal="center" vertical="center"/>
    </xf>
    <xf numFmtId="0" fontId="9" fillId="0" borderId="32" xfId="0" applyFont="1" applyBorder="1" applyAlignment="1">
      <alignment horizontal="center" vertical="center"/>
    </xf>
    <xf numFmtId="10" fontId="8" fillId="0" borderId="33" xfId="0" applyNumberFormat="1" applyFont="1" applyBorder="1" applyAlignment="1">
      <alignment horizontal="center" vertical="center"/>
    </xf>
    <xf numFmtId="0" fontId="9" fillId="0" borderId="35" xfId="0" applyFont="1" applyBorder="1" applyAlignment="1">
      <alignment horizontal="center" vertical="center"/>
    </xf>
    <xf numFmtId="0" fontId="16" fillId="6" borderId="50" xfId="0" applyFont="1" applyFill="1" applyBorder="1" applyAlignment="1">
      <alignment horizontal="center" vertical="center"/>
    </xf>
    <xf numFmtId="0" fontId="9" fillId="0" borderId="37" xfId="0" applyFont="1" applyBorder="1" applyAlignment="1">
      <alignment horizontal="center" vertical="center"/>
    </xf>
    <xf numFmtId="10" fontId="8" fillId="0" borderId="52" xfId="0" applyNumberFormat="1" applyFont="1" applyBorder="1" applyAlignment="1">
      <alignment horizontal="center" vertical="center"/>
    </xf>
    <xf numFmtId="10" fontId="8" fillId="0" borderId="53" xfId="0" applyNumberFormat="1" applyFont="1" applyBorder="1" applyAlignment="1">
      <alignment horizontal="center" vertical="center"/>
    </xf>
    <xf numFmtId="10" fontId="4" fillId="6" borderId="30" xfId="0" applyNumberFormat="1" applyFont="1" applyFill="1" applyBorder="1" applyAlignment="1">
      <alignment horizontal="center" vertical="center"/>
    </xf>
    <xf numFmtId="10" fontId="4" fillId="6" borderId="54" xfId="0" applyNumberFormat="1" applyFont="1" applyFill="1" applyBorder="1" applyAlignment="1">
      <alignment horizontal="center" vertical="center"/>
    </xf>
    <xf numFmtId="10" fontId="4" fillId="6" borderId="55" xfId="0" applyNumberFormat="1" applyFont="1" applyFill="1" applyBorder="1" applyAlignment="1">
      <alignment horizontal="center" vertical="center"/>
    </xf>
    <xf numFmtId="0" fontId="20" fillId="3" borderId="42" xfId="0" applyFont="1" applyFill="1" applyBorder="1" applyAlignment="1">
      <alignment horizontal="center"/>
    </xf>
    <xf numFmtId="0" fontId="3" fillId="3" borderId="0" xfId="0" applyFont="1" applyFill="1" applyBorder="1" applyAlignment="1">
      <alignment horizontal="center" vertical="center"/>
    </xf>
    <xf numFmtId="10" fontId="4" fillId="3" borderId="0" xfId="0" applyNumberFormat="1" applyFont="1" applyFill="1" applyBorder="1" applyAlignment="1">
      <alignment horizontal="center" vertical="center"/>
    </xf>
    <xf numFmtId="10" fontId="18" fillId="3" borderId="0" xfId="0" applyNumberFormat="1" applyFont="1" applyFill="1" applyBorder="1" applyAlignment="1">
      <alignment horizontal="center" vertical="center"/>
    </xf>
    <xf numFmtId="9" fontId="4" fillId="3" borderId="0" xfId="0" applyNumberFormat="1" applyFont="1" applyFill="1" applyBorder="1" applyAlignment="1">
      <alignment horizontal="center" vertical="center"/>
    </xf>
    <xf numFmtId="9" fontId="4" fillId="3" borderId="44" xfId="0" applyNumberFormat="1" applyFont="1" applyFill="1" applyBorder="1" applyAlignment="1">
      <alignment horizontal="center" vertical="center"/>
    </xf>
    <xf numFmtId="0" fontId="21" fillId="0" borderId="6" xfId="0" applyFont="1" applyBorder="1" applyAlignment="1">
      <alignment horizontal="center" vertical="center" shrinkToFit="1"/>
    </xf>
    <xf numFmtId="0" fontId="1" fillId="0" borderId="5" xfId="0" applyFont="1" applyBorder="1" applyAlignment="1">
      <alignment horizontal="center" vertical="center" wrapText="1"/>
    </xf>
    <xf numFmtId="0" fontId="0" fillId="0" borderId="59" xfId="0" applyBorder="1"/>
    <xf numFmtId="9" fontId="4" fillId="3" borderId="61" xfId="0" applyNumberFormat="1" applyFont="1" applyFill="1" applyBorder="1" applyAlignment="1">
      <alignment horizontal="center" vertical="center"/>
    </xf>
    <xf numFmtId="0" fontId="0" fillId="0" borderId="46" xfId="0" applyBorder="1" applyAlignment="1">
      <alignment horizontal="center" vertical="center" wrapText="1"/>
    </xf>
    <xf numFmtId="0" fontId="3" fillId="3" borderId="62" xfId="0" applyFont="1" applyFill="1" applyBorder="1" applyAlignment="1">
      <alignment horizontal="center" vertical="center" wrapText="1"/>
    </xf>
    <xf numFmtId="0" fontId="0" fillId="0" borderId="60" xfId="0" applyFont="1" applyBorder="1" applyAlignment="1">
      <alignment horizontal="center" vertical="center" wrapText="1"/>
    </xf>
    <xf numFmtId="0" fontId="3" fillId="3" borderId="12" xfId="0" applyFont="1" applyFill="1" applyBorder="1" applyAlignment="1">
      <alignment horizontal="center" vertical="center" wrapText="1"/>
    </xf>
    <xf numFmtId="0" fontId="20" fillId="3" borderId="64" xfId="0" applyFont="1" applyFill="1" applyBorder="1" applyAlignment="1">
      <alignment horizontal="center" vertical="center" wrapText="1"/>
    </xf>
    <xf numFmtId="0" fontId="16" fillId="6" borderId="63" xfId="0" applyFont="1" applyFill="1" applyBorder="1" applyAlignment="1">
      <alignment horizontal="center" vertical="center"/>
    </xf>
    <xf numFmtId="0" fontId="16" fillId="6" borderId="56" xfId="0" applyFont="1" applyFill="1" applyBorder="1" applyAlignment="1">
      <alignment horizontal="center" vertical="center"/>
    </xf>
    <xf numFmtId="0" fontId="16" fillId="6" borderId="23" xfId="0" applyFont="1" applyFill="1" applyBorder="1" applyAlignment="1">
      <alignment horizontal="center" vertical="center"/>
    </xf>
    <xf numFmtId="10" fontId="4" fillId="6" borderId="49" xfId="0" applyNumberFormat="1" applyFont="1" applyFill="1" applyBorder="1" applyAlignment="1">
      <alignment horizontal="center" vertical="center"/>
    </xf>
    <xf numFmtId="10" fontId="4" fillId="6" borderId="50" xfId="0" applyNumberFormat="1" applyFont="1" applyFill="1" applyBorder="1" applyAlignment="1">
      <alignment horizontal="center" vertical="center"/>
    </xf>
    <xf numFmtId="10" fontId="8" fillId="0" borderId="36" xfId="0" applyNumberFormat="1" applyFont="1" applyBorder="1" applyAlignment="1">
      <alignment horizontal="center" vertical="center"/>
    </xf>
    <xf numFmtId="0" fontId="19" fillId="0" borderId="51" xfId="0" applyFont="1" applyBorder="1" applyAlignment="1">
      <alignment horizontal="center" vertical="center"/>
    </xf>
    <xf numFmtId="0" fontId="19" fillId="0" borderId="65" xfId="0" applyFont="1" applyBorder="1" applyAlignment="1">
      <alignment horizontal="center" vertical="center"/>
    </xf>
    <xf numFmtId="10" fontId="8" fillId="0" borderId="66" xfId="0" applyNumberFormat="1" applyFont="1" applyBorder="1" applyAlignment="1">
      <alignment horizontal="center" vertical="center"/>
    </xf>
    <xf numFmtId="0" fontId="19" fillId="0" borderId="67" xfId="0" applyFont="1" applyBorder="1" applyAlignment="1">
      <alignment horizontal="center" vertical="center"/>
    </xf>
    <xf numFmtId="10" fontId="8" fillId="0" borderId="68" xfId="0" applyNumberFormat="1" applyFont="1" applyBorder="1" applyAlignment="1">
      <alignment horizontal="center" vertical="center"/>
    </xf>
    <xf numFmtId="10" fontId="8" fillId="0" borderId="69" xfId="0" applyNumberFormat="1" applyFont="1" applyBorder="1" applyAlignment="1">
      <alignment horizontal="center" vertical="center"/>
    </xf>
    <xf numFmtId="0" fontId="3" fillId="2" borderId="47" xfId="0" applyFont="1" applyFill="1" applyBorder="1" applyAlignment="1">
      <alignment horizontal="center" vertical="center" wrapText="1"/>
    </xf>
    <xf numFmtId="10" fontId="9" fillId="3" borderId="28" xfId="0" applyNumberFormat="1" applyFont="1" applyFill="1" applyBorder="1" applyAlignment="1">
      <alignment horizontal="center" vertical="center"/>
    </xf>
    <xf numFmtId="10" fontId="8" fillId="3" borderId="28" xfId="0" applyNumberFormat="1" applyFont="1" applyFill="1" applyBorder="1" applyAlignment="1">
      <alignment horizontal="center" vertical="center"/>
    </xf>
    <xf numFmtId="0" fontId="22" fillId="3" borderId="45" xfId="0" applyFont="1" applyFill="1" applyBorder="1" applyAlignment="1">
      <alignment horizontal="center" vertical="center"/>
    </xf>
    <xf numFmtId="10" fontId="8" fillId="3" borderId="45" xfId="0" applyNumberFormat="1" applyFont="1" applyFill="1" applyBorder="1" applyAlignment="1">
      <alignment horizontal="center" vertical="center"/>
    </xf>
    <xf numFmtId="10" fontId="4" fillId="3" borderId="45" xfId="0" applyNumberFormat="1" applyFont="1" applyFill="1" applyBorder="1" applyAlignment="1">
      <alignment horizontal="center" vertical="center"/>
    </xf>
    <xf numFmtId="0" fontId="16" fillId="6" borderId="54" xfId="0" applyFont="1" applyFill="1" applyBorder="1" applyAlignment="1">
      <alignment horizontal="center" vertical="center"/>
    </xf>
    <xf numFmtId="0" fontId="16" fillId="6" borderId="55" xfId="0" applyFont="1" applyFill="1" applyBorder="1" applyAlignment="1">
      <alignment horizontal="center" vertical="center"/>
    </xf>
    <xf numFmtId="10" fontId="8" fillId="0" borderId="71" xfId="0" applyNumberFormat="1" applyFont="1" applyBorder="1" applyAlignment="1">
      <alignment horizontal="center" vertical="center"/>
    </xf>
    <xf numFmtId="10" fontId="8" fillId="0" borderId="72" xfId="0" applyNumberFormat="1" applyFont="1" applyBorder="1" applyAlignment="1">
      <alignment horizontal="center" vertical="center"/>
    </xf>
    <xf numFmtId="0" fontId="0" fillId="0" borderId="73" xfId="0" applyBorder="1" applyAlignment="1">
      <alignment horizontal="center" vertical="center" wrapText="1"/>
    </xf>
    <xf numFmtId="0" fontId="1" fillId="0" borderId="0" xfId="0" applyFont="1" applyBorder="1" applyAlignment="1">
      <alignment horizontal="center" vertical="center" wrapText="1"/>
    </xf>
    <xf numFmtId="0" fontId="0" fillId="0" borderId="45" xfId="0" applyBorder="1" applyAlignment="1">
      <alignment horizontal="center" vertical="center" wrapText="1"/>
    </xf>
    <xf numFmtId="10" fontId="8" fillId="0" borderId="38" xfId="0" applyNumberFormat="1" applyFont="1" applyBorder="1" applyAlignment="1">
      <alignment horizontal="center" vertical="center"/>
    </xf>
    <xf numFmtId="10" fontId="8" fillId="0" borderId="74" xfId="0" applyNumberFormat="1" applyFont="1" applyBorder="1" applyAlignment="1">
      <alignment horizontal="center" vertical="center"/>
    </xf>
    <xf numFmtId="9" fontId="4" fillId="3" borderId="75" xfId="0" applyNumberFormat="1" applyFont="1" applyFill="1" applyBorder="1" applyAlignment="1">
      <alignment horizontal="center" vertical="center"/>
    </xf>
    <xf numFmtId="10" fontId="8" fillId="3" borderId="42" xfId="0" applyNumberFormat="1" applyFont="1" applyFill="1" applyBorder="1" applyAlignment="1">
      <alignment horizontal="center" vertical="center"/>
    </xf>
    <xf numFmtId="0" fontId="1" fillId="0" borderId="61" xfId="0" applyFont="1" applyBorder="1" applyAlignment="1">
      <alignment horizontal="center" vertical="center" wrapText="1"/>
    </xf>
    <xf numFmtId="0" fontId="0" fillId="0" borderId="76" xfId="0" applyFont="1" applyBorder="1"/>
    <xf numFmtId="0" fontId="23" fillId="0" borderId="6" xfId="0" applyFont="1" applyBorder="1" applyAlignment="1">
      <alignment horizontal="center" vertical="center" shrinkToFit="1"/>
    </xf>
    <xf numFmtId="0" fontId="24" fillId="0" borderId="6" xfId="1" applyFont="1" applyBorder="1" applyAlignment="1">
      <alignment horizontal="center" vertical="center" wrapText="1"/>
    </xf>
    <xf numFmtId="0" fontId="25" fillId="0" borderId="6" xfId="0" applyFont="1" applyBorder="1" applyAlignment="1">
      <alignment horizontal="center" vertical="center" wrapText="1"/>
    </xf>
    <xf numFmtId="0" fontId="3" fillId="2" borderId="29" xfId="0" applyFont="1" applyFill="1" applyBorder="1" applyAlignment="1">
      <alignment horizontal="center" vertical="center" wrapText="1"/>
    </xf>
    <xf numFmtId="0" fontId="0" fillId="0" borderId="48" xfId="0" applyBorder="1" applyAlignment="1">
      <alignment horizontal="center" vertical="center" wrapText="1"/>
    </xf>
    <xf numFmtId="0" fontId="0" fillId="0" borderId="70" xfId="0" applyBorder="1" applyAlignment="1">
      <alignment horizontal="center" vertical="center" wrapText="1"/>
    </xf>
    <xf numFmtId="0" fontId="3" fillId="8" borderId="29" xfId="0" applyFont="1" applyFill="1" applyBorder="1" applyAlignment="1">
      <alignment horizontal="center" vertical="center" wrapText="1"/>
    </xf>
    <xf numFmtId="0" fontId="3" fillId="2" borderId="47" xfId="0" applyFont="1" applyFill="1" applyBorder="1" applyAlignment="1">
      <alignment horizontal="center" vertical="center" wrapText="1"/>
    </xf>
    <xf numFmtId="0" fontId="0" fillId="0" borderId="57" xfId="0" applyBorder="1" applyAlignment="1">
      <alignment horizontal="center" vertical="center" wrapText="1"/>
    </xf>
    <xf numFmtId="0" fontId="0" fillId="0" borderId="58" xfId="0" applyBorder="1" applyAlignment="1">
      <alignment horizontal="center" vertical="center" wrapText="1"/>
    </xf>
    <xf numFmtId="0" fontId="3" fillId="8" borderId="47" xfId="0" applyFont="1" applyFill="1" applyBorder="1" applyAlignment="1">
      <alignment horizontal="center" vertical="center" wrapText="1"/>
    </xf>
    <xf numFmtId="0" fontId="5" fillId="0" borderId="57" xfId="0" applyFont="1" applyBorder="1" applyAlignment="1">
      <alignment horizontal="center" vertical="center" wrapText="1"/>
    </xf>
    <xf numFmtId="0" fontId="8" fillId="0" borderId="7" xfId="0" applyFont="1" applyBorder="1" applyAlignment="1">
      <alignment horizontal="center" vertical="center" wrapText="1"/>
    </xf>
    <xf numFmtId="0" fontId="8" fillId="0" borderId="9" xfId="0" applyFont="1" applyBorder="1" applyAlignment="1">
      <alignment horizontal="center" vertical="center" wrapText="1"/>
    </xf>
    <xf numFmtId="0" fontId="9" fillId="0" borderId="8" xfId="0" applyFont="1" applyBorder="1" applyAlignment="1">
      <alignment horizontal="center" vertical="center" wrapText="1"/>
    </xf>
    <xf numFmtId="0" fontId="3" fillId="4" borderId="13"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3" fillId="5" borderId="29" xfId="0" applyFont="1" applyFill="1" applyBorder="1" applyAlignment="1">
      <alignment horizontal="center" vertical="center" wrapText="1"/>
    </xf>
    <xf numFmtId="0" fontId="3" fillId="5" borderId="43" xfId="0" applyFont="1" applyFill="1" applyBorder="1" applyAlignment="1">
      <alignment horizontal="center" vertical="center" wrapText="1"/>
    </xf>
    <xf numFmtId="0" fontId="3" fillId="5" borderId="29" xfId="0" applyFont="1" applyFill="1" applyBorder="1" applyAlignment="1">
      <alignment horizontal="center" wrapText="1"/>
    </xf>
    <xf numFmtId="0" fontId="3" fillId="5" borderId="43" xfId="0" applyFont="1" applyFill="1" applyBorder="1" applyAlignment="1">
      <alignment horizontal="center" wrapText="1"/>
    </xf>
    <xf numFmtId="0" fontId="0" fillId="0" borderId="43" xfId="0"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2423-4F1A-BBB4-78002525997E}"/>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2423-4F1A-BBB4-78002525997E}"/>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2423-4F1A-BBB4-78002525997E}"/>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2423-4F1A-BBB4-78002525997E}"/>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2423-4F1A-BBB4-78002525997E}"/>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2423-4F1A-BBB4-78002525997E}"/>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2423-4F1A-BBB4-78002525997E}"/>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2423-4F1A-BBB4-78002525997E}"/>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5A01-4D57-8B70-DF98D57E64E9}"/>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5A01-4D57-8B70-DF98D57E64E9}"/>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5A01-4D57-8B70-DF98D57E64E9}"/>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5A01-4D57-8B70-DF98D57E64E9}"/>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5A01-4D57-8B70-DF98D57E64E9}"/>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5A01-4D57-8B70-DF98D57E64E9}"/>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000" b="1">
                <a:latin typeface="+mj-lt"/>
              </a:rPr>
              <a:t>PORCENTAJES</a:t>
            </a:r>
            <a:r>
              <a:rPr lang="es-ES" sz="2000" b="1" baseline="0">
                <a:latin typeface="+mj-lt"/>
              </a:rPr>
              <a:t> RELACIÓN AÑO DE CREACIÓN OBJETO/MOMENTO DE MODIFICACIÓN PARA OBJETOS DE INFORMES ANÁLISIS MALICIOSOS EN IBM XFORCE EXCHANGE PARTE IOT Y SMART HOME CONJUNTAS</a:t>
            </a:r>
            <a:endParaRPr lang="es-ES" sz="2000" b="1">
              <a:latin typeface="+mj-lt"/>
            </a:endParaRPr>
          </a:p>
        </c:rich>
      </c:tx>
      <c:layout>
        <c:manualLayout>
          <c:xMode val="edge"/>
          <c:yMode val="edge"/>
          <c:x val="0.13273625858768026"/>
          <c:y val="0"/>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manualLayout>
          <c:layoutTarget val="inner"/>
          <c:xMode val="edge"/>
          <c:yMode val="edge"/>
          <c:x val="4.4765255361540288E-2"/>
          <c:y val="6.2007613677215009E-2"/>
          <c:w val="0.94409462218263729"/>
          <c:h val="0.83801554083373464"/>
        </c:manualLayout>
      </c:layout>
      <c:barChart>
        <c:barDir val="col"/>
        <c:grouping val="stacked"/>
        <c:varyColors val="0"/>
        <c:ser>
          <c:idx val="0"/>
          <c:order val="0"/>
          <c:tx>
            <c:strRef>
              <c:f>created_modified!$B$43</c:f>
              <c:strCache>
                <c:ptCount val="1"/>
                <c:pt idx="0">
                  <c:v>MISMO DÍA</c:v>
                </c:pt>
              </c:strCache>
            </c:strRef>
          </c:tx>
          <c:spPr>
            <a:solidFill>
              <a:schemeClr val="accent1"/>
            </a:solidFill>
            <a:ln>
              <a:noFill/>
            </a:ln>
            <a:effectLst/>
          </c:spPr>
          <c:invertIfNegative val="0"/>
          <c:dLbls>
            <c:dLbl>
              <c:idx val="0"/>
              <c:layout>
                <c:manualLayout>
                  <c:x val="7.6588341883779359E-2"/>
                  <c:y val="-1.576044129235618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5E-4D09-8726-7530C0E16D8C}"/>
                </c:ext>
              </c:extLst>
            </c:dLbl>
            <c:numFmt formatCode="0%" sourceLinked="0"/>
            <c:spPr>
              <a:solidFill>
                <a:srgbClr val="4472C4"/>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created_modified!$C$42:$E$42</c:f>
              <c:numCache>
                <c:formatCode>General</c:formatCode>
                <c:ptCount val="3"/>
                <c:pt idx="0">
                  <c:v>2023</c:v>
                </c:pt>
                <c:pt idx="1">
                  <c:v>2022</c:v>
                </c:pt>
                <c:pt idx="2">
                  <c:v>2021</c:v>
                </c:pt>
              </c:numCache>
            </c:numRef>
          </c:cat>
          <c:val>
            <c:numRef>
              <c:f>created_modified!$C$43:$E$43</c:f>
              <c:numCache>
                <c:formatCode>0.00%</c:formatCode>
                <c:ptCount val="3"/>
                <c:pt idx="0">
                  <c:v>0</c:v>
                </c:pt>
                <c:pt idx="1">
                  <c:v>8.4862385321100908E-2</c:v>
                </c:pt>
                <c:pt idx="2">
                  <c:v>2.7522935779816512E-2</c:v>
                </c:pt>
              </c:numCache>
            </c:numRef>
          </c:val>
          <c:extLst>
            <c:ext xmlns:c16="http://schemas.microsoft.com/office/drawing/2014/chart" uri="{C3380CC4-5D6E-409C-BE32-E72D297353CC}">
              <c16:uniqueId val="{00000002-135E-4D09-8726-7530C0E16D8C}"/>
            </c:ext>
          </c:extLst>
        </c:ser>
        <c:ser>
          <c:idx val="1"/>
          <c:order val="1"/>
          <c:tx>
            <c:strRef>
              <c:f>created_modified!$B$44</c:f>
              <c:strCache>
                <c:ptCount val="1"/>
                <c:pt idx="0">
                  <c:v>MISMO 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created_modified!$C$42:$E$42</c:f>
              <c:numCache>
                <c:formatCode>General</c:formatCode>
                <c:ptCount val="3"/>
                <c:pt idx="0">
                  <c:v>2023</c:v>
                </c:pt>
                <c:pt idx="1">
                  <c:v>2022</c:v>
                </c:pt>
                <c:pt idx="2">
                  <c:v>2021</c:v>
                </c:pt>
              </c:numCache>
            </c:numRef>
          </c:cat>
          <c:val>
            <c:numRef>
              <c:f>created_modified!$C$44:$E$44</c:f>
              <c:numCache>
                <c:formatCode>0.00%</c:formatCode>
                <c:ptCount val="3"/>
                <c:pt idx="0">
                  <c:v>2.2935779816513763E-2</c:v>
                </c:pt>
                <c:pt idx="1">
                  <c:v>6.1926605504587152E-2</c:v>
                </c:pt>
                <c:pt idx="2">
                  <c:v>1.1467889908256881E-2</c:v>
                </c:pt>
              </c:numCache>
            </c:numRef>
          </c:val>
          <c:extLst>
            <c:ext xmlns:c16="http://schemas.microsoft.com/office/drawing/2014/chart" uri="{C3380CC4-5D6E-409C-BE32-E72D297353CC}">
              <c16:uniqueId val="{00000005-135E-4D09-8726-7530C0E16D8C}"/>
            </c:ext>
          </c:extLst>
        </c:ser>
        <c:ser>
          <c:idx val="2"/>
          <c:order val="2"/>
          <c:tx>
            <c:strRef>
              <c:f>created_modified!$B$45</c:f>
              <c:strCache>
                <c:ptCount val="1"/>
                <c:pt idx="0">
                  <c:v>MISMO AÑO</c:v>
                </c:pt>
              </c:strCache>
            </c:strRef>
          </c:tx>
          <c:spPr>
            <a:solidFill>
              <a:schemeClr val="accent5"/>
            </a:solidFill>
            <a:ln>
              <a:noFill/>
            </a:ln>
            <a:effectLst/>
          </c:spPr>
          <c:invertIfNegative val="0"/>
          <c:dLbls>
            <c:dLbl>
              <c:idx val="0"/>
              <c:layout>
                <c:manualLayout>
                  <c:x val="1.8102698990711458E-2"/>
                  <c:y val="-9.9816128184922512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8B71FCA3-7BB8-4A7A-872E-D326F399B4F1}" type="VALUE">
                      <a:rPr lang="en-US">
                        <a:solidFill>
                          <a:schemeClr val="tx1"/>
                        </a:solidFill>
                      </a:rPr>
                      <a:pPr>
                        <a:defRPr sz="2400" b="1">
                          <a:solidFill>
                            <a:schemeClr val="bg1"/>
                          </a:solidFill>
                          <a:latin typeface="+mj-lt"/>
                        </a:defRPr>
                      </a:pPr>
                      <a:t>[VALOR]</a:t>
                    </a:fld>
                    <a:endParaRPr lang="es-ES"/>
                  </a:p>
                </c:rich>
              </c:tx>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35E-4D09-8726-7530C0E16D8C}"/>
                </c:ext>
              </c:extLst>
            </c:dLbl>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created_modified!$C$42:$E$42</c:f>
              <c:numCache>
                <c:formatCode>General</c:formatCode>
                <c:ptCount val="3"/>
                <c:pt idx="0">
                  <c:v>2023</c:v>
                </c:pt>
                <c:pt idx="1">
                  <c:v>2022</c:v>
                </c:pt>
                <c:pt idx="2">
                  <c:v>2021</c:v>
                </c:pt>
              </c:numCache>
            </c:numRef>
          </c:cat>
          <c:val>
            <c:numRef>
              <c:f>created_modified!$C$45:$E$45</c:f>
              <c:numCache>
                <c:formatCode>0.00%</c:formatCode>
                <c:ptCount val="3"/>
                <c:pt idx="0">
                  <c:v>4.5871559633027517E-3</c:v>
                </c:pt>
                <c:pt idx="1">
                  <c:v>0.10550458715596329</c:v>
                </c:pt>
                <c:pt idx="2">
                  <c:v>0.54357798165137605</c:v>
                </c:pt>
              </c:numCache>
            </c:numRef>
          </c:val>
          <c:extLst>
            <c:ext xmlns:c16="http://schemas.microsoft.com/office/drawing/2014/chart" uri="{C3380CC4-5D6E-409C-BE32-E72D297353CC}">
              <c16:uniqueId val="{00000008-135E-4D09-8726-7530C0E16D8C}"/>
            </c:ext>
          </c:extLst>
        </c:ser>
        <c:ser>
          <c:idx val="3"/>
          <c:order val="3"/>
          <c:tx>
            <c:strRef>
              <c:f>created_modified!$B$46</c:f>
              <c:strCache>
                <c:ptCount val="1"/>
                <c:pt idx="0">
                  <c:v>MÁS DE UN AÑO SIN MODIFICAR</c:v>
                </c:pt>
              </c:strCache>
            </c:strRef>
          </c:tx>
          <c:spPr>
            <a:solidFill>
              <a:schemeClr val="accent1">
                <a:lumMod val="60000"/>
              </a:schemeClr>
            </a:solidFill>
            <a:ln>
              <a:noFill/>
            </a:ln>
            <a:effectLst/>
          </c:spPr>
          <c:invertIfNegative val="0"/>
          <c:dLbls>
            <c:dLbl>
              <c:idx val="0"/>
              <c:layout>
                <c:manualLayout>
                  <c:x val="-5.0826808704689939E-2"/>
                  <c:y val="-1.5760441292356184E-2"/>
                </c:manualLayout>
              </c:layout>
              <c:tx>
                <c:rich>
                  <a:bodyPr/>
                  <a:lstStyle/>
                  <a:p>
                    <a:fld id="{13ECBF28-2F8B-41A2-A37B-982354BDF80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35E-4D09-8726-7530C0E16D8C}"/>
                </c:ext>
              </c:extLst>
            </c:dLbl>
            <c:dLbl>
              <c:idx val="2"/>
              <c:layout>
                <c:manualLayout>
                  <c:x val="-5.4308096972134554E-2"/>
                  <c:y val="-1.681113737851328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35E-4D09-8726-7530C0E16D8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created_modified!$C$42:$E$42</c:f>
              <c:numCache>
                <c:formatCode>General</c:formatCode>
                <c:ptCount val="3"/>
                <c:pt idx="0">
                  <c:v>2023</c:v>
                </c:pt>
                <c:pt idx="1">
                  <c:v>2022</c:v>
                </c:pt>
                <c:pt idx="2">
                  <c:v>2021</c:v>
                </c:pt>
              </c:numCache>
            </c:numRef>
          </c:cat>
          <c:val>
            <c:numRef>
              <c:f>created_modified!$C$46:$E$46</c:f>
              <c:numCache>
                <c:formatCode>0.00%</c:formatCode>
                <c:ptCount val="3"/>
                <c:pt idx="0">
                  <c:v>0</c:v>
                </c:pt>
                <c:pt idx="1">
                  <c:v>0.13761467889908255</c:v>
                </c:pt>
                <c:pt idx="2">
                  <c:v>0</c:v>
                </c:pt>
              </c:numCache>
            </c:numRef>
          </c:val>
          <c:extLst>
            <c:ext xmlns:c16="http://schemas.microsoft.com/office/drawing/2014/chart" uri="{C3380CC4-5D6E-409C-BE32-E72D297353CC}">
              <c16:uniqueId val="{0000000C-135E-4D09-8726-7530C0E16D8C}"/>
            </c:ext>
          </c:extLst>
        </c:ser>
        <c:dLbls>
          <c:dLblPos val="ctr"/>
          <c:showLegendKey val="0"/>
          <c:showVal val="1"/>
          <c:showCatName val="0"/>
          <c:showSerName val="0"/>
          <c:showPercent val="0"/>
          <c:showBubbleSize val="0"/>
        </c:dLbls>
        <c:gapWidth val="150"/>
        <c:overlap val="100"/>
        <c:axId val="1146133888"/>
        <c:axId val="1146135528"/>
        <c:extLst>
          <c:ext xmlns:c15="http://schemas.microsoft.com/office/drawing/2012/chart" uri="{02D57815-91ED-43cb-92C2-25804820EDAC}">
            <c15:filteredBarSeries>
              <c15:ser>
                <c:idx val="4"/>
                <c:order val="4"/>
                <c:tx>
                  <c:strRef>
                    <c:extLst>
                      <c:ext uri="{02D57815-91ED-43cb-92C2-25804820EDAC}">
                        <c15:formulaRef>
                          <c15:sqref>created_modified!$B$47</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created_modified!$C$42:$E$42</c15:sqref>
                        </c15:formulaRef>
                      </c:ext>
                    </c:extLst>
                    <c:numCache>
                      <c:formatCode>General</c:formatCode>
                      <c:ptCount val="3"/>
                      <c:pt idx="0">
                        <c:v>2023</c:v>
                      </c:pt>
                      <c:pt idx="1">
                        <c:v>2022</c:v>
                      </c:pt>
                      <c:pt idx="2">
                        <c:v>2021</c:v>
                      </c:pt>
                    </c:numCache>
                  </c:numRef>
                </c:cat>
                <c:val>
                  <c:numRef>
                    <c:extLst>
                      <c:ext uri="{02D57815-91ED-43cb-92C2-25804820EDAC}">
                        <c15:formulaRef>
                          <c15:sqref>created_modified!$C$47:$E$47</c15:sqref>
                        </c15:formulaRef>
                      </c:ext>
                    </c:extLst>
                    <c:numCache>
                      <c:formatCode>0.00%</c:formatCode>
                      <c:ptCount val="3"/>
                      <c:pt idx="0">
                        <c:v>2.7522935779816515E-2</c:v>
                      </c:pt>
                      <c:pt idx="1">
                        <c:v>0.38990825688073394</c:v>
                      </c:pt>
                      <c:pt idx="2">
                        <c:v>0.58256880733944949</c:v>
                      </c:pt>
                    </c:numCache>
                  </c:numRef>
                </c:val>
                <c:extLst>
                  <c:ext xmlns:c16="http://schemas.microsoft.com/office/drawing/2014/chart" uri="{C3380CC4-5D6E-409C-BE32-E72D297353CC}">
                    <c16:uniqueId val="{0000000D-135E-4D09-8726-7530C0E16D8C}"/>
                  </c:ext>
                </c:extLst>
              </c15:ser>
            </c15:filteredBarSeries>
          </c:ext>
        </c:extLst>
      </c:barChart>
      <c:catAx>
        <c:axId val="114613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5528"/>
        <c:crosses val="autoZero"/>
        <c:auto val="1"/>
        <c:lblAlgn val="ctr"/>
        <c:lblOffset val="100"/>
        <c:noMultiLvlLbl val="0"/>
      </c:catAx>
      <c:valAx>
        <c:axId val="1146135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C041-4D3F-ABD5-95E98985DBA1}"/>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C041-4D3F-ABD5-95E98985DBA1}"/>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C041-4D3F-ABD5-95E98985DBA1}"/>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C041-4D3F-ABD5-95E98985DBA1}"/>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C041-4D3F-ABD5-95E98985DBA1}"/>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C041-4D3F-ABD5-95E98985DBA1}"/>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OBJETO/FECHA DE CREACIÓN OBJETO RESPECTO DEL TOTAL DE OBJETOS INFORME ANÁLISIS MALICIOSOS IBM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type_created!$B$40</c:f>
              <c:strCache>
                <c:ptCount val="1"/>
                <c:pt idx="0">
                  <c:v>2023</c:v>
                </c:pt>
              </c:strCache>
            </c:strRef>
          </c:tx>
          <c:spPr>
            <a:solidFill>
              <a:schemeClr val="accent1"/>
            </a:solidFill>
            <a:ln>
              <a:noFill/>
            </a:ln>
            <a:effectLst/>
          </c:spPr>
          <c:invertIfNegative val="0"/>
          <c:dLbls>
            <c:dLbl>
              <c:idx val="0"/>
              <c:layout>
                <c:manualLayout>
                  <c:x val="-0.12821979767521691"/>
                  <c:y val="-6.2780269058296076E-2"/>
                </c:manualLayout>
              </c:layout>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F4-40A8-9E29-CD6D6F8430CA}"/>
                </c:ext>
              </c:extLst>
            </c:dLbl>
            <c:dLbl>
              <c:idx val="1"/>
              <c:layout>
                <c:manualLayout>
                  <c:x val="4.06954026591093E-2"/>
                  <c:y val="-1.6379634813734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F4-40A8-9E29-CD6D6F8430C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type_created!$C$39:$E$39</c:f>
              <c:strCache>
                <c:ptCount val="3"/>
                <c:pt idx="0">
                  <c:v>REPORTE</c:v>
                </c:pt>
                <c:pt idx="1">
                  <c:v>DEFINICION DE MARCADO</c:v>
                </c:pt>
                <c:pt idx="2">
                  <c:v>INDICADOR</c:v>
                </c:pt>
              </c:strCache>
            </c:strRef>
          </c:cat>
          <c:val>
            <c:numRef>
              <c:f>type_created!$C$40:$E$40</c:f>
              <c:numCache>
                <c:formatCode>0.00%</c:formatCode>
                <c:ptCount val="3"/>
                <c:pt idx="0">
                  <c:v>2.2883295194508005E-2</c:v>
                </c:pt>
                <c:pt idx="1">
                  <c:v>0</c:v>
                </c:pt>
                <c:pt idx="2">
                  <c:v>0</c:v>
                </c:pt>
              </c:numCache>
            </c:numRef>
          </c:val>
          <c:extLst>
            <c:ext xmlns:c16="http://schemas.microsoft.com/office/drawing/2014/chart" uri="{C3380CC4-5D6E-409C-BE32-E72D297353CC}">
              <c16:uniqueId val="{00000002-3AF4-40A8-9E29-CD6D6F8430CA}"/>
            </c:ext>
          </c:extLst>
        </c:ser>
        <c:ser>
          <c:idx val="1"/>
          <c:order val="1"/>
          <c:tx>
            <c:strRef>
              <c:f>type_created!$B$41</c:f>
              <c:strCache>
                <c:ptCount val="1"/>
                <c:pt idx="0">
                  <c:v>2022</c:v>
                </c:pt>
              </c:strCache>
            </c:strRef>
          </c:tx>
          <c:spPr>
            <a:solidFill>
              <a:schemeClr val="accent3"/>
            </a:solidFill>
            <a:ln>
              <a:noFill/>
            </a:ln>
            <a:effectLst/>
          </c:spPr>
          <c:invertIfNegative val="0"/>
          <c:dLbls>
            <c:dLbl>
              <c:idx val="1"/>
              <c:layout>
                <c:manualLayout>
                  <c:x val="4.3503145639805736E-2"/>
                  <c:y val="-9.1180866965620333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F4-40A8-9E29-CD6D6F8430CA}"/>
                </c:ext>
              </c:extLst>
            </c:dLbl>
            <c:dLbl>
              <c:idx val="2"/>
              <c:layout>
                <c:manualLayout>
                  <c:x val="-1.5294903503309802E-2"/>
                  <c:y val="-6.9379591250131281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AF4-40A8-9E29-CD6D6F8430CA}"/>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type_created!$C$39:$E$39</c:f>
              <c:strCache>
                <c:ptCount val="3"/>
                <c:pt idx="0">
                  <c:v>REPORTE</c:v>
                </c:pt>
                <c:pt idx="1">
                  <c:v>DEFINICION DE MARCADO</c:v>
                </c:pt>
                <c:pt idx="2">
                  <c:v>INDICADOR</c:v>
                </c:pt>
              </c:strCache>
            </c:strRef>
          </c:cat>
          <c:val>
            <c:numRef>
              <c:f>type_created!$C$41:$E$41</c:f>
              <c:numCache>
                <c:formatCode>0.00%</c:formatCode>
                <c:ptCount val="3"/>
                <c:pt idx="0">
                  <c:v>0.18077803203661325</c:v>
                </c:pt>
                <c:pt idx="1">
                  <c:v>2.2883295194508009E-3</c:v>
                </c:pt>
                <c:pt idx="2">
                  <c:v>2.2883295194508009E-3</c:v>
                </c:pt>
              </c:numCache>
            </c:numRef>
          </c:val>
          <c:extLst>
            <c:ext xmlns:c16="http://schemas.microsoft.com/office/drawing/2014/chart" uri="{C3380CC4-5D6E-409C-BE32-E72D297353CC}">
              <c16:uniqueId val="{00000004-3AF4-40A8-9E29-CD6D6F8430CA}"/>
            </c:ext>
          </c:extLst>
        </c:ser>
        <c:ser>
          <c:idx val="2"/>
          <c:order val="2"/>
          <c:tx>
            <c:strRef>
              <c:f>type_created!$B$42</c:f>
              <c:strCache>
                <c:ptCount val="1"/>
                <c:pt idx="0">
                  <c:v>2021</c:v>
                </c:pt>
              </c:strCache>
            </c:strRef>
          </c:tx>
          <c:spPr>
            <a:solidFill>
              <a:schemeClr val="accent5"/>
            </a:solidFill>
            <a:ln>
              <a:noFill/>
            </a:ln>
            <a:effectLst/>
          </c:spPr>
          <c:invertIfNegative val="0"/>
          <c:dLbls>
            <c:dLbl>
              <c:idx val="1"/>
              <c:layout>
                <c:manualLayout>
                  <c:x val="3.9158264857026677E-2"/>
                  <c:y val="-5.273997557356527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F4-40A8-9E29-CD6D6F8430CA}"/>
                </c:ext>
              </c:extLst>
            </c:dLbl>
            <c:dLbl>
              <c:idx val="2"/>
              <c:layout>
                <c:manualLayout>
                  <c:x val="4.511996533476359E-2"/>
                  <c:y val="-1.067378326925094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AF4-40A8-9E29-CD6D6F8430C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type_created!$C$39:$E$39</c:f>
              <c:strCache>
                <c:ptCount val="3"/>
                <c:pt idx="0">
                  <c:v>REPORTE</c:v>
                </c:pt>
                <c:pt idx="1">
                  <c:v>DEFINICION DE MARCADO</c:v>
                </c:pt>
                <c:pt idx="2">
                  <c:v>INDICADOR</c:v>
                </c:pt>
              </c:strCache>
            </c:strRef>
          </c:cat>
          <c:val>
            <c:numRef>
              <c:f>type_created!$C$42:$E$42</c:f>
              <c:numCache>
                <c:formatCode>0.00%</c:formatCode>
                <c:ptCount val="3"/>
                <c:pt idx="0">
                  <c:v>0.79176201372997712</c:v>
                </c:pt>
                <c:pt idx="1">
                  <c:v>0</c:v>
                </c:pt>
                <c:pt idx="2">
                  <c:v>0</c:v>
                </c:pt>
              </c:numCache>
            </c:numRef>
          </c:val>
          <c:extLst>
            <c:ext xmlns:c16="http://schemas.microsoft.com/office/drawing/2014/chart" uri="{C3380CC4-5D6E-409C-BE32-E72D297353CC}">
              <c16:uniqueId val="{00000006-3AF4-40A8-9E29-CD6D6F8430CA}"/>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3"/>
                <c:order val="3"/>
                <c:tx>
                  <c:strRef>
                    <c:extLst>
                      <c:ext uri="{02D57815-91ED-43cb-92C2-25804820EDAC}">
                        <c15:formulaRef>
                          <c15:sqref>type_created!$B$43</c15:sqref>
                        </c15:formulaRef>
                      </c:ext>
                    </c:extLst>
                    <c:strCache>
                      <c:ptCount val="1"/>
                      <c:pt idx="0">
                        <c:v>TOTAL </c:v>
                      </c:pt>
                    </c:strCache>
                  </c:strRef>
                </c:tx>
                <c:spPr>
                  <a:solidFill>
                    <a:schemeClr val="accent1">
                      <a:lumMod val="6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type_created!$C$39:$E$39</c15:sqref>
                        </c15:formulaRef>
                      </c:ext>
                    </c:extLst>
                    <c:strCache>
                      <c:ptCount val="3"/>
                      <c:pt idx="0">
                        <c:v>REPORTE</c:v>
                      </c:pt>
                      <c:pt idx="1">
                        <c:v>DEFINICION DE MARCADO</c:v>
                      </c:pt>
                      <c:pt idx="2">
                        <c:v>INDICADOR</c:v>
                      </c:pt>
                    </c:strCache>
                  </c:strRef>
                </c:cat>
                <c:val>
                  <c:numRef>
                    <c:extLst>
                      <c:ext uri="{02D57815-91ED-43cb-92C2-25804820EDAC}">
                        <c15:formulaRef>
                          <c15:sqref>type_created!$C$43:$E$43</c15:sqref>
                        </c15:formulaRef>
                      </c:ext>
                    </c:extLst>
                    <c:numCache>
                      <c:formatCode>0.00%</c:formatCode>
                      <c:ptCount val="3"/>
                      <c:pt idx="0">
                        <c:v>0.99542334096109841</c:v>
                      </c:pt>
                      <c:pt idx="1">
                        <c:v>2.2883295194508009E-3</c:v>
                      </c:pt>
                      <c:pt idx="2">
                        <c:v>2.2883295194508009E-3</c:v>
                      </c:pt>
                    </c:numCache>
                  </c:numRef>
                </c:val>
                <c:extLst>
                  <c:ext xmlns:c16="http://schemas.microsoft.com/office/drawing/2014/chart" uri="{C3380CC4-5D6E-409C-BE32-E72D297353CC}">
                    <c16:uniqueId val="{00000008-3AF4-40A8-9E29-CD6D6F8430CA}"/>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r>
              <a:rPr lang="es-ES" sz="2400" b="1" i="0" u="none" strike="noStrike" baseline="0">
                <a:solidFill>
                  <a:schemeClr val="tx1"/>
                </a:solidFill>
                <a:effectLst/>
                <a:latin typeface="+mj-lt"/>
              </a:rPr>
              <a:t>PORCENTAJES RELACIÓN FECHA DE CREACIÓN/TIPO DE OBJETO RESPECTO DEL TOTAL DE OBJETOS INFORME ANÁLISIS MALICIOSOS IBM PARTE IOT Y SMART HOME CONJUNTAS</a:t>
            </a:r>
            <a:endParaRPr lang="es-ES" sz="2400">
              <a:solidFill>
                <a:schemeClr val="tx1"/>
              </a:solidFill>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endParaRPr lang="es-ES"/>
        </a:p>
      </c:txPr>
    </c:title>
    <c:autoTitleDeleted val="0"/>
    <c:plotArea>
      <c:layout/>
      <c:barChart>
        <c:barDir val="col"/>
        <c:grouping val="stacked"/>
        <c:varyColors val="0"/>
        <c:ser>
          <c:idx val="0"/>
          <c:order val="0"/>
          <c:tx>
            <c:strRef>
              <c:f>type_created!$G$40</c:f>
              <c:strCache>
                <c:ptCount val="1"/>
                <c:pt idx="0">
                  <c:v>REPORTE</c:v>
                </c:pt>
              </c:strCache>
            </c:strRef>
          </c:tx>
          <c:spPr>
            <a:solidFill>
              <a:schemeClr val="accent1"/>
            </a:solidFill>
            <a:ln>
              <a:noFill/>
            </a:ln>
            <a:effectLst/>
          </c:spPr>
          <c:invertIfNegative val="0"/>
          <c:dLbls>
            <c:dLbl>
              <c:idx val="0"/>
              <c:layout>
                <c:manualLayout>
                  <c:x val="6.7929453212474775E-2"/>
                  <c:y val="-4.6863189720332578E-2"/>
                </c:manualLayout>
              </c:layout>
              <c:numFmt formatCode="0%" sourceLinked="0"/>
              <c:spPr>
                <a:solidFill>
                  <a:srgbClr val="0070C0"/>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3A-4DEC-80B3-AFE91F2BBCF0}"/>
                </c:ext>
              </c:extLst>
            </c:dLbl>
            <c:dLbl>
              <c:idx val="2"/>
              <c:layout>
                <c:manualLayout>
                  <c:x val="-1.2199316142359586E-2"/>
                  <c:y val="-2.842960868501994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7E-4B97-8612-55B7161C6CD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type_created!$H$39:$J$39</c:f>
              <c:numCache>
                <c:formatCode>General</c:formatCode>
                <c:ptCount val="3"/>
                <c:pt idx="0">
                  <c:v>2023</c:v>
                </c:pt>
                <c:pt idx="1">
                  <c:v>2022</c:v>
                </c:pt>
                <c:pt idx="2">
                  <c:v>2021</c:v>
                </c:pt>
              </c:numCache>
            </c:numRef>
          </c:cat>
          <c:val>
            <c:numRef>
              <c:f>type_created!$H$40:$J$40</c:f>
              <c:numCache>
                <c:formatCode>0.00%</c:formatCode>
                <c:ptCount val="3"/>
                <c:pt idx="0">
                  <c:v>2.2883295194508005E-2</c:v>
                </c:pt>
                <c:pt idx="1">
                  <c:v>0.18077803203661325</c:v>
                </c:pt>
                <c:pt idx="2">
                  <c:v>0.79176201372997712</c:v>
                </c:pt>
              </c:numCache>
            </c:numRef>
          </c:val>
          <c:extLst>
            <c:ext xmlns:c16="http://schemas.microsoft.com/office/drawing/2014/chart" uri="{C3380CC4-5D6E-409C-BE32-E72D297353CC}">
              <c16:uniqueId val="{00000001-603A-4DEC-80B3-AFE91F2BBCF0}"/>
            </c:ext>
          </c:extLst>
        </c:ser>
        <c:ser>
          <c:idx val="1"/>
          <c:order val="1"/>
          <c:tx>
            <c:strRef>
              <c:f>type_created!$G$41</c:f>
              <c:strCache>
                <c:ptCount val="1"/>
                <c:pt idx="0">
                  <c:v>INDICADOR</c:v>
                </c:pt>
              </c:strCache>
            </c:strRef>
          </c:tx>
          <c:spPr>
            <a:solidFill>
              <a:schemeClr val="accent3"/>
            </a:solidFill>
            <a:ln>
              <a:noFill/>
            </a:ln>
            <a:effectLst/>
          </c:spPr>
          <c:invertIfNegative val="0"/>
          <c:dLbls>
            <c:dLbl>
              <c:idx val="0"/>
              <c:layout>
                <c:manualLayout>
                  <c:x val="-4.1789091360784021E-2"/>
                  <c:y val="-2.8387671089154749E-2"/>
                </c:manualLayout>
              </c:layout>
              <c:tx>
                <c:rich>
                  <a:bodyPr/>
                  <a:lstStyle/>
                  <a:p>
                    <a:fld id="{61E71C39-6FC3-4D21-8C0B-BE0F3DA3278A}"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03A-4DEC-80B3-AFE91F2BBCF0}"/>
                </c:ext>
              </c:extLst>
            </c:dLbl>
            <c:dLbl>
              <c:idx val="1"/>
              <c:layout>
                <c:manualLayout>
                  <c:x val="6.0071818831127034E-2"/>
                  <c:y val="-8.1614554381319912E-2"/>
                </c:manualLayout>
              </c:layout>
              <c:numFmt formatCode="0.0%" sourceLinked="0"/>
              <c:spPr>
                <a:solidFill>
                  <a:srgbClr val="00B0F0"/>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03A-4DEC-80B3-AFE91F2BBCF0}"/>
                </c:ext>
              </c:extLst>
            </c:dLbl>
            <c:dLbl>
              <c:idx val="2"/>
              <c:layout>
                <c:manualLayout>
                  <c:x val="-5.049515206094736E-2"/>
                  <c:y val="-3.0161900532226921E-2"/>
                </c:manualLayout>
              </c:layout>
              <c:tx>
                <c:rich>
                  <a:bodyPr/>
                  <a:lstStyle/>
                  <a:p>
                    <a:fld id="{F5E91866-621E-41D9-B154-D76D1ECD0A90}"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03A-4DEC-80B3-AFE91F2BBCF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type_created!$H$39:$J$39</c:f>
              <c:numCache>
                <c:formatCode>General</c:formatCode>
                <c:ptCount val="3"/>
                <c:pt idx="0">
                  <c:v>2023</c:v>
                </c:pt>
                <c:pt idx="1">
                  <c:v>2022</c:v>
                </c:pt>
                <c:pt idx="2">
                  <c:v>2021</c:v>
                </c:pt>
              </c:numCache>
            </c:numRef>
          </c:cat>
          <c:val>
            <c:numRef>
              <c:f>type_created!$H$41:$J$41</c:f>
              <c:numCache>
                <c:formatCode>0.00%</c:formatCode>
                <c:ptCount val="3"/>
                <c:pt idx="0">
                  <c:v>0</c:v>
                </c:pt>
                <c:pt idx="1">
                  <c:v>2.2883295194508009E-3</c:v>
                </c:pt>
                <c:pt idx="2">
                  <c:v>0</c:v>
                </c:pt>
              </c:numCache>
            </c:numRef>
          </c:val>
          <c:extLst>
            <c:ext xmlns:c16="http://schemas.microsoft.com/office/drawing/2014/chart" uri="{C3380CC4-5D6E-409C-BE32-E72D297353CC}">
              <c16:uniqueId val="{00000005-603A-4DEC-80B3-AFE91F2BBCF0}"/>
            </c:ext>
          </c:extLst>
        </c:ser>
        <c:ser>
          <c:idx val="2"/>
          <c:order val="2"/>
          <c:tx>
            <c:strRef>
              <c:f>type_created!$G$42</c:f>
              <c:strCache>
                <c:ptCount val="1"/>
                <c:pt idx="0">
                  <c:v>DEFINICION DE MARCADO</c:v>
                </c:pt>
              </c:strCache>
            </c:strRef>
          </c:tx>
          <c:spPr>
            <a:solidFill>
              <a:schemeClr val="accent5"/>
            </a:solidFill>
            <a:ln>
              <a:noFill/>
            </a:ln>
            <a:effectLst/>
          </c:spPr>
          <c:invertIfNegative val="0"/>
          <c:dLbls>
            <c:dLbl>
              <c:idx val="0"/>
              <c:layout>
                <c:manualLayout>
                  <c:x val="-3.0481152441134893E-2"/>
                  <c:y val="-7.6944279555973237E-3"/>
                </c:manualLayout>
              </c:layout>
              <c:tx>
                <c:rich>
                  <a:bodyPr/>
                  <a:lstStyle/>
                  <a:p>
                    <a:fld id="{F9947718-387B-4DB0-9810-539F4E731ABE}"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07E-4B97-8612-55B7161C6CD0}"/>
                </c:ext>
              </c:extLst>
            </c:dLbl>
            <c:dLbl>
              <c:idx val="1"/>
              <c:layout>
                <c:manualLayout>
                  <c:x val="-7.1389697741339367E-2"/>
                  <c:y val="-8.1614554381319912E-2"/>
                </c:manualLayout>
              </c:layout>
              <c:tx>
                <c:rich>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fld id="{CBD9A388-8546-448D-A378-892C6E87A5E4}" type="VALUE">
                      <a:rPr lang="en-US" sz="2400" b="1"/>
                      <a:pPr>
                        <a:defRPr sz="1800">
                          <a:solidFill>
                            <a:schemeClr val="tx1"/>
                          </a:solidFill>
                        </a:defRPr>
                      </a:pPr>
                      <a:t>[VALOR]</a:t>
                    </a:fld>
                    <a:endParaRPr lang="es-ES"/>
                  </a:p>
                </c:rich>
              </c:tx>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03A-4DEC-80B3-AFE91F2BBCF0}"/>
                </c:ext>
              </c:extLst>
            </c:dLbl>
            <c:dLbl>
              <c:idx val="2"/>
              <c:layout>
                <c:manualLayout>
                  <c:x val="3.8306667080718559E-2"/>
                  <c:y val="-2.6613441646082578E-2"/>
                </c:manualLayout>
              </c:layout>
              <c:tx>
                <c:rich>
                  <a:bodyPr/>
                  <a:lstStyle/>
                  <a:p>
                    <a:fld id="{C9425180-086D-4819-BB12-97B3907364B2}"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03A-4DEC-80B3-AFE91F2BBCF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type_created!$H$39:$J$39</c:f>
              <c:numCache>
                <c:formatCode>General</c:formatCode>
                <c:ptCount val="3"/>
                <c:pt idx="0">
                  <c:v>2023</c:v>
                </c:pt>
                <c:pt idx="1">
                  <c:v>2022</c:v>
                </c:pt>
                <c:pt idx="2">
                  <c:v>2021</c:v>
                </c:pt>
              </c:numCache>
            </c:numRef>
          </c:cat>
          <c:val>
            <c:numRef>
              <c:f>type_created!$H$42:$J$42</c:f>
              <c:numCache>
                <c:formatCode>0.00%</c:formatCode>
                <c:ptCount val="3"/>
                <c:pt idx="0">
                  <c:v>0</c:v>
                </c:pt>
                <c:pt idx="1">
                  <c:v>2.2883295194508009E-3</c:v>
                </c:pt>
                <c:pt idx="2">
                  <c:v>0</c:v>
                </c:pt>
              </c:numCache>
            </c:numRef>
          </c:val>
          <c:extLst xmlns:c15="http://schemas.microsoft.com/office/drawing/2012/chart">
            <c:ext xmlns:c16="http://schemas.microsoft.com/office/drawing/2014/chart" uri="{C3380CC4-5D6E-409C-BE32-E72D297353CC}">
              <c16:uniqueId val="{00000006-603A-4DEC-80B3-AFE91F2BBCF0}"/>
            </c:ext>
          </c:extLst>
        </c:ser>
        <c:dLbls>
          <c:dLblPos val="ctr"/>
          <c:showLegendKey val="0"/>
          <c:showVal val="1"/>
          <c:showCatName val="0"/>
          <c:showSerName val="0"/>
          <c:showPercent val="0"/>
          <c:showBubbleSize val="0"/>
        </c:dLbls>
        <c:gapWidth val="150"/>
        <c:overlap val="100"/>
        <c:axId val="1136993456"/>
        <c:axId val="1136992800"/>
        <c:extLst>
          <c:ext xmlns:c15="http://schemas.microsoft.com/office/drawing/2012/chart" uri="{02D57815-91ED-43cb-92C2-25804820EDAC}">
            <c15:filteredBarSeries>
              <c15:ser>
                <c:idx val="3"/>
                <c:order val="3"/>
                <c:tx>
                  <c:strRef>
                    <c:extLst>
                      <c:ext uri="{02D57815-91ED-43cb-92C2-25804820EDAC}">
                        <c15:formulaRef>
                          <c15:sqref>type_created!$G$43</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type_created!$H$39:$J$39</c15:sqref>
                        </c15:formulaRef>
                      </c:ext>
                    </c:extLst>
                    <c:numCache>
                      <c:formatCode>General</c:formatCode>
                      <c:ptCount val="3"/>
                      <c:pt idx="0">
                        <c:v>2023</c:v>
                      </c:pt>
                      <c:pt idx="1">
                        <c:v>2022</c:v>
                      </c:pt>
                      <c:pt idx="2">
                        <c:v>2021</c:v>
                      </c:pt>
                    </c:numCache>
                  </c:numRef>
                </c:cat>
                <c:val>
                  <c:numRef>
                    <c:extLst>
                      <c:ext uri="{02D57815-91ED-43cb-92C2-25804820EDAC}">
                        <c15:formulaRef>
                          <c15:sqref>type_created!$H$43:$J$43</c15:sqref>
                        </c15:formulaRef>
                      </c:ext>
                    </c:extLst>
                    <c:numCache>
                      <c:formatCode>0.00%</c:formatCode>
                      <c:ptCount val="3"/>
                      <c:pt idx="0">
                        <c:v>2.2883295194508005E-2</c:v>
                      </c:pt>
                      <c:pt idx="1">
                        <c:v>0.18535469107551483</c:v>
                      </c:pt>
                      <c:pt idx="2">
                        <c:v>0.79176201372997712</c:v>
                      </c:pt>
                    </c:numCache>
                  </c:numRef>
                </c:val>
                <c:extLst>
                  <c:ext xmlns:c16="http://schemas.microsoft.com/office/drawing/2014/chart" uri="{C3380CC4-5D6E-409C-BE32-E72D297353CC}">
                    <c16:uniqueId val="{00000007-603A-4DEC-80B3-AFE91F2BBCF0}"/>
                  </c:ext>
                </c:extLst>
              </c15:ser>
            </c15:filteredBarSeries>
          </c:ext>
        </c:extLst>
      </c:barChart>
      <c:catAx>
        <c:axId val="1136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2800"/>
        <c:crosses val="autoZero"/>
        <c:auto val="1"/>
        <c:lblAlgn val="ctr"/>
        <c:lblOffset val="100"/>
        <c:noMultiLvlLbl val="0"/>
      </c:catAx>
      <c:valAx>
        <c:axId val="11369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851C-4A5F-9527-29F67103E14A}"/>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851C-4A5F-9527-29F67103E14A}"/>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851C-4A5F-9527-29F67103E14A}"/>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851C-4A5F-9527-29F67103E14A}"/>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851C-4A5F-9527-29F67103E14A}"/>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851C-4A5F-9527-29F67103E14A}"/>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851C-4A5F-9527-29F67103E14A}"/>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851C-4A5F-9527-29F67103E14A}"/>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3B59-4AF1-A22F-27039BF66692}"/>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3B59-4AF1-A22F-27039BF66692}"/>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3B59-4AF1-A22F-27039BF66692}"/>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3B59-4AF1-A22F-27039BF66692}"/>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3B59-4AF1-A22F-27039BF66692}"/>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3B59-4AF1-A22F-27039BF66692}"/>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OBJETO/FECHA DE MODIFICACIÓN OBJETO RESPECTO DEL TOTAL DE OBJETOS INFORME ANÁLISIS MALICIOSOS IBM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manualLayout>
          <c:layoutTarget val="inner"/>
          <c:xMode val="edge"/>
          <c:yMode val="edge"/>
          <c:x val="6.4417617344276049E-2"/>
          <c:y val="0.10226659225522529"/>
          <c:w val="0.9294644212544001"/>
          <c:h val="0.79683490208333596"/>
        </c:manualLayout>
      </c:layout>
      <c:barChart>
        <c:barDir val="col"/>
        <c:grouping val="stacked"/>
        <c:varyColors val="0"/>
        <c:ser>
          <c:idx val="0"/>
          <c:order val="0"/>
          <c:tx>
            <c:strRef>
              <c:f>type_modified!$B$34</c:f>
              <c:strCache>
                <c:ptCount val="1"/>
                <c:pt idx="0">
                  <c:v>2023</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type_modified!$C$33:$D$33</c:f>
              <c:strCache>
                <c:ptCount val="2"/>
                <c:pt idx="0">
                  <c:v>REPORTE</c:v>
                </c:pt>
                <c:pt idx="1">
                  <c:v>INDICADOR</c:v>
                </c:pt>
              </c:strCache>
            </c:strRef>
          </c:cat>
          <c:val>
            <c:numRef>
              <c:f>type_modified!$C$34:$D$34</c:f>
              <c:numCache>
                <c:formatCode>0.00%</c:formatCode>
                <c:ptCount val="2"/>
                <c:pt idx="0">
                  <c:v>2.7522935779816512E-2</c:v>
                </c:pt>
                <c:pt idx="1">
                  <c:v>0</c:v>
                </c:pt>
              </c:numCache>
            </c:numRef>
          </c:val>
          <c:extLst>
            <c:ext xmlns:c16="http://schemas.microsoft.com/office/drawing/2014/chart" uri="{C3380CC4-5D6E-409C-BE32-E72D297353CC}">
              <c16:uniqueId val="{00000002-9F44-44F5-9E2D-46BADEEF8B1A}"/>
            </c:ext>
          </c:extLst>
        </c:ser>
        <c:ser>
          <c:idx val="1"/>
          <c:order val="1"/>
          <c:tx>
            <c:strRef>
              <c:f>type_modified!$B$35</c:f>
              <c:strCache>
                <c:ptCount val="1"/>
                <c:pt idx="0">
                  <c:v>2022</c:v>
                </c:pt>
              </c:strCache>
            </c:strRef>
          </c:tx>
          <c:spPr>
            <a:solidFill>
              <a:schemeClr val="accent3"/>
            </a:solidFill>
            <a:ln>
              <a:noFill/>
            </a:ln>
            <a:effectLst/>
          </c:spPr>
          <c:invertIfNegative val="0"/>
          <c:dLbls>
            <c:dLbl>
              <c:idx val="1"/>
              <c:layout>
                <c:manualLayout>
                  <c:x val="1.1471177627482268E-2"/>
                  <c:y val="-7.5931438435389381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44-44F5-9E2D-46BADEEF8B1A}"/>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type_modified!$C$33:$D$33</c:f>
              <c:strCache>
                <c:ptCount val="2"/>
                <c:pt idx="0">
                  <c:v>REPORTE</c:v>
                </c:pt>
                <c:pt idx="1">
                  <c:v>INDICADOR</c:v>
                </c:pt>
              </c:strCache>
            </c:strRef>
          </c:cat>
          <c:val>
            <c:numRef>
              <c:f>type_modified!$C$35:$D$35</c:f>
              <c:numCache>
                <c:formatCode>0.00%</c:formatCode>
                <c:ptCount val="2"/>
                <c:pt idx="0">
                  <c:v>0.38761467889908252</c:v>
                </c:pt>
                <c:pt idx="1">
                  <c:v>2.2935779816513758E-3</c:v>
                </c:pt>
              </c:numCache>
            </c:numRef>
          </c:val>
          <c:extLst>
            <c:ext xmlns:c16="http://schemas.microsoft.com/office/drawing/2014/chart" uri="{C3380CC4-5D6E-409C-BE32-E72D297353CC}">
              <c16:uniqueId val="{00000005-9F44-44F5-9E2D-46BADEEF8B1A}"/>
            </c:ext>
          </c:extLst>
        </c:ser>
        <c:ser>
          <c:idx val="2"/>
          <c:order val="2"/>
          <c:tx>
            <c:strRef>
              <c:f>type_modified!$B$36</c:f>
              <c:strCache>
                <c:ptCount val="1"/>
                <c:pt idx="0">
                  <c:v>2021</c:v>
                </c:pt>
              </c:strCache>
            </c:strRef>
          </c:tx>
          <c:spPr>
            <a:solidFill>
              <a:schemeClr val="accent5"/>
            </a:solidFill>
            <a:ln>
              <a:noFill/>
            </a:ln>
            <a:effectLst/>
          </c:spPr>
          <c:invertIfNegative val="0"/>
          <c:dLbls>
            <c:dLbl>
              <c:idx val="1"/>
              <c:layout>
                <c:manualLayout>
                  <c:x val="-4.2060984634101649E-2"/>
                  <c:y val="-2.266610102548936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44-44F5-9E2D-46BADEEF8B1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type_modified!$C$33:$D$33</c:f>
              <c:strCache>
                <c:ptCount val="2"/>
                <c:pt idx="0">
                  <c:v>REPORTE</c:v>
                </c:pt>
                <c:pt idx="1">
                  <c:v>INDICADOR</c:v>
                </c:pt>
              </c:strCache>
            </c:strRef>
          </c:cat>
          <c:val>
            <c:numRef>
              <c:f>type_modified!$C$36:$D$36</c:f>
              <c:numCache>
                <c:formatCode>0.00%</c:formatCode>
                <c:ptCount val="2"/>
                <c:pt idx="0">
                  <c:v>0.58256880733944949</c:v>
                </c:pt>
                <c:pt idx="1">
                  <c:v>0</c:v>
                </c:pt>
              </c:numCache>
            </c:numRef>
          </c:val>
          <c:extLst>
            <c:ext xmlns:c16="http://schemas.microsoft.com/office/drawing/2014/chart" uri="{C3380CC4-5D6E-409C-BE32-E72D297353CC}">
              <c16:uniqueId val="{00000008-9F44-44F5-9E2D-46BADEEF8B1A}"/>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3"/>
                <c:order val="3"/>
                <c:tx>
                  <c:strRef>
                    <c:extLst>
                      <c:ext uri="{02D57815-91ED-43cb-92C2-25804820EDAC}">
                        <c15:formulaRef>
                          <c15:sqref>type_modified!$B$37</c15:sqref>
                        </c15:formulaRef>
                      </c:ext>
                    </c:extLst>
                    <c:strCache>
                      <c:ptCount val="1"/>
                      <c:pt idx="0">
                        <c:v>TOTAL </c:v>
                      </c:pt>
                    </c:strCache>
                  </c:strRef>
                </c:tx>
                <c:spPr>
                  <a:solidFill>
                    <a:schemeClr val="accent1">
                      <a:lumMod val="6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type_modified!$C$33:$D$33</c15:sqref>
                        </c15:formulaRef>
                      </c:ext>
                    </c:extLst>
                    <c:strCache>
                      <c:ptCount val="2"/>
                      <c:pt idx="0">
                        <c:v>REPORTE</c:v>
                      </c:pt>
                      <c:pt idx="1">
                        <c:v>INDICADOR</c:v>
                      </c:pt>
                    </c:strCache>
                  </c:strRef>
                </c:cat>
                <c:val>
                  <c:numRef>
                    <c:extLst>
                      <c:ext uri="{02D57815-91ED-43cb-92C2-25804820EDAC}">
                        <c15:formulaRef>
                          <c15:sqref>type_modified!$C$37:$D$37</c15:sqref>
                        </c15:formulaRef>
                      </c:ext>
                    </c:extLst>
                    <c:numCache>
                      <c:formatCode>0.00%</c:formatCode>
                      <c:ptCount val="2"/>
                      <c:pt idx="0">
                        <c:v>0.99770642201834847</c:v>
                      </c:pt>
                      <c:pt idx="1">
                        <c:v>2.2935779816513758E-3</c:v>
                      </c:pt>
                    </c:numCache>
                  </c:numRef>
                </c:val>
                <c:extLst>
                  <c:ext xmlns:c16="http://schemas.microsoft.com/office/drawing/2014/chart" uri="{C3380CC4-5D6E-409C-BE32-E72D297353CC}">
                    <c16:uniqueId val="{00000009-9F44-44F5-9E2D-46BADEEF8B1A}"/>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r>
              <a:rPr lang="es-ES" sz="2400" b="1" i="0" u="none" strike="noStrike" baseline="0">
                <a:solidFill>
                  <a:schemeClr val="tx1"/>
                </a:solidFill>
                <a:effectLst/>
                <a:latin typeface="+mj-lt"/>
              </a:rPr>
              <a:t>PORCENTAJES RELACIÓN FECHA DE MODIFICACIÓN/TIPO DE OBJETO RESPECTO DEL TOTAL DE OBJETOS INFORME ANÁLISIS MALICIOSOS IBM PARTE IOT Y SMART HOME CONJUNTAS</a:t>
            </a:r>
            <a:endParaRPr lang="es-ES" sz="2400">
              <a:solidFill>
                <a:schemeClr val="tx1"/>
              </a:solidFill>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endParaRPr lang="es-ES"/>
        </a:p>
      </c:txPr>
    </c:title>
    <c:autoTitleDeleted val="0"/>
    <c:plotArea>
      <c:layout/>
      <c:barChart>
        <c:barDir val="col"/>
        <c:grouping val="stacked"/>
        <c:varyColors val="0"/>
        <c:ser>
          <c:idx val="0"/>
          <c:order val="0"/>
          <c:tx>
            <c:strRef>
              <c:f>type_modified!$G$35</c:f>
              <c:strCache>
                <c:ptCount val="1"/>
                <c:pt idx="0">
                  <c:v>REPORTE</c:v>
                </c:pt>
              </c:strCache>
            </c:strRef>
          </c:tx>
          <c:spPr>
            <a:solidFill>
              <a:schemeClr val="accent1"/>
            </a:solidFill>
            <a:ln>
              <a:noFill/>
            </a:ln>
            <a:effectLst/>
          </c:spPr>
          <c:invertIfNegative val="0"/>
          <c:dLbls>
            <c:dLbl>
              <c:idx val="0"/>
              <c:numFmt formatCode="0%" sourceLinked="0"/>
              <c:spPr>
                <a:solidFill>
                  <a:srgbClr val="0070C0"/>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F779-413A-9E9E-C7B4988D20C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type_modified!$H$34:$J$34</c:f>
              <c:numCache>
                <c:formatCode>General</c:formatCode>
                <c:ptCount val="3"/>
                <c:pt idx="0">
                  <c:v>2023</c:v>
                </c:pt>
                <c:pt idx="1">
                  <c:v>2022</c:v>
                </c:pt>
                <c:pt idx="2">
                  <c:v>2021</c:v>
                </c:pt>
              </c:numCache>
            </c:numRef>
          </c:cat>
          <c:val>
            <c:numRef>
              <c:f>type_modified!$H$35:$J$35</c:f>
              <c:numCache>
                <c:formatCode>0.00%</c:formatCode>
                <c:ptCount val="3"/>
                <c:pt idx="0">
                  <c:v>2.7522935779816512E-2</c:v>
                </c:pt>
                <c:pt idx="1">
                  <c:v>0.38761467889908252</c:v>
                </c:pt>
                <c:pt idx="2">
                  <c:v>0.38761467889908252</c:v>
                </c:pt>
              </c:numCache>
            </c:numRef>
          </c:val>
          <c:extLst>
            <c:ext xmlns:c16="http://schemas.microsoft.com/office/drawing/2014/chart" uri="{C3380CC4-5D6E-409C-BE32-E72D297353CC}">
              <c16:uniqueId val="{00000002-F779-413A-9E9E-C7B4988D20C8}"/>
            </c:ext>
          </c:extLst>
        </c:ser>
        <c:ser>
          <c:idx val="1"/>
          <c:order val="1"/>
          <c:tx>
            <c:strRef>
              <c:f>type_modified!$G$36</c:f>
              <c:strCache>
                <c:ptCount val="1"/>
                <c:pt idx="0">
                  <c:v>INDICADOR</c:v>
                </c:pt>
              </c:strCache>
            </c:strRef>
          </c:tx>
          <c:spPr>
            <a:solidFill>
              <a:schemeClr val="accent3"/>
            </a:solidFill>
            <a:ln>
              <a:noFill/>
            </a:ln>
            <a:effectLst/>
          </c:spPr>
          <c:invertIfNegative val="0"/>
          <c:dLbls>
            <c:dLbl>
              <c:idx val="0"/>
              <c:layout>
                <c:manualLayout>
                  <c:x val="-4.611900050943598E-2"/>
                  <c:y val="-1.7953323056430263E-2"/>
                </c:manualLayout>
              </c:layout>
              <c:tx>
                <c:rich>
                  <a:bodyPr/>
                  <a:lstStyle/>
                  <a:p>
                    <a:fld id="{61E71C39-6FC3-4D21-8C0B-BE0F3DA3278A}"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779-413A-9E9E-C7B4988D20C8}"/>
                </c:ext>
              </c:extLst>
            </c:dLbl>
            <c:dLbl>
              <c:idx val="1"/>
              <c:layout>
                <c:manualLayout>
                  <c:x val="3.7883464704179554E-2"/>
                  <c:y val="-4.6678639946718684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79-413A-9E9E-C7B4988D20C8}"/>
                </c:ext>
              </c:extLst>
            </c:dLbl>
            <c:dLbl>
              <c:idx val="2"/>
              <c:layout>
                <c:manualLayout>
                  <c:x val="-4.3648339767859048E-2"/>
                  <c:y val="-2.034709946395429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79-413A-9E9E-C7B4988D20C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type_modified!$H$34:$J$34</c:f>
              <c:numCache>
                <c:formatCode>General</c:formatCode>
                <c:ptCount val="3"/>
                <c:pt idx="0">
                  <c:v>2023</c:v>
                </c:pt>
                <c:pt idx="1">
                  <c:v>2022</c:v>
                </c:pt>
                <c:pt idx="2">
                  <c:v>2021</c:v>
                </c:pt>
              </c:numCache>
            </c:numRef>
          </c:cat>
          <c:val>
            <c:numRef>
              <c:f>type_modified!$H$36:$J$36</c:f>
              <c:numCache>
                <c:formatCode>0.00%</c:formatCode>
                <c:ptCount val="3"/>
                <c:pt idx="0">
                  <c:v>0</c:v>
                </c:pt>
                <c:pt idx="1">
                  <c:v>2.2935779816513758E-3</c:v>
                </c:pt>
                <c:pt idx="2">
                  <c:v>2.2935779816513758E-3</c:v>
                </c:pt>
              </c:numCache>
            </c:numRef>
          </c:val>
          <c:extLst>
            <c:ext xmlns:c16="http://schemas.microsoft.com/office/drawing/2014/chart" uri="{C3380CC4-5D6E-409C-BE32-E72D297353CC}">
              <c16:uniqueId val="{00000006-F779-413A-9E9E-C7B4988D20C8}"/>
            </c:ext>
          </c:extLst>
        </c:ser>
        <c:dLbls>
          <c:dLblPos val="ctr"/>
          <c:showLegendKey val="0"/>
          <c:showVal val="1"/>
          <c:showCatName val="0"/>
          <c:showSerName val="0"/>
          <c:showPercent val="0"/>
          <c:showBubbleSize val="0"/>
        </c:dLbls>
        <c:gapWidth val="150"/>
        <c:overlap val="100"/>
        <c:axId val="1136993456"/>
        <c:axId val="1136992800"/>
        <c:extLst>
          <c:ext xmlns:c15="http://schemas.microsoft.com/office/drawing/2012/chart" uri="{02D57815-91ED-43cb-92C2-25804820EDAC}">
            <c15:filteredBarSeries>
              <c15:ser>
                <c:idx val="2"/>
                <c:order val="2"/>
                <c:tx>
                  <c:strRef>
                    <c:extLst>
                      <c:ext uri="{02D57815-91ED-43cb-92C2-25804820EDAC}">
                        <c15:formulaRef>
                          <c15:sqref>type_modified!$G$37</c15:sqref>
                        </c15:formulaRef>
                      </c:ext>
                    </c:extLst>
                    <c:strCache>
                      <c:ptCount val="1"/>
                      <c:pt idx="0">
                        <c:v>TOTAL </c:v>
                      </c:pt>
                    </c:strCache>
                  </c:strRef>
                </c:tx>
                <c:spPr>
                  <a:solidFill>
                    <a:schemeClr val="accent5"/>
                  </a:solidFill>
                  <a:ln>
                    <a:noFill/>
                  </a:ln>
                  <a:effectLst/>
                </c:spPr>
                <c:invertIfNegative val="0"/>
                <c:dLbls>
                  <c:dLbl>
                    <c:idx val="2"/>
                    <c:layout>
                      <c:manualLayout>
                        <c:x val="-1.2199316142359586E-2"/>
                        <c:y val="-2.8429608685019949E-2"/>
                      </c:manualLayout>
                    </c:layout>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09-F779-413A-9E9E-C7B4988D20C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type_modified!$H$34:$J$34</c15:sqref>
                        </c15:formulaRef>
                      </c:ext>
                    </c:extLst>
                    <c:numCache>
                      <c:formatCode>General</c:formatCode>
                      <c:ptCount val="3"/>
                      <c:pt idx="0">
                        <c:v>2023</c:v>
                      </c:pt>
                      <c:pt idx="1">
                        <c:v>2022</c:v>
                      </c:pt>
                      <c:pt idx="2">
                        <c:v>2021</c:v>
                      </c:pt>
                    </c:numCache>
                  </c:numRef>
                </c:cat>
                <c:val>
                  <c:numRef>
                    <c:extLst>
                      <c:ext uri="{02D57815-91ED-43cb-92C2-25804820EDAC}">
                        <c15:formulaRef>
                          <c15:sqref>type_modified!$H$37:$J$37</c15:sqref>
                        </c15:formulaRef>
                      </c:ext>
                    </c:extLst>
                    <c:numCache>
                      <c:formatCode>0.00%</c:formatCode>
                      <c:ptCount val="3"/>
                      <c:pt idx="0">
                        <c:v>2.7522935779816512E-2</c:v>
                      </c:pt>
                      <c:pt idx="1">
                        <c:v>0.38990825688073388</c:v>
                      </c:pt>
                      <c:pt idx="2">
                        <c:v>0.38990825688073388</c:v>
                      </c:pt>
                    </c:numCache>
                  </c:numRef>
                </c:val>
                <c:extLst>
                  <c:ext xmlns:c16="http://schemas.microsoft.com/office/drawing/2014/chart" uri="{C3380CC4-5D6E-409C-BE32-E72D297353CC}">
                    <c16:uniqueId val="{0000000A-F779-413A-9E9E-C7B4988D20C8}"/>
                  </c:ext>
                </c:extLst>
              </c15:ser>
            </c15:filteredBarSeries>
          </c:ext>
        </c:extLst>
      </c:barChart>
      <c:catAx>
        <c:axId val="1136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2800"/>
        <c:crosses val="autoZero"/>
        <c:auto val="1"/>
        <c:lblAlgn val="ctr"/>
        <c:lblOffset val="100"/>
        <c:noMultiLvlLbl val="0"/>
      </c:catAx>
      <c:valAx>
        <c:axId val="11369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2EC3-4862-8AB8-81FF376BBC6D}"/>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2EC3-4862-8AB8-81FF376BBC6D}"/>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2EC3-4862-8AB8-81FF376BBC6D}"/>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2EC3-4862-8AB8-81FF376BBC6D}"/>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2EC3-4862-8AB8-81FF376BBC6D}"/>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2EC3-4862-8AB8-81FF376BBC6D}"/>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2EC3-4862-8AB8-81FF376BBC6D}"/>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2EC3-4862-8AB8-81FF376BBC6D}"/>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04E8B56D-AE3D-4234-9A46-D86775F81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5143964B-084E-4A4A-A92B-5F7F0B381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44</xdr:row>
      <xdr:rowOff>9525</xdr:rowOff>
    </xdr:from>
    <xdr:to>
      <xdr:col>3</xdr:col>
      <xdr:colOff>19050</xdr:colOff>
      <xdr:row>74</xdr:row>
      <xdr:rowOff>0</xdr:rowOff>
    </xdr:to>
    <xdr:graphicFrame macro="">
      <xdr:nvGraphicFramePr>
        <xdr:cNvPr id="4" name="Gráfico 3">
          <a:extLst>
            <a:ext uri="{FF2B5EF4-FFF2-40B4-BE49-F238E27FC236}">
              <a16:creationId xmlns:a16="http://schemas.microsoft.com/office/drawing/2014/main" id="{7E0A01D4-AE67-44C4-BE3E-629A624A7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9524</xdr:colOff>
      <xdr:row>44</xdr:row>
      <xdr:rowOff>9525</xdr:rowOff>
    </xdr:from>
    <xdr:to>
      <xdr:col>8</xdr:col>
      <xdr:colOff>0</xdr:colOff>
      <xdr:row>71</xdr:row>
      <xdr:rowOff>261937</xdr:rowOff>
    </xdr:to>
    <xdr:graphicFrame macro="">
      <xdr:nvGraphicFramePr>
        <xdr:cNvPr id="5" name="Gráfico 4">
          <a:extLst>
            <a:ext uri="{FF2B5EF4-FFF2-40B4-BE49-F238E27FC236}">
              <a16:creationId xmlns:a16="http://schemas.microsoft.com/office/drawing/2014/main" id="{874EEE40-6D3E-408B-BDFA-4F759E44E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EC6F0DE7-2554-4605-B574-10BB352E7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3A54A480-03AB-46BE-8A99-6036E08B6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38</xdr:row>
      <xdr:rowOff>9525</xdr:rowOff>
    </xdr:from>
    <xdr:to>
      <xdr:col>3</xdr:col>
      <xdr:colOff>19050</xdr:colOff>
      <xdr:row>68</xdr:row>
      <xdr:rowOff>0</xdr:rowOff>
    </xdr:to>
    <xdr:graphicFrame macro="">
      <xdr:nvGraphicFramePr>
        <xdr:cNvPr id="4" name="Gráfico 3">
          <a:extLst>
            <a:ext uri="{FF2B5EF4-FFF2-40B4-BE49-F238E27FC236}">
              <a16:creationId xmlns:a16="http://schemas.microsoft.com/office/drawing/2014/main" id="{423010F1-2BBD-4A97-B273-6BF09E862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9524</xdr:colOff>
      <xdr:row>38</xdr:row>
      <xdr:rowOff>9525</xdr:rowOff>
    </xdr:from>
    <xdr:to>
      <xdr:col>8</xdr:col>
      <xdr:colOff>0</xdr:colOff>
      <xdr:row>65</xdr:row>
      <xdr:rowOff>261937</xdr:rowOff>
    </xdr:to>
    <xdr:graphicFrame macro="">
      <xdr:nvGraphicFramePr>
        <xdr:cNvPr id="5" name="Gráfico 4">
          <a:extLst>
            <a:ext uri="{FF2B5EF4-FFF2-40B4-BE49-F238E27FC236}">
              <a16:creationId xmlns:a16="http://schemas.microsoft.com/office/drawing/2014/main" id="{794946E6-9413-484E-A7A0-247C7C511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746125</xdr:colOff>
      <xdr:row>98</xdr:row>
      <xdr:rowOff>0</xdr:rowOff>
    </xdr:from>
    <xdr:to>
      <xdr:col>2</xdr:col>
      <xdr:colOff>4762501</xdr:colOff>
      <xdr:row>98</xdr:row>
      <xdr:rowOff>0</xdr:rowOff>
    </xdr:to>
    <xdr:graphicFrame macro="">
      <xdr:nvGraphicFramePr>
        <xdr:cNvPr id="2" name="Gráfico 1">
          <a:extLst>
            <a:ext uri="{FF2B5EF4-FFF2-40B4-BE49-F238E27FC236}">
              <a16:creationId xmlns:a16="http://schemas.microsoft.com/office/drawing/2014/main" id="{2BE76152-7CFF-4C8F-B3E7-2A23A6033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B8F8FC7F-B7C4-4416-9502-9CBFEE0C6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47626</xdr:colOff>
      <xdr:row>47</xdr:row>
      <xdr:rowOff>438149</xdr:rowOff>
    </xdr:from>
    <xdr:to>
      <xdr:col>3</xdr:col>
      <xdr:colOff>1500187</xdr:colOff>
      <xdr:row>81</xdr:row>
      <xdr:rowOff>119062</xdr:rowOff>
    </xdr:to>
    <xdr:graphicFrame macro="">
      <xdr:nvGraphicFramePr>
        <xdr:cNvPr id="4" name="Gráfico 3">
          <a:extLst>
            <a:ext uri="{FF2B5EF4-FFF2-40B4-BE49-F238E27FC236}">
              <a16:creationId xmlns:a16="http://schemas.microsoft.com/office/drawing/2014/main" id="{EF618AF0-D70F-460A-B9BE-A822EE0D3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cve@mitre.org/cve@cert.org.tw"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cve@mitre.org/cve@cert.org.tw"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1C2F5-9DDC-4986-823A-4E942B5E79F2}">
  <dimension ref="B2:L96"/>
  <sheetViews>
    <sheetView topLeftCell="A12" zoomScale="40" zoomScaleNormal="40" workbookViewId="0">
      <selection activeCell="D5" sqref="D5"/>
    </sheetView>
  </sheetViews>
  <sheetFormatPr baseColWidth="10" defaultRowHeight="15" x14ac:dyDescent="0.25"/>
  <cols>
    <col min="2" max="2" width="123" customWidth="1"/>
    <col min="3" max="3" width="129" customWidth="1"/>
    <col min="4" max="4" width="126.85546875" customWidth="1"/>
    <col min="5" max="6" width="69.42578125" customWidth="1"/>
    <col min="7" max="7" width="107.140625" customWidth="1"/>
    <col min="8" max="8" width="111.7109375" customWidth="1"/>
    <col min="9" max="9" width="113.5703125" customWidth="1"/>
    <col min="10" max="10" width="136.85546875" customWidth="1"/>
    <col min="11" max="11" width="93" customWidth="1"/>
    <col min="12" max="12" width="56.140625" customWidth="1"/>
    <col min="13" max="13" width="58.28515625" customWidth="1"/>
    <col min="14" max="14" width="66.85546875" customWidth="1"/>
    <col min="15" max="15" width="44.28515625" customWidth="1"/>
  </cols>
  <sheetData>
    <row r="2" spans="2:12" ht="15.75" thickBot="1" x14ac:dyDescent="0.3"/>
    <row r="3" spans="2:12" ht="24" thickBot="1" x14ac:dyDescent="0.4">
      <c r="B3" s="1" t="s">
        <v>0</v>
      </c>
      <c r="C3" s="2" t="s">
        <v>1</v>
      </c>
      <c r="D3" s="2" t="s">
        <v>2</v>
      </c>
      <c r="E3" s="2" t="s">
        <v>3</v>
      </c>
      <c r="F3" s="2" t="s">
        <v>38</v>
      </c>
      <c r="G3" s="2" t="s">
        <v>39</v>
      </c>
      <c r="H3" s="2" t="s">
        <v>5</v>
      </c>
      <c r="I3" s="3" t="s">
        <v>6</v>
      </c>
      <c r="J3" s="4"/>
      <c r="K3" s="5"/>
    </row>
    <row r="4" spans="2:12" ht="291.75" customHeight="1" thickTop="1" thickBot="1" x14ac:dyDescent="0.3">
      <c r="B4" s="6" t="s">
        <v>7</v>
      </c>
      <c r="C4" s="7" t="s">
        <v>7</v>
      </c>
      <c r="D4" s="8" t="s">
        <v>41</v>
      </c>
      <c r="E4" s="9" t="s">
        <v>8</v>
      </c>
      <c r="F4" s="10" t="s">
        <v>9</v>
      </c>
      <c r="G4" s="10" t="s">
        <v>9</v>
      </c>
      <c r="H4" s="11" t="s">
        <v>42</v>
      </c>
      <c r="I4" s="138" t="s">
        <v>45</v>
      </c>
      <c r="J4" s="140"/>
      <c r="K4" s="12"/>
    </row>
    <row r="5" spans="2:12" ht="188.25" customHeight="1" thickTop="1" thickBot="1" x14ac:dyDescent="0.3">
      <c r="B5" s="6" t="s">
        <v>10</v>
      </c>
      <c r="C5" s="7" t="s">
        <v>10</v>
      </c>
      <c r="D5" s="8" t="s">
        <v>40</v>
      </c>
      <c r="E5" s="86" t="s">
        <v>11</v>
      </c>
      <c r="F5" s="10">
        <v>2023</v>
      </c>
      <c r="G5" s="10">
        <v>2023</v>
      </c>
      <c r="H5" s="11" t="s">
        <v>33</v>
      </c>
      <c r="I5" s="139"/>
      <c r="J5" s="140"/>
      <c r="K5" s="13"/>
    </row>
    <row r="6" spans="2:12" ht="16.5" thickTop="1" thickBot="1" x14ac:dyDescent="0.3">
      <c r="B6" s="14"/>
      <c r="C6" s="14"/>
      <c r="D6" s="15"/>
      <c r="E6" s="15"/>
      <c r="F6" s="15"/>
      <c r="G6" s="15"/>
      <c r="H6" s="16"/>
      <c r="I6" s="17"/>
      <c r="J6" s="18"/>
      <c r="K6" s="19"/>
      <c r="L6" s="20"/>
    </row>
    <row r="7" spans="2:12" ht="32.25" customHeight="1" thickTop="1" thickBot="1" x14ac:dyDescent="0.3">
      <c r="B7" s="141" t="s">
        <v>12</v>
      </c>
      <c r="C7" s="142"/>
      <c r="D7" s="143"/>
      <c r="E7" s="21"/>
      <c r="F7" s="21"/>
      <c r="G7" s="141" t="s">
        <v>12</v>
      </c>
      <c r="H7" s="142"/>
      <c r="I7" s="143"/>
      <c r="J7" s="22"/>
      <c r="K7" s="22"/>
    </row>
    <row r="8" spans="2:12" ht="32.25" customHeight="1" thickTop="1" thickBot="1" x14ac:dyDescent="0.3">
      <c r="B8" s="23"/>
      <c r="C8" s="23"/>
      <c r="D8" s="24"/>
      <c r="E8" s="25"/>
      <c r="F8" s="25"/>
      <c r="G8" s="23"/>
      <c r="H8" s="23"/>
      <c r="I8" s="24"/>
      <c r="J8" s="22"/>
      <c r="K8" s="22"/>
    </row>
    <row r="9" spans="2:12" ht="32.25" customHeight="1" thickBot="1" x14ac:dyDescent="0.4">
      <c r="B9" s="26" t="s">
        <v>13</v>
      </c>
      <c r="C9" s="27" t="s">
        <v>14</v>
      </c>
      <c r="D9" s="28"/>
      <c r="E9" s="29"/>
      <c r="F9" s="29"/>
      <c r="G9" s="26" t="s">
        <v>13</v>
      </c>
      <c r="H9" s="27" t="s">
        <v>14</v>
      </c>
      <c r="I9" s="28"/>
      <c r="J9" s="22"/>
      <c r="K9" s="22"/>
    </row>
    <row r="10" spans="2:12" ht="180.75" customHeight="1" thickBot="1" x14ac:dyDescent="0.4">
      <c r="B10" s="30" t="s">
        <v>15</v>
      </c>
      <c r="C10" s="31" t="s">
        <v>43</v>
      </c>
      <c r="D10" s="32"/>
      <c r="E10" s="32"/>
      <c r="F10" s="32"/>
      <c r="G10" s="30" t="s">
        <v>15</v>
      </c>
      <c r="H10" s="31" t="s">
        <v>43</v>
      </c>
      <c r="I10" s="32"/>
      <c r="J10" s="22"/>
      <c r="K10" s="22"/>
    </row>
    <row r="11" spans="2:12" ht="102.75" customHeight="1" thickBot="1" x14ac:dyDescent="0.4">
      <c r="B11" s="33" t="s">
        <v>16</v>
      </c>
      <c r="C11" s="34" t="s">
        <v>34</v>
      </c>
      <c r="D11" s="32"/>
      <c r="E11" s="32"/>
      <c r="F11" s="32"/>
      <c r="G11" s="33" t="s">
        <v>16</v>
      </c>
      <c r="H11" s="34" t="s">
        <v>35</v>
      </c>
      <c r="I11" s="32"/>
      <c r="J11" s="22"/>
      <c r="K11" s="22"/>
    </row>
    <row r="12" spans="2:12" ht="72.75" customHeight="1" thickBot="1" x14ac:dyDescent="0.3">
      <c r="B12" s="35"/>
      <c r="C12" s="15"/>
      <c r="G12" s="35"/>
      <c r="H12" s="15"/>
      <c r="J12" s="22"/>
      <c r="K12" s="22"/>
    </row>
    <row r="13" spans="2:12" ht="72.75" customHeight="1" thickBot="1" x14ac:dyDescent="0.3">
      <c r="B13" s="36" t="s">
        <v>17</v>
      </c>
      <c r="C13" s="37" t="s">
        <v>18</v>
      </c>
      <c r="D13" s="38" t="s">
        <v>19</v>
      </c>
      <c r="E13" s="39"/>
      <c r="F13" s="81"/>
      <c r="G13" s="36" t="s">
        <v>20</v>
      </c>
      <c r="H13" s="37" t="s">
        <v>18</v>
      </c>
      <c r="I13" s="38" t="s">
        <v>21</v>
      </c>
      <c r="J13" s="22"/>
      <c r="K13" s="22"/>
    </row>
    <row r="14" spans="2:12" ht="36.75" customHeight="1" thickBot="1" x14ac:dyDescent="0.3">
      <c r="B14" s="40" t="s">
        <v>9</v>
      </c>
      <c r="C14" s="41">
        <f>SUM(C15:C17)</f>
        <v>435</v>
      </c>
      <c r="D14" s="42">
        <f>(C14/(C$26/100))%</f>
        <v>0.99542334096109841</v>
      </c>
      <c r="E14" s="43"/>
      <c r="F14" s="82"/>
      <c r="G14" s="40">
        <v>2023</v>
      </c>
      <c r="H14" s="41">
        <f>SUM(H15:H17)</f>
        <v>10</v>
      </c>
      <c r="I14" s="42">
        <f>(H14/(H$26/100))%</f>
        <v>2.2883295194508005E-2</v>
      </c>
      <c r="J14" s="22"/>
      <c r="K14" s="22"/>
    </row>
    <row r="15" spans="2:12" ht="23.25" x14ac:dyDescent="0.25">
      <c r="B15" s="44">
        <v>2023</v>
      </c>
      <c r="C15" s="45">
        <v>10</v>
      </c>
      <c r="D15" s="46">
        <f>(C15/(C$14/100))%</f>
        <v>2.298850574712644E-2</v>
      </c>
      <c r="E15" s="47"/>
      <c r="F15" s="83"/>
      <c r="G15" s="44" t="s">
        <v>22</v>
      </c>
      <c r="H15" s="45">
        <v>10</v>
      </c>
      <c r="I15" s="46">
        <f>(H15/(H$14/100))%</f>
        <v>1</v>
      </c>
      <c r="J15" s="22"/>
      <c r="K15" s="22"/>
    </row>
    <row r="16" spans="2:12" ht="23.25" x14ac:dyDescent="0.25">
      <c r="B16" s="48">
        <v>2022</v>
      </c>
      <c r="C16" s="49">
        <v>79</v>
      </c>
      <c r="D16" s="46">
        <f t="shared" ref="D16:D17" si="0">(C16/(C$14/100))%</f>
        <v>0.18160919540229886</v>
      </c>
      <c r="E16" s="47"/>
      <c r="F16" s="83"/>
      <c r="G16" s="48" t="s">
        <v>31</v>
      </c>
      <c r="H16" s="45">
        <v>0</v>
      </c>
      <c r="I16" s="46">
        <f t="shared" ref="I16:I17" si="1">(H16/(H$14/100))%</f>
        <v>0</v>
      </c>
      <c r="J16" s="22"/>
      <c r="K16" s="22"/>
    </row>
    <row r="17" spans="2:11" ht="30" customHeight="1" thickBot="1" x14ac:dyDescent="0.3">
      <c r="B17" s="50">
        <v>2021</v>
      </c>
      <c r="C17" s="49">
        <v>346</v>
      </c>
      <c r="D17" s="46">
        <f t="shared" si="0"/>
        <v>0.79540229885057467</v>
      </c>
      <c r="E17" s="47"/>
      <c r="F17" s="83"/>
      <c r="G17" s="48" t="s">
        <v>23</v>
      </c>
      <c r="H17" s="49">
        <v>0</v>
      </c>
      <c r="I17" s="46">
        <f t="shared" si="1"/>
        <v>0</v>
      </c>
      <c r="J17" s="22"/>
      <c r="K17" s="22"/>
    </row>
    <row r="18" spans="2:11" ht="24" thickBot="1" x14ac:dyDescent="0.3">
      <c r="B18" s="40" t="s">
        <v>31</v>
      </c>
      <c r="C18" s="41">
        <f>SUM(C19:C21)</f>
        <v>1</v>
      </c>
      <c r="D18" s="42">
        <f>(C18/(C$26/100))%</f>
        <v>2.2883295194508009E-3</v>
      </c>
      <c r="E18" s="47"/>
      <c r="F18" s="83"/>
      <c r="G18" s="40">
        <v>2022</v>
      </c>
      <c r="H18" s="41">
        <f>SUM(H19:H21)</f>
        <v>81</v>
      </c>
      <c r="I18" s="42">
        <f>(H18/(H$26/100))%</f>
        <v>0.18535469107551489</v>
      </c>
      <c r="J18" s="22"/>
      <c r="K18" s="22"/>
    </row>
    <row r="19" spans="2:11" ht="23.25" x14ac:dyDescent="0.25">
      <c r="B19" s="44">
        <v>2023</v>
      </c>
      <c r="C19" s="45">
        <v>0</v>
      </c>
      <c r="D19" s="46">
        <f>(C19/(C$18/100))%</f>
        <v>0</v>
      </c>
      <c r="E19" s="51"/>
      <c r="F19" s="84"/>
      <c r="G19" s="44" t="s">
        <v>22</v>
      </c>
      <c r="H19" s="45">
        <v>79</v>
      </c>
      <c r="I19" s="46">
        <f>(H19/(H$18/100))%</f>
        <v>0.97530864197530864</v>
      </c>
      <c r="J19" s="22"/>
      <c r="K19" s="22"/>
    </row>
    <row r="20" spans="2:11" ht="23.25" x14ac:dyDescent="0.25">
      <c r="B20" s="48">
        <v>2022</v>
      </c>
      <c r="C20" s="49">
        <v>1</v>
      </c>
      <c r="D20" s="46">
        <f t="shared" ref="D20:D21" si="2">(C20/(C$18/100))%</f>
        <v>1</v>
      </c>
      <c r="E20" s="51"/>
      <c r="F20" s="84"/>
      <c r="G20" s="48" t="s">
        <v>31</v>
      </c>
      <c r="H20" s="45">
        <v>1</v>
      </c>
      <c r="I20" s="46">
        <f t="shared" ref="I20:I21" si="3">(H20/(H$18/100))%</f>
        <v>1.2345679012345678E-2</v>
      </c>
      <c r="J20" s="22"/>
      <c r="K20" s="22"/>
    </row>
    <row r="21" spans="2:11" ht="24" thickBot="1" x14ac:dyDescent="0.3">
      <c r="B21" s="50">
        <v>2021</v>
      </c>
      <c r="C21" s="49">
        <v>0</v>
      </c>
      <c r="D21" s="46">
        <f t="shared" si="2"/>
        <v>0</v>
      </c>
      <c r="E21" s="51"/>
      <c r="F21" s="84"/>
      <c r="G21" s="48" t="s">
        <v>23</v>
      </c>
      <c r="H21" s="49">
        <v>1</v>
      </c>
      <c r="I21" s="46">
        <f t="shared" si="3"/>
        <v>1.2345679012345678E-2</v>
      </c>
      <c r="J21" s="22"/>
      <c r="K21" s="22"/>
    </row>
    <row r="22" spans="2:11" ht="24" thickBot="1" x14ac:dyDescent="0.3">
      <c r="B22" s="40" t="s">
        <v>23</v>
      </c>
      <c r="C22" s="41">
        <f>SUM(C23:C25)</f>
        <v>1</v>
      </c>
      <c r="D22" s="42">
        <f>(C22/(C$26/100))%</f>
        <v>2.2883295194508009E-3</v>
      </c>
      <c r="E22" s="51"/>
      <c r="F22" s="84"/>
      <c r="G22" s="40">
        <v>2021</v>
      </c>
      <c r="H22" s="41">
        <f>SUM(H23:H23)</f>
        <v>346</v>
      </c>
      <c r="I22" s="42">
        <f>(H22/(H$26/100))%</f>
        <v>0.79176201372997712</v>
      </c>
      <c r="J22" s="22"/>
      <c r="K22" s="22"/>
    </row>
    <row r="23" spans="2:11" ht="23.25" x14ac:dyDescent="0.25">
      <c r="B23" s="44">
        <v>2023</v>
      </c>
      <c r="C23" s="45">
        <v>0</v>
      </c>
      <c r="D23" s="46">
        <f>(C23/(C$22/100))%</f>
        <v>0</v>
      </c>
      <c r="E23" s="51"/>
      <c r="F23" s="84"/>
      <c r="G23" s="44" t="s">
        <v>22</v>
      </c>
      <c r="H23" s="45">
        <v>346</v>
      </c>
      <c r="I23" s="46">
        <f>(H23/(H$22/100))%</f>
        <v>1</v>
      </c>
      <c r="J23" s="22"/>
      <c r="K23" s="22"/>
    </row>
    <row r="24" spans="2:11" ht="23.25" x14ac:dyDescent="0.25">
      <c r="B24" s="48">
        <v>2022</v>
      </c>
      <c r="C24" s="45">
        <v>1</v>
      </c>
      <c r="D24" s="46">
        <f t="shared" ref="D24:D25" si="4">(C24/(C$22/100))%</f>
        <v>1</v>
      </c>
      <c r="E24" s="51"/>
      <c r="F24" s="84"/>
      <c r="G24" s="48" t="s">
        <v>31</v>
      </c>
      <c r="H24" s="45">
        <v>0</v>
      </c>
      <c r="I24" s="46">
        <f t="shared" ref="I24:I25" si="5">(H24/(H$22/100))%</f>
        <v>0</v>
      </c>
      <c r="J24" s="22"/>
      <c r="K24" s="22"/>
    </row>
    <row r="25" spans="2:11" ht="24" thickBot="1" x14ac:dyDescent="0.3">
      <c r="B25" s="48">
        <v>2021</v>
      </c>
      <c r="C25" s="49">
        <v>0</v>
      </c>
      <c r="D25" s="46">
        <f t="shared" si="4"/>
        <v>0</v>
      </c>
      <c r="E25" s="51"/>
      <c r="F25" s="84"/>
      <c r="G25" s="48" t="s">
        <v>23</v>
      </c>
      <c r="H25" s="49">
        <v>0</v>
      </c>
      <c r="I25" s="46">
        <f t="shared" si="5"/>
        <v>0</v>
      </c>
      <c r="J25" s="22"/>
      <c r="K25" s="22"/>
    </row>
    <row r="26" spans="2:11" ht="24" thickBot="1" x14ac:dyDescent="0.3">
      <c r="B26" s="53" t="s">
        <v>24</v>
      </c>
      <c r="C26" s="54">
        <f>C14+C22+C18</f>
        <v>437</v>
      </c>
      <c r="D26" s="55">
        <f>D14+D18+D22</f>
        <v>1</v>
      </c>
      <c r="E26" s="51"/>
      <c r="F26" s="84"/>
      <c r="G26" s="53" t="s">
        <v>24</v>
      </c>
      <c r="H26" s="54">
        <f>H14+H18+H22</f>
        <v>437</v>
      </c>
      <c r="I26" s="55">
        <f>I14+I18+I22</f>
        <v>1</v>
      </c>
      <c r="J26" s="22"/>
      <c r="K26" s="22"/>
    </row>
    <row r="27" spans="2:11" ht="23.25" x14ac:dyDescent="0.25">
      <c r="B27" s="56"/>
      <c r="C27" s="56"/>
      <c r="D27" s="57"/>
      <c r="E27" s="51"/>
      <c r="F27" s="57"/>
      <c r="G27" s="56"/>
      <c r="H27" s="56"/>
      <c r="I27" s="57"/>
      <c r="J27" s="22"/>
      <c r="K27" s="22"/>
    </row>
    <row r="28" spans="2:11" ht="24" thickBot="1" x14ac:dyDescent="0.3">
      <c r="B28" s="58"/>
      <c r="C28" s="58"/>
      <c r="D28" s="51"/>
      <c r="E28" s="51"/>
      <c r="F28" s="51"/>
      <c r="G28" s="58"/>
      <c r="H28" s="58"/>
      <c r="I28" s="51"/>
      <c r="J28" s="22"/>
      <c r="K28" s="22"/>
    </row>
    <row r="29" spans="2:11" ht="49.5" customHeight="1" thickBot="1" x14ac:dyDescent="0.4">
      <c r="B29" s="144" t="s">
        <v>32</v>
      </c>
      <c r="C29" s="145"/>
      <c r="D29" s="51"/>
      <c r="E29" s="60"/>
      <c r="F29" s="84"/>
      <c r="G29" s="146" t="s">
        <v>32</v>
      </c>
      <c r="H29" s="147"/>
      <c r="I29" s="51"/>
      <c r="J29" s="22"/>
      <c r="K29" s="22"/>
    </row>
    <row r="30" spans="2:11" ht="46.5" customHeight="1" thickBot="1" x14ac:dyDescent="0.4">
      <c r="B30" s="59"/>
      <c r="C30" s="59"/>
      <c r="D30" s="51"/>
      <c r="E30" s="51"/>
      <c r="F30" s="85"/>
      <c r="G30" s="59"/>
      <c r="H30" s="59"/>
      <c r="I30" s="51"/>
      <c r="J30" s="22"/>
      <c r="K30" s="22"/>
    </row>
    <row r="31" spans="2:11" ht="183.75" customHeight="1" thickBot="1" x14ac:dyDescent="0.3">
      <c r="B31" s="26" t="s">
        <v>13</v>
      </c>
      <c r="C31" s="27" t="s">
        <v>14</v>
      </c>
      <c r="D31" s="51"/>
      <c r="E31" s="51"/>
      <c r="F31" s="84"/>
      <c r="G31" s="26" t="s">
        <v>13</v>
      </c>
      <c r="H31" s="27" t="s">
        <v>14</v>
      </c>
      <c r="I31" s="51"/>
      <c r="J31" s="22"/>
      <c r="K31" s="22"/>
    </row>
    <row r="32" spans="2:11" ht="186.75" customHeight="1" thickBot="1" x14ac:dyDescent="0.3">
      <c r="B32" s="30" t="s">
        <v>15</v>
      </c>
      <c r="C32" s="31" t="s">
        <v>44</v>
      </c>
      <c r="D32" s="51"/>
      <c r="E32" s="51"/>
      <c r="F32" s="84"/>
      <c r="G32" s="30" t="s">
        <v>15</v>
      </c>
      <c r="H32" s="31" t="s">
        <v>44</v>
      </c>
      <c r="I32" s="51"/>
      <c r="J32" s="22"/>
      <c r="K32" s="22"/>
    </row>
    <row r="33" spans="2:12" ht="105.75" thickBot="1" x14ac:dyDescent="0.3">
      <c r="B33" s="33" t="s">
        <v>16</v>
      </c>
      <c r="C33" s="34" t="s">
        <v>36</v>
      </c>
      <c r="D33" s="61"/>
      <c r="E33" s="63"/>
      <c r="F33" s="84"/>
      <c r="G33" s="33" t="s">
        <v>16</v>
      </c>
      <c r="H33" s="34" t="s">
        <v>37</v>
      </c>
      <c r="I33" s="61"/>
      <c r="J33" s="64"/>
      <c r="K33" s="64"/>
    </row>
    <row r="34" spans="2:12" ht="24" thickBot="1" x14ac:dyDescent="0.3">
      <c r="B34" s="58"/>
      <c r="C34" s="58"/>
      <c r="D34" s="51"/>
      <c r="E34" s="66"/>
      <c r="F34" s="66"/>
      <c r="G34" s="58"/>
      <c r="H34" s="58"/>
      <c r="I34" s="51"/>
      <c r="J34" s="90"/>
      <c r="K34" s="67"/>
    </row>
    <row r="35" spans="2:12" ht="34.5" customHeight="1" thickBot="1" x14ac:dyDescent="0.3">
      <c r="B35" s="58"/>
      <c r="C35" s="58"/>
      <c r="D35" s="51"/>
      <c r="E35" s="68"/>
      <c r="F35" s="68"/>
      <c r="G35" s="58"/>
      <c r="H35" s="58"/>
      <c r="I35" s="89"/>
      <c r="J35" s="92"/>
      <c r="K35" s="87"/>
      <c r="L35" s="22"/>
    </row>
    <row r="36" spans="2:12" ht="24" thickBot="1" x14ac:dyDescent="0.3">
      <c r="B36" s="58"/>
      <c r="C36" s="62"/>
      <c r="D36" s="63"/>
      <c r="E36" s="22"/>
      <c r="F36" s="22"/>
      <c r="G36" s="58"/>
      <c r="H36" s="62"/>
      <c r="I36" s="63"/>
      <c r="J36" s="91"/>
      <c r="K36" s="93"/>
      <c r="L36" s="88"/>
    </row>
    <row r="37" spans="2:12" ht="24" thickBot="1" x14ac:dyDescent="0.4">
      <c r="B37" s="65" t="s">
        <v>25</v>
      </c>
      <c r="C37" s="133" t="s">
        <v>26</v>
      </c>
      <c r="D37" s="134"/>
      <c r="E37" s="135"/>
      <c r="F37" s="22"/>
      <c r="G37" s="65" t="s">
        <v>28</v>
      </c>
      <c r="H37" s="129" t="s">
        <v>29</v>
      </c>
      <c r="I37" s="130"/>
      <c r="J37" s="131"/>
      <c r="K37" s="94"/>
      <c r="L37" s="88"/>
    </row>
    <row r="38" spans="2:12" ht="24" thickBot="1" x14ac:dyDescent="0.3">
      <c r="C38" s="136" t="s">
        <v>27</v>
      </c>
      <c r="D38" s="137"/>
      <c r="E38" s="135"/>
      <c r="F38" s="22"/>
      <c r="H38" s="132" t="s">
        <v>27</v>
      </c>
      <c r="I38" s="130"/>
      <c r="J38" s="131"/>
      <c r="K38" s="94"/>
      <c r="L38" s="88"/>
    </row>
    <row r="39" spans="2:12" ht="24" thickBot="1" x14ac:dyDescent="0.3">
      <c r="C39" s="73" t="s">
        <v>9</v>
      </c>
      <c r="D39" s="73" t="s">
        <v>23</v>
      </c>
      <c r="E39" s="73" t="s">
        <v>31</v>
      </c>
      <c r="F39" s="22"/>
      <c r="H39" s="95">
        <v>2023</v>
      </c>
      <c r="I39" s="96">
        <v>2022</v>
      </c>
      <c r="J39" s="96">
        <v>2021</v>
      </c>
    </row>
    <row r="40" spans="2:12" ht="44.25" customHeight="1" x14ac:dyDescent="0.25">
      <c r="B40" s="70">
        <v>2023</v>
      </c>
      <c r="C40" s="71">
        <f>(C15/(C$26/100))%</f>
        <v>2.2883295194508005E-2</v>
      </c>
      <c r="D40" s="71">
        <f>(C23/(C$26/100))%</f>
        <v>0</v>
      </c>
      <c r="E40" s="71">
        <f>(C19/(C$26/100))%</f>
        <v>0</v>
      </c>
      <c r="F40" s="22"/>
      <c r="G40" s="101" t="s">
        <v>9</v>
      </c>
      <c r="H40" s="75">
        <f>(H15/(H$26/100))%</f>
        <v>2.2883295194508005E-2</v>
      </c>
      <c r="I40" s="75">
        <f>(H19/(H$26/100))%</f>
        <v>0.18077803203661325</v>
      </c>
      <c r="J40" s="76">
        <f>(H23/(H$26/100))%</f>
        <v>0.79176201372997712</v>
      </c>
    </row>
    <row r="41" spans="2:12" ht="75" customHeight="1" x14ac:dyDescent="0.25">
      <c r="B41" s="72">
        <v>2022</v>
      </c>
      <c r="C41" s="71">
        <f t="shared" ref="C41:C42" si="6">(C16/(C$26/100))%</f>
        <v>0.18077803203661325</v>
      </c>
      <c r="D41" s="71">
        <f t="shared" ref="D41:D42" si="7">(C24/(C$26/100))%</f>
        <v>2.2883295194508009E-3</v>
      </c>
      <c r="E41" s="71">
        <f t="shared" ref="E41:E42" si="8">(C20/(C$26/100))%</f>
        <v>2.2883295194508009E-3</v>
      </c>
      <c r="F41" s="22"/>
      <c r="G41" s="102" t="s">
        <v>31</v>
      </c>
      <c r="H41" s="100">
        <f t="shared" ref="H41:H42" si="9">(H16/(H$26/100))%</f>
        <v>0</v>
      </c>
      <c r="I41" s="100">
        <f t="shared" ref="I41:I42" si="10">(H20/(H$26/100))%</f>
        <v>2.2883295194508009E-3</v>
      </c>
      <c r="J41" s="103">
        <f t="shared" ref="J41:J42" si="11">(H24/(H$26/100))%</f>
        <v>0</v>
      </c>
      <c r="K41" s="22"/>
    </row>
    <row r="42" spans="2:12" ht="108.75" customHeight="1" thickBot="1" x14ac:dyDescent="0.3">
      <c r="B42" s="74">
        <v>2021</v>
      </c>
      <c r="C42" s="71">
        <f t="shared" si="6"/>
        <v>0.79176201372997712</v>
      </c>
      <c r="D42" s="71">
        <f t="shared" si="7"/>
        <v>0</v>
      </c>
      <c r="E42" s="71">
        <f t="shared" si="8"/>
        <v>0</v>
      </c>
      <c r="F42" s="84"/>
      <c r="G42" s="104" t="s">
        <v>23</v>
      </c>
      <c r="H42" s="105">
        <f t="shared" si="9"/>
        <v>0</v>
      </c>
      <c r="I42" s="105">
        <f t="shared" si="10"/>
        <v>2.2883295194508009E-3</v>
      </c>
      <c r="J42" s="106">
        <f t="shared" si="11"/>
        <v>0</v>
      </c>
    </row>
    <row r="43" spans="2:12" ht="24" thickBot="1" x14ac:dyDescent="0.3">
      <c r="B43" s="40" t="s">
        <v>30</v>
      </c>
      <c r="C43" s="77">
        <f>SUM(C40:C42)</f>
        <v>0.99542334096109841</v>
      </c>
      <c r="D43" s="77">
        <f>SUM(D40:D42)</f>
        <v>2.2883295194508009E-3</v>
      </c>
      <c r="E43" s="77">
        <f>SUM(E40:E42)</f>
        <v>2.2883295194508009E-3</v>
      </c>
      <c r="F43" s="51"/>
      <c r="G43" s="97" t="s">
        <v>30</v>
      </c>
      <c r="H43" s="98">
        <f>SUM(H40:H42)</f>
        <v>2.2883295194508005E-2</v>
      </c>
      <c r="I43" s="99">
        <f>SUM(I40:I42)</f>
        <v>0.18535469107551483</v>
      </c>
      <c r="J43" s="99">
        <f>SUM(J40:J42)</f>
        <v>0.79176201372997712</v>
      </c>
    </row>
    <row r="44" spans="2:12" ht="23.25" x14ac:dyDescent="0.25">
      <c r="B44" s="58"/>
      <c r="C44" s="58"/>
      <c r="D44" s="51"/>
      <c r="E44" s="51"/>
      <c r="F44" s="51"/>
      <c r="G44" s="58"/>
      <c r="H44" s="58"/>
      <c r="I44" s="51"/>
      <c r="J44" s="22"/>
      <c r="K44" s="22"/>
    </row>
    <row r="45" spans="2:12" ht="23.25" x14ac:dyDescent="0.25">
      <c r="B45" s="58"/>
      <c r="C45" s="58"/>
      <c r="D45" s="51"/>
      <c r="E45" s="51"/>
      <c r="F45" s="51"/>
      <c r="G45" s="58"/>
      <c r="H45" s="58"/>
      <c r="I45" s="51"/>
      <c r="J45" s="22"/>
      <c r="K45" s="22"/>
    </row>
    <row r="46" spans="2:12" ht="23.25" x14ac:dyDescent="0.25">
      <c r="B46" s="58"/>
      <c r="C46" s="58"/>
      <c r="D46" s="51"/>
      <c r="E46" s="51"/>
      <c r="F46" s="51"/>
      <c r="G46" s="58"/>
      <c r="H46" s="58"/>
      <c r="I46" s="51"/>
      <c r="J46" s="22"/>
      <c r="K46" s="22"/>
    </row>
    <row r="47" spans="2:12" ht="42" customHeight="1" x14ac:dyDescent="0.25">
      <c r="B47" s="58"/>
      <c r="C47" s="58"/>
      <c r="D47" s="51"/>
      <c r="E47" s="51"/>
      <c r="F47" s="51"/>
      <c r="G47" s="58"/>
      <c r="H47" s="58"/>
      <c r="I47" s="51"/>
      <c r="J47" s="22"/>
      <c r="K47" s="22"/>
    </row>
    <row r="48" spans="2:12" ht="50.25" customHeight="1" x14ac:dyDescent="0.25">
      <c r="B48" s="58"/>
      <c r="C48" s="58"/>
      <c r="D48" s="51"/>
      <c r="E48" s="51"/>
      <c r="F48" s="51"/>
      <c r="G48" s="58"/>
      <c r="H48" s="58"/>
      <c r="I48" s="51"/>
      <c r="J48" s="22"/>
      <c r="K48" s="22"/>
    </row>
    <row r="49" spans="2:11" ht="23.25" x14ac:dyDescent="0.25">
      <c r="B49" s="58"/>
      <c r="C49" s="58"/>
      <c r="D49" s="51"/>
      <c r="E49" s="51"/>
      <c r="F49" s="51"/>
      <c r="G49" s="58"/>
      <c r="H49" s="58"/>
      <c r="I49" s="51"/>
      <c r="J49" s="22"/>
      <c r="K49" s="22"/>
    </row>
    <row r="50" spans="2:11" ht="23.25" x14ac:dyDescent="0.25">
      <c r="B50" s="58"/>
      <c r="C50" s="58"/>
      <c r="D50" s="51"/>
      <c r="E50" s="51"/>
      <c r="F50" s="51"/>
      <c r="G50" s="58"/>
      <c r="H50" s="58"/>
      <c r="I50" s="51"/>
      <c r="J50" s="22"/>
      <c r="K50" s="22"/>
    </row>
    <row r="51" spans="2:11" ht="23.25" x14ac:dyDescent="0.25">
      <c r="B51" s="58"/>
      <c r="C51" s="58"/>
      <c r="D51" s="51"/>
      <c r="E51" s="51"/>
      <c r="F51" s="51"/>
      <c r="G51" s="58"/>
      <c r="H51" s="58"/>
      <c r="I51" s="51"/>
      <c r="J51" s="22"/>
      <c r="K51" s="22"/>
    </row>
    <row r="52" spans="2:11" ht="23.25" x14ac:dyDescent="0.25">
      <c r="B52" s="58"/>
      <c r="C52" s="58"/>
      <c r="D52" s="51"/>
      <c r="E52" s="51"/>
      <c r="F52" s="51"/>
      <c r="G52" s="58"/>
      <c r="H52" s="58"/>
      <c r="I52" s="51"/>
      <c r="J52" s="22"/>
      <c r="K52" s="22"/>
    </row>
    <row r="53" spans="2:11" ht="23.25" x14ac:dyDescent="0.25">
      <c r="B53" s="58"/>
      <c r="C53" s="58"/>
      <c r="D53" s="51"/>
      <c r="E53" s="51"/>
      <c r="F53" s="51"/>
      <c r="G53" s="58"/>
      <c r="H53" s="58"/>
      <c r="I53" s="51"/>
      <c r="J53" s="22"/>
      <c r="K53" s="22"/>
    </row>
    <row r="54" spans="2:11" ht="23.25" x14ac:dyDescent="0.25">
      <c r="B54" s="58"/>
      <c r="C54" s="58"/>
      <c r="D54" s="51"/>
      <c r="E54" s="51"/>
      <c r="F54" s="51"/>
      <c r="G54" s="58"/>
      <c r="H54" s="58"/>
      <c r="I54" s="51"/>
      <c r="J54" s="22"/>
      <c r="K54" s="22"/>
    </row>
    <row r="55" spans="2:11" ht="23.25" x14ac:dyDescent="0.25">
      <c r="B55" s="58"/>
      <c r="C55" s="58"/>
      <c r="D55" s="51"/>
      <c r="E55" s="51"/>
      <c r="F55" s="51"/>
      <c r="G55" s="58"/>
      <c r="H55" s="58"/>
      <c r="I55" s="51"/>
      <c r="J55" s="22"/>
      <c r="K55" s="22"/>
    </row>
    <row r="56" spans="2:11" ht="23.25" x14ac:dyDescent="0.25">
      <c r="B56" s="58"/>
      <c r="C56" s="58"/>
      <c r="D56" s="51"/>
      <c r="E56" s="51"/>
      <c r="F56" s="51"/>
      <c r="G56" s="58"/>
      <c r="H56" s="58"/>
      <c r="I56" s="51"/>
      <c r="J56" s="22"/>
      <c r="K56" s="22"/>
    </row>
    <row r="57" spans="2:11" ht="23.25" x14ac:dyDescent="0.25">
      <c r="B57" s="58"/>
      <c r="C57" s="58"/>
      <c r="D57" s="51"/>
      <c r="E57" s="51"/>
      <c r="F57" s="51"/>
      <c r="G57" s="58"/>
      <c r="H57" s="58"/>
      <c r="I57" s="51"/>
      <c r="J57" s="22"/>
      <c r="K57" s="22"/>
    </row>
    <row r="58" spans="2:11" ht="23.25" x14ac:dyDescent="0.25">
      <c r="B58" s="58"/>
      <c r="C58" s="58"/>
      <c r="D58" s="51"/>
      <c r="E58" s="51"/>
      <c r="F58" s="51"/>
      <c r="G58" s="58"/>
      <c r="H58" s="58"/>
      <c r="I58" s="51"/>
      <c r="J58" s="22"/>
      <c r="K58" s="22"/>
    </row>
    <row r="59" spans="2:11" ht="23.25" x14ac:dyDescent="0.25">
      <c r="B59" s="58"/>
      <c r="C59" s="58"/>
      <c r="D59" s="51"/>
      <c r="E59" s="51"/>
      <c r="F59" s="51"/>
      <c r="G59" s="58"/>
      <c r="H59" s="58"/>
      <c r="I59" s="51"/>
      <c r="J59" s="22"/>
      <c r="K59" s="22"/>
    </row>
    <row r="60" spans="2:11" ht="23.25" x14ac:dyDescent="0.25">
      <c r="B60" s="58"/>
      <c r="C60" s="58"/>
      <c r="D60" s="51"/>
      <c r="E60" s="51"/>
      <c r="F60" s="51"/>
      <c r="G60" s="58"/>
      <c r="H60" s="58"/>
      <c r="I60" s="51"/>
      <c r="J60" s="22"/>
      <c r="K60" s="22"/>
    </row>
    <row r="61" spans="2:11" ht="23.25" x14ac:dyDescent="0.25">
      <c r="B61" s="58"/>
      <c r="C61" s="58"/>
      <c r="D61" s="51"/>
      <c r="E61" s="51"/>
      <c r="F61" s="51"/>
      <c r="G61" s="58"/>
      <c r="H61" s="58"/>
      <c r="I61" s="51"/>
      <c r="J61" s="22"/>
      <c r="K61" s="22"/>
    </row>
    <row r="62" spans="2:11" ht="23.25" x14ac:dyDescent="0.25">
      <c r="B62" s="58"/>
      <c r="C62" s="58"/>
      <c r="D62" s="51"/>
      <c r="E62" s="51"/>
      <c r="F62" s="51"/>
      <c r="G62" s="58"/>
      <c r="H62" s="58"/>
      <c r="I62" s="51"/>
      <c r="J62" s="22"/>
      <c r="K62" s="22"/>
    </row>
    <row r="63" spans="2:11" ht="23.25" x14ac:dyDescent="0.25">
      <c r="B63" s="58"/>
      <c r="C63" s="58"/>
      <c r="D63" s="51"/>
      <c r="E63" s="51"/>
      <c r="F63" s="51"/>
      <c r="G63" s="58"/>
      <c r="H63" s="58"/>
      <c r="I63" s="51"/>
      <c r="J63" s="22"/>
      <c r="K63" s="22"/>
    </row>
    <row r="64" spans="2:11" ht="23.25" x14ac:dyDescent="0.25">
      <c r="B64" s="58"/>
      <c r="C64" s="58"/>
      <c r="D64" s="51"/>
      <c r="E64" s="51"/>
      <c r="F64" s="51"/>
      <c r="G64" s="58"/>
      <c r="H64" s="58"/>
      <c r="I64" s="51"/>
      <c r="J64" s="22"/>
      <c r="K64" s="22"/>
    </row>
    <row r="65" spans="2:11" ht="23.25" x14ac:dyDescent="0.25">
      <c r="B65" s="58"/>
      <c r="C65" s="58"/>
      <c r="D65" s="51"/>
      <c r="E65" s="51"/>
      <c r="F65" s="51"/>
      <c r="G65" s="58"/>
      <c r="H65" s="58"/>
      <c r="I65" s="51"/>
      <c r="J65" s="22"/>
      <c r="K65" s="22"/>
    </row>
    <row r="66" spans="2:11" ht="23.25" x14ac:dyDescent="0.25">
      <c r="B66" s="58"/>
      <c r="C66" s="58"/>
      <c r="D66" s="51"/>
      <c r="E66" s="51"/>
      <c r="F66" s="51"/>
      <c r="G66" s="58"/>
      <c r="H66" s="58"/>
      <c r="I66" s="51"/>
      <c r="J66" s="22"/>
      <c r="K66" s="22"/>
    </row>
    <row r="67" spans="2:11" ht="23.25" x14ac:dyDescent="0.25">
      <c r="B67" s="58"/>
      <c r="C67" s="58"/>
      <c r="D67" s="51"/>
      <c r="E67" s="51"/>
      <c r="F67" s="51"/>
      <c r="G67" s="58"/>
      <c r="H67" s="58"/>
      <c r="I67" s="51"/>
      <c r="J67" s="22"/>
      <c r="K67" s="22"/>
    </row>
    <row r="68" spans="2:11" ht="23.25" x14ac:dyDescent="0.25">
      <c r="B68" s="58"/>
      <c r="C68" s="58"/>
      <c r="D68" s="51"/>
      <c r="E68" s="51"/>
      <c r="F68" s="51"/>
      <c r="G68" s="58"/>
      <c r="H68" s="58"/>
      <c r="I68" s="51"/>
      <c r="J68" s="22"/>
      <c r="K68" s="22"/>
    </row>
    <row r="69" spans="2:11" ht="23.25" x14ac:dyDescent="0.25">
      <c r="B69" s="58"/>
      <c r="C69" s="58"/>
      <c r="D69" s="51"/>
      <c r="E69" s="51"/>
      <c r="F69" s="51"/>
      <c r="G69" s="58"/>
      <c r="H69" s="58"/>
      <c r="I69" s="51"/>
      <c r="J69" s="22"/>
      <c r="K69" s="22"/>
    </row>
    <row r="70" spans="2:11" ht="23.25" x14ac:dyDescent="0.25">
      <c r="B70" s="58"/>
      <c r="C70" s="58"/>
      <c r="D70" s="51"/>
      <c r="E70" s="51"/>
      <c r="F70" s="51"/>
      <c r="G70" s="51"/>
      <c r="H70" s="22"/>
      <c r="I70" s="22"/>
      <c r="J70" s="22"/>
      <c r="K70" s="22"/>
    </row>
    <row r="71" spans="2:11" ht="23.25" x14ac:dyDescent="0.25">
      <c r="B71" s="58"/>
      <c r="C71" s="58"/>
      <c r="D71" s="51"/>
      <c r="E71" s="51"/>
      <c r="F71" s="51"/>
      <c r="G71" s="51"/>
      <c r="H71" s="22"/>
      <c r="I71" s="22"/>
      <c r="J71" s="22"/>
      <c r="K71" s="22"/>
    </row>
    <row r="72" spans="2:11" ht="23.25" x14ac:dyDescent="0.25">
      <c r="B72" s="58"/>
      <c r="C72" s="58"/>
      <c r="D72" s="51"/>
      <c r="E72" s="51"/>
      <c r="F72" s="51"/>
      <c r="G72" s="51"/>
      <c r="H72" s="22"/>
      <c r="I72" s="22"/>
      <c r="J72" s="22"/>
      <c r="K72" s="22"/>
    </row>
    <row r="73" spans="2:11" ht="23.25" x14ac:dyDescent="0.25">
      <c r="B73" s="58"/>
      <c r="C73" s="58"/>
      <c r="D73" s="51"/>
      <c r="G73" s="51"/>
      <c r="H73" s="22"/>
      <c r="I73" s="22"/>
      <c r="J73" s="22"/>
      <c r="K73" s="22"/>
    </row>
    <row r="74" spans="2:11" ht="23.25" x14ac:dyDescent="0.25">
      <c r="B74" s="58"/>
      <c r="C74" s="58"/>
      <c r="D74" s="51"/>
      <c r="E74" s="22"/>
      <c r="F74" s="22"/>
      <c r="G74" s="51"/>
      <c r="H74" s="22"/>
      <c r="I74" s="22"/>
      <c r="J74" s="22"/>
      <c r="K74" s="22"/>
    </row>
    <row r="75" spans="2:11" x14ac:dyDescent="0.25">
      <c r="E75" s="22"/>
      <c r="F75" s="22"/>
      <c r="H75" s="22"/>
      <c r="I75" s="22"/>
      <c r="J75" s="22"/>
      <c r="K75" s="22"/>
    </row>
    <row r="76" spans="2:11" x14ac:dyDescent="0.25">
      <c r="B76" s="22"/>
      <c r="C76" s="22"/>
      <c r="D76" s="22"/>
      <c r="E76" s="22"/>
      <c r="F76" s="22"/>
      <c r="G76" s="22"/>
      <c r="H76" s="22"/>
      <c r="I76" s="22"/>
      <c r="J76" s="22"/>
      <c r="K76" s="22"/>
    </row>
    <row r="77" spans="2:11" x14ac:dyDescent="0.25">
      <c r="B77" s="22"/>
      <c r="C77" s="22"/>
      <c r="D77" s="22"/>
      <c r="E77" s="22"/>
      <c r="F77" s="22"/>
      <c r="G77" s="22"/>
      <c r="H77" s="22"/>
      <c r="I77" s="22"/>
      <c r="J77" s="22"/>
      <c r="K77" s="22"/>
    </row>
    <row r="78" spans="2:11" x14ac:dyDescent="0.25">
      <c r="B78" s="22"/>
      <c r="C78" s="22"/>
      <c r="D78" s="22"/>
      <c r="E78" s="22"/>
      <c r="F78" s="22"/>
      <c r="G78" s="22"/>
      <c r="H78" s="22"/>
      <c r="I78" s="22"/>
      <c r="J78" s="22"/>
      <c r="K78" s="22"/>
    </row>
    <row r="79" spans="2:11" x14ac:dyDescent="0.25">
      <c r="B79" s="22"/>
      <c r="C79" s="22"/>
      <c r="D79" s="22"/>
      <c r="E79" s="22"/>
      <c r="F79" s="22"/>
      <c r="G79" s="22"/>
      <c r="H79" s="22"/>
      <c r="I79" s="22"/>
      <c r="J79" s="22"/>
      <c r="K79" s="22"/>
    </row>
    <row r="80" spans="2:11" x14ac:dyDescent="0.25">
      <c r="B80" s="22"/>
      <c r="C80" s="22"/>
      <c r="D80" s="22"/>
      <c r="E80" s="22"/>
      <c r="F80" s="22"/>
      <c r="G80" s="22"/>
      <c r="H80" s="22"/>
      <c r="I80" s="22"/>
      <c r="J80" s="22"/>
      <c r="K80" s="22"/>
    </row>
    <row r="81" spans="2:11" x14ac:dyDescent="0.25">
      <c r="B81" s="22"/>
      <c r="C81" s="22"/>
      <c r="D81" s="22"/>
      <c r="E81" s="22"/>
      <c r="F81" s="22"/>
      <c r="G81" s="22"/>
      <c r="H81" s="22"/>
      <c r="I81" s="22"/>
      <c r="J81" s="22"/>
      <c r="K81" s="22"/>
    </row>
    <row r="82" spans="2:11" x14ac:dyDescent="0.25">
      <c r="B82" s="22"/>
      <c r="C82" s="22"/>
      <c r="D82" s="22"/>
      <c r="E82" s="22"/>
      <c r="F82" s="22"/>
      <c r="G82" s="22"/>
      <c r="H82" s="22"/>
      <c r="I82" s="22"/>
      <c r="J82" s="22"/>
    </row>
    <row r="83" spans="2:11" x14ac:dyDescent="0.25">
      <c r="B83" s="22"/>
      <c r="C83" s="22"/>
      <c r="D83" s="22"/>
      <c r="E83" s="22"/>
      <c r="F83" s="22"/>
      <c r="G83" s="22"/>
      <c r="H83" s="22"/>
      <c r="I83" s="22"/>
      <c r="J83" s="22"/>
    </row>
    <row r="84" spans="2:11" x14ac:dyDescent="0.25">
      <c r="B84" s="22"/>
      <c r="C84" s="22"/>
      <c r="D84" s="22"/>
      <c r="E84" s="22"/>
      <c r="F84" s="22"/>
      <c r="G84" s="22"/>
      <c r="H84" s="22"/>
      <c r="I84" s="22"/>
      <c r="J84" s="22"/>
    </row>
    <row r="85" spans="2:11" x14ac:dyDescent="0.25">
      <c r="B85" s="22"/>
      <c r="C85" s="22"/>
      <c r="D85" s="22"/>
      <c r="E85" s="22"/>
      <c r="F85" s="22"/>
      <c r="G85" s="22"/>
      <c r="H85" s="22"/>
      <c r="I85" s="22"/>
      <c r="J85" s="22"/>
    </row>
    <row r="86" spans="2:11" x14ac:dyDescent="0.25">
      <c r="B86" s="22"/>
      <c r="C86" s="22"/>
      <c r="D86" s="22"/>
      <c r="E86" s="22"/>
      <c r="F86" s="22"/>
      <c r="G86" s="22"/>
      <c r="H86" s="22"/>
      <c r="I86" s="22"/>
      <c r="J86" s="22"/>
    </row>
    <row r="87" spans="2:11" x14ac:dyDescent="0.25">
      <c r="B87" s="22"/>
      <c r="C87" s="22"/>
      <c r="D87" s="22"/>
      <c r="E87" s="22"/>
      <c r="F87" s="22"/>
      <c r="G87" s="22"/>
      <c r="H87" s="22"/>
      <c r="I87" s="22"/>
      <c r="J87" s="22"/>
    </row>
    <row r="88" spans="2:11" x14ac:dyDescent="0.25">
      <c r="B88" s="22"/>
      <c r="C88" s="22"/>
      <c r="D88" s="22"/>
      <c r="G88" s="22"/>
      <c r="H88" s="22"/>
      <c r="I88" s="22"/>
      <c r="J88" s="22"/>
    </row>
    <row r="89" spans="2:11" x14ac:dyDescent="0.25">
      <c r="B89" s="22"/>
      <c r="C89" s="22"/>
      <c r="D89" s="22"/>
      <c r="G89" s="22"/>
      <c r="H89" s="22"/>
      <c r="I89" s="22"/>
      <c r="J89" s="22"/>
    </row>
    <row r="90" spans="2:11" ht="23.25" x14ac:dyDescent="0.35">
      <c r="C90" s="80"/>
      <c r="D90" s="80"/>
      <c r="I90" s="22"/>
      <c r="J90" s="22"/>
    </row>
    <row r="91" spans="2:11" x14ac:dyDescent="0.25">
      <c r="I91" s="22"/>
      <c r="J91" s="22"/>
    </row>
    <row r="92" spans="2:11" x14ac:dyDescent="0.25">
      <c r="I92" s="22"/>
      <c r="J92" s="22"/>
    </row>
    <row r="93" spans="2:11" x14ac:dyDescent="0.25">
      <c r="I93" s="22"/>
    </row>
    <row r="94" spans="2:11" x14ac:dyDescent="0.25">
      <c r="I94" s="22"/>
    </row>
    <row r="95" spans="2:11" x14ac:dyDescent="0.25">
      <c r="I95" s="22"/>
    </row>
    <row r="96" spans="2:11" x14ac:dyDescent="0.25">
      <c r="I96" s="22"/>
    </row>
  </sheetData>
  <mergeCells count="10">
    <mergeCell ref="H37:J37"/>
    <mergeCell ref="H38:J38"/>
    <mergeCell ref="C37:E37"/>
    <mergeCell ref="C38:E38"/>
    <mergeCell ref="I4:I5"/>
    <mergeCell ref="J4:J5"/>
    <mergeCell ref="B7:D7"/>
    <mergeCell ref="G7:I7"/>
    <mergeCell ref="B29:C29"/>
    <mergeCell ref="G29:H29"/>
  </mergeCells>
  <dataValidations count="4">
    <dataValidation type="list" allowBlank="1" showInputMessage="1" showErrorMessage="1" sqref="J6" xr:uid="{55E0FE7B-8D35-4A68-AFA9-CB4FBD960BB7}">
      <formula1>"vultures@jpcert.or.jp,cve@mitre.org/cve@cert.org.tw,talos-cna@cisco.com/psirt@cisco.com,psirt@bosch.com,OTRO"</formula1>
    </dataValidation>
    <dataValidation type="list" allowBlank="1" showInputMessage="1" showErrorMessage="1" promptTitle="VALORES POSIBLES ASIGNADOR IOT" sqref="I6" xr:uid="{C23B6418-AA9E-498D-B588-A943893FE78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G5" xr:uid="{20F0EF78-57EB-4517-A4C8-745509A7AC57}">
      <formula1>"2023,2022,2021"</formula1>
    </dataValidation>
    <dataValidation type="list" allowBlank="1" showInputMessage="1" showErrorMessage="1" promptTitle="VALORES POSIBLES ASIGNADOR IOT" sqref="F4:G4" xr:uid="{592B9192-5979-4327-B794-49E362AFC25B}">
      <formula1>"REPORTE,DEFINICION DE MARCADO,INDICADOR"</formula1>
    </dataValidation>
  </dataValidations>
  <hyperlinks>
    <hyperlink ref="F4" r:id="rId1" display="cve@mitre.org/cve@cert.org.tw" xr:uid="{7ECFEA69-4859-410E-83BD-7E629A98820D}"/>
    <hyperlink ref="F5" r:id="rId2" display="cve@mitre.org/cve@cert.org.tw" xr:uid="{2A9940F2-6E65-4E39-8B33-8A7745B7C726}"/>
    <hyperlink ref="G4" r:id="rId3" display="cve@mitre.org/cve@cert.org.tw" xr:uid="{0C90BDA5-9E3D-4732-B192-517721163D65}"/>
    <hyperlink ref="G5" r:id="rId4" display="cve@mitre.org/cve@cert.org.tw" xr:uid="{2D7A28FC-B5D0-4E7D-B431-98EBD15C30D4}"/>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AFF8-68B5-4D54-96A4-008B9A64DB76}">
  <dimension ref="B2:L90"/>
  <sheetViews>
    <sheetView topLeftCell="A16" zoomScale="40" zoomScaleNormal="40" workbookViewId="0">
      <selection activeCell="H4" sqref="H4"/>
    </sheetView>
  </sheetViews>
  <sheetFormatPr baseColWidth="10" defaultRowHeight="15" x14ac:dyDescent="0.25"/>
  <cols>
    <col min="2" max="2" width="123" customWidth="1"/>
    <col min="3" max="3" width="129" customWidth="1"/>
    <col min="4" max="4" width="126.85546875" customWidth="1"/>
    <col min="5" max="6" width="69.42578125" customWidth="1"/>
    <col min="7" max="7" width="119.7109375" customWidth="1"/>
    <col min="8" max="8" width="111.7109375" customWidth="1"/>
    <col min="9" max="9" width="113.5703125" customWidth="1"/>
    <col min="10" max="10" width="136.85546875" customWidth="1"/>
    <col min="11" max="11" width="93" customWidth="1"/>
    <col min="12" max="12" width="56.140625" customWidth="1"/>
    <col min="13" max="13" width="58.28515625" customWidth="1"/>
    <col min="14" max="14" width="66.85546875" customWidth="1"/>
    <col min="15" max="15" width="44.28515625" customWidth="1"/>
  </cols>
  <sheetData>
    <row r="2" spans="2:12" ht="15.75" thickBot="1" x14ac:dyDescent="0.3"/>
    <row r="3" spans="2:12" ht="24" thickBot="1" x14ac:dyDescent="0.4">
      <c r="B3" s="1" t="s">
        <v>0</v>
      </c>
      <c r="C3" s="2" t="s">
        <v>1</v>
      </c>
      <c r="D3" s="2" t="s">
        <v>2</v>
      </c>
      <c r="E3" s="2" t="s">
        <v>3</v>
      </c>
      <c r="F3" s="2" t="s">
        <v>38</v>
      </c>
      <c r="G3" s="2" t="s">
        <v>39</v>
      </c>
      <c r="H3" s="2" t="s">
        <v>5</v>
      </c>
      <c r="I3" s="3" t="s">
        <v>6</v>
      </c>
      <c r="J3" s="4"/>
      <c r="K3" s="5"/>
    </row>
    <row r="4" spans="2:12" ht="291.75" customHeight="1" thickTop="1" thickBot="1" x14ac:dyDescent="0.3">
      <c r="B4" s="6" t="s">
        <v>7</v>
      </c>
      <c r="C4" s="7" t="s">
        <v>7</v>
      </c>
      <c r="D4" s="8" t="s">
        <v>58</v>
      </c>
      <c r="E4" s="9" t="s">
        <v>8</v>
      </c>
      <c r="F4" s="10" t="s">
        <v>9</v>
      </c>
      <c r="G4" s="10" t="s">
        <v>9</v>
      </c>
      <c r="H4" s="11" t="s">
        <v>61</v>
      </c>
      <c r="I4" s="138" t="s">
        <v>49</v>
      </c>
      <c r="J4" s="140"/>
      <c r="K4" s="12"/>
    </row>
    <row r="5" spans="2:12" ht="188.25" customHeight="1" thickTop="1" thickBot="1" x14ac:dyDescent="0.3">
      <c r="B5" s="6" t="s">
        <v>46</v>
      </c>
      <c r="C5" s="7" t="s">
        <v>46</v>
      </c>
      <c r="D5" s="8" t="s">
        <v>50</v>
      </c>
      <c r="E5" s="86" t="s">
        <v>11</v>
      </c>
      <c r="F5" s="10">
        <v>2023</v>
      </c>
      <c r="G5" s="10">
        <v>2023</v>
      </c>
      <c r="H5" s="11" t="s">
        <v>33</v>
      </c>
      <c r="I5" s="139"/>
      <c r="J5" s="140"/>
      <c r="K5" s="13"/>
    </row>
    <row r="6" spans="2:12" ht="16.5" thickTop="1" thickBot="1" x14ac:dyDescent="0.3">
      <c r="B6" s="14"/>
      <c r="C6" s="14"/>
      <c r="D6" s="15"/>
      <c r="E6" s="15"/>
      <c r="F6" s="15"/>
      <c r="G6" s="15"/>
      <c r="H6" s="16"/>
      <c r="I6" s="17"/>
      <c r="J6" s="18"/>
      <c r="K6" s="19"/>
      <c r="L6" s="20"/>
    </row>
    <row r="7" spans="2:12" ht="32.25" customHeight="1" thickTop="1" thickBot="1" x14ac:dyDescent="0.3">
      <c r="B7" s="141" t="s">
        <v>12</v>
      </c>
      <c r="C7" s="142"/>
      <c r="D7" s="143"/>
      <c r="E7" s="21"/>
      <c r="F7" s="21"/>
      <c r="G7" s="141" t="s">
        <v>12</v>
      </c>
      <c r="H7" s="142"/>
      <c r="I7" s="143"/>
      <c r="J7" s="22"/>
      <c r="K7" s="22"/>
    </row>
    <row r="8" spans="2:12" ht="32.25" customHeight="1" thickTop="1" thickBot="1" x14ac:dyDescent="0.3">
      <c r="B8" s="23"/>
      <c r="C8" s="23"/>
      <c r="D8" s="24"/>
      <c r="E8" s="25"/>
      <c r="F8" s="25"/>
      <c r="G8" s="23"/>
      <c r="H8" s="23"/>
      <c r="I8" s="24"/>
      <c r="J8" s="22"/>
      <c r="K8" s="22"/>
    </row>
    <row r="9" spans="2:12" ht="32.25" customHeight="1" thickBot="1" x14ac:dyDescent="0.4">
      <c r="B9" s="26" t="s">
        <v>13</v>
      </c>
      <c r="C9" s="27" t="s">
        <v>14</v>
      </c>
      <c r="D9" s="28"/>
      <c r="E9" s="29"/>
      <c r="F9" s="29"/>
      <c r="G9" s="26" t="s">
        <v>13</v>
      </c>
      <c r="H9" s="27" t="s">
        <v>14</v>
      </c>
      <c r="I9" s="28"/>
      <c r="J9" s="22"/>
      <c r="K9" s="22"/>
    </row>
    <row r="10" spans="2:12" ht="213" customHeight="1" thickBot="1" x14ac:dyDescent="0.4">
      <c r="B10" s="30" t="s">
        <v>15</v>
      </c>
      <c r="C10" s="31" t="s">
        <v>60</v>
      </c>
      <c r="D10" s="32"/>
      <c r="E10" s="32"/>
      <c r="F10" s="32"/>
      <c r="G10" s="30" t="s">
        <v>15</v>
      </c>
      <c r="H10" s="31" t="s">
        <v>60</v>
      </c>
      <c r="I10" s="32"/>
      <c r="J10" s="22"/>
      <c r="K10" s="22"/>
    </row>
    <row r="11" spans="2:12" ht="144" customHeight="1" thickBot="1" x14ac:dyDescent="0.4">
      <c r="B11" s="33" t="s">
        <v>16</v>
      </c>
      <c r="C11" s="34" t="s">
        <v>47</v>
      </c>
      <c r="D11" s="32"/>
      <c r="E11" s="32"/>
      <c r="F11" s="32"/>
      <c r="G11" s="33" t="s">
        <v>16</v>
      </c>
      <c r="H11" s="34" t="s">
        <v>51</v>
      </c>
      <c r="I11" s="32"/>
      <c r="J11" s="22"/>
      <c r="K11" s="22"/>
    </row>
    <row r="12" spans="2:12" ht="72.75" customHeight="1" thickBot="1" x14ac:dyDescent="0.3">
      <c r="B12" s="35"/>
      <c r="C12" s="15"/>
      <c r="G12" s="35"/>
      <c r="H12" s="15"/>
      <c r="J12" s="22"/>
      <c r="K12" s="22"/>
    </row>
    <row r="13" spans="2:12" ht="72.75" customHeight="1" thickBot="1" x14ac:dyDescent="0.3">
      <c r="B13" s="36" t="s">
        <v>52</v>
      </c>
      <c r="C13" s="37" t="s">
        <v>18</v>
      </c>
      <c r="D13" s="38" t="s">
        <v>19</v>
      </c>
      <c r="E13" s="39"/>
      <c r="F13" s="81"/>
      <c r="G13" s="36" t="s">
        <v>53</v>
      </c>
      <c r="H13" s="37" t="s">
        <v>18</v>
      </c>
      <c r="I13" s="38" t="s">
        <v>54</v>
      </c>
      <c r="J13" s="22"/>
      <c r="K13" s="22"/>
    </row>
    <row r="14" spans="2:12" ht="36.75" customHeight="1" thickBot="1" x14ac:dyDescent="0.3">
      <c r="B14" s="40" t="s">
        <v>9</v>
      </c>
      <c r="C14" s="41">
        <f>SUM(C15:C17)</f>
        <v>435</v>
      </c>
      <c r="D14" s="42">
        <f>(C14/(C$22/100))%</f>
        <v>0.99770642201834858</v>
      </c>
      <c r="E14" s="43"/>
      <c r="F14" s="82"/>
      <c r="G14" s="40">
        <v>2023</v>
      </c>
      <c r="H14" s="41">
        <f>SUM(H15:H16)</f>
        <v>12</v>
      </c>
      <c r="I14" s="42">
        <f>(H14/(H$23/100))%</f>
        <v>2.7522935779816512E-2</v>
      </c>
      <c r="J14" s="22"/>
      <c r="K14" s="22"/>
    </row>
    <row r="15" spans="2:12" ht="23.25" x14ac:dyDescent="0.25">
      <c r="B15" s="44">
        <v>2023</v>
      </c>
      <c r="C15" s="45">
        <v>12</v>
      </c>
      <c r="D15" s="46">
        <f>(C15/(C$14/100))%</f>
        <v>2.7586206896551727E-2</v>
      </c>
      <c r="E15" s="47"/>
      <c r="F15" s="83"/>
      <c r="G15" s="44" t="s">
        <v>22</v>
      </c>
      <c r="H15" s="45">
        <v>12</v>
      </c>
      <c r="I15" s="46">
        <f>(H15/(H$14/100))%</f>
        <v>1</v>
      </c>
      <c r="J15" s="22"/>
      <c r="K15" s="22"/>
    </row>
    <row r="16" spans="2:12" ht="24" thickBot="1" x14ac:dyDescent="0.3">
      <c r="B16" s="48">
        <v>2022</v>
      </c>
      <c r="C16" s="49">
        <v>169</v>
      </c>
      <c r="D16" s="46">
        <f t="shared" ref="D16:D17" si="0">(C16/(C$14/100))%</f>
        <v>0.38850574712643682</v>
      </c>
      <c r="E16" s="47"/>
      <c r="F16" s="83"/>
      <c r="G16" s="48" t="s">
        <v>31</v>
      </c>
      <c r="H16" s="45">
        <v>0</v>
      </c>
      <c r="I16" s="46">
        <f t="shared" ref="I16" si="1">(H16/(H$14/100))%</f>
        <v>0</v>
      </c>
      <c r="J16" s="22"/>
      <c r="K16" s="22"/>
    </row>
    <row r="17" spans="2:11" ht="30" customHeight="1" thickBot="1" x14ac:dyDescent="0.3">
      <c r="B17" s="50">
        <v>2021</v>
      </c>
      <c r="C17" s="49">
        <v>254</v>
      </c>
      <c r="D17" s="46">
        <f t="shared" si="0"/>
        <v>0.58390804597701151</v>
      </c>
      <c r="E17" s="47"/>
      <c r="F17" s="83"/>
      <c r="G17" s="40">
        <v>2022</v>
      </c>
      <c r="H17" s="41">
        <f>SUM(H18:H19)</f>
        <v>170</v>
      </c>
      <c r="I17" s="42">
        <f>(H17/(H$23/100))%</f>
        <v>0.38990825688073394</v>
      </c>
      <c r="J17" s="22"/>
      <c r="K17" s="22"/>
    </row>
    <row r="18" spans="2:11" ht="24" thickBot="1" x14ac:dyDescent="0.3">
      <c r="B18" s="40" t="s">
        <v>31</v>
      </c>
      <c r="C18" s="41">
        <f>SUM(C19:C21)</f>
        <v>1</v>
      </c>
      <c r="D18" s="42">
        <f>(C18/(C$22/100))%</f>
        <v>2.2935779816513758E-3</v>
      </c>
      <c r="E18" s="47"/>
      <c r="F18" s="83"/>
      <c r="G18" s="44" t="s">
        <v>22</v>
      </c>
      <c r="H18" s="45">
        <v>169</v>
      </c>
      <c r="I18" s="46">
        <f>(H18/(H$17/100))%</f>
        <v>0.99411764705882366</v>
      </c>
      <c r="J18" s="22"/>
      <c r="K18" s="22"/>
    </row>
    <row r="19" spans="2:11" ht="24" thickBot="1" x14ac:dyDescent="0.3">
      <c r="B19" s="44">
        <v>2023</v>
      </c>
      <c r="C19" s="45">
        <v>0</v>
      </c>
      <c r="D19" s="46">
        <f>(C19/(C$18/100))%</f>
        <v>0</v>
      </c>
      <c r="E19" s="51"/>
      <c r="F19" s="84"/>
      <c r="G19" s="48" t="s">
        <v>31</v>
      </c>
      <c r="H19" s="45">
        <v>1</v>
      </c>
      <c r="I19" s="46">
        <f t="shared" ref="I19" si="2">(H19/(H$17/100))%</f>
        <v>5.8823529411764705E-3</v>
      </c>
      <c r="J19" s="22"/>
      <c r="K19" s="22"/>
    </row>
    <row r="20" spans="2:11" ht="24" thickBot="1" x14ac:dyDescent="0.3">
      <c r="B20" s="48">
        <v>2022</v>
      </c>
      <c r="C20" s="49">
        <v>1</v>
      </c>
      <c r="D20" s="46">
        <f t="shared" ref="D20:D21" si="3">(C20/(C$18/100))%</f>
        <v>1</v>
      </c>
      <c r="E20" s="51"/>
      <c r="F20" s="84"/>
      <c r="G20" s="40">
        <v>2021</v>
      </c>
      <c r="H20" s="41">
        <f>SUM(H21:H21)</f>
        <v>254</v>
      </c>
      <c r="I20" s="42">
        <f>(H20/(H$23/100))%</f>
        <v>0.58256880733944949</v>
      </c>
      <c r="J20" s="22"/>
      <c r="K20" s="22"/>
    </row>
    <row r="21" spans="2:11" ht="24" thickBot="1" x14ac:dyDescent="0.3">
      <c r="B21" s="50">
        <v>2021</v>
      </c>
      <c r="C21" s="49">
        <v>0</v>
      </c>
      <c r="D21" s="46">
        <f t="shared" si="3"/>
        <v>0</v>
      </c>
      <c r="E21" s="51"/>
      <c r="F21" s="84"/>
      <c r="G21" s="44" t="s">
        <v>22</v>
      </c>
      <c r="H21" s="45">
        <v>254</v>
      </c>
      <c r="I21" s="46">
        <f>(H21/(H$20/100))%</f>
        <v>1</v>
      </c>
      <c r="J21" s="22"/>
      <c r="K21" s="22"/>
    </row>
    <row r="22" spans="2:11" ht="24" thickBot="1" x14ac:dyDescent="0.3">
      <c r="B22" s="53" t="s">
        <v>24</v>
      </c>
      <c r="C22" s="54">
        <f>C14+C18</f>
        <v>436</v>
      </c>
      <c r="D22" s="55">
        <f>D14+D18</f>
        <v>1</v>
      </c>
      <c r="E22" s="51"/>
      <c r="F22" s="84"/>
      <c r="G22" s="48" t="s">
        <v>31</v>
      </c>
      <c r="H22" s="45">
        <v>0</v>
      </c>
      <c r="I22" s="46">
        <f t="shared" ref="I22" si="4">(H22/(H$20/100))%</f>
        <v>0</v>
      </c>
      <c r="J22" s="22"/>
      <c r="K22" s="22"/>
    </row>
    <row r="23" spans="2:11" ht="24" thickBot="1" x14ac:dyDescent="0.3">
      <c r="B23" s="56"/>
      <c r="C23" s="56"/>
      <c r="D23" s="57"/>
      <c r="E23" s="51"/>
      <c r="F23" s="84"/>
      <c r="G23" s="53" t="s">
        <v>24</v>
      </c>
      <c r="H23" s="54">
        <f>H14+H17+H20</f>
        <v>436</v>
      </c>
      <c r="I23" s="55">
        <f>I14+I17+I20</f>
        <v>1</v>
      </c>
      <c r="J23" s="22"/>
      <c r="K23" s="22"/>
    </row>
    <row r="24" spans="2:11" ht="24" thickBot="1" x14ac:dyDescent="0.3">
      <c r="B24" s="58"/>
      <c r="C24" s="58"/>
      <c r="D24" s="51"/>
      <c r="E24" s="51"/>
      <c r="F24" s="84"/>
      <c r="G24" s="56"/>
      <c r="H24" s="56"/>
      <c r="I24" s="57"/>
      <c r="J24" s="22"/>
      <c r="K24" s="22"/>
    </row>
    <row r="25" spans="2:11" ht="87.75" customHeight="1" thickBot="1" x14ac:dyDescent="0.3">
      <c r="B25" s="144" t="s">
        <v>55</v>
      </c>
      <c r="C25" s="145"/>
      <c r="D25" s="51"/>
      <c r="E25" s="51"/>
      <c r="F25" s="84"/>
      <c r="G25" s="58"/>
      <c r="H25" s="58"/>
      <c r="I25" s="51"/>
      <c r="J25" s="22"/>
      <c r="K25" s="22"/>
    </row>
    <row r="26" spans="2:11" ht="75" customHeight="1" thickBot="1" x14ac:dyDescent="0.4">
      <c r="B26" s="59"/>
      <c r="C26" s="59"/>
      <c r="D26" s="51"/>
      <c r="E26" s="51"/>
      <c r="F26" s="84"/>
      <c r="G26" s="144" t="s">
        <v>55</v>
      </c>
      <c r="H26" s="145"/>
      <c r="I26" s="51"/>
      <c r="J26" s="22"/>
      <c r="K26" s="22"/>
    </row>
    <row r="27" spans="2:11" ht="24" thickBot="1" x14ac:dyDescent="0.4">
      <c r="B27" s="26" t="s">
        <v>13</v>
      </c>
      <c r="C27" s="27" t="s">
        <v>14</v>
      </c>
      <c r="D27" s="51"/>
      <c r="E27" s="51"/>
      <c r="F27" s="57"/>
      <c r="G27" s="59"/>
      <c r="H27" s="59"/>
      <c r="I27" s="51"/>
      <c r="J27" s="22"/>
      <c r="K27" s="22"/>
    </row>
    <row r="28" spans="2:11" ht="194.25" customHeight="1" thickBot="1" x14ac:dyDescent="0.3">
      <c r="B28" s="30" t="s">
        <v>15</v>
      </c>
      <c r="C28" s="31" t="s">
        <v>60</v>
      </c>
      <c r="D28" s="51"/>
      <c r="E28" s="51"/>
      <c r="F28" s="51"/>
      <c r="G28" s="26" t="s">
        <v>13</v>
      </c>
      <c r="H28" s="27" t="s">
        <v>14</v>
      </c>
      <c r="I28" s="51"/>
      <c r="J28" s="22"/>
      <c r="K28" s="22"/>
    </row>
    <row r="29" spans="2:11" ht="194.25" customHeight="1" thickBot="1" x14ac:dyDescent="0.3">
      <c r="B29" s="33" t="s">
        <v>16</v>
      </c>
      <c r="C29" s="34" t="s">
        <v>59</v>
      </c>
      <c r="D29" s="61"/>
      <c r="E29" s="60"/>
      <c r="F29" s="84"/>
      <c r="G29" s="30" t="s">
        <v>15</v>
      </c>
      <c r="H29" s="31" t="s">
        <v>60</v>
      </c>
      <c r="I29" s="51"/>
      <c r="J29" s="22"/>
      <c r="K29" s="22"/>
    </row>
    <row r="30" spans="2:11" ht="132.75" customHeight="1" thickBot="1" x14ac:dyDescent="0.3">
      <c r="B30" s="58"/>
      <c r="C30" s="58"/>
      <c r="D30" s="51"/>
      <c r="E30" s="51"/>
      <c r="F30" s="85"/>
      <c r="G30" s="33" t="s">
        <v>16</v>
      </c>
      <c r="H30" s="34" t="s">
        <v>48</v>
      </c>
      <c r="I30" s="61"/>
      <c r="J30" s="22"/>
      <c r="K30" s="22"/>
    </row>
    <row r="31" spans="2:11" ht="183.75" customHeight="1" thickBot="1" x14ac:dyDescent="0.3">
      <c r="B31" s="107" t="s">
        <v>56</v>
      </c>
      <c r="C31" s="129" t="s">
        <v>26</v>
      </c>
      <c r="D31" s="148"/>
      <c r="E31" s="51"/>
      <c r="F31" s="84"/>
      <c r="G31" s="58"/>
      <c r="H31" s="58"/>
      <c r="I31" s="51"/>
      <c r="J31" s="22"/>
      <c r="K31" s="22"/>
    </row>
    <row r="32" spans="2:11" ht="186.75" customHeight="1" thickBot="1" x14ac:dyDescent="0.3">
      <c r="C32" s="132" t="s">
        <v>27</v>
      </c>
      <c r="D32" s="148"/>
      <c r="E32" s="51"/>
      <c r="F32" s="84"/>
      <c r="G32" s="107" t="s">
        <v>28</v>
      </c>
      <c r="H32" s="129" t="s">
        <v>57</v>
      </c>
      <c r="I32" s="130"/>
      <c r="J32" s="148"/>
      <c r="K32" s="22"/>
    </row>
    <row r="33" spans="2:12" ht="147" customHeight="1" thickBot="1" x14ac:dyDescent="0.3">
      <c r="C33" s="113" t="s">
        <v>9</v>
      </c>
      <c r="D33" s="114" t="s">
        <v>31</v>
      </c>
      <c r="E33" s="118"/>
      <c r="F33" s="57"/>
      <c r="H33" s="132" t="s">
        <v>27</v>
      </c>
      <c r="I33" s="130"/>
      <c r="J33" s="148"/>
      <c r="K33" s="64"/>
    </row>
    <row r="34" spans="2:12" ht="24" thickBot="1" x14ac:dyDescent="0.3">
      <c r="B34" s="70">
        <v>2023</v>
      </c>
      <c r="C34" s="115">
        <f>(C15/(C$22/100))%</f>
        <v>2.7522935779816512E-2</v>
      </c>
      <c r="D34" s="116">
        <f>(C19/(C$22/100))%</f>
        <v>0</v>
      </c>
      <c r="E34" s="117"/>
      <c r="F34" s="124"/>
      <c r="G34" s="125"/>
      <c r="H34" s="95">
        <v>2023</v>
      </c>
      <c r="I34" s="96">
        <v>2022</v>
      </c>
      <c r="J34" s="96">
        <v>2021</v>
      </c>
      <c r="K34" s="119"/>
    </row>
    <row r="35" spans="2:12" ht="34.5" customHeight="1" x14ac:dyDescent="0.25">
      <c r="B35" s="72">
        <v>2022</v>
      </c>
      <c r="C35" s="115">
        <f>(C16/(C$22/100))%</f>
        <v>0.38761467889908252</v>
      </c>
      <c r="D35" s="116">
        <f t="shared" ref="D35:D36" si="5">(C20/(C$22/100))%</f>
        <v>2.2935779816513758E-3</v>
      </c>
      <c r="E35" s="110"/>
      <c r="F35" s="66"/>
      <c r="G35" s="101" t="s">
        <v>9</v>
      </c>
      <c r="H35" s="75">
        <f>(H15/(H$23/100))%</f>
        <v>2.7522935779816512E-2</v>
      </c>
      <c r="I35" s="75">
        <f>(H18/(H$23/100))%</f>
        <v>0.38761467889908252</v>
      </c>
      <c r="J35" s="76">
        <f>(H18/(H$23/100))%</f>
        <v>0.38761467889908252</v>
      </c>
      <c r="K35" s="87"/>
      <c r="L35" s="22"/>
    </row>
    <row r="36" spans="2:12" ht="27" thickBot="1" x14ac:dyDescent="0.3">
      <c r="B36" s="74">
        <v>2021</v>
      </c>
      <c r="C36" s="115">
        <f>(C17/(C$22/100))%</f>
        <v>0.58256880733944949</v>
      </c>
      <c r="D36" s="116">
        <f t="shared" si="5"/>
        <v>0</v>
      </c>
      <c r="E36" s="111"/>
      <c r="F36" s="22"/>
      <c r="G36" s="102" t="s">
        <v>31</v>
      </c>
      <c r="H36" s="120">
        <f>(H16/(H$23/100))%</f>
        <v>0</v>
      </c>
      <c r="I36" s="120">
        <f>(H19/(H$23/100))%</f>
        <v>2.2935779816513758E-3</v>
      </c>
      <c r="J36" s="121">
        <f>(H19/(H$23/100))%</f>
        <v>2.2935779816513758E-3</v>
      </c>
      <c r="K36" s="93"/>
      <c r="L36" s="88"/>
    </row>
    <row r="37" spans="2:12" ht="24" thickBot="1" x14ac:dyDescent="0.3">
      <c r="B37" s="40" t="s">
        <v>30</v>
      </c>
      <c r="C37" s="78">
        <f>SUM(C34:C36)</f>
        <v>0.99770642201834847</v>
      </c>
      <c r="D37" s="79">
        <f>SUM(D34:D36)</f>
        <v>2.2935779816513758E-3</v>
      </c>
      <c r="E37" s="111"/>
      <c r="F37" s="22"/>
      <c r="G37" s="97" t="s">
        <v>30</v>
      </c>
      <c r="H37" s="78">
        <f>SUM(H35:H36)</f>
        <v>2.7522935779816512E-2</v>
      </c>
      <c r="I37" s="77">
        <f>SUM(I35:I36)</f>
        <v>0.38990825688073388</v>
      </c>
      <c r="J37" s="79">
        <f>SUM(J35:J36)</f>
        <v>0.38990825688073388</v>
      </c>
      <c r="K37" s="94"/>
      <c r="L37" s="88"/>
    </row>
    <row r="38" spans="2:12" ht="23.25" x14ac:dyDescent="0.25">
      <c r="B38" s="58"/>
      <c r="C38" s="58"/>
      <c r="D38" s="89"/>
      <c r="E38" s="111"/>
      <c r="F38" s="22"/>
      <c r="G38" s="58"/>
      <c r="H38" s="56"/>
      <c r="I38" s="122"/>
      <c r="J38" s="123"/>
      <c r="K38" s="94"/>
      <c r="L38" s="88"/>
    </row>
    <row r="39" spans="2:12" ht="23.25" x14ac:dyDescent="0.25">
      <c r="B39" s="58"/>
      <c r="C39" s="58"/>
      <c r="D39" s="89"/>
      <c r="E39" s="112"/>
      <c r="F39" s="22"/>
      <c r="G39" s="58"/>
      <c r="H39" s="58"/>
      <c r="I39" s="89"/>
      <c r="J39" s="109"/>
    </row>
    <row r="40" spans="2:12" ht="44.25" customHeight="1" x14ac:dyDescent="0.25">
      <c r="B40" s="58"/>
      <c r="C40" s="58"/>
      <c r="D40" s="89"/>
      <c r="E40" s="108"/>
      <c r="F40" s="22"/>
      <c r="G40" s="58"/>
      <c r="H40" s="58"/>
      <c r="I40" s="89"/>
      <c r="J40" s="43"/>
    </row>
    <row r="41" spans="2:12" ht="75" customHeight="1" x14ac:dyDescent="0.25">
      <c r="B41" s="58"/>
      <c r="C41" s="58"/>
      <c r="D41" s="89"/>
      <c r="E41" s="108"/>
      <c r="F41" s="22"/>
      <c r="G41" s="58"/>
      <c r="H41" s="58"/>
      <c r="I41" s="51"/>
      <c r="J41" s="22"/>
      <c r="K41" s="22"/>
    </row>
    <row r="42" spans="2:12" ht="108.75" customHeight="1" x14ac:dyDescent="0.25">
      <c r="B42" s="58"/>
      <c r="C42" s="58"/>
      <c r="D42" s="51"/>
      <c r="E42" s="108"/>
      <c r="F42" s="84"/>
      <c r="G42" s="58"/>
      <c r="H42" s="58"/>
      <c r="I42" s="51"/>
      <c r="J42" s="22"/>
    </row>
    <row r="43" spans="2:12" ht="23.25" x14ac:dyDescent="0.25">
      <c r="B43" s="58"/>
      <c r="C43" s="58"/>
      <c r="D43" s="51"/>
      <c r="E43" s="43"/>
      <c r="F43" s="60"/>
      <c r="G43" s="58"/>
      <c r="H43" s="58"/>
      <c r="I43" s="51"/>
      <c r="J43" s="22"/>
    </row>
    <row r="44" spans="2:12" ht="23.25" x14ac:dyDescent="0.25">
      <c r="B44" s="58"/>
      <c r="C44" s="58"/>
      <c r="D44" s="51"/>
      <c r="E44" s="57"/>
      <c r="F44" s="51"/>
      <c r="G44" s="58"/>
      <c r="H44" s="58"/>
      <c r="I44" s="51"/>
      <c r="J44" s="22"/>
      <c r="K44" s="22"/>
    </row>
    <row r="45" spans="2:12" ht="23.25" x14ac:dyDescent="0.25">
      <c r="B45" s="58"/>
      <c r="C45" s="58"/>
      <c r="D45" s="51"/>
      <c r="E45" s="51"/>
      <c r="F45" s="51"/>
      <c r="G45" s="58"/>
      <c r="H45" s="58"/>
      <c r="I45" s="51"/>
      <c r="J45" s="22"/>
      <c r="K45" s="22"/>
    </row>
    <row r="46" spans="2:12" ht="23.25" x14ac:dyDescent="0.25">
      <c r="B46" s="58"/>
      <c r="C46" s="58"/>
      <c r="D46" s="51"/>
      <c r="E46" s="51"/>
      <c r="F46" s="51"/>
      <c r="G46" s="58"/>
      <c r="H46" s="58"/>
      <c r="I46" s="51"/>
      <c r="J46" s="22"/>
      <c r="K46" s="22"/>
    </row>
    <row r="47" spans="2:12" ht="42" customHeight="1" x14ac:dyDescent="0.25">
      <c r="B47" s="58"/>
      <c r="C47" s="58"/>
      <c r="D47" s="51"/>
      <c r="E47" s="51"/>
      <c r="F47" s="51"/>
      <c r="G47" s="58"/>
      <c r="H47" s="58"/>
      <c r="I47" s="51"/>
      <c r="J47" s="22"/>
      <c r="K47" s="22"/>
    </row>
    <row r="48" spans="2:12" ht="50.25" customHeight="1" x14ac:dyDescent="0.25">
      <c r="B48" s="58"/>
      <c r="C48" s="58"/>
      <c r="D48" s="51"/>
      <c r="E48" s="51"/>
      <c r="F48" s="51"/>
      <c r="G48" s="58"/>
      <c r="H48" s="58"/>
      <c r="I48" s="51"/>
      <c r="J48" s="22"/>
      <c r="K48" s="22"/>
    </row>
    <row r="49" spans="2:11" ht="23.25" x14ac:dyDescent="0.25">
      <c r="B49" s="58"/>
      <c r="C49" s="58"/>
      <c r="D49" s="51"/>
      <c r="E49" s="51"/>
      <c r="F49" s="51"/>
      <c r="G49" s="58"/>
      <c r="H49" s="58"/>
      <c r="I49" s="51"/>
      <c r="J49" s="22"/>
      <c r="K49" s="22"/>
    </row>
    <row r="50" spans="2:11" ht="23.25" x14ac:dyDescent="0.25">
      <c r="B50" s="58"/>
      <c r="C50" s="58"/>
      <c r="D50" s="51"/>
      <c r="E50" s="51"/>
      <c r="F50" s="51"/>
      <c r="G50" s="58"/>
      <c r="H50" s="58"/>
      <c r="I50" s="51"/>
      <c r="J50" s="22"/>
      <c r="K50" s="22"/>
    </row>
    <row r="51" spans="2:11" ht="23.25" x14ac:dyDescent="0.25">
      <c r="B51" s="58"/>
      <c r="C51" s="58"/>
      <c r="D51" s="51"/>
      <c r="E51" s="51"/>
      <c r="F51" s="51"/>
      <c r="G51" s="58"/>
      <c r="H51" s="58"/>
      <c r="I51" s="51"/>
      <c r="J51" s="22"/>
      <c r="K51" s="22"/>
    </row>
    <row r="52" spans="2:11" ht="23.25" x14ac:dyDescent="0.25">
      <c r="B52" s="58"/>
      <c r="C52" s="58"/>
      <c r="D52" s="51"/>
      <c r="E52" s="51"/>
      <c r="F52" s="51"/>
      <c r="G52" s="58"/>
      <c r="H52" s="58"/>
      <c r="I52" s="51"/>
      <c r="J52" s="22"/>
      <c r="K52" s="22"/>
    </row>
    <row r="53" spans="2:11" ht="23.25" x14ac:dyDescent="0.25">
      <c r="B53" s="58"/>
      <c r="C53" s="58"/>
      <c r="D53" s="51"/>
      <c r="E53" s="51"/>
      <c r="F53" s="51"/>
      <c r="G53" s="58"/>
      <c r="H53" s="58"/>
      <c r="I53" s="51"/>
      <c r="J53" s="22"/>
      <c r="K53" s="22"/>
    </row>
    <row r="54" spans="2:11" ht="23.25" x14ac:dyDescent="0.25">
      <c r="B54" s="58"/>
      <c r="C54" s="58"/>
      <c r="D54" s="51"/>
      <c r="E54" s="51"/>
      <c r="F54" s="51"/>
      <c r="G54" s="58"/>
      <c r="H54" s="58"/>
      <c r="I54" s="51"/>
      <c r="J54" s="22"/>
      <c r="K54" s="22"/>
    </row>
    <row r="55" spans="2:11" ht="23.25" x14ac:dyDescent="0.25">
      <c r="B55" s="58"/>
      <c r="C55" s="58"/>
      <c r="D55" s="51"/>
      <c r="E55" s="51"/>
      <c r="F55" s="51"/>
      <c r="G55" s="58"/>
      <c r="H55" s="58"/>
      <c r="I55" s="51"/>
      <c r="J55" s="22"/>
      <c r="K55" s="22"/>
    </row>
    <row r="56" spans="2:11" ht="23.25" x14ac:dyDescent="0.25">
      <c r="B56" s="58"/>
      <c r="C56" s="58"/>
      <c r="D56" s="51"/>
      <c r="E56" s="51"/>
      <c r="F56" s="51"/>
      <c r="G56" s="58"/>
      <c r="H56" s="58"/>
      <c r="I56" s="51"/>
      <c r="J56" s="22"/>
      <c r="K56" s="22"/>
    </row>
    <row r="57" spans="2:11" ht="23.25" x14ac:dyDescent="0.25">
      <c r="B57" s="58"/>
      <c r="C57" s="58"/>
      <c r="D57" s="51"/>
      <c r="E57" s="51"/>
      <c r="F57" s="51"/>
      <c r="G57" s="58"/>
      <c r="H57" s="58"/>
      <c r="I57" s="51"/>
      <c r="J57" s="22"/>
      <c r="K57" s="22"/>
    </row>
    <row r="58" spans="2:11" ht="23.25" x14ac:dyDescent="0.25">
      <c r="B58" s="58"/>
      <c r="C58" s="58"/>
      <c r="D58" s="51"/>
      <c r="E58" s="51"/>
      <c r="F58" s="51"/>
      <c r="G58" s="58"/>
      <c r="H58" s="58"/>
      <c r="I58" s="51"/>
      <c r="J58" s="22"/>
      <c r="K58" s="22"/>
    </row>
    <row r="59" spans="2:11" ht="23.25" x14ac:dyDescent="0.25">
      <c r="B59" s="58"/>
      <c r="C59" s="58"/>
      <c r="D59" s="51"/>
      <c r="E59" s="51"/>
      <c r="F59" s="51"/>
      <c r="G59" s="58"/>
      <c r="H59" s="58"/>
      <c r="I59" s="51"/>
      <c r="J59" s="22"/>
      <c r="K59" s="22"/>
    </row>
    <row r="60" spans="2:11" ht="23.25" x14ac:dyDescent="0.25">
      <c r="B60" s="58"/>
      <c r="C60" s="58"/>
      <c r="D60" s="51"/>
      <c r="E60" s="51"/>
      <c r="F60" s="51"/>
      <c r="G60" s="58"/>
      <c r="H60" s="58"/>
      <c r="I60" s="51"/>
      <c r="J60" s="22"/>
      <c r="K60" s="22"/>
    </row>
    <row r="61" spans="2:11" ht="23.25" x14ac:dyDescent="0.25">
      <c r="B61" s="58"/>
      <c r="C61" s="58"/>
      <c r="D61" s="51"/>
      <c r="E61" s="51"/>
      <c r="F61" s="51"/>
      <c r="G61" s="58"/>
      <c r="H61" s="58"/>
      <c r="I61" s="51"/>
      <c r="J61" s="22"/>
      <c r="K61" s="22"/>
    </row>
    <row r="62" spans="2:11" ht="23.25" x14ac:dyDescent="0.25">
      <c r="B62" s="58"/>
      <c r="C62" s="58"/>
      <c r="D62" s="51"/>
      <c r="E62" s="51"/>
      <c r="F62" s="51"/>
      <c r="G62" s="58"/>
      <c r="H62" s="58"/>
      <c r="I62" s="51"/>
      <c r="J62" s="22"/>
      <c r="K62" s="22"/>
    </row>
    <row r="63" spans="2:11" ht="23.25" x14ac:dyDescent="0.25">
      <c r="B63" s="58"/>
      <c r="C63" s="58"/>
      <c r="D63" s="51"/>
      <c r="E63" s="51"/>
      <c r="F63" s="51"/>
      <c r="G63" s="58"/>
      <c r="H63" s="58"/>
      <c r="I63" s="51"/>
      <c r="J63" s="22"/>
      <c r="K63" s="22"/>
    </row>
    <row r="64" spans="2:11" ht="23.25" x14ac:dyDescent="0.25">
      <c r="B64" s="58"/>
      <c r="C64" s="58"/>
      <c r="D64" s="51"/>
      <c r="E64" s="51"/>
      <c r="F64" s="51"/>
      <c r="G64" s="51"/>
      <c r="H64" s="22"/>
      <c r="I64" s="22"/>
      <c r="J64" s="22"/>
      <c r="K64" s="22"/>
    </row>
    <row r="65" spans="2:11" ht="23.25" x14ac:dyDescent="0.25">
      <c r="B65" s="58"/>
      <c r="C65" s="58"/>
      <c r="D65" s="51"/>
      <c r="E65" s="51"/>
      <c r="F65" s="51"/>
      <c r="G65" s="51"/>
      <c r="H65" s="22"/>
      <c r="I65" s="22"/>
      <c r="J65" s="22"/>
      <c r="K65" s="22"/>
    </row>
    <row r="66" spans="2:11" ht="23.25" x14ac:dyDescent="0.25">
      <c r="B66" s="58"/>
      <c r="C66" s="58"/>
      <c r="D66" s="51"/>
      <c r="E66" s="51"/>
      <c r="F66" s="51"/>
      <c r="G66" s="51"/>
      <c r="H66" s="22"/>
      <c r="I66" s="22"/>
      <c r="J66" s="22"/>
      <c r="K66" s="22"/>
    </row>
    <row r="67" spans="2:11" ht="23.25" x14ac:dyDescent="0.25">
      <c r="B67" s="58"/>
      <c r="C67" s="58"/>
      <c r="D67" s="51"/>
      <c r="E67" s="51"/>
      <c r="F67" s="51"/>
      <c r="G67" s="51"/>
      <c r="H67" s="22"/>
      <c r="I67" s="22"/>
      <c r="J67" s="22"/>
      <c r="K67" s="22"/>
    </row>
    <row r="68" spans="2:11" ht="23.25" x14ac:dyDescent="0.25">
      <c r="B68" s="58"/>
      <c r="C68" s="58"/>
      <c r="D68" s="51"/>
      <c r="E68" s="51"/>
      <c r="F68" s="51"/>
      <c r="G68" s="51"/>
      <c r="H68" s="22"/>
      <c r="I68" s="22"/>
      <c r="J68" s="22"/>
      <c r="K68" s="22"/>
    </row>
    <row r="69" spans="2:11" ht="23.25" x14ac:dyDescent="0.25">
      <c r="E69" s="51"/>
      <c r="F69" s="51"/>
      <c r="H69" s="22"/>
      <c r="I69" s="22"/>
      <c r="J69" s="22"/>
      <c r="K69" s="22"/>
    </row>
    <row r="70" spans="2:11" ht="23.25" x14ac:dyDescent="0.25">
      <c r="B70" s="22"/>
      <c r="C70" s="22"/>
      <c r="D70" s="22"/>
      <c r="E70" s="51"/>
      <c r="F70" s="51"/>
      <c r="G70" s="22"/>
      <c r="H70" s="22"/>
      <c r="I70" s="22"/>
      <c r="J70" s="22"/>
      <c r="K70" s="22"/>
    </row>
    <row r="71" spans="2:11" ht="23.25" x14ac:dyDescent="0.25">
      <c r="B71" s="22"/>
      <c r="C71" s="22"/>
      <c r="D71" s="22"/>
      <c r="E71" s="51"/>
      <c r="F71" s="51"/>
      <c r="G71" s="22"/>
      <c r="H71" s="22"/>
      <c r="I71" s="22"/>
      <c r="J71" s="22"/>
      <c r="K71" s="22"/>
    </row>
    <row r="72" spans="2:11" ht="23.25" x14ac:dyDescent="0.25">
      <c r="B72" s="22"/>
      <c r="C72" s="22"/>
      <c r="D72" s="22"/>
      <c r="E72" s="51"/>
      <c r="F72" s="51"/>
      <c r="G72" s="22"/>
      <c r="H72" s="22"/>
      <c r="I72" s="22"/>
      <c r="J72" s="22"/>
      <c r="K72" s="22"/>
    </row>
    <row r="73" spans="2:11" x14ac:dyDescent="0.25">
      <c r="B73" s="22"/>
      <c r="C73" s="22"/>
      <c r="D73" s="22"/>
      <c r="G73" s="22"/>
      <c r="H73" s="22"/>
      <c r="I73" s="22"/>
      <c r="J73" s="22"/>
      <c r="K73" s="22"/>
    </row>
    <row r="74" spans="2:11" x14ac:dyDescent="0.25">
      <c r="B74" s="22"/>
      <c r="C74" s="22"/>
      <c r="D74" s="22"/>
      <c r="E74" s="22"/>
      <c r="F74" s="22"/>
      <c r="G74" s="22"/>
      <c r="H74" s="22"/>
      <c r="I74" s="22"/>
      <c r="J74" s="22"/>
      <c r="K74" s="22"/>
    </row>
    <row r="75" spans="2:11" x14ac:dyDescent="0.25">
      <c r="B75" s="22"/>
      <c r="C75" s="22"/>
      <c r="D75" s="22"/>
      <c r="E75" s="22"/>
      <c r="F75" s="22"/>
      <c r="G75" s="22"/>
      <c r="H75" s="22"/>
      <c r="I75" s="22"/>
      <c r="J75" s="22"/>
      <c r="K75" s="22"/>
    </row>
    <row r="76" spans="2:11" x14ac:dyDescent="0.25">
      <c r="B76" s="22"/>
      <c r="C76" s="22"/>
      <c r="D76" s="22"/>
      <c r="E76" s="22"/>
      <c r="F76" s="22"/>
      <c r="G76" s="22"/>
      <c r="H76" s="22"/>
      <c r="I76" s="22"/>
      <c r="J76" s="22"/>
      <c r="K76" s="22"/>
    </row>
    <row r="77" spans="2:11" x14ac:dyDescent="0.25">
      <c r="B77" s="22"/>
      <c r="C77" s="22"/>
      <c r="D77" s="22"/>
      <c r="E77" s="22"/>
      <c r="F77" s="22"/>
      <c r="G77" s="22"/>
      <c r="H77" s="22"/>
      <c r="I77" s="22"/>
      <c r="J77" s="22"/>
      <c r="K77" s="22"/>
    </row>
    <row r="78" spans="2:11" x14ac:dyDescent="0.25">
      <c r="B78" s="22"/>
      <c r="C78" s="22"/>
      <c r="D78" s="22"/>
      <c r="E78" s="22"/>
      <c r="F78" s="22"/>
      <c r="G78" s="22"/>
      <c r="H78" s="22"/>
      <c r="I78" s="22"/>
      <c r="J78" s="22"/>
      <c r="K78" s="22"/>
    </row>
    <row r="79" spans="2:11" x14ac:dyDescent="0.25">
      <c r="B79" s="22"/>
      <c r="C79" s="22"/>
      <c r="D79" s="22"/>
      <c r="E79" s="22"/>
      <c r="F79" s="22"/>
      <c r="G79" s="22"/>
      <c r="H79" s="22"/>
      <c r="I79" s="22"/>
      <c r="J79" s="22"/>
      <c r="K79" s="22"/>
    </row>
    <row r="80" spans="2:11" x14ac:dyDescent="0.25">
      <c r="B80" s="22"/>
      <c r="C80" s="22"/>
      <c r="D80" s="22"/>
      <c r="E80" s="22"/>
      <c r="F80" s="22"/>
      <c r="G80" s="22"/>
      <c r="H80" s="22"/>
      <c r="I80" s="22"/>
      <c r="J80" s="22"/>
      <c r="K80" s="22"/>
    </row>
    <row r="81" spans="2:11" x14ac:dyDescent="0.25">
      <c r="B81" s="22"/>
      <c r="C81" s="22"/>
      <c r="D81" s="22"/>
      <c r="E81" s="22"/>
      <c r="F81" s="22"/>
      <c r="G81" s="22"/>
      <c r="H81" s="22"/>
      <c r="I81" s="22"/>
      <c r="J81" s="22"/>
      <c r="K81" s="22"/>
    </row>
    <row r="82" spans="2:11" x14ac:dyDescent="0.25">
      <c r="B82" s="22"/>
      <c r="C82" s="22"/>
      <c r="D82" s="22"/>
      <c r="E82" s="22"/>
      <c r="F82" s="22"/>
      <c r="G82" s="22"/>
      <c r="H82" s="22"/>
      <c r="I82" s="22"/>
      <c r="J82" s="22"/>
    </row>
    <row r="83" spans="2:11" x14ac:dyDescent="0.25">
      <c r="B83" s="22"/>
      <c r="C83" s="22"/>
      <c r="D83" s="22"/>
      <c r="E83" s="22"/>
      <c r="F83" s="22"/>
      <c r="G83" s="22"/>
      <c r="H83" s="22"/>
      <c r="I83" s="22"/>
      <c r="J83" s="22"/>
    </row>
    <row r="84" spans="2:11" ht="23.25" x14ac:dyDescent="0.35">
      <c r="C84" s="80"/>
      <c r="D84" s="80"/>
      <c r="E84" s="22"/>
      <c r="F84" s="22"/>
      <c r="I84" s="22"/>
      <c r="J84" s="22"/>
    </row>
    <row r="85" spans="2:11" x14ac:dyDescent="0.25">
      <c r="E85" s="22"/>
      <c r="F85" s="22"/>
      <c r="I85" s="22"/>
      <c r="J85" s="22"/>
    </row>
    <row r="86" spans="2:11" x14ac:dyDescent="0.25">
      <c r="E86" s="22"/>
      <c r="F86" s="22"/>
      <c r="I86" s="22"/>
      <c r="J86" s="22"/>
    </row>
    <row r="87" spans="2:11" x14ac:dyDescent="0.25">
      <c r="E87" s="22"/>
      <c r="F87" s="22"/>
      <c r="I87" s="22"/>
      <c r="J87" s="22"/>
    </row>
    <row r="88" spans="2:11" x14ac:dyDescent="0.25">
      <c r="I88" s="22"/>
      <c r="J88" s="22"/>
    </row>
    <row r="89" spans="2:11" x14ac:dyDescent="0.25">
      <c r="I89" s="22"/>
      <c r="J89" s="22"/>
    </row>
    <row r="90" spans="2:11" x14ac:dyDescent="0.25">
      <c r="I90" s="22"/>
    </row>
  </sheetData>
  <mergeCells count="10">
    <mergeCell ref="C31:D31"/>
    <mergeCell ref="C32:D32"/>
    <mergeCell ref="H32:J32"/>
    <mergeCell ref="H33:J33"/>
    <mergeCell ref="I4:I5"/>
    <mergeCell ref="J4:J5"/>
    <mergeCell ref="B7:D7"/>
    <mergeCell ref="G7:I7"/>
    <mergeCell ref="B25:C25"/>
    <mergeCell ref="G26:H26"/>
  </mergeCells>
  <dataValidations count="4">
    <dataValidation type="list" allowBlank="1" showInputMessage="1" showErrorMessage="1" promptTitle="VALORES POSIBLES ASIGNADOR IOT" sqref="F5:G5" xr:uid="{FEAFFE87-BE74-4879-B7BE-53BA7EDD342C}">
      <formula1>"2023,2022,2021"</formula1>
    </dataValidation>
    <dataValidation type="list" allowBlank="1" showInputMessage="1" showErrorMessage="1" promptTitle="VALORES POSIBLES ASIGNADOR IOT" sqref="I6" xr:uid="{20B30684-D713-483C-9DED-45FB91768D9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J6" xr:uid="{FEAF73DA-76FE-450E-A7F6-559BF518B10E}">
      <formula1>"vultures@jpcert.or.jp,cve@mitre.org/cve@cert.org.tw,talos-cna@cisco.com/psirt@cisco.com,psirt@bosch.com,OTRO"</formula1>
    </dataValidation>
    <dataValidation type="list" allowBlank="1" showInputMessage="1" showErrorMessage="1" promptTitle="VALORES POSIBLES ASIGNADOR IOT" sqref="F4:G4" xr:uid="{647E5574-42A3-4C47-803F-E2DFD637FA50}">
      <formula1>"REPORTE,INDICADOR"</formula1>
    </dataValidation>
  </dataValidations>
  <hyperlinks>
    <hyperlink ref="F4" r:id="rId1" display="cve@mitre.org/cve@cert.org.tw" xr:uid="{7B2AB12E-DA5D-4883-B7C8-7491E0911F84}"/>
    <hyperlink ref="F5" r:id="rId2" display="cve@mitre.org/cve@cert.org.tw" xr:uid="{8CDB0A69-1DCB-418C-BC35-ADAD49DCB21F}"/>
    <hyperlink ref="G5" r:id="rId3" display="cve@mitre.org/cve@cert.org.tw" xr:uid="{887BC5C8-8726-42C7-8FD6-B778020E297F}"/>
    <hyperlink ref="G4" r:id="rId4" display="cve@mitre.org/cve@cert.org.tw" xr:uid="{2BC67E4D-30E3-497C-A5E2-181854E7667B}"/>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0D-B86E-4410-B117-8D0C8B0232CE}">
  <dimension ref="B2:K104"/>
  <sheetViews>
    <sheetView tabSelected="1" topLeftCell="B1" zoomScale="40" zoomScaleNormal="40" workbookViewId="0">
      <selection activeCell="H9" sqref="H9"/>
    </sheetView>
  </sheetViews>
  <sheetFormatPr baseColWidth="10" defaultRowHeight="15" x14ac:dyDescent="0.25"/>
  <cols>
    <col min="2" max="2" width="123" customWidth="1"/>
    <col min="3" max="3" width="129" customWidth="1"/>
    <col min="4" max="4" width="126.85546875" customWidth="1"/>
    <col min="5" max="5" width="69.42578125" customWidth="1"/>
    <col min="6" max="6" width="107.1406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 t="s">
        <v>0</v>
      </c>
      <c r="C3" s="2" t="s">
        <v>1</v>
      </c>
      <c r="D3" s="2" t="s">
        <v>2</v>
      </c>
      <c r="E3" s="2" t="s">
        <v>3</v>
      </c>
      <c r="F3" s="2" t="s">
        <v>4</v>
      </c>
      <c r="G3" s="2" t="s">
        <v>5</v>
      </c>
      <c r="H3" s="3" t="s">
        <v>6</v>
      </c>
      <c r="I3" s="4"/>
      <c r="J3" s="5"/>
    </row>
    <row r="4" spans="2:11" ht="183" customHeight="1" thickTop="1" thickBot="1" x14ac:dyDescent="0.3">
      <c r="B4" s="6" t="s">
        <v>10</v>
      </c>
      <c r="C4" s="7" t="s">
        <v>10</v>
      </c>
      <c r="D4" s="8" t="s">
        <v>40</v>
      </c>
      <c r="E4" s="9" t="s">
        <v>11</v>
      </c>
      <c r="F4" s="10">
        <v>2023</v>
      </c>
      <c r="G4" s="128" t="s">
        <v>77</v>
      </c>
      <c r="H4" s="138" t="s">
        <v>76</v>
      </c>
      <c r="I4" s="140"/>
      <c r="J4" s="12"/>
    </row>
    <row r="5" spans="2:11" ht="188.25" customHeight="1" thickTop="1" thickBot="1" x14ac:dyDescent="0.3">
      <c r="B5" s="6" t="s">
        <v>46</v>
      </c>
      <c r="C5" s="7" t="s">
        <v>46</v>
      </c>
      <c r="D5" s="8" t="s">
        <v>75</v>
      </c>
      <c r="E5" s="126" t="s">
        <v>62</v>
      </c>
      <c r="F5" s="127" t="s">
        <v>63</v>
      </c>
      <c r="G5" s="128" t="s">
        <v>77</v>
      </c>
      <c r="H5" s="139"/>
      <c r="I5" s="140"/>
      <c r="J5" s="13"/>
    </row>
    <row r="6" spans="2:11" ht="16.5" thickTop="1" thickBot="1" x14ac:dyDescent="0.3">
      <c r="B6" s="14"/>
      <c r="C6" s="14"/>
      <c r="D6" s="15"/>
      <c r="E6" s="15"/>
      <c r="F6" s="15"/>
      <c r="G6" s="16"/>
      <c r="H6" s="17"/>
      <c r="I6" s="18"/>
      <c r="J6" s="19"/>
      <c r="K6" s="20"/>
    </row>
    <row r="7" spans="2:11" ht="32.25" customHeight="1" thickTop="1" thickBot="1" x14ac:dyDescent="0.3">
      <c r="B7" s="141" t="s">
        <v>12</v>
      </c>
      <c r="C7" s="142"/>
      <c r="D7" s="143"/>
      <c r="E7" s="21"/>
      <c r="I7" s="22"/>
      <c r="J7" s="22"/>
    </row>
    <row r="8" spans="2:11" ht="32.25" customHeight="1" thickTop="1" thickBot="1" x14ac:dyDescent="0.3">
      <c r="B8" s="23"/>
      <c r="C8" s="23"/>
      <c r="D8" s="24"/>
      <c r="E8" s="25"/>
    </row>
    <row r="9" spans="2:11" ht="32.25" customHeight="1" thickBot="1" x14ac:dyDescent="0.4">
      <c r="B9" s="26" t="s">
        <v>13</v>
      </c>
      <c r="C9" s="27" t="s">
        <v>14</v>
      </c>
      <c r="D9" s="28"/>
      <c r="E9" s="29"/>
    </row>
    <row r="10" spans="2:11" ht="180.75" customHeight="1" thickBot="1" x14ac:dyDescent="0.4">
      <c r="B10" s="30" t="s">
        <v>15</v>
      </c>
      <c r="C10" s="31" t="s">
        <v>72</v>
      </c>
      <c r="D10" s="32"/>
      <c r="E10" s="32"/>
    </row>
    <row r="11" spans="2:11" ht="153.75" customHeight="1" thickBot="1" x14ac:dyDescent="0.4">
      <c r="B11" s="33" t="s">
        <v>16</v>
      </c>
      <c r="C11" s="34" t="s">
        <v>74</v>
      </c>
      <c r="D11" s="32"/>
      <c r="E11" s="32"/>
    </row>
    <row r="12" spans="2:11" ht="72.75" customHeight="1" thickBot="1" x14ac:dyDescent="0.3">
      <c r="B12" s="35"/>
      <c r="C12" s="15"/>
    </row>
    <row r="13" spans="2:11" ht="72.75" customHeight="1" thickBot="1" x14ac:dyDescent="0.3">
      <c r="B13" s="36" t="s">
        <v>64</v>
      </c>
      <c r="C13" s="37" t="s">
        <v>18</v>
      </c>
      <c r="D13" s="38" t="s">
        <v>65</v>
      </c>
      <c r="E13" s="39"/>
    </row>
    <row r="14" spans="2:11" ht="36.75" customHeight="1" thickBot="1" x14ac:dyDescent="0.3">
      <c r="B14" s="40">
        <v>2023</v>
      </c>
      <c r="C14" s="41">
        <f>SUM(C15:C18)</f>
        <v>12</v>
      </c>
      <c r="D14" s="42">
        <f>(C14/(C$29/100))%</f>
        <v>2.7522935779816512E-2</v>
      </c>
      <c r="E14" s="43"/>
    </row>
    <row r="15" spans="2:11" ht="23.25" x14ac:dyDescent="0.25">
      <c r="B15" s="44" t="s">
        <v>63</v>
      </c>
      <c r="C15" s="45">
        <v>0</v>
      </c>
      <c r="D15" s="46">
        <f>(C15/(C$14/100))%</f>
        <v>0</v>
      </c>
      <c r="E15" s="47"/>
    </row>
    <row r="16" spans="2:11" ht="23.25" x14ac:dyDescent="0.25">
      <c r="B16" s="48" t="s">
        <v>66</v>
      </c>
      <c r="C16" s="49">
        <v>10</v>
      </c>
      <c r="D16" s="46">
        <f t="shared" ref="D16:D18" si="0">(C16/(C$14/100))%</f>
        <v>0.83333333333333348</v>
      </c>
      <c r="E16" s="47"/>
    </row>
    <row r="17" spans="2:5" ht="30" customHeight="1" x14ac:dyDescent="0.25">
      <c r="B17" s="50" t="s">
        <v>67</v>
      </c>
      <c r="C17" s="49">
        <v>2</v>
      </c>
      <c r="D17" s="46">
        <f t="shared" si="0"/>
        <v>0.16666666666666669</v>
      </c>
      <c r="E17" s="47"/>
    </row>
    <row r="18" spans="2:5" ht="27.75" customHeight="1" thickBot="1" x14ac:dyDescent="0.3">
      <c r="B18" s="50" t="s">
        <v>68</v>
      </c>
      <c r="C18" s="49">
        <v>0</v>
      </c>
      <c r="D18" s="46">
        <f t="shared" si="0"/>
        <v>0</v>
      </c>
      <c r="E18" s="47"/>
    </row>
    <row r="19" spans="2:5" ht="27.75" customHeight="1" thickBot="1" x14ac:dyDescent="0.3">
      <c r="B19" s="40">
        <v>2022</v>
      </c>
      <c r="C19" s="41">
        <f>SUM(C20:C23)</f>
        <v>170</v>
      </c>
      <c r="D19" s="42">
        <f>(C19/(C$29/100))%</f>
        <v>0.38990825688073394</v>
      </c>
      <c r="E19" s="47"/>
    </row>
    <row r="20" spans="2:5" ht="27.75" customHeight="1" x14ac:dyDescent="0.25">
      <c r="B20" s="44" t="s">
        <v>63</v>
      </c>
      <c r="C20" s="45">
        <v>37</v>
      </c>
      <c r="D20" s="46">
        <f>(C20/(C$19/100))%</f>
        <v>0.21764705882352942</v>
      </c>
      <c r="E20" s="47"/>
    </row>
    <row r="21" spans="2:5" ht="27.75" customHeight="1" x14ac:dyDescent="0.25">
      <c r="B21" s="48" t="s">
        <v>66</v>
      </c>
      <c r="C21" s="49">
        <v>27</v>
      </c>
      <c r="D21" s="46">
        <f t="shared" ref="D21:D23" si="1">(C21/(C$19/100))%</f>
        <v>0.1588235294117647</v>
      </c>
      <c r="E21" s="47"/>
    </row>
    <row r="22" spans="2:5" ht="27.75" customHeight="1" x14ac:dyDescent="0.25">
      <c r="B22" s="50" t="s">
        <v>67</v>
      </c>
      <c r="C22" s="49">
        <v>46</v>
      </c>
      <c r="D22" s="46">
        <f t="shared" si="1"/>
        <v>0.27058823529411763</v>
      </c>
      <c r="E22" s="47"/>
    </row>
    <row r="23" spans="2:5" ht="27.75" customHeight="1" thickBot="1" x14ac:dyDescent="0.3">
      <c r="B23" s="50" t="s">
        <v>68</v>
      </c>
      <c r="C23" s="52">
        <v>60</v>
      </c>
      <c r="D23" s="46">
        <f t="shared" si="1"/>
        <v>0.35294117647058826</v>
      </c>
      <c r="E23" s="47"/>
    </row>
    <row r="24" spans="2:5" ht="27.75" customHeight="1" thickBot="1" x14ac:dyDescent="0.3">
      <c r="B24" s="40">
        <v>2021</v>
      </c>
      <c r="C24" s="41">
        <f>SUM(C25:C28)</f>
        <v>254</v>
      </c>
      <c r="D24" s="42">
        <f>(C24/(C$29/100))%</f>
        <v>0.58256880733944949</v>
      </c>
      <c r="E24" s="47"/>
    </row>
    <row r="25" spans="2:5" ht="27.75" customHeight="1" x14ac:dyDescent="0.25">
      <c r="B25" s="44" t="s">
        <v>63</v>
      </c>
      <c r="C25" s="45">
        <v>12</v>
      </c>
      <c r="D25" s="46">
        <f>(C25/(C$24/100))%</f>
        <v>4.7244094488188976E-2</v>
      </c>
      <c r="E25" s="47"/>
    </row>
    <row r="26" spans="2:5" ht="27.75" customHeight="1" x14ac:dyDescent="0.25">
      <c r="B26" s="48" t="s">
        <v>66</v>
      </c>
      <c r="C26" s="49">
        <v>5</v>
      </c>
      <c r="D26" s="46">
        <f t="shared" ref="D26:D28" si="2">(C26/(C$24/100))%</f>
        <v>1.968503937007874E-2</v>
      </c>
      <c r="E26" s="47"/>
    </row>
    <row r="27" spans="2:5" ht="27.75" customHeight="1" x14ac:dyDescent="0.25">
      <c r="B27" s="50" t="s">
        <v>67</v>
      </c>
      <c r="C27" s="49">
        <v>237</v>
      </c>
      <c r="D27" s="46">
        <f t="shared" si="2"/>
        <v>0.93307086614173229</v>
      </c>
      <c r="E27" s="47"/>
    </row>
    <row r="28" spans="2:5" ht="27.75" customHeight="1" thickBot="1" x14ac:dyDescent="0.3">
      <c r="B28" s="50" t="s">
        <v>68</v>
      </c>
      <c r="C28" s="52">
        <v>0</v>
      </c>
      <c r="D28" s="46">
        <f t="shared" si="2"/>
        <v>0</v>
      </c>
      <c r="E28" s="47"/>
    </row>
    <row r="29" spans="2:5" ht="24" thickBot="1" x14ac:dyDescent="0.3">
      <c r="B29" s="53" t="s">
        <v>24</v>
      </c>
      <c r="C29" s="54">
        <f>C24+C19+C14</f>
        <v>436</v>
      </c>
      <c r="D29" s="55">
        <f>D14+D19+D24</f>
        <v>1</v>
      </c>
      <c r="E29" s="47"/>
    </row>
    <row r="30" spans="2:5" ht="23.25" x14ac:dyDescent="0.25">
      <c r="B30" s="56"/>
      <c r="C30" s="56"/>
      <c r="D30" s="57"/>
      <c r="E30" s="51"/>
    </row>
    <row r="31" spans="2:5" ht="24" thickBot="1" x14ac:dyDescent="0.3">
      <c r="B31" s="58"/>
      <c r="C31" s="58"/>
      <c r="D31" s="51"/>
      <c r="E31" s="51"/>
    </row>
    <row r="32" spans="2:5" ht="86.25" customHeight="1" thickBot="1" x14ac:dyDescent="0.3">
      <c r="B32" s="144" t="s">
        <v>71</v>
      </c>
      <c r="C32" s="148"/>
      <c r="D32" s="51"/>
      <c r="E32" s="51"/>
    </row>
    <row r="33" spans="2:6" ht="24" thickBot="1" x14ac:dyDescent="0.4">
      <c r="B33" s="59"/>
      <c r="C33" s="59"/>
      <c r="D33" s="51"/>
      <c r="E33" s="51"/>
    </row>
    <row r="34" spans="2:6" ht="24" thickBot="1" x14ac:dyDescent="0.3">
      <c r="B34" s="26" t="s">
        <v>13</v>
      </c>
      <c r="C34" s="27" t="s">
        <v>14</v>
      </c>
      <c r="D34" s="51"/>
      <c r="E34" s="51"/>
    </row>
    <row r="35" spans="2:6" ht="154.5" customHeight="1" thickBot="1" x14ac:dyDescent="0.3">
      <c r="B35" s="30" t="s">
        <v>15</v>
      </c>
      <c r="C35" s="31" t="s">
        <v>72</v>
      </c>
      <c r="D35" s="51"/>
      <c r="E35" s="51"/>
    </row>
    <row r="36" spans="2:6" ht="128.25" customHeight="1" thickBot="1" x14ac:dyDescent="0.3">
      <c r="B36" s="33" t="s">
        <v>16</v>
      </c>
      <c r="C36" s="34" t="s">
        <v>73</v>
      </c>
      <c r="D36" s="61"/>
      <c r="E36" s="51"/>
    </row>
    <row r="37" spans="2:6" ht="72.75" customHeight="1" x14ac:dyDescent="0.25">
      <c r="B37" s="58"/>
      <c r="C37" s="58"/>
      <c r="D37" s="51"/>
      <c r="E37" s="51"/>
    </row>
    <row r="38" spans="2:6" ht="23.25" x14ac:dyDescent="0.25">
      <c r="B38" s="58"/>
      <c r="C38" s="58"/>
      <c r="D38" s="51"/>
      <c r="E38" s="51"/>
    </row>
    <row r="39" spans="2:6" ht="24" thickBot="1" x14ac:dyDescent="0.3">
      <c r="B39" s="58"/>
      <c r="C39" s="62"/>
      <c r="D39" s="63"/>
      <c r="E39" s="51"/>
    </row>
    <row r="40" spans="2:6" ht="163.5" customHeight="1" thickBot="1" x14ac:dyDescent="0.3">
      <c r="B40" s="107" t="s">
        <v>69</v>
      </c>
      <c r="C40" s="129" t="s">
        <v>70</v>
      </c>
      <c r="D40" s="130"/>
      <c r="E40" s="148"/>
    </row>
    <row r="41" spans="2:6" ht="150.75" customHeight="1" thickBot="1" x14ac:dyDescent="0.3">
      <c r="C41" s="132" t="s">
        <v>27</v>
      </c>
      <c r="D41" s="130"/>
      <c r="E41" s="148"/>
    </row>
    <row r="42" spans="2:6" ht="183.75" customHeight="1" thickBot="1" x14ac:dyDescent="0.3">
      <c r="C42" s="113">
        <v>2023</v>
      </c>
      <c r="D42" s="69">
        <v>2022</v>
      </c>
      <c r="E42" s="114">
        <v>2021</v>
      </c>
    </row>
    <row r="43" spans="2:6" ht="21" x14ac:dyDescent="0.25">
      <c r="B43" s="44" t="s">
        <v>63</v>
      </c>
      <c r="C43" s="71">
        <f>(C15/(C$29/100))%</f>
        <v>0</v>
      </c>
      <c r="D43" s="71">
        <f>(C20/(C$29/100))%</f>
        <v>8.4862385321100908E-2</v>
      </c>
      <c r="E43" s="71">
        <f>(C25/(C$29/100))%</f>
        <v>2.7522935779816512E-2</v>
      </c>
    </row>
    <row r="44" spans="2:6" ht="21" x14ac:dyDescent="0.25">
      <c r="B44" s="48" t="s">
        <v>66</v>
      </c>
      <c r="C44" s="71">
        <f>(C16/(C$29/100))%</f>
        <v>2.2935779816513763E-2</v>
      </c>
      <c r="D44" s="71">
        <f>(C21/(C$29/100))%</f>
        <v>6.1926605504587152E-2</v>
      </c>
      <c r="E44" s="71">
        <f t="shared" ref="E44:E46" si="3">(C26/(C$29/100))%</f>
        <v>1.1467889908256881E-2</v>
      </c>
    </row>
    <row r="45" spans="2:6" ht="21" x14ac:dyDescent="0.25">
      <c r="B45" s="50" t="s">
        <v>67</v>
      </c>
      <c r="C45" s="71">
        <f>(C17/(C$29/100))%</f>
        <v>4.5871559633027517E-3</v>
      </c>
      <c r="D45" s="71">
        <f>(C22/(C$29/100))%</f>
        <v>0.10550458715596329</v>
      </c>
      <c r="E45" s="71">
        <f t="shared" si="3"/>
        <v>0.54357798165137605</v>
      </c>
    </row>
    <row r="46" spans="2:6" ht="34.5" customHeight="1" thickBot="1" x14ac:dyDescent="0.3">
      <c r="B46" s="50" t="s">
        <v>68</v>
      </c>
      <c r="C46" s="71">
        <f>(C18/(C$29/100))%</f>
        <v>0</v>
      </c>
      <c r="D46" s="71">
        <f>(C23/(C$29/100))%</f>
        <v>0.13761467889908255</v>
      </c>
      <c r="E46" s="71">
        <f t="shared" si="3"/>
        <v>0</v>
      </c>
    </row>
    <row r="47" spans="2:6" ht="24" thickBot="1" x14ac:dyDescent="0.3">
      <c r="B47" s="40" t="s">
        <v>30</v>
      </c>
      <c r="C47" s="77">
        <f>SUM(C43:C46)</f>
        <v>2.7522935779816515E-2</v>
      </c>
      <c r="D47" s="77">
        <f>SUM(D43:D46)</f>
        <v>0.38990825688073394</v>
      </c>
      <c r="E47" s="77">
        <f>SUM(E43:E46)</f>
        <v>0.58256880733944949</v>
      </c>
      <c r="F47" s="22"/>
    </row>
    <row r="48" spans="2:6" ht="23.25" x14ac:dyDescent="0.25">
      <c r="B48" s="58"/>
      <c r="C48" s="58"/>
      <c r="D48" s="51"/>
      <c r="E48" s="51"/>
      <c r="F48" s="22"/>
    </row>
    <row r="49" spans="2:6" ht="23.25" x14ac:dyDescent="0.25">
      <c r="B49" s="58"/>
      <c r="C49" s="58"/>
      <c r="D49" s="51"/>
      <c r="E49" s="51"/>
      <c r="F49" s="22"/>
    </row>
    <row r="50" spans="2:6" ht="23.25" x14ac:dyDescent="0.25">
      <c r="B50" s="58"/>
      <c r="C50" s="58"/>
      <c r="D50" s="51"/>
      <c r="E50" s="51"/>
      <c r="F50" s="22"/>
    </row>
    <row r="51" spans="2:6" ht="44.25" customHeight="1" x14ac:dyDescent="0.25">
      <c r="B51" s="58"/>
      <c r="C51" s="58"/>
      <c r="D51" s="51"/>
      <c r="E51" s="51"/>
      <c r="F51" s="22"/>
    </row>
    <row r="52" spans="2:6" ht="75" customHeight="1" x14ac:dyDescent="0.25">
      <c r="B52" s="58"/>
      <c r="C52" s="58"/>
      <c r="D52" s="51"/>
      <c r="E52" s="51"/>
      <c r="F52" s="22"/>
    </row>
    <row r="53" spans="2:6" ht="108.75" customHeight="1" x14ac:dyDescent="0.25">
      <c r="B53" s="58"/>
      <c r="C53" s="58"/>
      <c r="D53" s="51"/>
      <c r="E53" s="51"/>
    </row>
    <row r="54" spans="2:6" ht="23.25" x14ac:dyDescent="0.25">
      <c r="B54" s="58"/>
      <c r="C54" s="58"/>
      <c r="D54" s="51"/>
      <c r="E54" s="51"/>
    </row>
    <row r="55" spans="2:6" ht="23.25" x14ac:dyDescent="0.25">
      <c r="B55" s="58"/>
      <c r="C55" s="58"/>
      <c r="D55" s="51"/>
      <c r="E55" s="51"/>
    </row>
    <row r="56" spans="2:6" ht="23.25" x14ac:dyDescent="0.25">
      <c r="B56" s="58"/>
      <c r="C56" s="58"/>
      <c r="D56" s="51"/>
      <c r="E56" s="51"/>
    </row>
    <row r="57" spans="2:6" ht="23.25" x14ac:dyDescent="0.25">
      <c r="B57" s="58"/>
      <c r="C57" s="58"/>
      <c r="D57" s="51"/>
      <c r="E57" s="51"/>
    </row>
    <row r="58" spans="2:6" ht="42" customHeight="1" x14ac:dyDescent="0.25">
      <c r="B58" s="58"/>
      <c r="C58" s="58"/>
      <c r="D58" s="51"/>
      <c r="E58" s="51"/>
    </row>
    <row r="59" spans="2:6" ht="50.25" customHeight="1" x14ac:dyDescent="0.25">
      <c r="B59" s="58"/>
      <c r="C59" s="58"/>
      <c r="D59" s="51"/>
      <c r="E59" s="51"/>
    </row>
    <row r="60" spans="2:6" ht="23.25" x14ac:dyDescent="0.25">
      <c r="B60" s="58"/>
      <c r="C60" s="58"/>
      <c r="D60" s="51"/>
      <c r="E60" s="51"/>
    </row>
    <row r="61" spans="2:6" ht="23.25" x14ac:dyDescent="0.25">
      <c r="B61" s="58"/>
      <c r="C61" s="58"/>
      <c r="D61" s="51"/>
      <c r="E61" s="51"/>
    </row>
    <row r="62" spans="2:6" ht="23.25" x14ac:dyDescent="0.25">
      <c r="B62" s="58"/>
      <c r="C62" s="58"/>
      <c r="D62" s="51"/>
      <c r="E62" s="51"/>
    </row>
    <row r="63" spans="2:6" ht="23.25" x14ac:dyDescent="0.25">
      <c r="B63" s="58"/>
      <c r="C63" s="58"/>
      <c r="D63" s="51"/>
      <c r="E63" s="51"/>
    </row>
    <row r="64" spans="2:6" ht="23.25" x14ac:dyDescent="0.25">
      <c r="B64" s="58"/>
      <c r="C64" s="58"/>
      <c r="D64" s="51"/>
      <c r="E64" s="51"/>
    </row>
    <row r="65" spans="2:8" ht="23.25" x14ac:dyDescent="0.25">
      <c r="B65" s="58"/>
      <c r="C65" s="58"/>
      <c r="D65" s="51"/>
      <c r="E65" s="51"/>
    </row>
    <row r="66" spans="2:8" ht="23.25" x14ac:dyDescent="0.25">
      <c r="B66" s="58"/>
      <c r="C66" s="58"/>
      <c r="D66" s="51"/>
      <c r="E66" s="51"/>
    </row>
    <row r="67" spans="2:8" ht="23.25" x14ac:dyDescent="0.25">
      <c r="B67" s="58"/>
      <c r="C67" s="58"/>
      <c r="D67" s="51"/>
      <c r="E67" s="51"/>
    </row>
    <row r="68" spans="2:8" ht="23.25" x14ac:dyDescent="0.25">
      <c r="B68" s="58"/>
      <c r="C68" s="58"/>
      <c r="D68" s="51"/>
      <c r="E68" s="51"/>
    </row>
    <row r="69" spans="2:8" ht="23.25" x14ac:dyDescent="0.25">
      <c r="B69" s="58"/>
      <c r="C69" s="58"/>
      <c r="D69" s="51"/>
      <c r="E69" s="51"/>
    </row>
    <row r="70" spans="2:8" ht="23.25" x14ac:dyDescent="0.25">
      <c r="B70" s="58"/>
      <c r="C70" s="58"/>
      <c r="D70" s="51"/>
      <c r="E70" s="51"/>
    </row>
    <row r="71" spans="2:8" ht="23.25" x14ac:dyDescent="0.25">
      <c r="B71" s="58"/>
      <c r="C71" s="58"/>
      <c r="D71" s="51"/>
      <c r="E71" s="51"/>
    </row>
    <row r="72" spans="2:8" ht="23.25" x14ac:dyDescent="0.25">
      <c r="B72" s="58"/>
      <c r="C72" s="58"/>
      <c r="D72" s="51"/>
      <c r="E72" s="51"/>
    </row>
    <row r="73" spans="2:8" ht="23.25" x14ac:dyDescent="0.25">
      <c r="B73" s="58"/>
      <c r="C73" s="58"/>
      <c r="D73" s="51"/>
      <c r="E73" s="51"/>
    </row>
    <row r="74" spans="2:8" ht="23.25" x14ac:dyDescent="0.25">
      <c r="B74" s="58"/>
      <c r="C74" s="58"/>
      <c r="D74" s="51"/>
      <c r="E74" s="51"/>
    </row>
    <row r="75" spans="2:8" ht="23.25" x14ac:dyDescent="0.25">
      <c r="B75" s="58"/>
      <c r="C75" s="58"/>
      <c r="D75" s="51"/>
      <c r="E75" s="51"/>
    </row>
    <row r="76" spans="2:8" ht="23.25" x14ac:dyDescent="0.25">
      <c r="B76" s="58"/>
      <c r="C76" s="58"/>
      <c r="D76" s="51"/>
      <c r="E76" s="51"/>
    </row>
    <row r="77" spans="2:8" ht="23.25" x14ac:dyDescent="0.25">
      <c r="B77" s="58"/>
      <c r="C77" s="58"/>
      <c r="D77" s="51"/>
      <c r="E77" s="51"/>
    </row>
    <row r="78" spans="2:8" ht="23.25" x14ac:dyDescent="0.25">
      <c r="B78" s="58"/>
      <c r="C78" s="58"/>
      <c r="D78" s="51"/>
      <c r="E78" s="51"/>
    </row>
    <row r="80" spans="2:8" ht="23.25" x14ac:dyDescent="0.25">
      <c r="B80" s="22"/>
      <c r="C80" s="22"/>
      <c r="D80" s="22"/>
      <c r="E80" s="22"/>
      <c r="F80" s="51"/>
      <c r="G80" s="22"/>
      <c r="H80" s="22"/>
    </row>
    <row r="81" spans="2:10" ht="23.25" x14ac:dyDescent="0.25">
      <c r="B81" s="22"/>
      <c r="C81" s="22"/>
      <c r="D81" s="22"/>
      <c r="E81" s="22"/>
      <c r="F81" s="51"/>
      <c r="G81" s="22"/>
      <c r="H81" s="22"/>
      <c r="I81" s="22"/>
      <c r="J81" s="22"/>
    </row>
    <row r="82" spans="2:10" ht="23.25" x14ac:dyDescent="0.25">
      <c r="B82" s="22"/>
      <c r="C82" s="22"/>
      <c r="D82" s="22"/>
      <c r="E82" s="22"/>
      <c r="F82" s="51"/>
      <c r="G82" s="22"/>
      <c r="H82" s="22"/>
      <c r="I82" s="22"/>
      <c r="J82" s="22"/>
    </row>
    <row r="83" spans="2:10" x14ac:dyDescent="0.25">
      <c r="B83" s="22"/>
      <c r="C83" s="22"/>
      <c r="D83" s="22"/>
      <c r="E83" s="22"/>
      <c r="G83" s="22"/>
      <c r="H83" s="22"/>
      <c r="I83" s="22"/>
      <c r="J83" s="22"/>
    </row>
    <row r="84" spans="2:10" x14ac:dyDescent="0.25">
      <c r="B84" s="22"/>
      <c r="C84" s="22"/>
      <c r="D84" s="22"/>
      <c r="E84" s="22"/>
      <c r="F84" s="22"/>
      <c r="G84" s="22"/>
      <c r="H84" s="22"/>
      <c r="I84" s="22"/>
      <c r="J84" s="22"/>
    </row>
    <row r="85" spans="2:10" x14ac:dyDescent="0.25">
      <c r="B85" s="22"/>
      <c r="C85" s="22"/>
      <c r="D85" s="22"/>
      <c r="E85" s="22"/>
      <c r="F85" s="22"/>
      <c r="G85" s="22"/>
      <c r="H85" s="22"/>
      <c r="I85" s="22"/>
      <c r="J85" s="22"/>
    </row>
    <row r="86" spans="2:10" x14ac:dyDescent="0.25">
      <c r="B86" s="22"/>
      <c r="C86" s="22"/>
      <c r="D86" s="22"/>
      <c r="E86" s="22"/>
      <c r="F86" s="22"/>
      <c r="G86" s="22"/>
      <c r="H86" s="22"/>
      <c r="I86" s="22"/>
      <c r="J86" s="22"/>
    </row>
    <row r="87" spans="2:10" x14ac:dyDescent="0.25">
      <c r="B87" s="22"/>
      <c r="C87" s="22"/>
      <c r="D87" s="22"/>
      <c r="E87" s="22"/>
      <c r="F87" s="22"/>
      <c r="G87" s="22"/>
      <c r="H87" s="22"/>
      <c r="I87" s="22"/>
      <c r="J87" s="22"/>
    </row>
    <row r="88" spans="2:10" x14ac:dyDescent="0.25">
      <c r="B88" s="22"/>
      <c r="C88" s="22"/>
      <c r="D88" s="22"/>
      <c r="E88" s="22"/>
      <c r="F88" s="22"/>
      <c r="G88" s="22"/>
      <c r="H88" s="22"/>
      <c r="I88" s="22"/>
      <c r="J88" s="22"/>
    </row>
    <row r="89" spans="2:10" x14ac:dyDescent="0.25">
      <c r="B89" s="22"/>
      <c r="C89" s="22"/>
      <c r="D89" s="22"/>
      <c r="E89" s="22"/>
      <c r="F89" s="22"/>
      <c r="G89" s="22"/>
      <c r="H89" s="22"/>
      <c r="I89" s="22"/>
      <c r="J89" s="22"/>
    </row>
    <row r="90" spans="2:10" x14ac:dyDescent="0.25">
      <c r="B90" s="22"/>
      <c r="C90" s="22"/>
      <c r="D90" s="22"/>
      <c r="E90" s="22"/>
      <c r="F90" s="22"/>
      <c r="G90" s="22"/>
      <c r="H90" s="22"/>
      <c r="I90" s="22"/>
      <c r="J90" s="22"/>
    </row>
    <row r="91" spans="2:10" x14ac:dyDescent="0.25">
      <c r="B91" s="22"/>
      <c r="C91" s="22"/>
      <c r="D91" s="22"/>
      <c r="E91" s="22"/>
      <c r="F91" s="22"/>
      <c r="G91" s="22"/>
      <c r="H91" s="22"/>
      <c r="I91" s="22"/>
      <c r="J91" s="22"/>
    </row>
    <row r="92" spans="2:10" x14ac:dyDescent="0.25">
      <c r="B92" s="22"/>
      <c r="C92" s="22"/>
      <c r="D92" s="22"/>
      <c r="E92" s="22"/>
      <c r="F92" s="22"/>
      <c r="G92" s="22"/>
      <c r="H92" s="22"/>
      <c r="I92" s="22"/>
    </row>
    <row r="93" spans="2:10" x14ac:dyDescent="0.25">
      <c r="B93" s="22"/>
      <c r="C93" s="22"/>
      <c r="D93" s="22"/>
      <c r="E93" s="22"/>
      <c r="F93" s="22"/>
      <c r="G93" s="22"/>
      <c r="H93" s="22"/>
      <c r="I93" s="22"/>
    </row>
    <row r="94" spans="2:10" ht="23.25" x14ac:dyDescent="0.35">
      <c r="C94" s="80"/>
      <c r="D94" s="80"/>
      <c r="F94" s="22"/>
      <c r="G94" s="22"/>
      <c r="H94" s="22"/>
      <c r="I94" s="22"/>
    </row>
    <row r="95" spans="2:10" x14ac:dyDescent="0.25">
      <c r="F95" s="22"/>
      <c r="G95" s="22"/>
      <c r="H95" s="22"/>
      <c r="I95" s="22"/>
    </row>
    <row r="96" spans="2:10" x14ac:dyDescent="0.25">
      <c r="F96" s="22"/>
      <c r="G96" s="22"/>
      <c r="H96" s="22"/>
      <c r="I96" s="22"/>
    </row>
    <row r="97" spans="6:9" x14ac:dyDescent="0.25">
      <c r="F97" s="22"/>
      <c r="G97" s="22"/>
      <c r="H97" s="22"/>
      <c r="I97" s="22"/>
    </row>
    <row r="98" spans="6:9" x14ac:dyDescent="0.25">
      <c r="H98" s="22"/>
      <c r="I98" s="22"/>
    </row>
    <row r="99" spans="6:9" x14ac:dyDescent="0.25">
      <c r="H99" s="22"/>
      <c r="I99" s="22"/>
    </row>
    <row r="100" spans="6:9" x14ac:dyDescent="0.25">
      <c r="H100" s="22"/>
      <c r="I100" s="22"/>
    </row>
    <row r="101" spans="6:9" x14ac:dyDescent="0.25">
      <c r="H101" s="22"/>
      <c r="I101" s="22"/>
    </row>
    <row r="102" spans="6:9" x14ac:dyDescent="0.25">
      <c r="H102" s="22"/>
      <c r="I102" s="22"/>
    </row>
    <row r="103" spans="6:9" x14ac:dyDescent="0.25">
      <c r="H103" s="22"/>
    </row>
    <row r="104" spans="6:9" x14ac:dyDescent="0.25">
      <c r="H104" s="22"/>
    </row>
  </sheetData>
  <mergeCells count="6">
    <mergeCell ref="C40:E40"/>
    <mergeCell ref="C41:E41"/>
    <mergeCell ref="H4:H5"/>
    <mergeCell ref="I4:I5"/>
    <mergeCell ref="B7:D7"/>
    <mergeCell ref="B32:C32"/>
  </mergeCells>
  <dataValidations count="4">
    <dataValidation type="list" allowBlank="1" showInputMessage="1" showErrorMessage="1" promptTitle="VALORES POSIBLES ASIGNADOR IOT" sqref="F5" xr:uid="{8947CF9D-7BE5-4434-A3FF-12F17A795D7D}">
      <formula1>"MISMO DÍA,MISMO MES,MISMO AÑO, MÁS TARDE DE UN AÑO"</formula1>
    </dataValidation>
    <dataValidation type="list" allowBlank="1" showInputMessage="1" showErrorMessage="1" promptTitle="VALORES POSIBLES ASIGNADOR IOT" sqref="H6" xr:uid="{B79FCCE1-27ED-4165-9BEB-675A8CAE47B7}">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0DF45654-AC97-4A60-B543-B5473362931E}">
      <formula1>"vultures@jpcert.or.jp,cve@mitre.org/cve@cert.org.tw,talos-cna@cisco.com/psirt@cisco.com,psirt@bosch.com,OTRO"</formula1>
    </dataValidation>
    <dataValidation type="list" allowBlank="1" showInputMessage="1" showErrorMessage="1" promptTitle="VALORES POSIBLES ASIGNADOR IOT" sqref="F4" xr:uid="{6A763FBC-369C-41AE-B817-346907CE5911}">
      <formula1>"2023,2022,2021"</formula1>
    </dataValidation>
  </dataValidations>
  <hyperlinks>
    <hyperlink ref="F4" r:id="rId1" display="cve@mitre.org/cve@cert.org.tw" xr:uid="{D2771442-1B1E-4829-B4A3-916DB3D11B69}"/>
    <hyperlink ref="F5" r:id="rId2" display="cve@mitre.org/cve@cert.org.tw" xr:uid="{7CD4BDFE-CCCB-4DE4-B9ED-072ABD5FADA7}"/>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47498-AB76-429F-AA04-FDCF732202AC}">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type_created</vt:lpstr>
      <vt:lpstr>type_modified</vt:lpstr>
      <vt:lpstr>created_modified</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2023-08-11T05:35:08Z</dcterms:created>
  <dcterms:modified xsi:type="dcterms:W3CDTF">2023-09-06T08:51:45Z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2023-09-06T08:51:45Z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82c21fe0-212e-4176-8fcf-a5fc6cb1f1de</vt:lpwstr>
  </property>
  <property fmtid="{D5CDD505-2E9C-101B-9397-08002B2CF9AE}" pid="8" name="MSIP_Label_019c027e-33b7-45fc-a572-8ffa5d09ec36_ContentBits">
    <vt:lpwstr>2</vt:lpwstr>
  </property>
</Properties>
</file>