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355032\AppData\Roaming\Microsoft\Windows\Start Menu\Programs\Python 3.9\TFM\IBM\SECTOR\"/>
    </mc:Choice>
  </mc:AlternateContent>
  <xr:revisionPtr revIDLastSave="0" documentId="13_ncr:1_{BC008032-AB55-4D80-BF31-315CC81920D6}" xr6:coauthVersionLast="47" xr6:coauthVersionMax="47" xr10:uidLastSave="{00000000-0000-0000-0000-000000000000}"/>
  <bookViews>
    <workbookView xWindow="-120" yWindow="-120" windowWidth="20730" windowHeight="11160" activeTab="2" xr2:uid="{993BB1E5-0440-42A9-98B5-86601F4A213F}"/>
  </bookViews>
  <sheets>
    <sheet name="created_modified" sheetId="2" r:id="rId1"/>
    <sheet name="type_modified" sheetId="3" r:id="rId2"/>
    <sheet name="type_created" sheetId="4" r:id="rId3"/>
    <sheet name="Hoja1"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4" i="4" l="1"/>
  <c r="E35" i="4"/>
  <c r="E36" i="4"/>
  <c r="C35" i="4"/>
  <c r="C36" i="4"/>
  <c r="C34" i="4"/>
  <c r="E19" i="4"/>
  <c r="E20" i="4"/>
  <c r="E21" i="4"/>
  <c r="E18" i="4"/>
  <c r="E16" i="4"/>
  <c r="E17" i="4"/>
  <c r="E15" i="4"/>
  <c r="E14" i="4"/>
  <c r="E22" i="4"/>
  <c r="C17" i="3"/>
  <c r="E17" i="3"/>
  <c r="E16" i="3"/>
  <c r="E15" i="3"/>
  <c r="E14" i="3"/>
  <c r="D14" i="2"/>
  <c r="C18" i="4"/>
  <c r="C14" i="4"/>
  <c r="C22" i="4" s="1"/>
  <c r="C14" i="3"/>
  <c r="E41" i="2"/>
  <c r="E42" i="2"/>
  <c r="E40" i="2"/>
  <c r="D41" i="2"/>
  <c r="D42" i="2"/>
  <c r="D40" i="2"/>
  <c r="C41" i="2"/>
  <c r="C42" i="2"/>
  <c r="C40" i="2"/>
  <c r="D26" i="2"/>
  <c r="C26" i="2"/>
  <c r="C22" i="2"/>
  <c r="C18" i="2"/>
  <c r="D21" i="2" s="1"/>
  <c r="C14" i="2"/>
  <c r="D17" i="2" s="1"/>
  <c r="C30" i="3" l="1"/>
  <c r="C29" i="3"/>
  <c r="D15" i="3"/>
  <c r="D14" i="3"/>
  <c r="D17" i="3" s="1"/>
  <c r="D16" i="3"/>
  <c r="D23" i="2"/>
  <c r="D25" i="2"/>
  <c r="D19" i="2"/>
  <c r="D24" i="2"/>
  <c r="D15" i="2"/>
  <c r="D20" i="2"/>
  <c r="D16" i="2"/>
  <c r="E37" i="4" l="1"/>
  <c r="C31" i="3"/>
  <c r="D18" i="2"/>
  <c r="D22" i="2"/>
  <c r="C43" i="2" l="1"/>
  <c r="D43" i="2"/>
  <c r="E43" i="2"/>
  <c r="D15" i="4" l="1"/>
  <c r="D21" i="4"/>
  <c r="D14" i="4"/>
  <c r="D22" i="4" s="1"/>
  <c r="C37" i="4" l="1"/>
</calcChain>
</file>

<file path=xl/sharedStrings.xml><?xml version="1.0" encoding="utf-8"?>
<sst xmlns="http://schemas.openxmlformats.org/spreadsheetml/2006/main" count="149" uniqueCount="64">
  <si>
    <t>NOMBRE COLUMNA</t>
  </si>
  <si>
    <t>NOMBRE EN COLUMNA FICHERO EXCEL FUENTE</t>
  </si>
  <si>
    <t>DEFINICIÓN COLUMNA</t>
  </si>
  <si>
    <t>FORMATO DATOS COLUMNA</t>
  </si>
  <si>
    <t>REFERENCIAS</t>
  </si>
  <si>
    <t>OBJETIVO BÚSQUEDA RELACIÓN</t>
  </si>
  <si>
    <t>CREATED</t>
  </si>
  <si>
    <t>Fecha y hora (YYYY-MM-DD T HH:mmZ)</t>
  </si>
  <si>
    <t>MODIFIED</t>
  </si>
  <si>
    <t>Diferencia de tiempo</t>
  </si>
  <si>
    <t>MISMO DÍA</t>
  </si>
  <si>
    <t>ESTADÍSTICAS PARTE IOT Y SMART HOME CONJUNTAS</t>
  </si>
  <si>
    <t>UMBRAL DE APARICIONES</t>
  </si>
  <si>
    <t>MAYOR QUE 0</t>
  </si>
  <si>
    <t>CRITERIO</t>
  </si>
  <si>
    <t>EXPLICACIÓN ANÁLISIS</t>
  </si>
  <si>
    <r>
      <t>VALOR AÑO CREACIÓN/</t>
    </r>
    <r>
      <rPr>
        <b/>
        <u/>
        <sz val="18"/>
        <color theme="1"/>
        <rFont val="Calibri Light"/>
        <family val="2"/>
        <scheme val="major"/>
      </rPr>
      <t>MOMENTO DE MODIFICACIÓN</t>
    </r>
  </si>
  <si>
    <t>NÚMERO DE APARICIONES</t>
  </si>
  <si>
    <r>
      <t>PORCENTAJE TOTAL/</t>
    </r>
    <r>
      <rPr>
        <b/>
        <u/>
        <sz val="18"/>
        <color theme="1"/>
        <rFont val="Calibri Light"/>
        <family val="2"/>
        <scheme val="major"/>
      </rPr>
      <t>PORCENTAJE RESPECTO A AÑO CREACIÓN</t>
    </r>
  </si>
  <si>
    <t>MISMO AÑO</t>
  </si>
  <si>
    <t>MÁS DE UN AÑO SIN MODIFICAR</t>
  </si>
  <si>
    <t>TOTAL VALORES</t>
  </si>
  <si>
    <t>MOMENTO DE MODIFICACIÓN</t>
  </si>
  <si>
    <t>VALOR AÑO DE CREACIÓN</t>
  </si>
  <si>
    <t>PORCENTAJE RESPECTO DEL TOTAL</t>
  </si>
  <si>
    <t xml:space="preserve">TOTAL </t>
  </si>
  <si>
    <t>Fecha de creación del objeto STIX 2.1 correspondiente en la entrada actual para el informe de SECTOR IBM. (11)(16)</t>
  </si>
  <si>
    <t>(11) https://oasis-open.github.io/cti-documentation/stix/gettingstarted.html                                   (16) https://exchange.xforce.ibmcloud.com/industry/guid:4489746fc2159d7f965441db70a95c09</t>
  </si>
  <si>
    <t>Diferencia de tiempo entre fecha de creación y modificación para un objeto correspondiente a informes de  SECTOR IBM. (11)(16)</t>
  </si>
  <si>
    <t>POSIBLES VALORES</t>
  </si>
  <si>
    <t>Todos los objetos STIX 2.1  una fecha de creación(11). Para los informes premium de SECTOR encontrados en IBM Xforce-exchange (16) solo se encuentran objetos creados en 2022,2021 y 2020. Se usan únicamente estos años para establecer la diferencia de tiempo con el año de modificación con el objetivo de realizar un análisis significativo del tiempo que pasa entre creación y modificación. Además, no existen objetos modificados en el mismo mes, por lo que se descarta el valor.</t>
  </si>
  <si>
    <t>En la siguiente tabla y posteriormente en el siguiente gráfico, se representa primeramente el número y porcentaje de objetos creados un determinado año con respecto del total de objetos para informes de SECTOR de IBM XFORCE EXCHANGE, y posteriormente dentro de los objetos creados en un año específico, los objetos y el porcentaje de objetos modificados el mismo día/mes/año o los que estuvieron más de un año sin modificar.</t>
  </si>
  <si>
    <t>En la siguiente tabla y posteriormente en el siguiente gráfico, se representa primeramente el número y porcentaje de objetos creados un determinado año con respecto del total de objetos para informes de SECTOR de IBM XFORCE EXCHANGE, y posteriormente el número y porcentaje de objetos respecto del total creados un año específicos y modificados en un momento determinado.</t>
  </si>
  <si>
    <t>ESTADÍSTICAS MOMENTO DE MODIFICACIÓN Y AÑO DE CREACIÓN OBJETOS INFORMES IBM SECTOR PARTE IOT Y SMART HOME CONJUNTAS</t>
  </si>
  <si>
    <t>TYPE</t>
  </si>
  <si>
    <t>Tipo de objeto STIX 2.1 extraído del nodo MODIFICADO por la entrada correspondiente de IBM para informes de GRUPO DE AMENAZAS. (12)(15)</t>
  </si>
  <si>
    <t>STRING(12)</t>
  </si>
  <si>
    <t>REPORTE</t>
  </si>
  <si>
    <t>Fecha de ultima modificación del objeto STIX 2.1 correspondiente de la entrada actual de IBM para GRUPO DE AMENAZAS . (11)(15)</t>
  </si>
  <si>
    <r>
      <t>PORCENTAJE TOTAL/</t>
    </r>
    <r>
      <rPr>
        <b/>
        <u/>
        <sz val="18"/>
        <color theme="1"/>
        <rFont val="Calibri Light"/>
        <family val="2"/>
        <scheme val="major"/>
      </rPr>
      <t>PORCENTAJE RESPECTO A TIPO DE OBJETO</t>
    </r>
  </si>
  <si>
    <t>AÑO MODIFICACIÓN</t>
  </si>
  <si>
    <t>VALOR DE TIPO DE OBJETO</t>
  </si>
  <si>
    <t>En la siguiente tabla y posteriormente en el siguiente gráfico, se representa primeramente el porcentaje respecto del total de objetos encontrados en los informes para SECTOR en IBM XFORCE EXCHANGE, de un tipo determinado, y a continuación, el porcentaje respecto del total de objetos que representa un objeto de un tipo determinado MODIFICADO en una fecha específica.</t>
  </si>
  <si>
    <t>En la siguiente tabla y posteriormente en el siguiente gráfico, se representa primeramente el porcentaje respecto del total de objetos encontrados en los informes para SECTOR en IBM XFORCE EXCHANGE, de un tipo determinado, y a continuación dentro de cada uno de los tipos de objeto, el número y porcentaje de objetos MODIFICADOS en un determinado año.</t>
  </si>
  <si>
    <t>El objetivo de la búsqueda de la relación entre el tipo de objeto y su fecha de modificación para objetos encontrados en informes de SECTOR de IBM XFORCE EXCHANGE(16), es comprobar qué tipo de objetos se crearon según su año de modificación, para obtener una visión global de las estadísticas de los objetos.</t>
  </si>
  <si>
    <t>ESTADÍSTICAS TIPO DE OBJETO Y AÑO DE MODIFICACIÓN OBJETOS INFORMES IBM SECTOR PARTE IOT Y SMART HOME CONJUNTAS</t>
  </si>
  <si>
    <t>Tipo de objeto STIX 2.1 extraído del nodo creado por la entrada correspondiente de IBM para informes de SECTOR. (12)(16)</t>
  </si>
  <si>
    <t>Fecha de modificacion del objeto STIX 2.1 correspondiente de la entrada actual de IBM para SECTOR . (11)(16)</t>
  </si>
  <si>
    <t xml:space="preserve">(12) https://docs.oasis-open.org/cti/stix/v2.1/os/stix-v2.1-os.pdf PAGINA  35                                                                                                    (13) https://docs.oasis-open.org/cti/stix/v2.1/os/stix-v2.1-os.pdf PAGINA  107                  (16) https://exchange.xforce.ibmcloud.com/industry/guid:4489746fc2159d7f965441db70a95c09                                                                                                                                                                                   </t>
  </si>
  <si>
    <t>(11) https://oasis-open.github.io/cti-documentation/stix/gettingstarted.html                                       (16) https://exchange.xforce.ibmcloud.com/industry/guid:4489746fc2159d7f965441db70a95c09</t>
  </si>
  <si>
    <t>Fecha de creacion del objeto STIX 2.1 correspondiente de la entrada actual de IBM para SECTOR . (11)(16)</t>
  </si>
  <si>
    <t>El objetivo de la búsqueda de la relación entre el tipo de objeto y su fecha de creaciój para objetos encontrados en informes de SECTOR de IBM XFORCE EXCHANGE(16), es comprobar qué tipo de objetos se crearon según su año de creación, para obtener una visión global de las estadísticas de los objetos.</t>
  </si>
  <si>
    <t>ESTADÍSTICAS TIPO DE OBJETO Y AÑO DE CREACIÓN OBJETOS INFORMES IBM SECTOR PARTE IOT Y SMART HOME CONJUNTAS</t>
  </si>
  <si>
    <t>En la siguiente tabla y posteriormente en el siguiente gráfico, se representa primeramente el porcentaje respecto del total de objetos encontrados en los informes para SECTOR en IBM XFORCE EXCHANGE, de un tipo determinado, y a continuación, el porcentaje respecto del total de objetos que representa un objeto de un tipo determinado CREADO en una fecha específica.</t>
  </si>
  <si>
    <t>En la siguiente tabla y posteriormente en el siguiente gráfico, se representa primeramente el porcentaje respecto del total de objetos encontrados en los informes para SECTOR en IBM XFORCE EXCHANGE, de un tipo determinado, y a continuación dentro de cada uno de los tipos de objeto, el número y porcentaje de objetos CREADOS en un determinado año.</t>
  </si>
  <si>
    <t>DEFINICION DE MARCADO</t>
  </si>
  <si>
    <t>AÑO CREACIÓN</t>
  </si>
  <si>
    <t>El objetivo de la búsqueda de la relación entre fecha de modificación y  fecha de creación para objetos encontrados en informes de SECTOR(16) de IBM XFORCE EXCHANGE, es comprobar la diferencia de tiempo entre ambas fechas, para estudiar cada cuánto se han modificado los objetos creados en un determinado año.</t>
  </si>
  <si>
    <r>
      <t>VALOR TIPO DE OBJETO/</t>
    </r>
    <r>
      <rPr>
        <b/>
        <u/>
        <sz val="18"/>
        <color theme="1"/>
        <rFont val="Calibri Light"/>
        <family val="2"/>
        <scheme val="major"/>
      </rPr>
      <t>VALOR AÑO CREACIÓN</t>
    </r>
  </si>
  <si>
    <t>Todos los objetos STIX 2.1 tienen un tipo definido  y una fecha de CREACIÓN(11). Para los informes premium de SECTOR(16) encontrados en IBM Xforce-exchange (12) solo se encuentran objetos de tipo REPORTE(13) Y DEFINICION DE MARCADO(14) , CREADOS en 2022,2021,2020 . Se usan para realizar el estudio únicamente los valores de ambos parámetros que aparecen a la hora de obtener la información de los ficheros fuente, con el objetivo de realizar un análisis y estudio significativo de las muestras que aparecen y de su posible relación.</t>
  </si>
  <si>
    <t xml:space="preserve">(12) https://docs.oasis-open.org/cti/stix/v2.1/os/stix-v2.1-os.pdf PAGINA  35                                                                                                    (13) https://docs.oasis-open.org/cti/stix/v2.1/os/stix-v2.1-os.pdf PAGINA  107                                                                        (14) https://docs.oasis-open.org/cti/stix/v2.1/os/stix-v2.1-os.pdf PAGINA  200              (16) https://exchange.xforce.ibmcloud.com/industry/guid:4489746fc2159d7f965441db70a95c09                                                                                                                                                                                   </t>
  </si>
  <si>
    <r>
      <t>PORCENTAJE TOTAL/</t>
    </r>
    <r>
      <rPr>
        <b/>
        <u/>
        <sz val="18"/>
        <color theme="1"/>
        <rFont val="Calibri Light"/>
        <family val="2"/>
        <scheme val="major"/>
      </rPr>
      <t>PORCENTAJE RESPECTO A AÑO MODIFICACIÓN</t>
    </r>
  </si>
  <si>
    <r>
      <t>VALOR TIPO DE OBJETO/</t>
    </r>
    <r>
      <rPr>
        <b/>
        <u/>
        <sz val="18"/>
        <color theme="1"/>
        <rFont val="Calibri Light"/>
        <family val="2"/>
        <scheme val="major"/>
      </rPr>
      <t>VALOR AÑO MODIFICACIÓN</t>
    </r>
  </si>
  <si>
    <t>Todos los objetos STIX 2.1 tienen un tipo definido  y una fecha de MODIFICACIÓN(11). Para los informes premium de SECTOR encontrados en IBM Xforce-exchange (16) solo se encuentran objetos de tipo REPORTE(13) , MODIFICADOS en 2022,2021 . Se usan para realizar el estudio únicamente los valores de ambos parámetros que aparecen a la hora de obtener la información de los ficheros fuente, con el objetivo de realizar un análisis y estudio significativo de las muestras que aparecen y de su posible relación.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</si>
</sst>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8"/>
      <color theme="1"/>
      <name val="Calibri Light"/>
      <family val="2"/>
      <scheme val="major"/>
    </font>
    <font>
      <b/>
      <sz val="18"/>
      <color theme="1"/>
      <name val="Calibri"/>
      <family val="2"/>
      <scheme val="minor"/>
    </font>
    <font>
      <sz val="18"/>
      <color theme="1"/>
      <name val="Calibri"/>
      <family val="2"/>
      <scheme val="minor"/>
    </font>
    <font>
      <u/>
      <sz val="18"/>
      <color theme="4"/>
      <name val="Calibri"/>
      <family val="2"/>
      <scheme val="minor"/>
    </font>
    <font>
      <i/>
      <u/>
      <sz val="18"/>
      <color theme="4"/>
      <name val="Calibri"/>
      <family val="2"/>
      <scheme val="minor"/>
    </font>
    <font>
      <sz val="16"/>
      <color theme="1"/>
      <name val="Calibri"/>
      <family val="2"/>
      <scheme val="minor"/>
    </font>
    <font>
      <b/>
      <sz val="16"/>
      <color theme="1"/>
      <name val="Calibri"/>
      <family val="2"/>
      <scheme val="minor"/>
    </font>
    <font>
      <b/>
      <sz val="22"/>
      <color theme="1"/>
      <name val="Calibri"/>
      <family val="2"/>
      <scheme val="minor"/>
    </font>
    <font>
      <sz val="22"/>
      <color theme="1"/>
      <name val="Calibri"/>
      <family val="2"/>
      <scheme val="minor"/>
    </font>
    <font>
      <u/>
      <sz val="22"/>
      <color theme="4"/>
      <name val="Calibri"/>
      <family val="2"/>
      <scheme val="minor"/>
    </font>
    <font>
      <i/>
      <u/>
      <sz val="22"/>
      <color theme="4"/>
      <name val="Calibri"/>
      <family val="2"/>
      <scheme val="minor"/>
    </font>
    <font>
      <u/>
      <sz val="11"/>
      <color theme="4"/>
      <name val="Calibri"/>
      <family val="2"/>
      <scheme val="minor"/>
    </font>
    <font>
      <b/>
      <sz val="14"/>
      <color theme="1"/>
      <name val="Calibri Light"/>
      <family val="2"/>
      <scheme val="major"/>
    </font>
    <font>
      <sz val="14"/>
      <color theme="1"/>
      <name val="Calibri Light"/>
      <family val="2"/>
      <scheme val="major"/>
    </font>
    <font>
      <b/>
      <sz val="16"/>
      <color theme="1"/>
      <name val="Calibri Light"/>
      <family val="2"/>
      <scheme val="major"/>
    </font>
    <font>
      <b/>
      <sz val="12"/>
      <color theme="1"/>
      <name val="Calibri Light"/>
      <family val="2"/>
      <scheme val="major"/>
    </font>
    <font>
      <b/>
      <u/>
      <sz val="18"/>
      <color theme="1"/>
      <name val="Calibri Light"/>
      <family val="2"/>
      <scheme val="major"/>
    </font>
    <font>
      <b/>
      <i/>
      <sz val="18"/>
      <color theme="1"/>
      <name val="Calibri"/>
      <family val="2"/>
      <scheme val="minor"/>
    </font>
    <font>
      <b/>
      <u/>
      <sz val="16"/>
      <color theme="1"/>
      <name val="Calibri"/>
      <family val="2"/>
      <scheme val="minor"/>
    </font>
    <font>
      <u/>
      <sz val="16"/>
      <color theme="1"/>
      <name val="Calibri"/>
      <family val="2"/>
      <scheme val="minor"/>
    </font>
    <font>
      <sz val="18"/>
      <color theme="1"/>
      <name val="Calibri Light"/>
      <family val="2"/>
      <scheme val="major"/>
    </font>
    <font>
      <sz val="20"/>
      <color theme="1"/>
      <name val="Calibri"/>
      <family val="2"/>
      <scheme val="minor"/>
    </font>
    <font>
      <i/>
      <sz val="18"/>
      <color theme="1"/>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9"/>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92D050"/>
        <bgColor indexed="64"/>
      </patternFill>
    </fill>
    <fill>
      <patternFill patternType="solid">
        <fgColor theme="9" tint="0.79998168889431442"/>
        <bgColor indexed="64"/>
      </patternFill>
    </fill>
  </fills>
  <borders count="56">
    <border>
      <left/>
      <right/>
      <top/>
      <bottom/>
      <diagonal/>
    </border>
    <border>
      <left style="medium">
        <color theme="1"/>
      </left>
      <right style="thick">
        <color indexed="64"/>
      </right>
      <top style="medium">
        <color theme="1"/>
      </top>
      <bottom style="medium">
        <color theme="1"/>
      </bottom>
      <diagonal/>
    </border>
    <border>
      <left style="thick">
        <color indexed="64"/>
      </left>
      <right style="thick">
        <color indexed="64"/>
      </right>
      <top style="medium">
        <color theme="1"/>
      </top>
      <bottom style="medium">
        <color theme="1"/>
      </bottom>
      <diagonal/>
    </border>
    <border>
      <left style="thick">
        <color indexed="64"/>
      </left>
      <right style="medium">
        <color theme="1"/>
      </right>
      <top style="medium">
        <color theme="1"/>
      </top>
      <bottom style="medium">
        <color theme="1"/>
      </bottom>
      <diagonal/>
    </border>
    <border>
      <left style="thick">
        <color indexed="64"/>
      </left>
      <right style="thin">
        <color theme="2"/>
      </right>
      <top style="thin">
        <color theme="2"/>
      </top>
      <bottom style="thin">
        <color theme="2"/>
      </bottom>
      <diagonal/>
    </border>
    <border>
      <left/>
      <right style="thin">
        <color theme="2"/>
      </right>
      <top style="thin">
        <color theme="2"/>
      </top>
      <bottom/>
      <diagonal/>
    </border>
    <border>
      <left style="thick">
        <color indexed="64"/>
      </left>
      <right style="thick">
        <color indexed="64"/>
      </right>
      <top style="thick">
        <color indexed="64"/>
      </top>
      <bottom style="thick">
        <color indexed="64"/>
      </bottom>
      <diagonal/>
    </border>
    <border>
      <left style="thin">
        <color theme="1"/>
      </left>
      <right style="medium">
        <color theme="1"/>
      </right>
      <top style="medium">
        <color theme="1"/>
      </top>
      <bottom/>
      <diagonal/>
    </border>
    <border>
      <left style="medium">
        <color theme="1"/>
      </left>
      <right style="thin">
        <color theme="2"/>
      </right>
      <top/>
      <bottom/>
      <diagonal/>
    </border>
    <border>
      <left style="thin">
        <color theme="1"/>
      </left>
      <right style="medium">
        <color theme="1"/>
      </right>
      <top/>
      <bottom style="medium">
        <color theme="1"/>
      </bottom>
      <diagonal/>
    </border>
    <border>
      <left/>
      <right style="thin">
        <color theme="2"/>
      </right>
      <top/>
      <bottom/>
      <diagonal/>
    </border>
    <border>
      <left/>
      <right/>
      <top style="thin">
        <color theme="2"/>
      </top>
      <bottom style="thin">
        <color theme="2"/>
      </bottom>
      <diagonal/>
    </border>
    <border>
      <left/>
      <right/>
      <top style="thin">
        <color theme="2"/>
      </top>
      <bottom/>
      <diagonal/>
    </border>
    <border>
      <left style="thick">
        <color indexed="64"/>
      </left>
      <right/>
      <top style="thick">
        <color theme="1"/>
      </top>
      <bottom style="thick">
        <color theme="1"/>
      </bottom>
      <diagonal/>
    </border>
    <border>
      <left/>
      <right/>
      <top style="thick">
        <color theme="1"/>
      </top>
      <bottom style="thick">
        <color theme="1"/>
      </bottom>
      <diagonal/>
    </border>
    <border>
      <left/>
      <right style="thick">
        <color theme="1"/>
      </right>
      <top style="thick">
        <color theme="1"/>
      </top>
      <bottom style="thick">
        <color theme="1"/>
      </bottom>
      <diagonal/>
    </border>
    <border>
      <left style="thin">
        <color theme="1" tint="4.9989318521683403E-2"/>
      </left>
      <right style="thin">
        <color theme="1" tint="4.9989318521683403E-2"/>
      </right>
      <top/>
      <bottom/>
      <diagonal/>
    </border>
    <border>
      <left style="thin">
        <color theme="1" tint="4.9989318521683403E-2"/>
      </left>
      <right/>
      <top/>
      <bottom/>
      <diagonal/>
    </border>
    <border>
      <left style="medium">
        <color theme="1"/>
      </left>
      <right/>
      <top style="medium">
        <color theme="1"/>
      </top>
      <bottom style="medium">
        <color indexed="64"/>
      </bottom>
      <diagonal/>
    </border>
    <border>
      <left style="medium">
        <color theme="1" tint="4.9989318521683403E-2"/>
      </left>
      <right style="medium">
        <color theme="1"/>
      </right>
      <top style="medium">
        <color theme="1"/>
      </top>
      <bottom style="thin">
        <color theme="1" tint="4.9989318521683403E-2"/>
      </bottom>
      <diagonal/>
    </border>
    <border>
      <left style="medium">
        <color theme="1" tint="4.9989318521683403E-2"/>
      </left>
      <right/>
      <top style="thin">
        <color theme="2"/>
      </top>
      <bottom/>
      <diagonal/>
    </border>
    <border>
      <left style="medium">
        <color theme="1"/>
      </left>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style="medium">
        <color theme="1"/>
      </left>
      <right/>
      <top/>
      <bottom style="medium">
        <color theme="1"/>
      </bottom>
      <diagonal/>
    </border>
    <border>
      <left style="medium">
        <color theme="1" tint="4.9989318521683403E-2"/>
      </left>
      <right style="medium">
        <color theme="1"/>
      </right>
      <top style="medium">
        <color theme="1" tint="4.9989318521683403E-2"/>
      </top>
      <bottom style="medium">
        <color theme="1"/>
      </bottom>
      <diagonal/>
    </border>
    <border>
      <left style="medium">
        <color indexed="64"/>
      </left>
      <right style="medium">
        <color theme="1" tint="4.9989318521683403E-2"/>
      </right>
      <top style="medium">
        <color indexed="64"/>
      </top>
      <bottom/>
      <diagonal/>
    </border>
    <border>
      <left style="medium">
        <color theme="1" tint="4.9989318521683403E-2"/>
      </left>
      <right style="medium">
        <color theme="1" tint="4.9989318521683403E-2"/>
      </right>
      <top style="medium">
        <color indexed="64"/>
      </top>
      <bottom/>
      <diagonal/>
    </border>
    <border>
      <left/>
      <right style="medium">
        <color indexed="64"/>
      </right>
      <top style="medium">
        <color indexed="64"/>
      </top>
      <bottom/>
      <diagonal/>
    </border>
    <border>
      <left style="thin">
        <color theme="2"/>
      </left>
      <right style="thin">
        <color theme="2"/>
      </right>
      <top style="thin">
        <color theme="2"/>
      </top>
      <bottom style="thin">
        <color theme="2"/>
      </bottom>
      <diagonal/>
    </border>
    <border>
      <left style="medium">
        <color theme="1"/>
      </left>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indexed="64"/>
      </left>
      <right style="medium">
        <color theme="1"/>
      </right>
      <top style="medium">
        <color theme="1"/>
      </top>
      <bottom style="medium">
        <color theme="1"/>
      </bottom>
      <diagonal/>
    </border>
    <border>
      <left style="medium">
        <color theme="1"/>
      </left>
      <right/>
      <top style="medium">
        <color theme="1"/>
      </top>
      <bottom style="thin">
        <color theme="1" tint="4.9989318521683403E-2"/>
      </bottom>
      <diagonal/>
    </border>
    <border>
      <left style="thin">
        <color theme="1"/>
      </left>
      <right style="thin">
        <color theme="1"/>
      </right>
      <top/>
      <bottom style="thin">
        <color theme="1"/>
      </bottom>
      <diagonal/>
    </border>
    <border>
      <left/>
      <right style="medium">
        <color theme="1"/>
      </right>
      <top/>
      <bottom style="thin">
        <color indexed="64"/>
      </bottom>
      <diagonal/>
    </border>
    <border>
      <left style="medium">
        <color theme="1"/>
      </left>
      <right/>
      <top/>
      <bottom style="thin">
        <color theme="1" tint="4.9989318521683403E-2"/>
      </bottom>
      <diagonal/>
    </border>
    <border>
      <left style="thin">
        <color theme="1"/>
      </left>
      <right style="thin">
        <color theme="1"/>
      </right>
      <top style="thin">
        <color theme="1"/>
      </top>
      <bottom style="thin">
        <color theme="1"/>
      </bottom>
      <diagonal/>
    </border>
    <border>
      <left style="medium">
        <color theme="1"/>
      </left>
      <right/>
      <top style="thin">
        <color theme="1" tint="4.9989318521683403E-2"/>
      </top>
      <bottom style="thin">
        <color theme="1" tint="4.9989318521683403E-2"/>
      </bottom>
      <diagonal/>
    </border>
    <border>
      <left style="thin">
        <color theme="1"/>
      </left>
      <right style="thin">
        <color theme="1"/>
      </right>
      <top style="thin">
        <color theme="1"/>
      </top>
      <bottom/>
      <diagonal/>
    </border>
    <border>
      <left style="medium">
        <color theme="1"/>
      </left>
      <right style="thin">
        <color theme="1" tint="4.9989318521683403E-2"/>
      </right>
      <top style="medium">
        <color theme="1"/>
      </top>
      <bottom style="medium">
        <color theme="1"/>
      </bottom>
      <diagonal/>
    </border>
    <border>
      <left style="thin">
        <color theme="1" tint="4.9989318521683403E-2"/>
      </left>
      <right style="thin">
        <color theme="1" tint="4.9989318521683403E-2"/>
      </right>
      <top style="medium">
        <color theme="1"/>
      </top>
      <bottom style="medium">
        <color theme="1"/>
      </bottom>
      <diagonal/>
    </border>
    <border>
      <left style="thin">
        <color theme="1" tint="4.9989318521683403E-2"/>
      </left>
      <right style="medium">
        <color theme="1"/>
      </right>
      <top style="medium">
        <color theme="1"/>
      </top>
      <bottom style="medium">
        <color theme="1"/>
      </bottom>
      <diagonal/>
    </border>
    <border>
      <left style="thin">
        <color theme="2"/>
      </left>
      <right style="thin">
        <color theme="2"/>
      </right>
      <top/>
      <bottom style="thin">
        <color theme="2"/>
      </bottom>
      <diagonal/>
    </border>
    <border>
      <left/>
      <right style="medium">
        <color theme="1"/>
      </right>
      <top style="medium">
        <color theme="1"/>
      </top>
      <bottom style="medium">
        <color theme="1"/>
      </bottom>
      <diagonal/>
    </border>
    <border>
      <left style="thin">
        <color theme="2"/>
      </left>
      <right style="thin">
        <color theme="2"/>
      </right>
      <top/>
      <bottom/>
      <diagonal/>
    </border>
    <border>
      <left/>
      <right style="thin">
        <color theme="2"/>
      </right>
      <top style="thin">
        <color theme="2"/>
      </top>
      <bottom style="thin">
        <color theme="2"/>
      </bottom>
      <diagonal/>
    </border>
    <border>
      <left style="thin">
        <color theme="2"/>
      </left>
      <right style="thin">
        <color theme="2"/>
      </right>
      <top style="thin">
        <color theme="2"/>
      </top>
      <bottom/>
      <diagonal/>
    </border>
    <border>
      <left style="medium">
        <color indexed="64"/>
      </left>
      <right/>
      <top style="medium">
        <color indexed="64"/>
      </top>
      <bottom style="medium">
        <color indexed="64"/>
      </bottom>
      <diagonal/>
    </border>
    <border>
      <left/>
      <right/>
      <top style="medium">
        <color theme="1"/>
      </top>
      <bottom style="medium">
        <color theme="1"/>
      </bottom>
      <diagonal/>
    </border>
    <border>
      <left style="medium">
        <color theme="1"/>
      </left>
      <right style="medium">
        <color theme="1"/>
      </right>
      <top style="medium">
        <color theme="1"/>
      </top>
      <bottom style="medium">
        <color theme="1"/>
      </bottom>
      <diagonal/>
    </border>
    <border>
      <left/>
      <right style="medium">
        <color theme="2"/>
      </right>
      <top style="medium">
        <color theme="2"/>
      </top>
      <bottom style="medium">
        <color theme="2"/>
      </bottom>
      <diagonal/>
    </border>
    <border>
      <left style="medium">
        <color theme="1"/>
      </left>
      <right style="medium">
        <color theme="1"/>
      </right>
      <top/>
      <bottom style="medium">
        <color theme="1"/>
      </bottom>
      <diagonal/>
    </border>
    <border>
      <left/>
      <right style="thin">
        <color theme="2"/>
      </right>
      <top/>
      <bottom style="thin">
        <color theme="2"/>
      </bottom>
      <diagonal/>
    </border>
    <border>
      <left style="medium">
        <color theme="1"/>
      </left>
      <right style="medium">
        <color theme="1"/>
      </right>
      <top/>
      <bottom style="thin">
        <color theme="1"/>
      </bottom>
      <diagonal/>
    </border>
    <border>
      <left style="medium">
        <color theme="1"/>
      </left>
      <right/>
      <top/>
      <bottom/>
      <diagonal/>
    </border>
    <border>
      <left/>
      <right style="medium">
        <color theme="1"/>
      </right>
      <top/>
      <bottom style="medium">
        <color theme="1"/>
      </bottom>
      <diagonal/>
    </border>
  </borders>
  <cellStyleXfs count="2">
    <xf numFmtId="0" fontId="0" fillId="0" borderId="0"/>
    <xf numFmtId="0" fontId="2" fillId="0" borderId="0" applyNumberFormat="0" applyFill="0" applyBorder="0" applyAlignment="0" applyProtection="0"/>
  </cellStyleXfs>
  <cellXfs count="109">
    <xf numFmtId="0" fontId="0" fillId="0" borderId="0" xfId="0"/>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4" fillId="0" borderId="6" xfId="0" applyFont="1" applyBorder="1" applyAlignment="1">
      <alignment horizontal="center" vertical="center"/>
    </xf>
    <xf numFmtId="0" fontId="5" fillId="0" borderId="6" xfId="0" applyFont="1" applyBorder="1" applyAlignment="1">
      <alignment horizontal="center" vertical="center"/>
    </xf>
    <xf numFmtId="0" fontId="5" fillId="0" borderId="6" xfId="0" applyFont="1" applyBorder="1" applyAlignment="1">
      <alignment horizontal="center" vertical="center" wrapText="1"/>
    </xf>
    <xf numFmtId="0" fontId="5" fillId="0" borderId="6" xfId="0" applyFont="1" applyBorder="1" applyAlignment="1">
      <alignment horizontal="center" vertical="center" shrinkToFit="1"/>
    </xf>
    <xf numFmtId="0" fontId="6" fillId="0" borderId="6" xfId="1" applyFont="1" applyBorder="1" applyAlignment="1">
      <alignment horizontal="center" vertical="center" wrapText="1"/>
    </xf>
    <xf numFmtId="0" fontId="7" fillId="0" borderId="6" xfId="0" applyFont="1" applyBorder="1" applyAlignment="1">
      <alignment horizontal="center" vertical="center" wrapText="1"/>
    </xf>
    <xf numFmtId="0" fontId="9" fillId="0" borderId="5" xfId="0" applyFont="1" applyBorder="1" applyAlignment="1">
      <alignment horizontal="center" vertical="center"/>
    </xf>
    <xf numFmtId="0" fontId="10" fillId="0" borderId="6" xfId="0" applyFont="1" applyBorder="1" applyAlignment="1">
      <alignment horizontal="center" vertical="center"/>
    </xf>
    <xf numFmtId="0" fontId="11" fillId="0" borderId="6" xfId="0" applyFont="1" applyBorder="1" applyAlignment="1">
      <alignment horizontal="center" vertical="center"/>
    </xf>
    <xf numFmtId="0" fontId="11" fillId="0" borderId="6" xfId="0" applyFont="1" applyBorder="1" applyAlignment="1">
      <alignment horizontal="center" vertical="center" wrapText="1"/>
    </xf>
    <xf numFmtId="0" fontId="11" fillId="0" borderId="6" xfId="0" applyFont="1" applyBorder="1" applyAlignment="1">
      <alignment horizontal="center" vertical="center" shrinkToFit="1"/>
    </xf>
    <xf numFmtId="0" fontId="12" fillId="0" borderId="6" xfId="1" applyFont="1" applyBorder="1" applyAlignment="1">
      <alignment horizontal="center" vertical="center" wrapText="1"/>
    </xf>
    <xf numFmtId="0" fontId="13" fillId="0" borderId="6" xfId="0" applyFont="1" applyBorder="1" applyAlignment="1">
      <alignment horizontal="center" vertical="center" wrapText="1"/>
    </xf>
    <xf numFmtId="0" fontId="9" fillId="0" borderId="10"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shrinkToFit="1"/>
    </xf>
    <xf numFmtId="0" fontId="2" fillId="0" borderId="0" xfId="1" applyAlignment="1">
      <alignment horizontal="center"/>
    </xf>
    <xf numFmtId="0" fontId="14" fillId="0" borderId="0" xfId="1" applyFont="1" applyAlignment="1">
      <alignment horizontal="center"/>
    </xf>
    <xf numFmtId="0" fontId="0" fillId="0" borderId="11" xfId="0" applyBorder="1" applyAlignment="1">
      <alignment horizontal="center" vertical="center" wrapText="1"/>
    </xf>
    <xf numFmtId="0" fontId="0" fillId="0" borderId="12" xfId="0" applyBorder="1"/>
    <xf numFmtId="0" fontId="4" fillId="0" borderId="0" xfId="0" applyFont="1" applyAlignment="1">
      <alignment horizontal="center" vertical="center" wrapText="1"/>
    </xf>
    <xf numFmtId="0" fontId="1" fillId="0" borderId="0" xfId="0" applyFont="1"/>
    <xf numFmtId="0" fontId="15" fillId="3" borderId="16" xfId="0" applyFont="1" applyFill="1" applyBorder="1" applyAlignment="1">
      <alignment horizontal="center" vertical="center" wrapText="1"/>
    </xf>
    <xf numFmtId="0" fontId="16" fillId="3" borderId="17" xfId="0" applyFont="1" applyFill="1" applyBorder="1" applyAlignment="1">
      <alignment horizontal="center" vertical="center" wrapText="1"/>
    </xf>
    <xf numFmtId="0" fontId="16" fillId="3" borderId="0" xfId="0" applyFont="1" applyFill="1" applyAlignment="1">
      <alignment horizontal="center" vertical="center" wrapText="1"/>
    </xf>
    <xf numFmtId="0" fontId="17" fillId="5" borderId="18" xfId="0" applyFont="1" applyFill="1" applyBorder="1" applyAlignment="1">
      <alignment horizontal="center" vertical="center" wrapText="1"/>
    </xf>
    <xf numFmtId="0" fontId="8" fillId="0" borderId="19" xfId="0" applyFont="1" applyBorder="1" applyAlignment="1">
      <alignment horizontal="center" vertical="center" wrapText="1"/>
    </xf>
    <xf numFmtId="0" fontId="9" fillId="0" borderId="20" xfId="0" applyFont="1" applyBorder="1"/>
    <xf numFmtId="0" fontId="9" fillId="0" borderId="0" xfId="0" applyFont="1"/>
    <xf numFmtId="0" fontId="17" fillId="5" borderId="21" xfId="0" applyFont="1" applyFill="1" applyBorder="1" applyAlignment="1">
      <alignment horizontal="center" vertical="center" wrapText="1"/>
    </xf>
    <xf numFmtId="0" fontId="8" fillId="0" borderId="22" xfId="0" applyFont="1" applyBorder="1" applyAlignment="1">
      <alignment horizontal="center" vertical="center" wrapText="1"/>
    </xf>
    <xf numFmtId="0" fontId="8" fillId="0" borderId="0" xfId="0" applyFont="1"/>
    <xf numFmtId="0" fontId="17" fillId="5" borderId="23" xfId="0" applyFont="1" applyFill="1" applyBorder="1" applyAlignment="1">
      <alignment horizontal="center" vertical="center" wrapText="1"/>
    </xf>
    <xf numFmtId="0" fontId="8" fillId="0" borderId="24" xfId="0" applyFont="1" applyBorder="1" applyAlignment="1">
      <alignment horizontal="center" vertical="center" wrapText="1"/>
    </xf>
    <xf numFmtId="0" fontId="18" fillId="3" borderId="0" xfId="0" applyFont="1" applyFill="1" applyAlignment="1">
      <alignment horizontal="center" vertical="center" wrapText="1"/>
    </xf>
    <xf numFmtId="0" fontId="3" fillId="2" borderId="25" xfId="0" applyFont="1" applyFill="1" applyBorder="1" applyAlignment="1">
      <alignment horizontal="center" vertical="center"/>
    </xf>
    <xf numFmtId="0" fontId="3" fillId="2" borderId="26" xfId="0" applyFont="1" applyFill="1" applyBorder="1" applyAlignment="1">
      <alignment horizontal="center" vertical="center"/>
    </xf>
    <xf numFmtId="0" fontId="3" fillId="2" borderId="27" xfId="0" applyFont="1" applyFill="1" applyBorder="1" applyAlignment="1">
      <alignment horizontal="center" vertical="center" wrapText="1"/>
    </xf>
    <xf numFmtId="0" fontId="3" fillId="3" borderId="28" xfId="0" applyFont="1" applyFill="1" applyBorder="1" applyAlignment="1">
      <alignment horizontal="center" vertical="center"/>
    </xf>
    <xf numFmtId="0" fontId="20" fillId="6" borderId="29" xfId="0" applyFont="1" applyFill="1" applyBorder="1" applyAlignment="1">
      <alignment horizontal="center" vertical="center"/>
    </xf>
    <xf numFmtId="0" fontId="4" fillId="6" borderId="30" xfId="0" applyFont="1" applyFill="1" applyBorder="1" applyAlignment="1">
      <alignment horizontal="center" vertical="center"/>
    </xf>
    <xf numFmtId="10" fontId="4" fillId="6" borderId="31" xfId="0" applyNumberFormat="1" applyFont="1" applyFill="1" applyBorder="1" applyAlignment="1">
      <alignment horizontal="center" vertical="center"/>
    </xf>
    <xf numFmtId="10" fontId="4" fillId="3" borderId="28" xfId="0" applyNumberFormat="1" applyFont="1" applyFill="1" applyBorder="1" applyAlignment="1">
      <alignment horizontal="center" vertical="center"/>
    </xf>
    <xf numFmtId="0" fontId="21" fillId="0" borderId="32" xfId="0" applyFont="1" applyBorder="1" applyAlignment="1">
      <alignment horizontal="center" vertical="center"/>
    </xf>
    <xf numFmtId="0" fontId="5" fillId="3" borderId="33" xfId="0" applyFont="1" applyFill="1" applyBorder="1" applyAlignment="1">
      <alignment horizontal="center" vertical="center"/>
    </xf>
    <xf numFmtId="10" fontId="22" fillId="0" borderId="34" xfId="0" applyNumberFormat="1" applyFont="1" applyBorder="1" applyAlignment="1">
      <alignment horizontal="center" vertical="center"/>
    </xf>
    <xf numFmtId="10" fontId="22" fillId="3" borderId="28" xfId="0" applyNumberFormat="1" applyFont="1" applyFill="1" applyBorder="1" applyAlignment="1">
      <alignment horizontal="center" vertical="center"/>
    </xf>
    <xf numFmtId="0" fontId="21" fillId="0" borderId="35" xfId="0" applyFont="1" applyBorder="1" applyAlignment="1">
      <alignment horizontal="center" vertical="center"/>
    </xf>
    <xf numFmtId="0" fontId="5" fillId="3" borderId="36" xfId="0" applyFont="1" applyFill="1" applyBorder="1" applyAlignment="1">
      <alignment horizontal="center" vertical="center"/>
    </xf>
    <xf numFmtId="0" fontId="21" fillId="0" borderId="37" xfId="0" applyFont="1" applyBorder="1" applyAlignment="1">
      <alignment horizontal="center" vertical="center"/>
    </xf>
    <xf numFmtId="0" fontId="5" fillId="3" borderId="38" xfId="0" applyFont="1" applyFill="1" applyBorder="1" applyAlignment="1">
      <alignment horizontal="center" vertical="center"/>
    </xf>
    <xf numFmtId="9" fontId="4" fillId="3" borderId="28" xfId="0" applyNumberFormat="1" applyFont="1" applyFill="1" applyBorder="1" applyAlignment="1">
      <alignment horizontal="center" vertical="center"/>
    </xf>
    <xf numFmtId="0" fontId="4" fillId="7" borderId="39" xfId="0" applyFont="1" applyFill="1" applyBorder="1" applyAlignment="1">
      <alignment horizontal="center" vertical="center"/>
    </xf>
    <xf numFmtId="0" fontId="4" fillId="7" borderId="40" xfId="0" applyFont="1" applyFill="1" applyBorder="1" applyAlignment="1">
      <alignment horizontal="center" vertical="center"/>
    </xf>
    <xf numFmtId="9" fontId="4" fillId="7" borderId="41" xfId="0" applyNumberFormat="1" applyFont="1" applyFill="1" applyBorder="1" applyAlignment="1">
      <alignment horizontal="center" vertical="center"/>
    </xf>
    <xf numFmtId="0" fontId="4" fillId="3" borderId="42" xfId="0" applyFont="1" applyFill="1" applyBorder="1" applyAlignment="1">
      <alignment horizontal="center" vertical="center"/>
    </xf>
    <xf numFmtId="9" fontId="4" fillId="3" borderId="42" xfId="0" applyNumberFormat="1" applyFont="1" applyFill="1" applyBorder="1" applyAlignment="1">
      <alignment horizontal="center" vertical="center"/>
    </xf>
    <xf numFmtId="0" fontId="4" fillId="3" borderId="28" xfId="0" applyFont="1" applyFill="1" applyBorder="1" applyAlignment="1">
      <alignment horizontal="center" vertical="center"/>
    </xf>
    <xf numFmtId="0" fontId="3" fillId="3" borderId="44" xfId="0" applyFont="1" applyFill="1" applyBorder="1" applyAlignment="1">
      <alignment horizontal="center"/>
    </xf>
    <xf numFmtId="9" fontId="4" fillId="3" borderId="45" xfId="0" applyNumberFormat="1" applyFont="1" applyFill="1" applyBorder="1" applyAlignment="1">
      <alignment horizontal="center" vertical="center"/>
    </xf>
    <xf numFmtId="9" fontId="5" fillId="3" borderId="28" xfId="0" applyNumberFormat="1" applyFont="1" applyFill="1" applyBorder="1" applyAlignment="1">
      <alignment horizontal="center" vertical="center"/>
    </xf>
    <xf numFmtId="0" fontId="4" fillId="3" borderId="46" xfId="0" applyFont="1" applyFill="1" applyBorder="1" applyAlignment="1">
      <alignment horizontal="center" vertical="center"/>
    </xf>
    <xf numFmtId="9" fontId="4" fillId="3" borderId="46" xfId="0" applyNumberFormat="1" applyFont="1" applyFill="1" applyBorder="1" applyAlignment="1">
      <alignment horizontal="center" vertical="center"/>
    </xf>
    <xf numFmtId="0" fontId="3" fillId="2" borderId="47" xfId="0" applyFont="1" applyFill="1" applyBorder="1" applyAlignment="1">
      <alignment horizontal="center"/>
    </xf>
    <xf numFmtId="0" fontId="20" fillId="6" borderId="30" xfId="0" applyFont="1" applyFill="1" applyBorder="1" applyAlignment="1">
      <alignment horizontal="center" vertical="center"/>
    </xf>
    <xf numFmtId="10" fontId="8" fillId="0" borderId="33" xfId="0" applyNumberFormat="1" applyFont="1" applyBorder="1" applyAlignment="1">
      <alignment horizontal="center" vertical="center"/>
    </xf>
    <xf numFmtId="10" fontId="4" fillId="6" borderId="30" xfId="0" applyNumberFormat="1" applyFont="1" applyFill="1" applyBorder="1" applyAlignment="1">
      <alignment horizontal="center" vertical="center"/>
    </xf>
    <xf numFmtId="0" fontId="23" fillId="3" borderId="42" xfId="0" applyFont="1" applyFill="1" applyBorder="1" applyAlignment="1">
      <alignment horizontal="center"/>
    </xf>
    <xf numFmtId="0" fontId="1" fillId="0" borderId="43" xfId="0" applyFont="1" applyBorder="1" applyAlignment="1">
      <alignment horizontal="center" vertical="center" wrapText="1"/>
    </xf>
    <xf numFmtId="0" fontId="1" fillId="0" borderId="50" xfId="0" applyFont="1" applyBorder="1" applyAlignment="1">
      <alignment horizontal="center" vertical="center" wrapText="1"/>
    </xf>
    <xf numFmtId="0" fontId="0" fillId="0" borderId="50" xfId="0" applyBorder="1" applyAlignment="1">
      <alignment horizontal="center" vertical="center" wrapText="1"/>
    </xf>
    <xf numFmtId="0" fontId="3" fillId="2" borderId="47" xfId="0" applyFont="1" applyFill="1" applyBorder="1" applyAlignment="1">
      <alignment horizontal="center" vertical="center"/>
    </xf>
    <xf numFmtId="0" fontId="20" fillId="6" borderId="51" xfId="0" applyFont="1" applyFill="1" applyBorder="1" applyAlignment="1">
      <alignment horizontal="center" vertical="center"/>
    </xf>
    <xf numFmtId="0" fontId="25" fillId="3" borderId="52" xfId="0" applyFont="1" applyFill="1" applyBorder="1" applyAlignment="1">
      <alignment horizontal="center" vertical="center"/>
    </xf>
    <xf numFmtId="10" fontId="8" fillId="0" borderId="53" xfId="0" applyNumberFormat="1" applyFont="1" applyBorder="1" applyAlignment="1">
      <alignment horizontal="center" vertical="center"/>
    </xf>
    <xf numFmtId="10" fontId="8" fillId="3" borderId="45" xfId="0" applyNumberFormat="1" applyFont="1" applyFill="1" applyBorder="1" applyAlignment="1">
      <alignment horizontal="center" vertical="center"/>
    </xf>
    <xf numFmtId="9" fontId="4" fillId="3" borderId="5" xfId="0" applyNumberFormat="1" applyFont="1" applyFill="1" applyBorder="1" applyAlignment="1">
      <alignment horizontal="center" vertical="center"/>
    </xf>
    <xf numFmtId="0" fontId="9" fillId="0" borderId="35" xfId="0" applyFont="1" applyBorder="1" applyAlignment="1">
      <alignment horizontal="center" vertical="center"/>
    </xf>
    <xf numFmtId="10" fontId="4" fillId="6" borderId="49" xfId="0" applyNumberFormat="1" applyFont="1" applyFill="1" applyBorder="1" applyAlignment="1">
      <alignment horizontal="center" vertical="center"/>
    </xf>
    <xf numFmtId="10" fontId="5" fillId="3" borderId="45" xfId="0" applyNumberFormat="1" applyFont="1" applyFill="1" applyBorder="1" applyAlignment="1">
      <alignment horizontal="center" vertical="center"/>
    </xf>
    <xf numFmtId="0" fontId="3" fillId="2" borderId="49" xfId="0" applyFont="1" applyFill="1" applyBorder="1" applyAlignment="1">
      <alignment horizontal="center" vertical="center" wrapText="1"/>
    </xf>
    <xf numFmtId="0" fontId="3" fillId="8" borderId="49" xfId="0" applyFont="1" applyFill="1" applyBorder="1" applyAlignment="1">
      <alignment horizontal="center" vertical="center" wrapText="1"/>
    </xf>
    <xf numFmtId="0" fontId="4" fillId="0" borderId="54" xfId="0" applyFont="1" applyBorder="1" applyAlignment="1">
      <alignment horizontal="center" vertical="center" wrapText="1"/>
    </xf>
    <xf numFmtId="0" fontId="9" fillId="0" borderId="49" xfId="0" applyFont="1" applyBorder="1" applyAlignment="1">
      <alignment horizontal="center" vertical="center"/>
    </xf>
    <xf numFmtId="0" fontId="9" fillId="0" borderId="54" xfId="0" applyFont="1" applyBorder="1" applyAlignment="1">
      <alignment horizontal="center" vertical="center"/>
    </xf>
    <xf numFmtId="0" fontId="1" fillId="0" borderId="55" xfId="0" applyFont="1" applyBorder="1" applyAlignment="1">
      <alignment horizontal="center" vertical="center" wrapText="1"/>
    </xf>
    <xf numFmtId="10" fontId="5" fillId="3" borderId="36" xfId="0" applyNumberFormat="1" applyFont="1" applyFill="1" applyBorder="1" applyAlignment="1">
      <alignment horizontal="center" vertical="center"/>
    </xf>
    <xf numFmtId="10" fontId="4" fillId="7" borderId="40" xfId="0" applyNumberFormat="1" applyFont="1" applyFill="1" applyBorder="1" applyAlignment="1">
      <alignment horizontal="center" vertical="center"/>
    </xf>
    <xf numFmtId="0" fontId="8" fillId="0" borderId="7" xfId="0" applyFont="1" applyBorder="1" applyAlignment="1">
      <alignment horizontal="center" vertical="center" wrapText="1"/>
    </xf>
    <xf numFmtId="0" fontId="8" fillId="0" borderId="9" xfId="0" applyFont="1" applyBorder="1" applyAlignment="1">
      <alignment horizontal="center" vertical="center" wrapText="1"/>
    </xf>
    <xf numFmtId="0" fontId="9" fillId="0" borderId="8" xfId="0" applyFont="1" applyBorder="1" applyAlignment="1">
      <alignment horizontal="center" vertical="center" wrapText="1"/>
    </xf>
    <xf numFmtId="0" fontId="3" fillId="4" borderId="13" xfId="0" applyFont="1" applyFill="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3" fillId="5" borderId="29" xfId="0" applyFont="1" applyFill="1" applyBorder="1" applyAlignment="1">
      <alignment horizontal="center" wrapText="1"/>
    </xf>
    <xf numFmtId="0" fontId="3" fillId="5" borderId="43" xfId="0" applyFont="1" applyFill="1" applyBorder="1" applyAlignment="1">
      <alignment horizontal="center" wrapText="1"/>
    </xf>
    <xf numFmtId="0" fontId="3" fillId="2" borderId="29" xfId="0" applyFont="1" applyFill="1" applyBorder="1" applyAlignment="1">
      <alignment horizontal="center" vertical="center" wrapText="1"/>
    </xf>
    <xf numFmtId="0" fontId="0" fillId="0" borderId="48" xfId="0" applyBorder="1" applyAlignment="1">
      <alignment horizontal="center" vertical="center" wrapText="1"/>
    </xf>
    <xf numFmtId="0" fontId="0" fillId="0" borderId="43" xfId="0" applyBorder="1" applyAlignment="1">
      <alignment horizontal="center" vertical="center" wrapText="1"/>
    </xf>
    <xf numFmtId="0" fontId="3" fillId="8" borderId="29" xfId="0" applyFont="1" applyFill="1" applyBorder="1" applyAlignment="1">
      <alignment horizontal="center" vertical="center" wrapText="1"/>
    </xf>
    <xf numFmtId="0" fontId="24" fillId="0" borderId="7" xfId="0" applyFont="1" applyBorder="1" applyAlignment="1">
      <alignment horizontal="center" vertical="center" wrapText="1"/>
    </xf>
    <xf numFmtId="0" fontId="24" fillId="0" borderId="9"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9F8D-46C9-9983-01D15225B3E3}"/>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9F8D-46C9-9983-01D15225B3E3}"/>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9F8D-46C9-9983-01D15225B3E3}"/>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9F8D-46C9-9983-01D15225B3E3}"/>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9F8D-46C9-9983-01D15225B3E3}"/>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9F8D-46C9-9983-01D15225B3E3}"/>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9F8D-46C9-9983-01D15225B3E3}"/>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9F8D-46C9-9983-01D15225B3E3}"/>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0-C143-4372-B445-B5FE1322C893}"/>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1-C143-4372-B445-B5FE1322C893}"/>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2-C143-4372-B445-B5FE1322C893}"/>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3-C143-4372-B445-B5FE1322C893}"/>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4-C143-4372-B445-B5FE1322C893}"/>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5-C143-4372-B445-B5FE1322C893}"/>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j-lt"/>
                <a:ea typeface="+mn-ea"/>
                <a:cs typeface="+mn-cs"/>
              </a:defRPr>
            </a:pPr>
            <a:r>
              <a:rPr lang="es-ES"/>
              <a:t>PORCENTAJES RELACIÓN AÑO DE CREACIÓN OBJETO/MOMENTO DE MODIFICACIÓN PARA OBJETOS DE INFORMES DE SECTOR EN IBM XFORCE EXCHANGE PARTE IOT Y SMART HOME CONJUNTAS</a:t>
            </a:r>
          </a:p>
        </c:rich>
      </c:tx>
      <c:layout>
        <c:manualLayout>
          <c:xMode val="edge"/>
          <c:yMode val="edge"/>
          <c:x val="0.13273625858768026"/>
          <c:y val="0"/>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manualLayout>
          <c:layoutTarget val="inner"/>
          <c:xMode val="edge"/>
          <c:yMode val="edge"/>
          <c:x val="4.4765255361540288E-2"/>
          <c:y val="6.2007613677215009E-2"/>
          <c:w val="0.94409462218263729"/>
          <c:h val="0.83801554083373464"/>
        </c:manualLayout>
      </c:layout>
      <c:barChart>
        <c:barDir val="col"/>
        <c:grouping val="stacked"/>
        <c:varyColors val="0"/>
        <c:ser>
          <c:idx val="0"/>
          <c:order val="0"/>
          <c:tx>
            <c:strRef>
              <c:f>created_modified!$B$40</c:f>
              <c:strCache>
                <c:ptCount val="1"/>
                <c:pt idx="0">
                  <c:v>MISMO DÍA</c:v>
                </c:pt>
              </c:strCache>
            </c:strRef>
          </c:tx>
          <c:spPr>
            <a:solidFill>
              <a:schemeClr val="accent1"/>
            </a:solidFill>
            <a:ln>
              <a:noFill/>
            </a:ln>
            <a:effectLst/>
          </c:spPr>
          <c:invertIfNegative val="0"/>
          <c:dLbls>
            <c:dLbl>
              <c:idx val="0"/>
              <c:numFmt formatCode="0%" sourceLinked="0"/>
              <c:spPr>
                <a:noFill/>
                <a:ln>
                  <a:noFill/>
                </a:ln>
                <a:effectLst/>
              </c:spPr>
              <c:txPr>
                <a:bodyPr rot="0" spcFirstLastPara="1" vertOverflow="ellipsis" vert="horz" wrap="square" anchor="ctr" anchorCtr="1"/>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0-1AAB-4AA7-B54D-9A79ADF86793}"/>
                </c:ext>
              </c:extLst>
            </c:dLbl>
            <c:dLbl>
              <c:idx val="1"/>
              <c:layout>
                <c:manualLayout>
                  <c:x val="7.4499568923312651E-2"/>
                  <c:y val="-2.3515579071134628E-2"/>
                </c:manualLayout>
              </c:layout>
              <c:numFmt formatCode="0%" sourceLinked="0"/>
              <c:spPr>
                <a:solidFill>
                  <a:schemeClr val="bg1"/>
                </a:solidFill>
                <a:ln>
                  <a:noFill/>
                </a:ln>
                <a:effectLst/>
              </c:spPr>
              <c:txPr>
                <a:bodyPr rot="0" spcFirstLastPara="1" vertOverflow="ellipsis" vert="horz" wrap="square" anchor="ctr" anchorCtr="1"/>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AAB-4AA7-B54D-9A79ADF86793}"/>
                </c:ext>
              </c:extLst>
            </c:dLbl>
            <c:dLbl>
              <c:idx val="2"/>
              <c:layout>
                <c:manualLayout>
                  <c:x val="8.7032206686112806E-2"/>
                  <c:y val="-2.2339800117577895E-2"/>
                </c:manualLayout>
              </c:layout>
              <c:numFmt formatCode="0%" sourceLinked="0"/>
              <c:spPr>
                <a:solidFill>
                  <a:schemeClr val="bg1"/>
                </a:solidFill>
                <a:ln>
                  <a:noFill/>
                </a:ln>
                <a:effectLst/>
              </c:spPr>
              <c:txPr>
                <a:bodyPr rot="0" spcFirstLastPara="1" vertOverflow="ellipsis" vert="horz" wrap="square" anchor="ctr" anchorCtr="1"/>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DB1-43CE-9D35-BDDAF96AAE17}"/>
                </c:ext>
              </c:extLst>
            </c:dLbl>
            <c:numFmt formatCode="0%" sourceLinked="0"/>
            <c:spPr>
              <a:solidFill>
                <a:srgbClr val="4472C4"/>
              </a:solidFill>
              <a:ln>
                <a:noFill/>
              </a:ln>
              <a:effectLst/>
            </c:spPr>
            <c:txPr>
              <a:bodyPr rot="0" spcFirstLastPara="1" vertOverflow="ellipsis" vert="horz" wrap="square" anchor="ctr" anchorCtr="1"/>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created_modified!$C$39:$E$39</c:f>
              <c:numCache>
                <c:formatCode>General</c:formatCode>
                <c:ptCount val="3"/>
                <c:pt idx="0">
                  <c:v>2022</c:v>
                </c:pt>
                <c:pt idx="1">
                  <c:v>2021</c:v>
                </c:pt>
                <c:pt idx="2">
                  <c:v>2020</c:v>
                </c:pt>
              </c:numCache>
            </c:numRef>
          </c:cat>
          <c:val>
            <c:numRef>
              <c:f>created_modified!$C$40:$E$40</c:f>
              <c:numCache>
                <c:formatCode>0.00%</c:formatCode>
                <c:ptCount val="3"/>
                <c:pt idx="0">
                  <c:v>2.9411764705882349E-2</c:v>
                </c:pt>
                <c:pt idx="1">
                  <c:v>0</c:v>
                </c:pt>
                <c:pt idx="2">
                  <c:v>0</c:v>
                </c:pt>
              </c:numCache>
            </c:numRef>
          </c:val>
          <c:extLst>
            <c:ext xmlns:c16="http://schemas.microsoft.com/office/drawing/2014/chart" uri="{C3380CC4-5D6E-409C-BE32-E72D297353CC}">
              <c16:uniqueId val="{00000002-1AAB-4AA7-B54D-9A79ADF86793}"/>
            </c:ext>
          </c:extLst>
        </c:ser>
        <c:ser>
          <c:idx val="1"/>
          <c:order val="1"/>
          <c:tx>
            <c:strRef>
              <c:f>created_modified!$B$41</c:f>
              <c:strCache>
                <c:ptCount val="1"/>
                <c:pt idx="0">
                  <c:v>MISMO AÑO</c:v>
                </c:pt>
              </c:strCache>
            </c:strRef>
          </c:tx>
          <c:spPr>
            <a:solidFill>
              <a:schemeClr val="accent3"/>
            </a:solidFill>
            <a:ln>
              <a:noFill/>
            </a:ln>
            <a:effectLst/>
          </c:spPr>
          <c:invertIfNegative val="0"/>
          <c:dLbls>
            <c:dLbl>
              <c:idx val="1"/>
              <c:layout>
                <c:manualLayout>
                  <c:x val="-6.266318881400129E-3"/>
                  <c:y val="-3.5273368606701938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AAB-4AA7-B54D-9A79ADF86793}"/>
                </c:ext>
              </c:extLst>
            </c:dLbl>
            <c:dLbl>
              <c:idx val="2"/>
              <c:layout>
                <c:manualLayout>
                  <c:x val="7.7284599537268253E-2"/>
                  <c:y val="-1.2933568489124045E-2"/>
                </c:manualLayout>
              </c:layout>
              <c:numFmt formatCode="0%" sourceLinked="0"/>
              <c:spPr>
                <a:solidFill>
                  <a:schemeClr val="bg1"/>
                </a:solidFill>
                <a:ln>
                  <a:noFill/>
                </a:ln>
                <a:effectLst/>
              </c:spPr>
              <c:txPr>
                <a:bodyPr rot="0" spcFirstLastPara="1" vertOverflow="ellipsis" vert="horz" wrap="square" anchor="ctr" anchorCtr="1"/>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DB1-43CE-9D35-BDDAF96AAE17}"/>
                </c:ext>
              </c:extLst>
            </c:dLbl>
            <c:numFmt formatCode="0%" sourceLinked="0"/>
            <c:spPr>
              <a:noFill/>
              <a:ln>
                <a:noFill/>
              </a:ln>
              <a:effectLst/>
            </c:spPr>
            <c:txPr>
              <a:bodyPr rot="0" spcFirstLastPara="1" vertOverflow="ellipsis" vert="horz" wrap="square" anchor="ctr" anchorCtr="1"/>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created_modified!$C$39:$E$39</c:f>
              <c:numCache>
                <c:formatCode>General</c:formatCode>
                <c:ptCount val="3"/>
                <c:pt idx="0">
                  <c:v>2022</c:v>
                </c:pt>
                <c:pt idx="1">
                  <c:v>2021</c:v>
                </c:pt>
                <c:pt idx="2">
                  <c:v>2020</c:v>
                </c:pt>
              </c:numCache>
            </c:numRef>
          </c:cat>
          <c:val>
            <c:numRef>
              <c:f>created_modified!$C$41:$E$41</c:f>
              <c:numCache>
                <c:formatCode>0.00%</c:formatCode>
                <c:ptCount val="3"/>
                <c:pt idx="0">
                  <c:v>2.9411764705882349E-2</c:v>
                </c:pt>
                <c:pt idx="1">
                  <c:v>2.9411764705882349E-2</c:v>
                </c:pt>
                <c:pt idx="2">
                  <c:v>0</c:v>
                </c:pt>
              </c:numCache>
            </c:numRef>
          </c:val>
          <c:extLst>
            <c:ext xmlns:c16="http://schemas.microsoft.com/office/drawing/2014/chart" uri="{C3380CC4-5D6E-409C-BE32-E72D297353CC}">
              <c16:uniqueId val="{00000005-1AAB-4AA7-B54D-9A79ADF86793}"/>
            </c:ext>
          </c:extLst>
        </c:ser>
        <c:ser>
          <c:idx val="2"/>
          <c:order val="2"/>
          <c:tx>
            <c:strRef>
              <c:f>created_modified!$B$42</c:f>
              <c:strCache>
                <c:ptCount val="1"/>
                <c:pt idx="0">
                  <c:v>MÁS DE UN AÑO SIN MODIFICAR</c:v>
                </c:pt>
              </c:strCache>
            </c:strRef>
          </c:tx>
          <c:spPr>
            <a:solidFill>
              <a:schemeClr val="accent5"/>
            </a:solidFill>
            <a:ln>
              <a:noFill/>
            </a:ln>
            <a:effectLst/>
          </c:spPr>
          <c:invertIfNegative val="0"/>
          <c:dLbls>
            <c:dLbl>
              <c:idx val="0"/>
              <c:layout>
                <c:manualLayout>
                  <c:x val="-1.0443864802333573E-2"/>
                  <c:y val="1.293356848912395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AAB-4AA7-B54D-9A79ADF86793}"/>
                </c:ext>
              </c:extLst>
            </c:dLbl>
            <c:dLbl>
              <c:idx val="2"/>
              <c:layout>
                <c:manualLayout>
                  <c:x val="1.3925153069778064E-3"/>
                  <c:y val="-3.5273365341057798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DB1-43CE-9D35-BDDAF96AAE17}"/>
                </c:ext>
              </c:extLst>
            </c:dLbl>
            <c:numFmt formatCode="0%" sourceLinked="0"/>
            <c:spPr>
              <a:noFill/>
              <a:ln>
                <a:noFill/>
              </a:ln>
              <a:effectLst/>
            </c:spPr>
            <c:txPr>
              <a:bodyPr rot="0" spcFirstLastPara="1" vertOverflow="ellipsis" vert="horz" wrap="square" anchor="ctr" anchorCtr="1"/>
              <a:lstStyle/>
              <a:p>
                <a:pPr>
                  <a:defRPr sz="2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created_modified!$C$39:$E$39</c:f>
              <c:numCache>
                <c:formatCode>General</c:formatCode>
                <c:ptCount val="3"/>
                <c:pt idx="0">
                  <c:v>2022</c:v>
                </c:pt>
                <c:pt idx="1">
                  <c:v>2021</c:v>
                </c:pt>
                <c:pt idx="2">
                  <c:v>2020</c:v>
                </c:pt>
              </c:numCache>
            </c:numRef>
          </c:cat>
          <c:val>
            <c:numRef>
              <c:f>created_modified!$C$42:$E$42</c:f>
              <c:numCache>
                <c:formatCode>0.00%</c:formatCode>
                <c:ptCount val="3"/>
                <c:pt idx="0">
                  <c:v>0.76470588235294112</c:v>
                </c:pt>
                <c:pt idx="1">
                  <c:v>8.8235294117647051E-2</c:v>
                </c:pt>
                <c:pt idx="2">
                  <c:v>5.8823529411764698E-2</c:v>
                </c:pt>
              </c:numCache>
            </c:numRef>
          </c:val>
          <c:extLst>
            <c:ext xmlns:c16="http://schemas.microsoft.com/office/drawing/2014/chart" uri="{C3380CC4-5D6E-409C-BE32-E72D297353CC}">
              <c16:uniqueId val="{00000008-1AAB-4AA7-B54D-9A79ADF86793}"/>
            </c:ext>
          </c:extLst>
        </c:ser>
        <c:dLbls>
          <c:dLblPos val="ctr"/>
          <c:showLegendKey val="0"/>
          <c:showVal val="1"/>
          <c:showCatName val="0"/>
          <c:showSerName val="0"/>
          <c:showPercent val="0"/>
          <c:showBubbleSize val="0"/>
        </c:dLbls>
        <c:gapWidth val="150"/>
        <c:overlap val="100"/>
        <c:axId val="1146133888"/>
        <c:axId val="1146135528"/>
        <c:extLst>
          <c:ext xmlns:c15="http://schemas.microsoft.com/office/drawing/2012/chart" uri="{02D57815-91ED-43cb-92C2-25804820EDAC}">
            <c15:filteredBarSeries>
              <c15:ser>
                <c:idx val="3"/>
                <c:order val="3"/>
                <c:tx>
                  <c:strRef>
                    <c:extLst>
                      <c:ext uri="{02D57815-91ED-43cb-92C2-25804820EDAC}">
                        <c15:formulaRef>
                          <c15:sqref>created_modified!$B$43</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created_modified!$C$39:$E$39</c15:sqref>
                        </c15:formulaRef>
                      </c:ext>
                    </c:extLst>
                    <c:numCache>
                      <c:formatCode>General</c:formatCode>
                      <c:ptCount val="3"/>
                      <c:pt idx="0">
                        <c:v>2022</c:v>
                      </c:pt>
                      <c:pt idx="1">
                        <c:v>2021</c:v>
                      </c:pt>
                      <c:pt idx="2">
                        <c:v>2020</c:v>
                      </c:pt>
                    </c:numCache>
                  </c:numRef>
                </c:cat>
                <c:val>
                  <c:numRef>
                    <c:extLst>
                      <c:ext uri="{02D57815-91ED-43cb-92C2-25804820EDAC}">
                        <c15:formulaRef>
                          <c15:sqref>created_modified!$C$43:$E$43</c15:sqref>
                        </c15:formulaRef>
                      </c:ext>
                    </c:extLst>
                    <c:numCache>
                      <c:formatCode>0.00%</c:formatCode>
                      <c:ptCount val="3"/>
                      <c:pt idx="0">
                        <c:v>0.82352941176470584</c:v>
                      </c:pt>
                      <c:pt idx="1">
                        <c:v>0.1176470588235294</c:v>
                      </c:pt>
                      <c:pt idx="2">
                        <c:v>5.8823529411764698E-2</c:v>
                      </c:pt>
                    </c:numCache>
                  </c:numRef>
                </c:val>
                <c:extLst>
                  <c:ext xmlns:c16="http://schemas.microsoft.com/office/drawing/2014/chart" uri="{C3380CC4-5D6E-409C-BE32-E72D297353CC}">
                    <c16:uniqueId val="{0000000C-1AAB-4AA7-B54D-9A79ADF86793}"/>
                  </c:ext>
                </c:extLst>
              </c15:ser>
            </c15:filteredBarSeries>
          </c:ext>
        </c:extLst>
      </c:barChart>
      <c:catAx>
        <c:axId val="114613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46135528"/>
        <c:crosses val="autoZero"/>
        <c:auto val="1"/>
        <c:lblAlgn val="ctr"/>
        <c:lblOffset val="100"/>
        <c:noMultiLvlLbl val="0"/>
      </c:catAx>
      <c:valAx>
        <c:axId val="1146135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4613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800" b="1">
          <a:latin typeface="+mj-lt"/>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952F-44DE-AA80-5D4971689080}"/>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952F-44DE-AA80-5D4971689080}"/>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952F-44DE-AA80-5D4971689080}"/>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952F-44DE-AA80-5D4971689080}"/>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952F-44DE-AA80-5D4971689080}"/>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952F-44DE-AA80-5D4971689080}"/>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952F-44DE-AA80-5D4971689080}"/>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952F-44DE-AA80-5D4971689080}"/>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0-9795-497E-AA7D-DBBEBF6DC794}"/>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1-9795-497E-AA7D-DBBEBF6DC794}"/>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2-9795-497E-AA7D-DBBEBF6DC794}"/>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3-9795-497E-AA7D-DBBEBF6DC794}"/>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4-9795-497E-AA7D-DBBEBF6DC794}"/>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5-9795-497E-AA7D-DBBEBF6DC794}"/>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	PORCENTAJES</a:t>
            </a:r>
            <a:r>
              <a:rPr lang="es-ES" sz="2400" b="1" baseline="0">
                <a:latin typeface="+mj-lt"/>
              </a:rPr>
              <a:t> RELACIÓN TIPO DE OBJETO/AÑO MODIFICACIÓN OBJETO RESPECTO DEL TOTAL DE OBJETOS INFORME SECTOR IBM PARTE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type_modified!$B$29</c:f>
              <c:strCache>
                <c:ptCount val="1"/>
                <c:pt idx="0">
                  <c:v>2022</c:v>
                </c:pt>
              </c:strCache>
            </c:strRef>
          </c:tx>
          <c:spPr>
            <a:solidFill>
              <a:schemeClr val="accent1"/>
            </a:solidFill>
            <a:ln>
              <a:noFill/>
            </a:ln>
            <a:effectLst/>
          </c:spPr>
          <c:invertIfNegative val="0"/>
          <c:dLbls>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type_modified!$C$28</c:f>
              <c:strCache>
                <c:ptCount val="1"/>
                <c:pt idx="0">
                  <c:v>REPORTE</c:v>
                </c:pt>
              </c:strCache>
            </c:strRef>
          </c:cat>
          <c:val>
            <c:numRef>
              <c:f>type_modified!$C$29</c:f>
              <c:numCache>
                <c:formatCode>0.00%</c:formatCode>
                <c:ptCount val="1"/>
                <c:pt idx="0">
                  <c:v>0.88235294117647056</c:v>
                </c:pt>
              </c:numCache>
            </c:numRef>
          </c:val>
          <c:extLst>
            <c:ext xmlns:c16="http://schemas.microsoft.com/office/drawing/2014/chart" uri="{C3380CC4-5D6E-409C-BE32-E72D297353CC}">
              <c16:uniqueId val="{00000001-7C51-40FD-8034-0518DED4B0A0}"/>
            </c:ext>
          </c:extLst>
        </c:ser>
        <c:ser>
          <c:idx val="1"/>
          <c:order val="1"/>
          <c:tx>
            <c:strRef>
              <c:f>type_modified!$B$30</c:f>
              <c:strCache>
                <c:ptCount val="1"/>
                <c:pt idx="0">
                  <c:v>2021</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type_modified!$C$28</c:f>
              <c:strCache>
                <c:ptCount val="1"/>
                <c:pt idx="0">
                  <c:v>REPORTE</c:v>
                </c:pt>
              </c:strCache>
            </c:strRef>
          </c:cat>
          <c:val>
            <c:numRef>
              <c:f>type_modified!$C$30</c:f>
              <c:numCache>
                <c:formatCode>0.00%</c:formatCode>
                <c:ptCount val="1"/>
                <c:pt idx="0">
                  <c:v>0.1176470588235294</c:v>
                </c:pt>
              </c:numCache>
            </c:numRef>
          </c:val>
          <c:extLst>
            <c:ext xmlns:c16="http://schemas.microsoft.com/office/drawing/2014/chart" uri="{C3380CC4-5D6E-409C-BE32-E72D297353CC}">
              <c16:uniqueId val="{00000002-7C51-40FD-8034-0518DED4B0A0}"/>
            </c:ext>
          </c:extLst>
        </c:ser>
        <c:dLbls>
          <c:dLblPos val="ctr"/>
          <c:showLegendKey val="0"/>
          <c:showVal val="1"/>
          <c:showCatName val="0"/>
          <c:showSerName val="0"/>
          <c:showPercent val="0"/>
          <c:showBubbleSize val="0"/>
        </c:dLbls>
        <c:gapWidth val="150"/>
        <c:overlap val="100"/>
        <c:axId val="1104349544"/>
        <c:axId val="1104355448"/>
        <c:extLst>
          <c:ext xmlns:c15="http://schemas.microsoft.com/office/drawing/2012/chart" uri="{02D57815-91ED-43cb-92C2-25804820EDAC}">
            <c15:filteredBarSeries>
              <c15:ser>
                <c:idx val="2"/>
                <c:order val="2"/>
                <c:tx>
                  <c:strRef>
                    <c:extLst>
                      <c:ext uri="{02D57815-91ED-43cb-92C2-25804820EDAC}">
                        <c15:formulaRef>
                          <c15:sqref>type_modified!$B$31</c15:sqref>
                        </c15:formulaRef>
                      </c:ext>
                    </c:extLst>
                    <c:strCache>
                      <c:ptCount val="1"/>
                      <c:pt idx="0">
                        <c:v>TOTAL </c:v>
                      </c:pt>
                    </c:strCache>
                  </c:strRef>
                </c:tx>
                <c:spPr>
                  <a:solidFill>
                    <a:schemeClr val="accent5"/>
                  </a:solidFill>
                  <a:ln>
                    <a:noFill/>
                  </a:ln>
                  <a:effectLst/>
                </c:spPr>
                <c:invertIfNegative val="0"/>
                <c:dLbls>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type_modified!$C$28</c15:sqref>
                        </c15:formulaRef>
                      </c:ext>
                    </c:extLst>
                    <c:strCache>
                      <c:ptCount val="1"/>
                      <c:pt idx="0">
                        <c:v>REPORTE</c:v>
                      </c:pt>
                    </c:strCache>
                  </c:strRef>
                </c:cat>
                <c:val>
                  <c:numRef>
                    <c:extLst>
                      <c:ext uri="{02D57815-91ED-43cb-92C2-25804820EDAC}">
                        <c15:formulaRef>
                          <c15:sqref>type_modified!$C$31</c15:sqref>
                        </c15:formulaRef>
                      </c:ext>
                    </c:extLst>
                    <c:numCache>
                      <c:formatCode>0.00%</c:formatCode>
                      <c:ptCount val="1"/>
                      <c:pt idx="0">
                        <c:v>1</c:v>
                      </c:pt>
                    </c:numCache>
                  </c:numRef>
                </c:val>
                <c:extLst>
                  <c:ext xmlns:c16="http://schemas.microsoft.com/office/drawing/2014/chart" uri="{C3380CC4-5D6E-409C-BE32-E72D297353CC}">
                    <c16:uniqueId val="{00000003-7C51-40FD-8034-0518DED4B0A0}"/>
                  </c:ext>
                </c:extLst>
              </c15:ser>
            </c15:filteredBarSeries>
          </c:ext>
        </c:extLst>
      </c:barChart>
      <c:catAx>
        <c:axId val="1104349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04355448"/>
        <c:crosses val="autoZero"/>
        <c:auto val="1"/>
        <c:lblAlgn val="ctr"/>
        <c:lblOffset val="100"/>
        <c:noMultiLvlLbl val="0"/>
      </c:catAx>
      <c:valAx>
        <c:axId val="110435544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04349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D4CF-41F5-A4F2-8DAB339C1EE7}"/>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D4CF-41F5-A4F2-8DAB339C1EE7}"/>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D4CF-41F5-A4F2-8DAB339C1EE7}"/>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D4CF-41F5-A4F2-8DAB339C1EE7}"/>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D4CF-41F5-A4F2-8DAB339C1EE7}"/>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D4CF-41F5-A4F2-8DAB339C1EE7}"/>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D4CF-41F5-A4F2-8DAB339C1EE7}"/>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D4CF-41F5-A4F2-8DAB339C1EE7}"/>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sz="2400" b="1" i="0" baseline="0">
              <a:effectLst/>
              <a:latin typeface="+mj-l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r>
              <a:rPr lang="es-ES" sz="2400" b="1" i="0" baseline="0">
                <a:effectLst/>
              </a:rPr>
              <a:t>RELACION SEVERIDAD BASE/AÑO DE PUBLICACION CVE IOT</a:t>
            </a:r>
            <a:endParaRPr lang="es-ES" sz="2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s-ES" sz="2400" b="1">
              <a:latin typeface="+mj-l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0-9D07-4F1A-BA9A-05163F882BF2}"/>
            </c:ext>
          </c:extLst>
        </c:ser>
        <c:ser>
          <c:idx val="1"/>
          <c:order val="1"/>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1-9D07-4F1A-BA9A-05163F882BF2}"/>
            </c:ext>
          </c:extLst>
        </c:ser>
        <c:ser>
          <c:idx val="2"/>
          <c:order val="2"/>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2-9D07-4F1A-BA9A-05163F882BF2}"/>
            </c:ext>
          </c:extLst>
        </c:ser>
        <c:ser>
          <c:idx val="3"/>
          <c:order val="3"/>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3-9D07-4F1A-BA9A-05163F882BF2}"/>
            </c:ext>
          </c:extLst>
        </c:ser>
        <c:ser>
          <c:idx val="4"/>
          <c:order val="4"/>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4-9D07-4F1A-BA9A-05163F882BF2}"/>
            </c:ext>
          </c:extLst>
        </c:ser>
        <c:ser>
          <c:idx val="5"/>
          <c:order val="5"/>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'TIPO OBJETO_FECHA CREACION'!#REF!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'TIPO OBJETO_FECHA CREACION'!#REF!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'TIPO OBJETO_FECHA CREACION'!#REF!</c15:sqref>
                        </c15:formulaRef>
                      </c:ext>
                    </c:extLst>
                  </c:multiLvlStrRef>
                </c15:cat>
              </c15:filteredCategoryTitle>
            </c:ext>
            <c:ext xmlns:c16="http://schemas.microsoft.com/office/drawing/2014/chart" uri="{C3380CC4-5D6E-409C-BE32-E72D297353CC}">
              <c16:uniqueId val="{00000005-9D07-4F1A-BA9A-05163F882BF2}"/>
            </c:ext>
          </c:extLst>
        </c:ser>
        <c:dLbls>
          <c:dLblPos val="ctr"/>
          <c:showLegendKey val="0"/>
          <c:showVal val="1"/>
          <c:showCatName val="0"/>
          <c:showSerName val="0"/>
          <c:showPercent val="0"/>
          <c:showBubbleSize val="0"/>
        </c:dLbls>
        <c:gapWidth val="219"/>
        <c:overlap val="100"/>
        <c:axId val="1159962912"/>
        <c:axId val="1159963240"/>
        <c:extLst/>
      </c:barChart>
      <c:catAx>
        <c:axId val="115996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3240"/>
        <c:crosses val="autoZero"/>
        <c:auto val="1"/>
        <c:lblAlgn val="ctr"/>
        <c:lblOffset val="100"/>
        <c:noMultiLvlLbl val="0"/>
      </c:catAx>
      <c:valAx>
        <c:axId val="11599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crossAx val="115996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	PORCENTAJES</a:t>
            </a:r>
            <a:r>
              <a:rPr lang="es-ES" sz="2400" b="1" baseline="0">
                <a:latin typeface="+mj-lt"/>
              </a:rPr>
              <a:t> RELACIÓN TIPO DE OBJETO/AÑO CREACIÓN OBJETO RESPECTO DEL TOTAL DE OBJETOS INFORME SECTOR IBM PARTE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type_created!$B$34</c:f>
              <c:strCache>
                <c:ptCount val="1"/>
                <c:pt idx="0">
                  <c:v>2022</c:v>
                </c:pt>
              </c:strCache>
            </c:strRef>
          </c:tx>
          <c:spPr>
            <a:solidFill>
              <a:schemeClr val="accent1"/>
            </a:solidFill>
            <a:ln>
              <a:noFill/>
            </a:ln>
            <a:effectLst/>
          </c:spPr>
          <c:invertIfNegative val="0"/>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7-17E4-4C00-A3B9-77E06D05BD25}"/>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type_created!$C$33:$E$33</c:f>
              <c:strCache>
                <c:ptCount val="2"/>
                <c:pt idx="0">
                  <c:v>REPORTE</c:v>
                </c:pt>
                <c:pt idx="1">
                  <c:v>DEFINICION DE MARCADO</c:v>
                </c:pt>
              </c:strCache>
            </c:strRef>
          </c:cat>
          <c:val>
            <c:numRef>
              <c:f>type_created!$C$34:$E$34</c:f>
              <c:numCache>
                <c:formatCode>0.00%</c:formatCode>
                <c:ptCount val="2"/>
                <c:pt idx="0">
                  <c:v>2.7777777777777776E-2</c:v>
                </c:pt>
                <c:pt idx="1">
                  <c:v>5.5555555555555552E-2</c:v>
                </c:pt>
              </c:numCache>
            </c:numRef>
          </c:val>
          <c:extLst>
            <c:ext xmlns:c16="http://schemas.microsoft.com/office/drawing/2014/chart" uri="{C3380CC4-5D6E-409C-BE32-E72D297353CC}">
              <c16:uniqueId val="{00000000-17E4-4C00-A3B9-77E06D05BD25}"/>
            </c:ext>
          </c:extLst>
        </c:ser>
        <c:ser>
          <c:idx val="1"/>
          <c:order val="1"/>
          <c:tx>
            <c:strRef>
              <c:f>type_created!$B$35</c:f>
              <c:strCache>
                <c:ptCount val="1"/>
                <c:pt idx="0">
                  <c:v>2021</c:v>
                </c:pt>
              </c:strCache>
            </c:strRef>
          </c:tx>
          <c:spPr>
            <a:solidFill>
              <a:schemeClr val="accent3"/>
            </a:solidFill>
            <a:ln>
              <a:noFill/>
            </a:ln>
            <a:effectLst/>
          </c:spPr>
          <c:invertIfNegative val="0"/>
          <c:dLbls>
            <c:dLbl>
              <c:idx val="1"/>
              <c:layout>
                <c:manualLayout>
                  <c:x val="-0.1082637391019823"/>
                  <c:y val="1.797131599451477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7E4-4C00-A3B9-77E06D05BD2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type_created!$C$33:$E$33</c:f>
              <c:strCache>
                <c:ptCount val="2"/>
                <c:pt idx="0">
                  <c:v>REPORTE</c:v>
                </c:pt>
                <c:pt idx="1">
                  <c:v>DEFINICION DE MARCADO</c:v>
                </c:pt>
              </c:strCache>
            </c:strRef>
          </c:cat>
          <c:val>
            <c:numRef>
              <c:f>type_created!$C$35:$E$35</c:f>
              <c:numCache>
                <c:formatCode>0.00%</c:formatCode>
                <c:ptCount val="2"/>
                <c:pt idx="0">
                  <c:v>0.16666666666666669</c:v>
                </c:pt>
                <c:pt idx="1">
                  <c:v>0</c:v>
                </c:pt>
              </c:numCache>
            </c:numRef>
          </c:val>
          <c:extLst>
            <c:ext xmlns:c16="http://schemas.microsoft.com/office/drawing/2014/chart" uri="{C3380CC4-5D6E-409C-BE32-E72D297353CC}">
              <c16:uniqueId val="{00000001-17E4-4C00-A3B9-77E06D05BD25}"/>
            </c:ext>
          </c:extLst>
        </c:ser>
        <c:ser>
          <c:idx val="2"/>
          <c:order val="2"/>
          <c:tx>
            <c:strRef>
              <c:f>type_created!$B$36</c:f>
              <c:strCache>
                <c:ptCount val="1"/>
                <c:pt idx="0">
                  <c:v>2020</c:v>
                </c:pt>
              </c:strCache>
            </c:strRef>
          </c:tx>
          <c:spPr>
            <a:solidFill>
              <a:schemeClr val="accent5"/>
            </a:solidFill>
            <a:ln>
              <a:noFill/>
            </a:ln>
            <a:effectLst/>
          </c:spPr>
          <c:invertIfNegative val="0"/>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6-17E4-4C00-A3B9-77E06D05BD25}"/>
                </c:ext>
              </c:extLst>
            </c:dLbl>
            <c:dLbl>
              <c:idx val="1"/>
              <c:layout>
                <c:manualLayout>
                  <c:x val="-0.10596025529130183"/>
                  <c:y val="1.382408922654992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7E4-4C00-A3B9-77E06D05BD25}"/>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type_created!$C$33:$E$33</c:f>
              <c:strCache>
                <c:ptCount val="2"/>
                <c:pt idx="0">
                  <c:v>REPORTE</c:v>
                </c:pt>
                <c:pt idx="1">
                  <c:v>DEFINICION DE MARCADO</c:v>
                </c:pt>
              </c:strCache>
            </c:strRef>
          </c:cat>
          <c:val>
            <c:numRef>
              <c:f>type_created!$C$36:$E$36</c:f>
              <c:numCache>
                <c:formatCode>0.00%</c:formatCode>
                <c:ptCount val="2"/>
                <c:pt idx="0">
                  <c:v>0.75</c:v>
                </c:pt>
                <c:pt idx="1">
                  <c:v>0</c:v>
                </c:pt>
              </c:numCache>
            </c:numRef>
          </c:val>
          <c:extLst>
            <c:ext xmlns:c16="http://schemas.microsoft.com/office/drawing/2014/chart" uri="{C3380CC4-5D6E-409C-BE32-E72D297353CC}">
              <c16:uniqueId val="{00000002-17E4-4C00-A3B9-77E06D05BD25}"/>
            </c:ext>
          </c:extLst>
        </c:ser>
        <c:dLbls>
          <c:dLblPos val="ctr"/>
          <c:showLegendKey val="0"/>
          <c:showVal val="1"/>
          <c:showCatName val="0"/>
          <c:showSerName val="0"/>
          <c:showPercent val="0"/>
          <c:showBubbleSize val="0"/>
        </c:dLbls>
        <c:gapWidth val="150"/>
        <c:overlap val="100"/>
        <c:axId val="1104349544"/>
        <c:axId val="1104355448"/>
        <c:extLst>
          <c:ext xmlns:c15="http://schemas.microsoft.com/office/drawing/2012/chart" uri="{02D57815-91ED-43cb-92C2-25804820EDAC}">
            <c15:filteredBarSeries>
              <c15:ser>
                <c:idx val="3"/>
                <c:order val="3"/>
                <c:tx>
                  <c:strRef>
                    <c:extLst>
                      <c:ext uri="{02D57815-91ED-43cb-92C2-25804820EDAC}">
                        <c15:formulaRef>
                          <c15:sqref>type_created!$B$37</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type_created!$C$33:$E$33</c15:sqref>
                        </c15:formulaRef>
                      </c:ext>
                    </c:extLst>
                    <c:strCache>
                      <c:ptCount val="2"/>
                      <c:pt idx="0">
                        <c:v>REPORTE</c:v>
                      </c:pt>
                      <c:pt idx="1">
                        <c:v>DEFINICION DE MARCADO</c:v>
                      </c:pt>
                    </c:strCache>
                  </c:strRef>
                </c:cat>
                <c:val>
                  <c:numRef>
                    <c:extLst>
                      <c:ext uri="{02D57815-91ED-43cb-92C2-25804820EDAC}">
                        <c15:formulaRef>
                          <c15:sqref>type_created!$C$37:$E$37</c15:sqref>
                        </c15:formulaRef>
                      </c:ext>
                    </c:extLst>
                    <c:numCache>
                      <c:formatCode>0.00%</c:formatCode>
                      <c:ptCount val="2"/>
                      <c:pt idx="0">
                        <c:v>0.94444444444444442</c:v>
                      </c:pt>
                      <c:pt idx="1">
                        <c:v>5.5555555555555552E-2</c:v>
                      </c:pt>
                    </c:numCache>
                  </c:numRef>
                </c:val>
                <c:extLst>
                  <c:ext xmlns:c16="http://schemas.microsoft.com/office/drawing/2014/chart" uri="{C3380CC4-5D6E-409C-BE32-E72D297353CC}">
                    <c16:uniqueId val="{00000003-17E4-4C00-A3B9-77E06D05BD25}"/>
                  </c:ext>
                </c:extLst>
              </c15:ser>
            </c15:filteredBarSeries>
          </c:ext>
        </c:extLst>
      </c:barChart>
      <c:catAx>
        <c:axId val="1104349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04355448"/>
        <c:crosses val="autoZero"/>
        <c:auto val="1"/>
        <c:lblAlgn val="ctr"/>
        <c:lblOffset val="100"/>
        <c:noMultiLvlLbl val="0"/>
      </c:catAx>
      <c:valAx>
        <c:axId val="110435544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crossAx val="1104349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j-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746125</xdr:colOff>
      <xdr:row>89</xdr:row>
      <xdr:rowOff>0</xdr:rowOff>
    </xdr:from>
    <xdr:to>
      <xdr:col>2</xdr:col>
      <xdr:colOff>4762501</xdr:colOff>
      <xdr:row>89</xdr:row>
      <xdr:rowOff>0</xdr:rowOff>
    </xdr:to>
    <xdr:graphicFrame macro="">
      <xdr:nvGraphicFramePr>
        <xdr:cNvPr id="2" name="Gráfico 1">
          <a:extLst>
            <a:ext uri="{FF2B5EF4-FFF2-40B4-BE49-F238E27FC236}">
              <a16:creationId xmlns:a16="http://schemas.microsoft.com/office/drawing/2014/main" id="{02A7A97E-8873-4C4D-95B4-C1191427D8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CFB4E51C-0750-4DA9-BA69-D43C1EB4F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47626</xdr:colOff>
      <xdr:row>43</xdr:row>
      <xdr:rowOff>438149</xdr:rowOff>
    </xdr:from>
    <xdr:to>
      <xdr:col>3</xdr:col>
      <xdr:colOff>1500187</xdr:colOff>
      <xdr:row>77</xdr:row>
      <xdr:rowOff>119062</xdr:rowOff>
    </xdr:to>
    <xdr:graphicFrame macro="">
      <xdr:nvGraphicFramePr>
        <xdr:cNvPr id="4" name="Gráfico 3">
          <a:extLst>
            <a:ext uri="{FF2B5EF4-FFF2-40B4-BE49-F238E27FC236}">
              <a16:creationId xmlns:a16="http://schemas.microsoft.com/office/drawing/2014/main" id="{60113295-6999-47D5-A495-4BE150DB2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746125</xdr:colOff>
      <xdr:row>84</xdr:row>
      <xdr:rowOff>0</xdr:rowOff>
    </xdr:from>
    <xdr:to>
      <xdr:col>2</xdr:col>
      <xdr:colOff>4762501</xdr:colOff>
      <xdr:row>84</xdr:row>
      <xdr:rowOff>0</xdr:rowOff>
    </xdr:to>
    <xdr:graphicFrame macro="">
      <xdr:nvGraphicFramePr>
        <xdr:cNvPr id="2" name="Gráfico 1">
          <a:extLst>
            <a:ext uri="{FF2B5EF4-FFF2-40B4-BE49-F238E27FC236}">
              <a16:creationId xmlns:a16="http://schemas.microsoft.com/office/drawing/2014/main" id="{FD660623-B8C6-46B3-A8B2-4672E0F31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5E2088EB-4F52-4FA2-8F58-59AB3E0CA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200024</xdr:colOff>
      <xdr:row>31</xdr:row>
      <xdr:rowOff>438150</xdr:rowOff>
    </xdr:from>
    <xdr:to>
      <xdr:col>3</xdr:col>
      <xdr:colOff>19050</xdr:colOff>
      <xdr:row>54</xdr:row>
      <xdr:rowOff>266700</xdr:rowOff>
    </xdr:to>
    <xdr:graphicFrame macro="">
      <xdr:nvGraphicFramePr>
        <xdr:cNvPr id="4" name="Gráfico 3">
          <a:extLst>
            <a:ext uri="{FF2B5EF4-FFF2-40B4-BE49-F238E27FC236}">
              <a16:creationId xmlns:a16="http://schemas.microsoft.com/office/drawing/2014/main" id="{2E21E274-D0DE-4C24-B496-DA0143AED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746125</xdr:colOff>
      <xdr:row>90</xdr:row>
      <xdr:rowOff>0</xdr:rowOff>
    </xdr:from>
    <xdr:to>
      <xdr:col>2</xdr:col>
      <xdr:colOff>4762501</xdr:colOff>
      <xdr:row>90</xdr:row>
      <xdr:rowOff>0</xdr:rowOff>
    </xdr:to>
    <xdr:graphicFrame macro="">
      <xdr:nvGraphicFramePr>
        <xdr:cNvPr id="2" name="Gráfico 1">
          <a:extLst>
            <a:ext uri="{FF2B5EF4-FFF2-40B4-BE49-F238E27FC236}">
              <a16:creationId xmlns:a16="http://schemas.microsoft.com/office/drawing/2014/main" id="{EC59DABE-4EFB-46A3-8BD8-68F538D91B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759731</xdr:colOff>
      <xdr:row>6</xdr:row>
      <xdr:rowOff>0</xdr:rowOff>
    </xdr:from>
    <xdr:to>
      <xdr:col>3</xdr:col>
      <xdr:colOff>46489</xdr:colOff>
      <xdr:row>6</xdr:row>
      <xdr:rowOff>0</xdr:rowOff>
    </xdr:to>
    <xdr:graphicFrame macro="">
      <xdr:nvGraphicFramePr>
        <xdr:cNvPr id="3" name="Gráfico 2">
          <a:extLst>
            <a:ext uri="{FF2B5EF4-FFF2-40B4-BE49-F238E27FC236}">
              <a16:creationId xmlns:a16="http://schemas.microsoft.com/office/drawing/2014/main" id="{EAE08E92-9D37-4B7D-A6D6-59F0F6977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200024</xdr:colOff>
      <xdr:row>37</xdr:row>
      <xdr:rowOff>438150</xdr:rowOff>
    </xdr:from>
    <xdr:to>
      <xdr:col>3</xdr:col>
      <xdr:colOff>19050</xdr:colOff>
      <xdr:row>60</xdr:row>
      <xdr:rowOff>266700</xdr:rowOff>
    </xdr:to>
    <xdr:graphicFrame macro="">
      <xdr:nvGraphicFramePr>
        <xdr:cNvPr id="4" name="Gráfico 3">
          <a:extLst>
            <a:ext uri="{FF2B5EF4-FFF2-40B4-BE49-F238E27FC236}">
              <a16:creationId xmlns:a16="http://schemas.microsoft.com/office/drawing/2014/main" id="{3FA3080E-667C-4B66-8097-4E9130C31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90634-42EF-4EB1-BBAF-6453A52C99F6}">
  <dimension ref="B2:K95"/>
  <sheetViews>
    <sheetView zoomScale="40" zoomScaleNormal="40" workbookViewId="0">
      <selection activeCell="D15" sqref="D15"/>
    </sheetView>
  </sheetViews>
  <sheetFormatPr baseColWidth="10" defaultRowHeight="15" x14ac:dyDescent="0.25"/>
  <cols>
    <col min="2" max="2" width="123" customWidth="1"/>
    <col min="3" max="3" width="129" customWidth="1"/>
    <col min="4" max="4" width="126.85546875" customWidth="1"/>
    <col min="5" max="5" width="69.42578125" customWidth="1"/>
    <col min="6" max="6" width="107.140625" customWidth="1"/>
    <col min="7" max="7" width="111.7109375" customWidth="1"/>
    <col min="8" max="8" width="113.5703125" customWidth="1"/>
    <col min="9" max="9" width="136.85546875" customWidth="1"/>
    <col min="10" max="10" width="93" customWidth="1"/>
    <col min="11" max="11" width="56.140625" customWidth="1"/>
    <col min="12" max="12" width="58.28515625" customWidth="1"/>
    <col min="13" max="13" width="66.85546875" customWidth="1"/>
    <col min="14" max="14" width="44.28515625" customWidth="1"/>
  </cols>
  <sheetData>
    <row r="2" spans="2:11" ht="15.75" thickBot="1" x14ac:dyDescent="0.3"/>
    <row r="3" spans="2:11" ht="24" thickBot="1" x14ac:dyDescent="0.4">
      <c r="B3" s="1" t="s">
        <v>0</v>
      </c>
      <c r="C3" s="2" t="s">
        <v>1</v>
      </c>
      <c r="D3" s="2" t="s">
        <v>2</v>
      </c>
      <c r="E3" s="2" t="s">
        <v>3</v>
      </c>
      <c r="F3" s="2" t="s">
        <v>29</v>
      </c>
      <c r="G3" s="2" t="s">
        <v>4</v>
      </c>
      <c r="H3" s="3" t="s">
        <v>5</v>
      </c>
      <c r="I3" s="4"/>
      <c r="J3" s="5"/>
    </row>
    <row r="4" spans="2:11" ht="183" customHeight="1" thickTop="1" thickBot="1" x14ac:dyDescent="0.3">
      <c r="B4" s="6" t="s">
        <v>6</v>
      </c>
      <c r="C4" s="7" t="s">
        <v>6</v>
      </c>
      <c r="D4" s="8" t="s">
        <v>26</v>
      </c>
      <c r="E4" s="9" t="s">
        <v>7</v>
      </c>
      <c r="F4" s="10">
        <v>2022</v>
      </c>
      <c r="G4" s="11" t="s">
        <v>27</v>
      </c>
      <c r="H4" s="95" t="s">
        <v>57</v>
      </c>
      <c r="I4" s="97"/>
      <c r="J4" s="12"/>
    </row>
    <row r="5" spans="2:11" ht="188.25" customHeight="1" thickTop="1" thickBot="1" x14ac:dyDescent="0.3">
      <c r="B5" s="6" t="s">
        <v>8</v>
      </c>
      <c r="C5" s="7" t="s">
        <v>8</v>
      </c>
      <c r="D5" s="8" t="s">
        <v>28</v>
      </c>
      <c r="E5" s="16" t="s">
        <v>9</v>
      </c>
      <c r="F5" s="17" t="s">
        <v>10</v>
      </c>
      <c r="G5" s="11" t="s">
        <v>27</v>
      </c>
      <c r="H5" s="96"/>
      <c r="I5" s="97"/>
      <c r="J5" s="19"/>
    </row>
    <row r="6" spans="2:11" ht="16.5" thickTop="1" thickBot="1" x14ac:dyDescent="0.3">
      <c r="B6" s="20"/>
      <c r="C6" s="20"/>
      <c r="D6" s="21"/>
      <c r="E6" s="21"/>
      <c r="F6" s="21"/>
      <c r="G6" s="22"/>
      <c r="H6" s="23"/>
      <c r="I6" s="24"/>
      <c r="J6" s="25"/>
      <c r="K6" s="26"/>
    </row>
    <row r="7" spans="2:11" ht="32.25" customHeight="1" thickTop="1" thickBot="1" x14ac:dyDescent="0.3">
      <c r="B7" s="98" t="s">
        <v>11</v>
      </c>
      <c r="C7" s="99"/>
      <c r="D7" s="100"/>
      <c r="E7" s="27"/>
      <c r="I7" s="28"/>
      <c r="J7" s="28"/>
    </row>
    <row r="8" spans="2:11" ht="32.25" customHeight="1" thickTop="1" thickBot="1" x14ac:dyDescent="0.3">
      <c r="B8" s="29"/>
      <c r="C8" s="29"/>
      <c r="D8" s="30"/>
      <c r="E8" s="31"/>
    </row>
    <row r="9" spans="2:11" ht="32.25" customHeight="1" thickBot="1" x14ac:dyDescent="0.4">
      <c r="B9" s="32" t="s">
        <v>12</v>
      </c>
      <c r="C9" s="33" t="s">
        <v>13</v>
      </c>
      <c r="D9" s="34"/>
      <c r="E9" s="35"/>
    </row>
    <row r="10" spans="2:11" ht="180.75" customHeight="1" thickBot="1" x14ac:dyDescent="0.4">
      <c r="B10" s="36" t="s">
        <v>14</v>
      </c>
      <c r="C10" s="37" t="s">
        <v>30</v>
      </c>
      <c r="D10" s="38"/>
      <c r="E10" s="38"/>
    </row>
    <row r="11" spans="2:11" ht="153.75" customHeight="1" thickBot="1" x14ac:dyDescent="0.4">
      <c r="B11" s="39" t="s">
        <v>15</v>
      </c>
      <c r="C11" s="40" t="s">
        <v>31</v>
      </c>
      <c r="D11" s="38"/>
      <c r="E11" s="38"/>
    </row>
    <row r="12" spans="2:11" ht="72.75" customHeight="1" thickBot="1" x14ac:dyDescent="0.3">
      <c r="B12" s="41"/>
      <c r="C12" s="21"/>
    </row>
    <row r="13" spans="2:11" ht="72.75" customHeight="1" thickBot="1" x14ac:dyDescent="0.3">
      <c r="B13" s="42" t="s">
        <v>16</v>
      </c>
      <c r="C13" s="43" t="s">
        <v>17</v>
      </c>
      <c r="D13" s="44" t="s">
        <v>18</v>
      </c>
      <c r="E13" s="45"/>
    </row>
    <row r="14" spans="2:11" ht="36.75" customHeight="1" thickBot="1" x14ac:dyDescent="0.3">
      <c r="B14" s="46">
        <v>2022</v>
      </c>
      <c r="C14" s="47">
        <f>SUM(C15:C17)</f>
        <v>28</v>
      </c>
      <c r="D14" s="48">
        <f>(C14/(C$26/100))%</f>
        <v>0.82352941176470584</v>
      </c>
      <c r="E14" s="49"/>
    </row>
    <row r="15" spans="2:11" ht="23.25" x14ac:dyDescent="0.25">
      <c r="B15" s="50" t="s">
        <v>10</v>
      </c>
      <c r="C15" s="51">
        <v>1</v>
      </c>
      <c r="D15" s="52">
        <f>(C15/(C$14/100))%</f>
        <v>3.5714285714285712E-2</v>
      </c>
      <c r="E15" s="53"/>
    </row>
    <row r="16" spans="2:11" ht="30" customHeight="1" x14ac:dyDescent="0.25">
      <c r="B16" s="56" t="s">
        <v>19</v>
      </c>
      <c r="C16" s="55">
        <v>1</v>
      </c>
      <c r="D16" s="52">
        <f t="shared" ref="D16:D17" si="0">(C16/(C$14/100))%</f>
        <v>3.5714285714285712E-2</v>
      </c>
      <c r="E16" s="53"/>
    </row>
    <row r="17" spans="2:5" ht="27.75" customHeight="1" thickBot="1" x14ac:dyDescent="0.3">
      <c r="B17" s="56" t="s">
        <v>20</v>
      </c>
      <c r="C17" s="55">
        <v>26</v>
      </c>
      <c r="D17" s="52">
        <f t="shared" si="0"/>
        <v>0.92857142857142849</v>
      </c>
      <c r="E17" s="53"/>
    </row>
    <row r="18" spans="2:5" ht="27.75" customHeight="1" thickBot="1" x14ac:dyDescent="0.3">
      <c r="B18" s="46">
        <v>2021</v>
      </c>
      <c r="C18" s="47">
        <f>SUM(C19:C21)</f>
        <v>4</v>
      </c>
      <c r="D18" s="48">
        <f>(C18/(C$26/100))%</f>
        <v>0.1176470588235294</v>
      </c>
      <c r="E18" s="53"/>
    </row>
    <row r="19" spans="2:5" ht="27.75" customHeight="1" x14ac:dyDescent="0.25">
      <c r="B19" s="50" t="s">
        <v>10</v>
      </c>
      <c r="C19" s="51">
        <v>0</v>
      </c>
      <c r="D19" s="52">
        <f>(C19/(C$18/100))%</f>
        <v>0</v>
      </c>
      <c r="E19" s="53"/>
    </row>
    <row r="20" spans="2:5" ht="27.75" customHeight="1" x14ac:dyDescent="0.25">
      <c r="B20" s="56" t="s">
        <v>19</v>
      </c>
      <c r="C20" s="55">
        <v>1</v>
      </c>
      <c r="D20" s="52">
        <f t="shared" ref="D20:D21" si="1">(C20/(C$18/100))%</f>
        <v>0.25</v>
      </c>
      <c r="E20" s="53"/>
    </row>
    <row r="21" spans="2:5" ht="27.75" customHeight="1" thickBot="1" x14ac:dyDescent="0.3">
      <c r="B21" s="56" t="s">
        <v>20</v>
      </c>
      <c r="C21" s="57">
        <v>3</v>
      </c>
      <c r="D21" s="52">
        <f t="shared" si="1"/>
        <v>0.75</v>
      </c>
      <c r="E21" s="53"/>
    </row>
    <row r="22" spans="2:5" ht="27.75" customHeight="1" thickBot="1" x14ac:dyDescent="0.3">
      <c r="B22" s="46">
        <v>2020</v>
      </c>
      <c r="C22" s="47">
        <f>SUM(C23:C25)</f>
        <v>2</v>
      </c>
      <c r="D22" s="48">
        <f>(C22/(C$26/100))%</f>
        <v>5.8823529411764698E-2</v>
      </c>
      <c r="E22" s="53"/>
    </row>
    <row r="23" spans="2:5" ht="27.75" customHeight="1" x14ac:dyDescent="0.25">
      <c r="B23" s="50" t="s">
        <v>10</v>
      </c>
      <c r="C23" s="51">
        <v>0</v>
      </c>
      <c r="D23" s="52">
        <f>(C23/(C$22/100))%</f>
        <v>0</v>
      </c>
      <c r="E23" s="53"/>
    </row>
    <row r="24" spans="2:5" ht="27.75" customHeight="1" x14ac:dyDescent="0.25">
      <c r="B24" s="56" t="s">
        <v>19</v>
      </c>
      <c r="C24" s="55">
        <v>0</v>
      </c>
      <c r="D24" s="52">
        <f t="shared" ref="D24:D25" si="2">(C24/(C$22/100))%</f>
        <v>0</v>
      </c>
      <c r="E24" s="53"/>
    </row>
    <row r="25" spans="2:5" ht="27.75" customHeight="1" thickBot="1" x14ac:dyDescent="0.3">
      <c r="B25" s="56" t="s">
        <v>20</v>
      </c>
      <c r="C25" s="57">
        <v>2</v>
      </c>
      <c r="D25" s="52">
        <f t="shared" si="2"/>
        <v>1</v>
      </c>
      <c r="E25" s="53"/>
    </row>
    <row r="26" spans="2:5" ht="24" thickBot="1" x14ac:dyDescent="0.3">
      <c r="B26" s="59" t="s">
        <v>21</v>
      </c>
      <c r="C26" s="60">
        <f>C22+C18+C14</f>
        <v>34</v>
      </c>
      <c r="D26" s="61">
        <f>D14+D18+D22</f>
        <v>1</v>
      </c>
      <c r="E26" s="58"/>
    </row>
    <row r="27" spans="2:5" ht="23.25" x14ac:dyDescent="0.25">
      <c r="B27" s="62"/>
      <c r="C27" s="62"/>
      <c r="D27" s="63"/>
      <c r="E27" s="58"/>
    </row>
    <row r="28" spans="2:5" ht="24" thickBot="1" x14ac:dyDescent="0.3">
      <c r="B28" s="64"/>
      <c r="C28" s="64"/>
      <c r="D28" s="58"/>
      <c r="E28" s="58"/>
    </row>
    <row r="29" spans="2:5" ht="72.75" customHeight="1" thickBot="1" x14ac:dyDescent="0.4">
      <c r="B29" s="101" t="s">
        <v>33</v>
      </c>
      <c r="C29" s="102"/>
      <c r="D29" s="58"/>
      <c r="E29" s="58"/>
    </row>
    <row r="30" spans="2:5" ht="24" thickBot="1" x14ac:dyDescent="0.4">
      <c r="B30" s="65"/>
      <c r="C30" s="65"/>
      <c r="D30" s="58"/>
      <c r="E30" s="58"/>
    </row>
    <row r="31" spans="2:5" ht="24" thickBot="1" x14ac:dyDescent="0.3">
      <c r="B31" s="32" t="s">
        <v>12</v>
      </c>
      <c r="C31" s="33" t="s">
        <v>13</v>
      </c>
      <c r="D31" s="58"/>
      <c r="E31" s="58"/>
    </row>
    <row r="32" spans="2:5" ht="163.5" customHeight="1" thickBot="1" x14ac:dyDescent="0.3">
      <c r="B32" s="36" t="s">
        <v>14</v>
      </c>
      <c r="C32" s="37" t="s">
        <v>30</v>
      </c>
      <c r="D32" s="58"/>
      <c r="E32" s="66"/>
    </row>
    <row r="33" spans="2:6" ht="150.75" customHeight="1" thickBot="1" x14ac:dyDescent="0.3">
      <c r="B33" s="39" t="s">
        <v>15</v>
      </c>
      <c r="C33" s="40" t="s">
        <v>32</v>
      </c>
      <c r="D33" s="67"/>
      <c r="E33" s="58"/>
    </row>
    <row r="34" spans="2:6" ht="183.75" customHeight="1" x14ac:dyDescent="0.25">
      <c r="B34" s="64"/>
      <c r="C34" s="64"/>
      <c r="D34" s="58"/>
      <c r="E34" s="67"/>
    </row>
    <row r="35" spans="2:6" ht="23.25" x14ac:dyDescent="0.25">
      <c r="B35" s="64"/>
      <c r="C35" s="64"/>
      <c r="D35" s="58"/>
      <c r="E35" s="58"/>
    </row>
    <row r="36" spans="2:6" ht="24" thickBot="1" x14ac:dyDescent="0.3">
      <c r="B36" s="64"/>
      <c r="C36" s="68"/>
      <c r="D36" s="69"/>
      <c r="E36" s="69"/>
    </row>
    <row r="37" spans="2:6" ht="24" thickBot="1" x14ac:dyDescent="0.4">
      <c r="B37" s="70" t="s">
        <v>22</v>
      </c>
      <c r="C37" s="103" t="s">
        <v>23</v>
      </c>
      <c r="D37" s="104"/>
      <c r="E37" s="105"/>
      <c r="F37" s="76"/>
    </row>
    <row r="38" spans="2:6" ht="34.5" customHeight="1" thickBot="1" x14ac:dyDescent="0.3">
      <c r="C38" s="106" t="s">
        <v>24</v>
      </c>
      <c r="D38" s="104"/>
      <c r="E38" s="105"/>
      <c r="F38" s="77"/>
    </row>
    <row r="39" spans="2:6" ht="24" thickBot="1" x14ac:dyDescent="0.3">
      <c r="C39" s="71">
        <v>2022</v>
      </c>
      <c r="D39" s="71">
        <v>2021</v>
      </c>
      <c r="E39" s="71">
        <v>2020</v>
      </c>
      <c r="F39" s="28"/>
    </row>
    <row r="40" spans="2:6" ht="21" x14ac:dyDescent="0.25">
      <c r="B40" s="50" t="s">
        <v>10</v>
      </c>
      <c r="C40" s="72">
        <f>(C15/(C$26/100))%</f>
        <v>2.9411764705882349E-2</v>
      </c>
      <c r="D40" s="72">
        <f>(C19/(C$26/100))%</f>
        <v>0</v>
      </c>
      <c r="E40" s="72">
        <f>(C23/(C$26/100))%</f>
        <v>0</v>
      </c>
      <c r="F40" s="28"/>
    </row>
    <row r="41" spans="2:6" ht="21" x14ac:dyDescent="0.25">
      <c r="B41" s="56" t="s">
        <v>19</v>
      </c>
      <c r="C41" s="72">
        <f t="shared" ref="C41:C42" si="3">(C16/(C$26/100))%</f>
        <v>2.9411764705882349E-2</v>
      </c>
      <c r="D41" s="72">
        <f t="shared" ref="D41:D42" si="4">(C20/(C$26/100))%</f>
        <v>2.9411764705882349E-2</v>
      </c>
      <c r="E41" s="72">
        <f t="shared" ref="E41:E42" si="5">(C24/(C$26/100))%</f>
        <v>0</v>
      </c>
      <c r="F41" s="28"/>
    </row>
    <row r="42" spans="2:6" ht="44.25" customHeight="1" thickBot="1" x14ac:dyDescent="0.3">
      <c r="B42" s="56" t="s">
        <v>20</v>
      </c>
      <c r="C42" s="72">
        <f t="shared" si="3"/>
        <v>0.76470588235294112</v>
      </c>
      <c r="D42" s="72">
        <f t="shared" si="4"/>
        <v>8.8235294117647051E-2</v>
      </c>
      <c r="E42" s="72">
        <f t="shared" si="5"/>
        <v>5.8823529411764698E-2</v>
      </c>
      <c r="F42" s="28"/>
    </row>
    <row r="43" spans="2:6" ht="75" customHeight="1" thickBot="1" x14ac:dyDescent="0.3">
      <c r="B43" s="46" t="s">
        <v>25</v>
      </c>
      <c r="C43" s="73">
        <f>SUM(C40:C42)</f>
        <v>0.82352941176470584</v>
      </c>
      <c r="D43" s="73">
        <f>SUM(D40:D42)</f>
        <v>0.1176470588235294</v>
      </c>
      <c r="E43" s="73">
        <f>SUM(E40:E42)</f>
        <v>5.8823529411764698E-2</v>
      </c>
      <c r="F43" s="28"/>
    </row>
    <row r="44" spans="2:6" ht="108.75" customHeight="1" x14ac:dyDescent="0.25">
      <c r="B44" s="64"/>
      <c r="C44" s="64"/>
      <c r="D44" s="58"/>
      <c r="E44" s="58"/>
    </row>
    <row r="45" spans="2:6" ht="23.25" x14ac:dyDescent="0.25">
      <c r="B45" s="64"/>
      <c r="C45" s="64"/>
      <c r="D45" s="58"/>
      <c r="E45" s="58"/>
    </row>
    <row r="46" spans="2:6" ht="23.25" x14ac:dyDescent="0.25">
      <c r="B46" s="64"/>
      <c r="C46" s="64"/>
      <c r="D46" s="58"/>
      <c r="E46" s="58"/>
    </row>
    <row r="47" spans="2:6" ht="23.25" x14ac:dyDescent="0.25">
      <c r="B47" s="64"/>
      <c r="C47" s="64"/>
      <c r="D47" s="58"/>
      <c r="E47" s="58"/>
    </row>
    <row r="48" spans="2:6" ht="23.25" x14ac:dyDescent="0.25">
      <c r="B48" s="64"/>
      <c r="C48" s="64"/>
      <c r="D48" s="58"/>
      <c r="E48" s="58"/>
    </row>
    <row r="49" spans="2:5" ht="42" customHeight="1" x14ac:dyDescent="0.25">
      <c r="B49" s="64"/>
      <c r="C49" s="64"/>
      <c r="D49" s="58"/>
      <c r="E49" s="58"/>
    </row>
    <row r="50" spans="2:5" ht="50.25" customHeight="1" x14ac:dyDescent="0.25">
      <c r="B50" s="64"/>
      <c r="C50" s="64"/>
      <c r="D50" s="58"/>
      <c r="E50" s="58"/>
    </row>
    <row r="51" spans="2:5" ht="23.25" x14ac:dyDescent="0.25">
      <c r="B51" s="64"/>
      <c r="C51" s="64"/>
      <c r="D51" s="58"/>
      <c r="E51" s="58"/>
    </row>
    <row r="52" spans="2:5" ht="23.25" x14ac:dyDescent="0.25">
      <c r="B52" s="64"/>
      <c r="C52" s="64"/>
      <c r="D52" s="58"/>
      <c r="E52" s="58"/>
    </row>
    <row r="53" spans="2:5" ht="23.25" x14ac:dyDescent="0.25">
      <c r="B53" s="64"/>
      <c r="C53" s="64"/>
      <c r="D53" s="58"/>
      <c r="E53" s="58"/>
    </row>
    <row r="54" spans="2:5" ht="23.25" x14ac:dyDescent="0.25">
      <c r="B54" s="64"/>
      <c r="C54" s="64"/>
      <c r="D54" s="58"/>
      <c r="E54" s="58"/>
    </row>
    <row r="55" spans="2:5" ht="23.25" x14ac:dyDescent="0.25">
      <c r="B55" s="64"/>
      <c r="C55" s="64"/>
      <c r="D55" s="58"/>
      <c r="E55" s="58"/>
    </row>
    <row r="56" spans="2:5" ht="23.25" x14ac:dyDescent="0.25">
      <c r="B56" s="64"/>
      <c r="C56" s="64"/>
      <c r="D56" s="58"/>
      <c r="E56" s="58"/>
    </row>
    <row r="57" spans="2:5" ht="23.25" x14ac:dyDescent="0.25">
      <c r="B57" s="64"/>
      <c r="C57" s="64"/>
      <c r="D57" s="58"/>
      <c r="E57" s="58"/>
    </row>
    <row r="58" spans="2:5" ht="23.25" x14ac:dyDescent="0.25">
      <c r="B58" s="64"/>
      <c r="C58" s="64"/>
      <c r="D58" s="58"/>
      <c r="E58" s="58"/>
    </row>
    <row r="59" spans="2:5" ht="23.25" x14ac:dyDescent="0.25">
      <c r="B59" s="64"/>
      <c r="C59" s="64"/>
      <c r="D59" s="58"/>
      <c r="E59" s="58"/>
    </row>
    <row r="60" spans="2:5" ht="23.25" x14ac:dyDescent="0.25">
      <c r="B60" s="64"/>
      <c r="C60" s="64"/>
      <c r="D60" s="58"/>
      <c r="E60" s="58"/>
    </row>
    <row r="61" spans="2:5" ht="23.25" x14ac:dyDescent="0.25">
      <c r="B61" s="64"/>
      <c r="C61" s="64"/>
      <c r="D61" s="58"/>
      <c r="E61" s="58"/>
    </row>
    <row r="62" spans="2:5" ht="23.25" x14ac:dyDescent="0.25">
      <c r="B62" s="64"/>
      <c r="C62" s="64"/>
      <c r="D62" s="58"/>
      <c r="E62" s="58"/>
    </row>
    <row r="63" spans="2:5" ht="23.25" x14ac:dyDescent="0.25">
      <c r="B63" s="64"/>
      <c r="C63" s="64"/>
      <c r="D63" s="58"/>
      <c r="E63" s="58"/>
    </row>
    <row r="64" spans="2:5" ht="23.25" x14ac:dyDescent="0.25">
      <c r="B64" s="64"/>
      <c r="C64" s="64"/>
      <c r="D64" s="58"/>
      <c r="E64" s="58"/>
    </row>
    <row r="65" spans="2:10" ht="23.25" x14ac:dyDescent="0.25">
      <c r="B65" s="64"/>
      <c r="C65" s="64"/>
      <c r="D65" s="58"/>
      <c r="E65" s="58"/>
    </row>
    <row r="66" spans="2:10" ht="23.25" x14ac:dyDescent="0.25">
      <c r="B66" s="64"/>
      <c r="C66" s="64"/>
      <c r="D66" s="58"/>
      <c r="E66" s="58"/>
    </row>
    <row r="67" spans="2:10" ht="23.25" x14ac:dyDescent="0.25">
      <c r="B67" s="64"/>
      <c r="C67" s="64"/>
      <c r="D67" s="58"/>
      <c r="E67" s="58"/>
    </row>
    <row r="68" spans="2:10" ht="23.25" x14ac:dyDescent="0.25">
      <c r="B68" s="64"/>
      <c r="C68" s="64"/>
      <c r="D68" s="58"/>
      <c r="E68" s="58"/>
    </row>
    <row r="69" spans="2:10" ht="23.25" x14ac:dyDescent="0.25">
      <c r="B69" s="64"/>
      <c r="C69" s="64"/>
      <c r="D69" s="58"/>
      <c r="E69" s="58"/>
    </row>
    <row r="70" spans="2:10" ht="23.25" x14ac:dyDescent="0.25">
      <c r="B70" s="64"/>
      <c r="C70" s="64"/>
      <c r="D70" s="58"/>
      <c r="E70" s="58"/>
    </row>
    <row r="71" spans="2:10" ht="23.25" x14ac:dyDescent="0.25">
      <c r="B71" s="64"/>
      <c r="C71" s="64"/>
      <c r="D71" s="58"/>
      <c r="E71" s="58"/>
      <c r="F71" s="58"/>
      <c r="G71" s="28"/>
      <c r="H71" s="28"/>
    </row>
    <row r="72" spans="2:10" ht="23.25" x14ac:dyDescent="0.25">
      <c r="B72" s="64"/>
      <c r="C72" s="64"/>
      <c r="D72" s="58"/>
      <c r="E72" s="58"/>
      <c r="F72" s="58"/>
      <c r="G72" s="28"/>
      <c r="H72" s="28"/>
      <c r="I72" s="28"/>
      <c r="J72" s="28"/>
    </row>
    <row r="73" spans="2:10" ht="23.25" x14ac:dyDescent="0.25">
      <c r="B73" s="64"/>
      <c r="C73" s="64"/>
      <c r="D73" s="58"/>
      <c r="E73" s="58"/>
      <c r="F73" s="58"/>
      <c r="G73" s="28"/>
      <c r="H73" s="28"/>
      <c r="I73" s="28"/>
      <c r="J73" s="28"/>
    </row>
    <row r="74" spans="2:10" ht="23.25" x14ac:dyDescent="0.25">
      <c r="B74" s="64"/>
      <c r="C74" s="64"/>
      <c r="D74" s="58"/>
      <c r="E74" s="58"/>
      <c r="G74" s="28"/>
      <c r="H74" s="28"/>
      <c r="I74" s="28"/>
      <c r="J74" s="28"/>
    </row>
    <row r="75" spans="2:10" x14ac:dyDescent="0.25">
      <c r="F75" s="28"/>
      <c r="G75" s="28"/>
      <c r="H75" s="28"/>
      <c r="I75" s="28"/>
      <c r="J75" s="28"/>
    </row>
    <row r="76" spans="2:10" x14ac:dyDescent="0.25">
      <c r="B76" s="28"/>
      <c r="C76" s="28"/>
      <c r="D76" s="28"/>
      <c r="E76" s="28"/>
      <c r="F76" s="28"/>
      <c r="G76" s="28"/>
      <c r="H76" s="28"/>
      <c r="I76" s="28"/>
      <c r="J76" s="28"/>
    </row>
    <row r="77" spans="2:10" x14ac:dyDescent="0.25">
      <c r="B77" s="28"/>
      <c r="C77" s="28"/>
      <c r="D77" s="28"/>
      <c r="E77" s="28"/>
      <c r="F77" s="28"/>
      <c r="G77" s="28"/>
      <c r="H77" s="28"/>
      <c r="I77" s="28"/>
      <c r="J77" s="28"/>
    </row>
    <row r="78" spans="2:10" x14ac:dyDescent="0.25">
      <c r="B78" s="28"/>
      <c r="C78" s="28"/>
      <c r="D78" s="28"/>
      <c r="E78" s="28"/>
      <c r="F78" s="28"/>
      <c r="G78" s="28"/>
      <c r="H78" s="28"/>
      <c r="I78" s="28"/>
      <c r="J78" s="28"/>
    </row>
    <row r="79" spans="2:10" x14ac:dyDescent="0.25">
      <c r="B79" s="28"/>
      <c r="C79" s="28"/>
      <c r="D79" s="28"/>
      <c r="E79" s="28"/>
      <c r="F79" s="28"/>
      <c r="G79" s="28"/>
      <c r="H79" s="28"/>
      <c r="I79" s="28"/>
      <c r="J79" s="28"/>
    </row>
    <row r="80" spans="2:10" x14ac:dyDescent="0.25">
      <c r="B80" s="28"/>
      <c r="C80" s="28"/>
      <c r="D80" s="28"/>
      <c r="E80" s="28"/>
      <c r="F80" s="28"/>
      <c r="G80" s="28"/>
      <c r="H80" s="28"/>
      <c r="I80" s="28"/>
      <c r="J80" s="28"/>
    </row>
    <row r="81" spans="2:10" x14ac:dyDescent="0.25">
      <c r="B81" s="28"/>
      <c r="C81" s="28"/>
      <c r="D81" s="28"/>
      <c r="E81" s="28"/>
      <c r="F81" s="28"/>
      <c r="G81" s="28"/>
      <c r="H81" s="28"/>
      <c r="I81" s="28"/>
      <c r="J81" s="28"/>
    </row>
    <row r="82" spans="2:10" x14ac:dyDescent="0.25">
      <c r="B82" s="28"/>
      <c r="C82" s="28"/>
      <c r="D82" s="28"/>
      <c r="E82" s="28"/>
      <c r="F82" s="28"/>
      <c r="G82" s="28"/>
      <c r="H82" s="28"/>
      <c r="I82" s="28"/>
      <c r="J82" s="28"/>
    </row>
    <row r="83" spans="2:10" x14ac:dyDescent="0.25">
      <c r="B83" s="28"/>
      <c r="C83" s="28"/>
      <c r="D83" s="28"/>
      <c r="E83" s="28"/>
      <c r="F83" s="28"/>
      <c r="G83" s="28"/>
      <c r="H83" s="28"/>
      <c r="I83" s="28"/>
    </row>
    <row r="84" spans="2:10" x14ac:dyDescent="0.25">
      <c r="B84" s="28"/>
      <c r="C84" s="28"/>
      <c r="D84" s="28"/>
      <c r="E84" s="28"/>
      <c r="F84" s="28"/>
      <c r="G84" s="28"/>
      <c r="H84" s="28"/>
      <c r="I84" s="28"/>
    </row>
    <row r="85" spans="2:10" x14ac:dyDescent="0.25">
      <c r="B85" s="28"/>
      <c r="C85" s="28"/>
      <c r="D85" s="28"/>
      <c r="E85" s="28"/>
      <c r="F85" s="28"/>
      <c r="G85" s="28"/>
      <c r="H85" s="28"/>
      <c r="I85" s="28"/>
    </row>
    <row r="86" spans="2:10" x14ac:dyDescent="0.25">
      <c r="B86" s="28"/>
      <c r="C86" s="28"/>
      <c r="D86" s="28"/>
      <c r="E86" s="28"/>
      <c r="F86" s="28"/>
      <c r="G86" s="28"/>
      <c r="H86" s="28"/>
      <c r="I86" s="28"/>
    </row>
    <row r="87" spans="2:10" x14ac:dyDescent="0.25">
      <c r="B87" s="28"/>
      <c r="C87" s="28"/>
      <c r="D87" s="28"/>
      <c r="E87" s="28"/>
      <c r="F87" s="28"/>
      <c r="G87" s="28"/>
      <c r="H87" s="28"/>
      <c r="I87" s="28"/>
    </row>
    <row r="88" spans="2:10" x14ac:dyDescent="0.25">
      <c r="B88" s="28"/>
      <c r="C88" s="28"/>
      <c r="D88" s="28"/>
      <c r="E88" s="28"/>
      <c r="F88" s="28"/>
      <c r="G88" s="28"/>
      <c r="H88" s="28"/>
      <c r="I88" s="28"/>
    </row>
    <row r="89" spans="2:10" x14ac:dyDescent="0.25">
      <c r="B89" s="28"/>
      <c r="C89" s="28"/>
      <c r="D89" s="28"/>
      <c r="E89" s="28"/>
      <c r="H89" s="28"/>
      <c r="I89" s="28"/>
    </row>
    <row r="90" spans="2:10" ht="23.25" x14ac:dyDescent="0.35">
      <c r="C90" s="74"/>
      <c r="D90" s="74"/>
      <c r="H90" s="28"/>
      <c r="I90" s="28"/>
    </row>
    <row r="91" spans="2:10" x14ac:dyDescent="0.25">
      <c r="H91" s="28"/>
      <c r="I91" s="28"/>
    </row>
    <row r="92" spans="2:10" x14ac:dyDescent="0.25">
      <c r="H92" s="28"/>
      <c r="I92" s="28"/>
    </row>
    <row r="93" spans="2:10" x14ac:dyDescent="0.25">
      <c r="H93" s="28"/>
      <c r="I93" s="28"/>
    </row>
    <row r="94" spans="2:10" x14ac:dyDescent="0.25">
      <c r="H94" s="28"/>
    </row>
    <row r="95" spans="2:10" x14ac:dyDescent="0.25">
      <c r="H95" s="28"/>
    </row>
  </sheetData>
  <mergeCells count="6">
    <mergeCell ref="C38:E38"/>
    <mergeCell ref="H4:H5"/>
    <mergeCell ref="I4:I5"/>
    <mergeCell ref="B7:D7"/>
    <mergeCell ref="B29:C29"/>
    <mergeCell ref="C37:E37"/>
  </mergeCells>
  <dataValidations count="4">
    <dataValidation type="list" allowBlank="1" showInputMessage="1" showErrorMessage="1" promptTitle="VALORES POSIBLES ASIGNADOR IOT" sqref="F5" xr:uid="{5985C015-C8D6-4B65-9A62-3E2573F686E3}">
      <formula1>"MISMO DÍA,MISMO AÑO, MÁS TARDE DE UN AÑO"</formula1>
    </dataValidation>
    <dataValidation type="list" allowBlank="1" showInputMessage="1" showErrorMessage="1" promptTitle="VALORES POSIBLES ASIGNADOR IOT" sqref="H6" xr:uid="{A5BA79A0-CBB0-4E34-8322-96AC8E92343E}">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A442ECAD-1752-452B-B044-454E44BEE004}">
      <formula1>"vultures@jpcert.or.jp,cve@mitre.org/cve@cert.org.tw,talos-cna@cisco.com/psirt@cisco.com,psirt@bosch.com,OTRO"</formula1>
    </dataValidation>
    <dataValidation type="list" allowBlank="1" showInputMessage="1" showErrorMessage="1" promptTitle="VALORES POSIBLES ASIGNADOR IOT" sqref="F4" xr:uid="{E25BCB90-1D26-43B6-BC62-D9825F141A89}">
      <formula1>"2022,2021,2020"</formula1>
    </dataValidation>
  </dataValidations>
  <hyperlinks>
    <hyperlink ref="F4" r:id="rId1" display="cve@mitre.org/cve@cert.org.tw" xr:uid="{BED71EA1-B27B-41AD-88B7-9C25DA03656F}"/>
    <hyperlink ref="F5" r:id="rId2" display="cve@mitre.org/cve@cert.org.tw" xr:uid="{AB54D5B5-0729-4617-A60E-284BCD4D567B}"/>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A2EE-E0F9-46D8-81D5-ABD2D2BBD402}">
  <dimension ref="B2:J84"/>
  <sheetViews>
    <sheetView topLeftCell="A24" zoomScale="40" zoomScaleNormal="40" workbookViewId="0">
      <selection activeCell="E10" sqref="E10"/>
    </sheetView>
  </sheetViews>
  <sheetFormatPr baseColWidth="10" defaultRowHeight="15" x14ac:dyDescent="0.25"/>
  <cols>
    <col min="2" max="2" width="123" customWidth="1"/>
    <col min="3" max="3" width="128.28515625" customWidth="1"/>
    <col min="4" max="4" width="126.85546875" hidden="1" customWidth="1"/>
    <col min="5" max="5" width="97.28515625" customWidth="1"/>
    <col min="6" max="6" width="122.42578125" customWidth="1"/>
    <col min="7" max="7" width="111.7109375" customWidth="1"/>
    <col min="8" max="8" width="113.5703125" customWidth="1"/>
    <col min="9" max="9" width="136.85546875" customWidth="1"/>
    <col min="10" max="10" width="56.140625" customWidth="1"/>
    <col min="11" max="11" width="58.28515625" customWidth="1"/>
    <col min="12" max="12" width="66.85546875" customWidth="1"/>
    <col min="13" max="13" width="44.28515625" customWidth="1"/>
  </cols>
  <sheetData>
    <row r="2" spans="2:10" ht="15.75" thickBot="1" x14ac:dyDescent="0.3"/>
    <row r="3" spans="2:10" ht="24" thickBot="1" x14ac:dyDescent="0.4">
      <c r="B3" s="1" t="s">
        <v>0</v>
      </c>
      <c r="C3" s="2" t="s">
        <v>1</v>
      </c>
      <c r="D3" s="2" t="s">
        <v>2</v>
      </c>
      <c r="E3" s="2" t="s">
        <v>2</v>
      </c>
      <c r="F3" s="2" t="s">
        <v>3</v>
      </c>
      <c r="G3" s="2" t="s">
        <v>29</v>
      </c>
      <c r="H3" s="2" t="s">
        <v>4</v>
      </c>
      <c r="I3" s="3" t="s">
        <v>5</v>
      </c>
      <c r="J3" s="4"/>
    </row>
    <row r="4" spans="2:10" ht="273" customHeight="1" thickTop="1" thickBot="1" x14ac:dyDescent="0.3">
      <c r="B4" s="13" t="s">
        <v>34</v>
      </c>
      <c r="C4" s="14" t="s">
        <v>34</v>
      </c>
      <c r="D4" s="15" t="s">
        <v>35</v>
      </c>
      <c r="E4" s="8" t="s">
        <v>46</v>
      </c>
      <c r="F4" s="16" t="s">
        <v>36</v>
      </c>
      <c r="G4" s="17" t="s">
        <v>37</v>
      </c>
      <c r="H4" s="18" t="s">
        <v>48</v>
      </c>
      <c r="I4" s="107" t="s">
        <v>44</v>
      </c>
      <c r="J4" s="97"/>
    </row>
    <row r="5" spans="2:10" ht="188.25" customHeight="1" thickTop="1" thickBot="1" x14ac:dyDescent="0.3">
      <c r="B5" s="13" t="s">
        <v>8</v>
      </c>
      <c r="C5" s="14" t="s">
        <v>8</v>
      </c>
      <c r="D5" s="15" t="s">
        <v>38</v>
      </c>
      <c r="E5" s="8" t="s">
        <v>47</v>
      </c>
      <c r="F5" s="16" t="s">
        <v>7</v>
      </c>
      <c r="G5" s="17">
        <v>2022</v>
      </c>
      <c r="H5" s="18" t="s">
        <v>49</v>
      </c>
      <c r="I5" s="108"/>
      <c r="J5" s="97"/>
    </row>
    <row r="6" spans="2:10" ht="16.5" thickTop="1" thickBot="1" x14ac:dyDescent="0.3">
      <c r="B6" s="20"/>
      <c r="C6" s="20"/>
      <c r="D6" s="21"/>
      <c r="E6" s="21"/>
      <c r="F6" s="21"/>
      <c r="G6" s="22"/>
      <c r="H6" s="23"/>
      <c r="I6" s="24"/>
      <c r="J6" s="26"/>
    </row>
    <row r="7" spans="2:10" ht="32.25" customHeight="1" thickTop="1" thickBot="1" x14ac:dyDescent="0.3">
      <c r="B7" s="98" t="s">
        <v>11</v>
      </c>
      <c r="C7" s="99"/>
      <c r="D7" s="99"/>
      <c r="E7" s="89"/>
      <c r="I7" s="28"/>
    </row>
    <row r="8" spans="2:10" ht="32.25" customHeight="1" thickTop="1" thickBot="1" x14ac:dyDescent="0.3">
      <c r="B8" s="29"/>
      <c r="C8" s="29"/>
      <c r="D8" s="30"/>
    </row>
    <row r="9" spans="2:10" ht="32.25" customHeight="1" thickBot="1" x14ac:dyDescent="0.4">
      <c r="B9" s="32" t="s">
        <v>12</v>
      </c>
      <c r="C9" s="33" t="s">
        <v>13</v>
      </c>
      <c r="D9" s="34"/>
    </row>
    <row r="10" spans="2:10" ht="180.75" customHeight="1" thickBot="1" x14ac:dyDescent="0.4">
      <c r="B10" s="36" t="s">
        <v>14</v>
      </c>
      <c r="C10" s="37" t="s">
        <v>63</v>
      </c>
      <c r="D10" s="38"/>
      <c r="F10" s="28"/>
    </row>
    <row r="11" spans="2:10" ht="165" customHeight="1" thickBot="1" x14ac:dyDescent="0.4">
      <c r="B11" s="39" t="s">
        <v>15</v>
      </c>
      <c r="C11" s="40" t="s">
        <v>43</v>
      </c>
      <c r="D11" s="38"/>
    </row>
    <row r="12" spans="2:10" ht="72.75" customHeight="1" thickBot="1" x14ac:dyDescent="0.3">
      <c r="B12" s="41"/>
      <c r="C12" s="21"/>
    </row>
    <row r="13" spans="2:10" ht="72.75" customHeight="1" thickBot="1" x14ac:dyDescent="0.3">
      <c r="B13" s="42" t="s">
        <v>62</v>
      </c>
      <c r="C13" s="43" t="s">
        <v>17</v>
      </c>
      <c r="D13" s="44" t="s">
        <v>39</v>
      </c>
      <c r="E13" s="44" t="s">
        <v>61</v>
      </c>
    </row>
    <row r="14" spans="2:10" ht="36.75" customHeight="1" thickBot="1" x14ac:dyDescent="0.3">
      <c r="B14" s="46" t="s">
        <v>37</v>
      </c>
      <c r="C14" s="47">
        <f>SUM(C15:C16)</f>
        <v>34</v>
      </c>
      <c r="D14" s="48">
        <f>(C14/(C$17/100))%</f>
        <v>0.99999999999999989</v>
      </c>
      <c r="E14" s="73">
        <f>(C14/(C$17/100))%</f>
        <v>0.99999999999999989</v>
      </c>
    </row>
    <row r="15" spans="2:10" ht="23.25" x14ac:dyDescent="0.25">
      <c r="B15" s="54">
        <v>2022</v>
      </c>
      <c r="C15" s="55">
        <v>30</v>
      </c>
      <c r="D15" s="52">
        <f t="shared" ref="D15:D16" si="0">(C15/(C$14/100))%</f>
        <v>0.88235294117647056</v>
      </c>
      <c r="E15" s="93">
        <f>(C15/(C$14/100))%</f>
        <v>0.88235294117647056</v>
      </c>
    </row>
    <row r="16" spans="2:10" ht="30" customHeight="1" thickBot="1" x14ac:dyDescent="0.3">
      <c r="B16" s="56">
        <v>2021</v>
      </c>
      <c r="C16" s="55">
        <v>4</v>
      </c>
      <c r="D16" s="52">
        <f t="shared" si="0"/>
        <v>0.1176470588235294</v>
      </c>
      <c r="E16" s="93">
        <f>(C16/(C$14/100))%</f>
        <v>0.1176470588235294</v>
      </c>
    </row>
    <row r="17" spans="2:5" ht="24" thickBot="1" x14ac:dyDescent="0.3">
      <c r="B17" s="59" t="s">
        <v>21</v>
      </c>
      <c r="C17" s="60">
        <f>C14</f>
        <v>34</v>
      </c>
      <c r="D17" s="61" t="e">
        <f>D14+#REF!</f>
        <v>#REF!</v>
      </c>
      <c r="E17" s="94">
        <f>SUM(E15:E16)</f>
        <v>1</v>
      </c>
    </row>
    <row r="18" spans="2:5" ht="23.25" x14ac:dyDescent="0.25">
      <c r="B18" s="62"/>
      <c r="C18" s="62"/>
      <c r="D18" s="63"/>
    </row>
    <row r="19" spans="2:5" ht="24" thickBot="1" x14ac:dyDescent="0.3">
      <c r="B19" s="64"/>
      <c r="C19" s="64"/>
      <c r="D19" s="58"/>
    </row>
    <row r="20" spans="2:5" ht="60" customHeight="1" thickBot="1" x14ac:dyDescent="0.4">
      <c r="B20" s="101" t="s">
        <v>45</v>
      </c>
      <c r="C20" s="102"/>
      <c r="D20" s="58"/>
    </row>
    <row r="21" spans="2:5" ht="24" thickBot="1" x14ac:dyDescent="0.4">
      <c r="B21" s="65"/>
      <c r="C21" s="65"/>
      <c r="D21" s="58"/>
    </row>
    <row r="22" spans="2:5" ht="71.25" customHeight="1" thickBot="1" x14ac:dyDescent="0.3">
      <c r="B22" s="32" t="s">
        <v>12</v>
      </c>
      <c r="C22" s="33" t="s">
        <v>13</v>
      </c>
      <c r="D22" s="58"/>
    </row>
    <row r="23" spans="2:5" ht="164.25" customHeight="1" thickBot="1" x14ac:dyDescent="0.3">
      <c r="B23" s="36" t="s">
        <v>14</v>
      </c>
      <c r="C23" s="37" t="s">
        <v>63</v>
      </c>
      <c r="D23" s="58"/>
    </row>
    <row r="24" spans="2:5" ht="117.75" customHeight="1" thickBot="1" x14ac:dyDescent="0.3">
      <c r="B24" s="39" t="s">
        <v>15</v>
      </c>
      <c r="C24" s="40" t="s">
        <v>42</v>
      </c>
      <c r="D24" s="67"/>
    </row>
    <row r="25" spans="2:5" ht="187.5" customHeight="1" thickBot="1" x14ac:dyDescent="0.3">
      <c r="B25" s="64"/>
      <c r="C25" s="68"/>
      <c r="D25" s="58"/>
    </row>
    <row r="26" spans="2:5" ht="51" customHeight="1" thickBot="1" x14ac:dyDescent="0.3">
      <c r="B26" s="78" t="s">
        <v>40</v>
      </c>
      <c r="C26" s="87" t="s">
        <v>41</v>
      </c>
      <c r="D26" s="66"/>
    </row>
    <row r="27" spans="2:5" ht="30" customHeight="1" thickBot="1" x14ac:dyDescent="0.3">
      <c r="C27" s="88" t="s">
        <v>24</v>
      </c>
      <c r="D27" s="83"/>
    </row>
    <row r="28" spans="2:5" ht="32.25" customHeight="1" thickBot="1" x14ac:dyDescent="0.3">
      <c r="C28" s="79" t="s">
        <v>37</v>
      </c>
      <c r="D28" s="75"/>
    </row>
    <row r="29" spans="2:5" ht="24" thickBot="1" x14ac:dyDescent="0.3">
      <c r="B29" s="90">
        <v>2022</v>
      </c>
      <c r="C29" s="81">
        <f>(C15/(C$17/100))%</f>
        <v>0.88235294117647056</v>
      </c>
      <c r="D29" s="80"/>
    </row>
    <row r="30" spans="2:5" ht="21.75" thickBot="1" x14ac:dyDescent="0.3">
      <c r="B30" s="84">
        <v>2021</v>
      </c>
      <c r="C30" s="81">
        <f>(C16/(C$17/100))%</f>
        <v>0.1176470588235294</v>
      </c>
      <c r="D30" s="82"/>
    </row>
    <row r="31" spans="2:5" ht="24" thickBot="1" x14ac:dyDescent="0.3">
      <c r="B31" s="46" t="s">
        <v>25</v>
      </c>
      <c r="C31" s="85">
        <f>SUM(C29:C30)</f>
        <v>1</v>
      </c>
      <c r="D31" s="82"/>
    </row>
    <row r="32" spans="2:5" ht="34.5" customHeight="1" x14ac:dyDescent="0.25">
      <c r="B32" s="64"/>
      <c r="C32" s="64"/>
      <c r="D32" s="82"/>
      <c r="E32" s="28"/>
    </row>
    <row r="33" spans="2:4" ht="23.25" x14ac:dyDescent="0.25">
      <c r="B33" s="64"/>
      <c r="C33" s="64"/>
      <c r="D33" s="86"/>
    </row>
    <row r="34" spans="2:4" ht="21.75" customHeight="1" x14ac:dyDescent="0.25">
      <c r="B34" s="64"/>
      <c r="C34" s="64"/>
      <c r="D34" s="63"/>
    </row>
    <row r="35" spans="2:4" ht="23.25" x14ac:dyDescent="0.25">
      <c r="B35" s="64"/>
      <c r="C35" s="64"/>
      <c r="D35" s="58"/>
    </row>
    <row r="36" spans="2:4" ht="23.25" x14ac:dyDescent="0.25">
      <c r="B36" s="64"/>
      <c r="C36" s="64"/>
      <c r="D36" s="58"/>
    </row>
    <row r="37" spans="2:4" ht="44.25" customHeight="1" x14ac:dyDescent="0.25">
      <c r="B37" s="64"/>
      <c r="C37" s="64"/>
      <c r="D37" s="58"/>
    </row>
    <row r="38" spans="2:4" ht="75" customHeight="1" x14ac:dyDescent="0.25">
      <c r="B38" s="64"/>
      <c r="C38" s="64"/>
      <c r="D38" s="58"/>
    </row>
    <row r="39" spans="2:4" ht="108.75" customHeight="1" x14ac:dyDescent="0.25">
      <c r="B39" s="64"/>
      <c r="C39" s="64"/>
      <c r="D39" s="58"/>
    </row>
    <row r="40" spans="2:4" ht="23.25" x14ac:dyDescent="0.25">
      <c r="B40" s="64"/>
      <c r="C40" s="64"/>
      <c r="D40" s="58"/>
    </row>
    <row r="41" spans="2:4" ht="23.25" x14ac:dyDescent="0.25">
      <c r="B41" s="64"/>
      <c r="C41" s="64"/>
      <c r="D41" s="58"/>
    </row>
    <row r="42" spans="2:4" ht="23.25" x14ac:dyDescent="0.25">
      <c r="B42" s="64"/>
      <c r="C42" s="64"/>
      <c r="D42" s="58"/>
    </row>
    <row r="43" spans="2:4" ht="23.25" x14ac:dyDescent="0.25">
      <c r="B43" s="64"/>
      <c r="C43" s="64"/>
      <c r="D43" s="58"/>
    </row>
    <row r="44" spans="2:4" ht="42" customHeight="1" x14ac:dyDescent="0.25">
      <c r="B44" s="64"/>
      <c r="C44" s="64"/>
      <c r="D44" s="58"/>
    </row>
    <row r="45" spans="2:4" ht="50.25" customHeight="1" x14ac:dyDescent="0.25">
      <c r="B45" s="64"/>
      <c r="C45" s="64"/>
      <c r="D45" s="58"/>
    </row>
    <row r="46" spans="2:4" ht="23.25" x14ac:dyDescent="0.25">
      <c r="B46" s="64"/>
      <c r="C46" s="64"/>
      <c r="D46" s="58"/>
    </row>
    <row r="47" spans="2:4" ht="23.25" x14ac:dyDescent="0.25">
      <c r="B47" s="64"/>
      <c r="C47" s="64"/>
      <c r="D47" s="58"/>
    </row>
    <row r="48" spans="2:4" ht="23.25" x14ac:dyDescent="0.25">
      <c r="B48" s="64"/>
      <c r="C48" s="64"/>
      <c r="D48" s="58"/>
    </row>
    <row r="49" spans="2:8" ht="23.25" x14ac:dyDescent="0.25">
      <c r="B49" s="64"/>
      <c r="C49" s="64"/>
      <c r="D49" s="58"/>
    </row>
    <row r="50" spans="2:8" ht="23.25" x14ac:dyDescent="0.25">
      <c r="B50" s="64"/>
      <c r="C50" s="64"/>
      <c r="D50" s="58"/>
    </row>
    <row r="51" spans="2:8" ht="23.25" x14ac:dyDescent="0.25">
      <c r="B51" s="64"/>
      <c r="C51" s="64"/>
      <c r="D51" s="58"/>
    </row>
    <row r="52" spans="2:8" ht="23.25" x14ac:dyDescent="0.25">
      <c r="B52" s="64"/>
      <c r="C52" s="64"/>
      <c r="D52" s="58"/>
    </row>
    <row r="53" spans="2:8" ht="23.25" x14ac:dyDescent="0.25">
      <c r="B53" s="64"/>
      <c r="C53" s="64"/>
      <c r="D53" s="58"/>
    </row>
    <row r="54" spans="2:8" ht="23.25" x14ac:dyDescent="0.25">
      <c r="B54" s="64"/>
      <c r="C54" s="64"/>
      <c r="D54" s="58"/>
    </row>
    <row r="55" spans="2:8" ht="23.25" x14ac:dyDescent="0.25">
      <c r="B55" s="64"/>
      <c r="C55" s="64"/>
      <c r="D55" s="58"/>
    </row>
    <row r="56" spans="2:8" ht="23.25" x14ac:dyDescent="0.25">
      <c r="B56" s="64"/>
      <c r="C56" s="64"/>
      <c r="D56" s="58"/>
    </row>
    <row r="57" spans="2:8" ht="23.25" x14ac:dyDescent="0.25">
      <c r="B57" s="64"/>
      <c r="C57" s="64"/>
      <c r="D57" s="58"/>
    </row>
    <row r="58" spans="2:8" ht="23.25" x14ac:dyDescent="0.25">
      <c r="B58" s="64"/>
      <c r="C58" s="64"/>
      <c r="D58" s="58"/>
    </row>
    <row r="59" spans="2:8" ht="23.25" x14ac:dyDescent="0.25">
      <c r="B59" s="64"/>
      <c r="C59" s="64"/>
      <c r="D59" s="58"/>
    </row>
    <row r="60" spans="2:8" ht="23.25" x14ac:dyDescent="0.25">
      <c r="B60" s="64"/>
      <c r="C60" s="64"/>
      <c r="D60" s="58"/>
    </row>
    <row r="61" spans="2:8" ht="23.25" x14ac:dyDescent="0.25">
      <c r="B61" s="64"/>
      <c r="C61" s="64"/>
      <c r="D61" s="58"/>
    </row>
    <row r="62" spans="2:8" ht="23.25" x14ac:dyDescent="0.25">
      <c r="B62" s="64"/>
      <c r="C62" s="64"/>
      <c r="D62" s="58"/>
    </row>
    <row r="63" spans="2:8" ht="23.25" x14ac:dyDescent="0.25">
      <c r="D63" s="58"/>
    </row>
    <row r="64" spans="2:8" ht="23.25" x14ac:dyDescent="0.25">
      <c r="B64" s="28"/>
      <c r="C64" s="28"/>
      <c r="D64" s="58"/>
      <c r="F64" s="28"/>
      <c r="G64" s="28"/>
      <c r="H64" s="28"/>
    </row>
    <row r="65" spans="2:9" ht="23.25" x14ac:dyDescent="0.25">
      <c r="B65" s="28"/>
      <c r="C65" s="28"/>
      <c r="E65" s="58"/>
      <c r="F65" s="28"/>
      <c r="G65" s="28"/>
      <c r="H65" s="28"/>
      <c r="I65" s="28"/>
    </row>
    <row r="66" spans="2:9" ht="23.25" x14ac:dyDescent="0.25">
      <c r="B66" s="28"/>
      <c r="C66" s="28"/>
      <c r="D66" s="28"/>
      <c r="E66" s="58"/>
      <c r="F66" s="28"/>
      <c r="G66" s="28"/>
      <c r="H66" s="28"/>
      <c r="I66" s="28"/>
    </row>
    <row r="67" spans="2:9" ht="23.25" x14ac:dyDescent="0.25">
      <c r="B67" s="28"/>
      <c r="C67" s="28"/>
      <c r="D67" s="28"/>
      <c r="E67" s="58"/>
      <c r="F67" s="28"/>
      <c r="G67" s="28"/>
      <c r="H67" s="28"/>
      <c r="I67" s="28"/>
    </row>
    <row r="68" spans="2:9" ht="23.25" x14ac:dyDescent="0.25">
      <c r="B68" s="28"/>
      <c r="C68" s="28"/>
      <c r="D68" s="28"/>
      <c r="E68" s="58"/>
      <c r="F68" s="28"/>
      <c r="G68" s="28"/>
      <c r="H68" s="28"/>
      <c r="I68" s="28"/>
    </row>
    <row r="69" spans="2:9" ht="23.25" x14ac:dyDescent="0.25">
      <c r="B69" s="28"/>
      <c r="C69" s="28"/>
      <c r="D69" s="28"/>
      <c r="E69" s="58"/>
      <c r="F69" s="28"/>
      <c r="G69" s="28"/>
      <c r="H69" s="28"/>
      <c r="I69" s="28"/>
    </row>
    <row r="70" spans="2:9" x14ac:dyDescent="0.25">
      <c r="B70" s="28"/>
      <c r="C70" s="28"/>
      <c r="D70" s="28"/>
      <c r="F70" s="28"/>
      <c r="G70" s="28"/>
      <c r="H70" s="28"/>
      <c r="I70" s="28"/>
    </row>
    <row r="71" spans="2:9" x14ac:dyDescent="0.25">
      <c r="B71" s="28"/>
      <c r="C71" s="28"/>
      <c r="D71" s="28"/>
      <c r="E71" s="28"/>
      <c r="F71" s="28"/>
      <c r="G71" s="28"/>
      <c r="H71" s="28"/>
      <c r="I71" s="28"/>
    </row>
    <row r="72" spans="2:9" x14ac:dyDescent="0.25">
      <c r="B72" s="28"/>
      <c r="C72" s="28"/>
      <c r="D72" s="28"/>
      <c r="E72" s="28"/>
      <c r="F72" s="28"/>
      <c r="G72" s="28"/>
      <c r="H72" s="28"/>
      <c r="I72" s="28"/>
    </row>
    <row r="73" spans="2:9" x14ac:dyDescent="0.25">
      <c r="B73" s="28"/>
      <c r="C73" s="28"/>
      <c r="D73" s="28"/>
      <c r="E73" s="28"/>
      <c r="F73" s="28"/>
      <c r="G73" s="28"/>
      <c r="H73" s="28"/>
      <c r="I73" s="28"/>
    </row>
    <row r="74" spans="2:9" x14ac:dyDescent="0.25">
      <c r="B74" s="28"/>
      <c r="C74" s="28"/>
      <c r="D74" s="28"/>
      <c r="E74" s="28"/>
      <c r="F74" s="28"/>
      <c r="G74" s="28"/>
      <c r="H74" s="28"/>
      <c r="I74" s="28"/>
    </row>
    <row r="75" spans="2:9" x14ac:dyDescent="0.25">
      <c r="B75" s="28"/>
      <c r="C75" s="28"/>
      <c r="D75" s="28"/>
      <c r="E75" s="28"/>
      <c r="F75" s="28"/>
      <c r="G75" s="28"/>
      <c r="H75" s="28"/>
      <c r="I75" s="28"/>
    </row>
    <row r="76" spans="2:9" x14ac:dyDescent="0.25">
      <c r="B76" s="28"/>
      <c r="C76" s="28"/>
      <c r="D76" s="28"/>
      <c r="E76" s="28"/>
      <c r="F76" s="28"/>
      <c r="G76" s="28"/>
      <c r="H76" s="28"/>
      <c r="I76" s="28"/>
    </row>
    <row r="77" spans="2:9" x14ac:dyDescent="0.25">
      <c r="B77" s="28"/>
      <c r="C77" s="28"/>
      <c r="D77" s="28"/>
      <c r="E77" s="28"/>
      <c r="H77" s="28"/>
      <c r="I77" s="28"/>
    </row>
    <row r="78" spans="2:9" ht="23.25" x14ac:dyDescent="0.35">
      <c r="C78" s="74"/>
      <c r="D78" s="28"/>
      <c r="E78" s="28"/>
      <c r="H78" s="28"/>
      <c r="I78" s="28"/>
    </row>
    <row r="79" spans="2:9" x14ac:dyDescent="0.25">
      <c r="D79" s="28"/>
      <c r="E79" s="28"/>
      <c r="H79" s="28"/>
      <c r="I79" s="28"/>
    </row>
    <row r="80" spans="2:9" ht="23.25" x14ac:dyDescent="0.35">
      <c r="D80" s="74"/>
      <c r="E80" s="28"/>
      <c r="H80" s="28"/>
      <c r="I80" s="28"/>
    </row>
    <row r="81" spans="5:9" x14ac:dyDescent="0.25">
      <c r="E81" s="28"/>
      <c r="H81" s="28"/>
      <c r="I81" s="28"/>
    </row>
    <row r="82" spans="5:9" x14ac:dyDescent="0.25">
      <c r="E82" s="28"/>
      <c r="H82" s="28"/>
    </row>
    <row r="83" spans="5:9" x14ac:dyDescent="0.25">
      <c r="E83" s="28"/>
      <c r="H83" s="28"/>
    </row>
    <row r="84" spans="5:9" x14ac:dyDescent="0.25">
      <c r="E84" s="28"/>
    </row>
  </sheetData>
  <mergeCells count="4">
    <mergeCell ref="I4:I5"/>
    <mergeCell ref="J4:J5"/>
    <mergeCell ref="B7:D7"/>
    <mergeCell ref="B20:C20"/>
  </mergeCells>
  <dataValidations count="4">
    <dataValidation type="list" allowBlank="1" showInputMessage="1" showErrorMessage="1" promptTitle="VALORES POSIBLES ASIGNADOR IOT" sqref="G5" xr:uid="{6F44CBCB-6815-4939-8ECB-21FCBDC1C36D}">
      <formula1>"2022,2021"</formula1>
    </dataValidation>
    <dataValidation type="list" allowBlank="1" showInputMessage="1" showErrorMessage="1" promptTitle="VALORES POSIBLES ASIGNADOR IOT" sqref="H6" xr:uid="{1EBE3CE0-2FCA-4AF1-B90C-E18115B65A9F}">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I6" xr:uid="{5DAA3CA2-1F3F-4D8A-AE57-71282EE2CF05}">
      <formula1>"vultures@jpcert.or.jp,cve@mitre.org/cve@cert.org.tw,talos-cna@cisco.com/psirt@cisco.com,psirt@bosch.com,OTRO"</formula1>
    </dataValidation>
    <dataValidation type="list" allowBlank="1" showInputMessage="1" showErrorMessage="1" promptTitle="VALORES POSIBLES ASIGNADOR IOT" sqref="G4" xr:uid="{A136DA26-642D-4580-B623-D6FFE0110102}">
      <formula1>"REPORTE"</formula1>
    </dataValidation>
  </dataValidations>
  <hyperlinks>
    <hyperlink ref="G4" r:id="rId1" display="cve@mitre.org/cve@cert.org.tw" xr:uid="{595B88EF-4698-43F8-BA93-3BE7187F1EF1}"/>
    <hyperlink ref="G5" r:id="rId2" display="cve@mitre.org/cve@cert.org.tw" xr:uid="{29E53987-ED8C-46C7-BC96-CA8045BC6E30}"/>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BB586-6E9B-4B3E-9121-BBD5100FF374}">
  <dimension ref="B2:J90"/>
  <sheetViews>
    <sheetView tabSelected="1" topLeftCell="A31" zoomScale="40" zoomScaleNormal="40" workbookViewId="0">
      <selection activeCell="E50" sqref="E50"/>
    </sheetView>
  </sheetViews>
  <sheetFormatPr baseColWidth="10" defaultRowHeight="15" x14ac:dyDescent="0.25"/>
  <cols>
    <col min="2" max="2" width="123" customWidth="1"/>
    <col min="3" max="3" width="128.28515625" customWidth="1"/>
    <col min="4" max="4" width="126.85546875" hidden="1" customWidth="1"/>
    <col min="5" max="5" width="69.42578125" customWidth="1"/>
    <col min="6" max="6" width="122.42578125" customWidth="1"/>
    <col min="7" max="7" width="111.7109375" customWidth="1"/>
    <col min="8" max="8" width="113.5703125" customWidth="1"/>
    <col min="9" max="9" width="136.85546875" customWidth="1"/>
    <col min="10" max="10" width="56.140625" customWidth="1"/>
    <col min="11" max="11" width="58.28515625" customWidth="1"/>
    <col min="12" max="12" width="66.85546875" customWidth="1"/>
    <col min="13" max="13" width="44.28515625" customWidth="1"/>
  </cols>
  <sheetData>
    <row r="2" spans="2:10" ht="15.75" thickBot="1" x14ac:dyDescent="0.3"/>
    <row r="3" spans="2:10" ht="24" thickBot="1" x14ac:dyDescent="0.4">
      <c r="B3" s="1" t="s">
        <v>0</v>
      </c>
      <c r="C3" s="2" t="s">
        <v>1</v>
      </c>
      <c r="D3" s="2" t="s">
        <v>2</v>
      </c>
      <c r="E3" s="2" t="s">
        <v>2</v>
      </c>
      <c r="F3" s="2" t="s">
        <v>3</v>
      </c>
      <c r="G3" s="2" t="s">
        <v>29</v>
      </c>
      <c r="H3" s="2" t="s">
        <v>4</v>
      </c>
      <c r="I3" s="3" t="s">
        <v>5</v>
      </c>
      <c r="J3" s="4"/>
    </row>
    <row r="4" spans="2:10" ht="273" customHeight="1" thickTop="1" thickBot="1" x14ac:dyDescent="0.3">
      <c r="B4" s="13" t="s">
        <v>34</v>
      </c>
      <c r="C4" s="14" t="s">
        <v>34</v>
      </c>
      <c r="D4" s="15" t="s">
        <v>35</v>
      </c>
      <c r="E4" s="8" t="s">
        <v>46</v>
      </c>
      <c r="F4" s="16" t="s">
        <v>36</v>
      </c>
      <c r="G4" s="17" t="s">
        <v>37</v>
      </c>
      <c r="H4" s="18" t="s">
        <v>60</v>
      </c>
      <c r="I4" s="107" t="s">
        <v>51</v>
      </c>
      <c r="J4" s="97"/>
    </row>
    <row r="5" spans="2:10" ht="188.25" customHeight="1" thickTop="1" thickBot="1" x14ac:dyDescent="0.3">
      <c r="B5" s="13" t="s">
        <v>6</v>
      </c>
      <c r="C5" s="14" t="s">
        <v>6</v>
      </c>
      <c r="D5" s="15" t="s">
        <v>38</v>
      </c>
      <c r="E5" s="8" t="s">
        <v>50</v>
      </c>
      <c r="F5" s="16" t="s">
        <v>7</v>
      </c>
      <c r="G5" s="17">
        <v>2022</v>
      </c>
      <c r="H5" s="18" t="s">
        <v>49</v>
      </c>
      <c r="I5" s="108"/>
      <c r="J5" s="97"/>
    </row>
    <row r="6" spans="2:10" ht="16.5" thickTop="1" thickBot="1" x14ac:dyDescent="0.3">
      <c r="B6" s="20"/>
      <c r="C6" s="20"/>
      <c r="D6" s="21"/>
      <c r="E6" s="21"/>
      <c r="F6" s="21"/>
      <c r="G6" s="22"/>
      <c r="H6" s="23"/>
      <c r="I6" s="24"/>
      <c r="J6" s="26"/>
    </row>
    <row r="7" spans="2:10" ht="32.25" customHeight="1" thickTop="1" thickBot="1" x14ac:dyDescent="0.3">
      <c r="B7" s="98" t="s">
        <v>11</v>
      </c>
      <c r="C7" s="99"/>
      <c r="D7" s="99"/>
      <c r="E7" s="89"/>
      <c r="I7" s="28"/>
    </row>
    <row r="8" spans="2:10" ht="32.25" customHeight="1" thickTop="1" thickBot="1" x14ac:dyDescent="0.3">
      <c r="B8" s="29"/>
      <c r="C8" s="29"/>
      <c r="D8" s="30"/>
    </row>
    <row r="9" spans="2:10" ht="32.25" customHeight="1" thickBot="1" x14ac:dyDescent="0.4">
      <c r="B9" s="32" t="s">
        <v>12</v>
      </c>
      <c r="C9" s="33" t="s">
        <v>13</v>
      </c>
      <c r="D9" s="34"/>
    </row>
    <row r="10" spans="2:10" ht="180.75" customHeight="1" thickBot="1" x14ac:dyDescent="0.4">
      <c r="B10" s="36" t="s">
        <v>14</v>
      </c>
      <c r="C10" s="37" t="s">
        <v>59</v>
      </c>
      <c r="D10" s="38"/>
      <c r="F10" s="28"/>
    </row>
    <row r="11" spans="2:10" ht="165" customHeight="1" thickBot="1" x14ac:dyDescent="0.4">
      <c r="B11" s="39" t="s">
        <v>15</v>
      </c>
      <c r="C11" s="40" t="s">
        <v>54</v>
      </c>
      <c r="D11" s="38"/>
    </row>
    <row r="12" spans="2:10" ht="72.75" customHeight="1" thickBot="1" x14ac:dyDescent="0.3">
      <c r="B12" s="41"/>
      <c r="C12" s="21"/>
    </row>
    <row r="13" spans="2:10" ht="72.75" customHeight="1" thickBot="1" x14ac:dyDescent="0.3">
      <c r="B13" s="42" t="s">
        <v>58</v>
      </c>
      <c r="C13" s="43" t="s">
        <v>17</v>
      </c>
      <c r="D13" s="44" t="s">
        <v>39</v>
      </c>
      <c r="E13" s="44" t="s">
        <v>18</v>
      </c>
    </row>
    <row r="14" spans="2:10" ht="36.75" customHeight="1" thickBot="1" x14ac:dyDescent="0.3">
      <c r="B14" s="46" t="s">
        <v>37</v>
      </c>
      <c r="C14" s="47">
        <f>SUM(C15:C17)</f>
        <v>34</v>
      </c>
      <c r="D14" s="48">
        <f>(C14/(C$22/100))%</f>
        <v>0.94444444444444442</v>
      </c>
      <c r="E14" s="73">
        <f>(C14/(C$22/100))%</f>
        <v>0.94444444444444442</v>
      </c>
    </row>
    <row r="15" spans="2:10" ht="23.25" x14ac:dyDescent="0.25">
      <c r="B15" s="54">
        <v>2022</v>
      </c>
      <c r="C15" s="55">
        <v>1</v>
      </c>
      <c r="D15" s="52">
        <f t="shared" ref="D15:D21" si="0">(C15/(C$14/100))%</f>
        <v>2.9411764705882349E-2</v>
      </c>
      <c r="E15" s="93">
        <f>(C15/(C$14/100))%</f>
        <v>2.9411764705882349E-2</v>
      </c>
    </row>
    <row r="16" spans="2:10" ht="23.25" x14ac:dyDescent="0.25">
      <c r="B16" s="54">
        <v>2021</v>
      </c>
      <c r="C16" s="55">
        <v>6</v>
      </c>
      <c r="D16" s="52"/>
      <c r="E16" s="93">
        <f t="shared" ref="E16:E17" si="1">(C16/(C$14/100))%</f>
        <v>0.1764705882352941</v>
      </c>
    </row>
    <row r="17" spans="2:5" ht="24" thickBot="1" x14ac:dyDescent="0.3">
      <c r="B17" s="54">
        <v>2020</v>
      </c>
      <c r="C17" s="55">
        <v>27</v>
      </c>
      <c r="D17" s="52"/>
      <c r="E17" s="93">
        <f t="shared" si="1"/>
        <v>0.79411764705882348</v>
      </c>
    </row>
    <row r="18" spans="2:5" ht="24" thickBot="1" x14ac:dyDescent="0.3">
      <c r="B18" s="46" t="s">
        <v>55</v>
      </c>
      <c r="C18" s="47">
        <f>SUM(C19:C21)</f>
        <v>2</v>
      </c>
      <c r="D18" s="52"/>
      <c r="E18" s="73">
        <f>(C18/(C$22/100))%</f>
        <v>5.5555555555555552E-2</v>
      </c>
    </row>
    <row r="19" spans="2:5" ht="23.25" x14ac:dyDescent="0.25">
      <c r="B19" s="54">
        <v>2022</v>
      </c>
      <c r="C19" s="55">
        <v>2</v>
      </c>
      <c r="D19" s="52"/>
      <c r="E19" s="93">
        <f>(C19/(C$18/100))%</f>
        <v>1</v>
      </c>
    </row>
    <row r="20" spans="2:5" ht="23.25" x14ac:dyDescent="0.25">
      <c r="B20" s="54">
        <v>2021</v>
      </c>
      <c r="C20" s="55">
        <v>0</v>
      </c>
      <c r="D20" s="52"/>
      <c r="E20" s="93">
        <f t="shared" ref="E20:E21" si="2">(C20/(C$14/100))%</f>
        <v>0</v>
      </c>
    </row>
    <row r="21" spans="2:5" ht="30" customHeight="1" thickBot="1" x14ac:dyDescent="0.3">
      <c r="B21" s="54">
        <v>2020</v>
      </c>
      <c r="C21" s="55">
        <v>0</v>
      </c>
      <c r="D21" s="52">
        <f t="shared" si="0"/>
        <v>0</v>
      </c>
      <c r="E21" s="93">
        <f t="shared" si="2"/>
        <v>0</v>
      </c>
    </row>
    <row r="22" spans="2:5" ht="24" thickBot="1" x14ac:dyDescent="0.3">
      <c r="B22" s="59" t="s">
        <v>21</v>
      </c>
      <c r="C22" s="60">
        <f>C14+C18</f>
        <v>36</v>
      </c>
      <c r="D22" s="61" t="e">
        <f>D14+#REF!</f>
        <v>#REF!</v>
      </c>
      <c r="E22" s="94">
        <f>E14+E18</f>
        <v>1</v>
      </c>
    </row>
    <row r="23" spans="2:5" ht="23.25" x14ac:dyDescent="0.25">
      <c r="B23" s="62"/>
      <c r="C23" s="62"/>
      <c r="D23" s="63"/>
    </row>
    <row r="24" spans="2:5" ht="24" thickBot="1" x14ac:dyDescent="0.3">
      <c r="B24" s="64"/>
      <c r="C24" s="64"/>
      <c r="D24" s="58"/>
    </row>
    <row r="25" spans="2:5" ht="60" customHeight="1" thickBot="1" x14ac:dyDescent="0.4">
      <c r="B25" s="101" t="s">
        <v>52</v>
      </c>
      <c r="C25" s="102"/>
      <c r="D25" s="58"/>
    </row>
    <row r="26" spans="2:5" ht="24" thickBot="1" x14ac:dyDescent="0.4">
      <c r="B26" s="65"/>
      <c r="C26" s="65"/>
      <c r="D26" s="58"/>
    </row>
    <row r="27" spans="2:5" ht="71.25" customHeight="1" thickBot="1" x14ac:dyDescent="0.3">
      <c r="B27" s="32" t="s">
        <v>12</v>
      </c>
      <c r="C27" s="33" t="s">
        <v>13</v>
      </c>
      <c r="D27" s="58"/>
    </row>
    <row r="28" spans="2:5" ht="164.25" customHeight="1" thickBot="1" x14ac:dyDescent="0.3">
      <c r="B28" s="36" t="s">
        <v>14</v>
      </c>
      <c r="C28" s="37" t="s">
        <v>59</v>
      </c>
      <c r="D28" s="58"/>
    </row>
    <row r="29" spans="2:5" ht="117.75" customHeight="1" thickBot="1" x14ac:dyDescent="0.3">
      <c r="B29" s="39" t="s">
        <v>15</v>
      </c>
      <c r="C29" s="40" t="s">
        <v>53</v>
      </c>
      <c r="D29" s="67"/>
    </row>
    <row r="30" spans="2:5" ht="187.5" customHeight="1" thickBot="1" x14ac:dyDescent="0.3">
      <c r="B30" s="64"/>
      <c r="C30" s="68"/>
      <c r="D30" s="69"/>
    </row>
    <row r="31" spans="2:5" ht="51" customHeight="1" thickBot="1" x14ac:dyDescent="0.3">
      <c r="B31" s="78" t="s">
        <v>56</v>
      </c>
      <c r="C31" s="103" t="s">
        <v>41</v>
      </c>
      <c r="D31" s="104"/>
      <c r="E31" s="105"/>
    </row>
    <row r="32" spans="2:5" ht="30" customHeight="1" thickBot="1" x14ac:dyDescent="0.3">
      <c r="C32" s="106" t="s">
        <v>24</v>
      </c>
      <c r="D32" s="104"/>
      <c r="E32" s="105"/>
    </row>
    <row r="33" spans="2:5" ht="32.25" customHeight="1" thickBot="1" x14ac:dyDescent="0.3">
      <c r="C33" s="79" t="s">
        <v>37</v>
      </c>
      <c r="D33" s="92"/>
      <c r="E33" s="79" t="s">
        <v>55</v>
      </c>
    </row>
    <row r="34" spans="2:5" ht="24" thickBot="1" x14ac:dyDescent="0.3">
      <c r="B34" s="90">
        <v>2022</v>
      </c>
      <c r="C34" s="81">
        <f>(C15/(C$22/100))%</f>
        <v>2.7777777777777776E-2</v>
      </c>
      <c r="D34" s="80"/>
      <c r="E34" s="81">
        <f>(C19/(C$22/100))%</f>
        <v>5.5555555555555552E-2</v>
      </c>
    </row>
    <row r="35" spans="2:5" ht="23.25" x14ac:dyDescent="0.25">
      <c r="B35" s="91">
        <v>2021</v>
      </c>
      <c r="C35" s="81">
        <f t="shared" ref="C35:C36" si="3">(C16/(C$22/100))%</f>
        <v>0.16666666666666669</v>
      </c>
      <c r="D35" s="80"/>
      <c r="E35" s="81">
        <f>(C20/(C$22/100))%</f>
        <v>0</v>
      </c>
    </row>
    <row r="36" spans="2:5" ht="21.75" thickBot="1" x14ac:dyDescent="0.3">
      <c r="B36" s="84">
        <v>2020</v>
      </c>
      <c r="C36" s="81">
        <f t="shared" si="3"/>
        <v>0.75</v>
      </c>
      <c r="D36" s="82"/>
      <c r="E36" s="81">
        <f t="shared" ref="E36" si="4">(C20/(C$22/100))%</f>
        <v>0</v>
      </c>
    </row>
    <row r="37" spans="2:5" ht="24" thickBot="1" x14ac:dyDescent="0.3">
      <c r="B37" s="46" t="s">
        <v>25</v>
      </c>
      <c r="C37" s="85">
        <f>SUM(C34:C36)</f>
        <v>0.94444444444444442</v>
      </c>
      <c r="D37" s="82"/>
      <c r="E37" s="85">
        <f>SUM(E34:E36)</f>
        <v>5.5555555555555552E-2</v>
      </c>
    </row>
    <row r="38" spans="2:5" ht="34.5" customHeight="1" x14ac:dyDescent="0.25">
      <c r="B38" s="64"/>
      <c r="C38" s="64"/>
      <c r="D38" s="82"/>
      <c r="E38" s="28"/>
    </row>
    <row r="39" spans="2:5" ht="23.25" x14ac:dyDescent="0.25">
      <c r="B39" s="64"/>
      <c r="C39" s="64"/>
      <c r="D39" s="86"/>
    </row>
    <row r="40" spans="2:5" ht="21.75" customHeight="1" x14ac:dyDescent="0.25">
      <c r="B40" s="64"/>
      <c r="C40" s="64"/>
      <c r="D40" s="63"/>
    </row>
    <row r="41" spans="2:5" ht="23.25" x14ac:dyDescent="0.25">
      <c r="B41" s="64"/>
      <c r="C41" s="64"/>
      <c r="D41" s="58"/>
    </row>
    <row r="42" spans="2:5" ht="23.25" x14ac:dyDescent="0.25">
      <c r="B42" s="64"/>
      <c r="C42" s="64"/>
      <c r="D42" s="58"/>
    </row>
    <row r="43" spans="2:5" ht="44.25" customHeight="1" x14ac:dyDescent="0.25">
      <c r="B43" s="64"/>
      <c r="C43" s="64"/>
      <c r="D43" s="58"/>
    </row>
    <row r="44" spans="2:5" ht="75" customHeight="1" x14ac:dyDescent="0.25">
      <c r="B44" s="64"/>
      <c r="C44" s="64"/>
      <c r="D44" s="58"/>
    </row>
    <row r="45" spans="2:5" ht="108.75" customHeight="1" x14ac:dyDescent="0.25">
      <c r="B45" s="64"/>
      <c r="C45" s="64"/>
      <c r="D45" s="58"/>
    </row>
    <row r="46" spans="2:5" ht="23.25" x14ac:dyDescent="0.25">
      <c r="B46" s="64"/>
      <c r="C46" s="64"/>
      <c r="D46" s="58"/>
    </row>
    <row r="47" spans="2:5" ht="23.25" x14ac:dyDescent="0.25">
      <c r="B47" s="64"/>
      <c r="C47" s="64"/>
      <c r="D47" s="58"/>
    </row>
    <row r="48" spans="2:5" ht="23.25" x14ac:dyDescent="0.25">
      <c r="B48" s="64"/>
      <c r="C48" s="64"/>
      <c r="D48" s="58"/>
    </row>
    <row r="49" spans="2:4" ht="23.25" x14ac:dyDescent="0.25">
      <c r="B49" s="64"/>
      <c r="C49" s="64"/>
      <c r="D49" s="58"/>
    </row>
    <row r="50" spans="2:4" ht="42" customHeight="1" x14ac:dyDescent="0.25">
      <c r="B50" s="64"/>
      <c r="C50" s="64"/>
      <c r="D50" s="58"/>
    </row>
    <row r="51" spans="2:4" ht="50.25" customHeight="1" x14ac:dyDescent="0.25">
      <c r="B51" s="64"/>
      <c r="C51" s="64"/>
      <c r="D51" s="58"/>
    </row>
    <row r="52" spans="2:4" ht="23.25" x14ac:dyDescent="0.25">
      <c r="B52" s="64"/>
      <c r="C52" s="64"/>
      <c r="D52" s="58"/>
    </row>
    <row r="53" spans="2:4" ht="23.25" x14ac:dyDescent="0.25">
      <c r="B53" s="64"/>
      <c r="C53" s="64"/>
      <c r="D53" s="58"/>
    </row>
    <row r="54" spans="2:4" ht="23.25" x14ac:dyDescent="0.25">
      <c r="B54" s="64"/>
      <c r="C54" s="64"/>
      <c r="D54" s="58"/>
    </row>
    <row r="55" spans="2:4" ht="23.25" x14ac:dyDescent="0.25">
      <c r="B55" s="64"/>
      <c r="C55" s="64"/>
      <c r="D55" s="58"/>
    </row>
    <row r="56" spans="2:4" ht="23.25" x14ac:dyDescent="0.25">
      <c r="B56" s="64"/>
      <c r="C56" s="64"/>
      <c r="D56" s="58"/>
    </row>
    <row r="57" spans="2:4" ht="23.25" x14ac:dyDescent="0.25">
      <c r="B57" s="64"/>
      <c r="C57" s="64"/>
      <c r="D57" s="58"/>
    </row>
    <row r="58" spans="2:4" ht="23.25" x14ac:dyDescent="0.25">
      <c r="B58" s="64"/>
      <c r="C58" s="64"/>
      <c r="D58" s="58"/>
    </row>
    <row r="59" spans="2:4" ht="23.25" x14ac:dyDescent="0.25">
      <c r="B59" s="64"/>
      <c r="C59" s="64"/>
      <c r="D59" s="58"/>
    </row>
    <row r="60" spans="2:4" ht="23.25" x14ac:dyDescent="0.25">
      <c r="B60" s="64"/>
      <c r="C60" s="64"/>
      <c r="D60" s="58"/>
    </row>
    <row r="61" spans="2:4" ht="23.25" x14ac:dyDescent="0.25">
      <c r="B61" s="64"/>
      <c r="C61" s="64"/>
      <c r="D61" s="58"/>
    </row>
    <row r="62" spans="2:4" ht="23.25" x14ac:dyDescent="0.25">
      <c r="B62" s="64"/>
      <c r="C62" s="64"/>
      <c r="D62" s="58"/>
    </row>
    <row r="63" spans="2:4" ht="23.25" x14ac:dyDescent="0.25">
      <c r="B63" s="64"/>
      <c r="C63" s="64"/>
      <c r="D63" s="58"/>
    </row>
    <row r="64" spans="2:4" ht="23.25" x14ac:dyDescent="0.25">
      <c r="B64" s="64"/>
      <c r="C64" s="64"/>
      <c r="D64" s="58"/>
    </row>
    <row r="65" spans="2:9" ht="23.25" x14ac:dyDescent="0.25">
      <c r="B65" s="64"/>
      <c r="C65" s="64"/>
      <c r="D65" s="58"/>
    </row>
    <row r="66" spans="2:9" ht="23.25" x14ac:dyDescent="0.25">
      <c r="B66" s="64"/>
      <c r="C66" s="64"/>
      <c r="D66" s="58"/>
    </row>
    <row r="67" spans="2:9" ht="23.25" x14ac:dyDescent="0.25">
      <c r="B67" s="64"/>
      <c r="C67" s="64"/>
      <c r="D67" s="58"/>
    </row>
    <row r="68" spans="2:9" ht="23.25" x14ac:dyDescent="0.25">
      <c r="B68" s="64"/>
      <c r="C68" s="64"/>
      <c r="D68" s="58"/>
    </row>
    <row r="69" spans="2:9" ht="23.25" x14ac:dyDescent="0.25">
      <c r="D69" s="58"/>
    </row>
    <row r="70" spans="2:9" ht="23.25" x14ac:dyDescent="0.25">
      <c r="B70" s="28"/>
      <c r="C70" s="28"/>
      <c r="D70" s="58"/>
      <c r="F70" s="28"/>
      <c r="G70" s="28"/>
      <c r="H70" s="28"/>
    </row>
    <row r="71" spans="2:9" ht="23.25" x14ac:dyDescent="0.25">
      <c r="B71" s="28"/>
      <c r="C71" s="28"/>
      <c r="E71" s="58"/>
      <c r="F71" s="28"/>
      <c r="G71" s="28"/>
      <c r="H71" s="28"/>
      <c r="I71" s="28"/>
    </row>
    <row r="72" spans="2:9" ht="23.25" x14ac:dyDescent="0.25">
      <c r="B72" s="28"/>
      <c r="C72" s="28"/>
      <c r="D72" s="28"/>
      <c r="E72" s="58"/>
      <c r="F72" s="28"/>
      <c r="G72" s="28"/>
      <c r="H72" s="28"/>
      <c r="I72" s="28"/>
    </row>
    <row r="73" spans="2:9" ht="23.25" x14ac:dyDescent="0.25">
      <c r="B73" s="28"/>
      <c r="C73" s="28"/>
      <c r="D73" s="28"/>
      <c r="E73" s="58"/>
      <c r="F73" s="28"/>
      <c r="G73" s="28"/>
      <c r="H73" s="28"/>
      <c r="I73" s="28"/>
    </row>
    <row r="74" spans="2:9" ht="23.25" x14ac:dyDescent="0.25">
      <c r="B74" s="28"/>
      <c r="C74" s="28"/>
      <c r="D74" s="28"/>
      <c r="E74" s="58"/>
      <c r="F74" s="28"/>
      <c r="G74" s="28"/>
      <c r="H74" s="28"/>
      <c r="I74" s="28"/>
    </row>
    <row r="75" spans="2:9" ht="23.25" x14ac:dyDescent="0.25">
      <c r="B75" s="28"/>
      <c r="C75" s="28"/>
      <c r="D75" s="28"/>
      <c r="E75" s="58"/>
      <c r="F75" s="28"/>
      <c r="G75" s="28"/>
      <c r="H75" s="28"/>
      <c r="I75" s="28"/>
    </row>
    <row r="76" spans="2:9" x14ac:dyDescent="0.25">
      <c r="B76" s="28"/>
      <c r="C76" s="28"/>
      <c r="D76" s="28"/>
      <c r="F76" s="28"/>
      <c r="G76" s="28"/>
      <c r="H76" s="28"/>
      <c r="I76" s="28"/>
    </row>
    <row r="77" spans="2:9" x14ac:dyDescent="0.25">
      <c r="B77" s="28"/>
      <c r="C77" s="28"/>
      <c r="D77" s="28"/>
      <c r="E77" s="28"/>
      <c r="F77" s="28"/>
      <c r="G77" s="28"/>
      <c r="H77" s="28"/>
      <c r="I77" s="28"/>
    </row>
    <row r="78" spans="2:9" x14ac:dyDescent="0.25">
      <c r="B78" s="28"/>
      <c r="C78" s="28"/>
      <c r="D78" s="28"/>
      <c r="E78" s="28"/>
      <c r="F78" s="28"/>
      <c r="G78" s="28"/>
      <c r="H78" s="28"/>
      <c r="I78" s="28"/>
    </row>
    <row r="79" spans="2:9" x14ac:dyDescent="0.25">
      <c r="B79" s="28"/>
      <c r="C79" s="28"/>
      <c r="D79" s="28"/>
      <c r="E79" s="28"/>
      <c r="F79" s="28"/>
      <c r="G79" s="28"/>
      <c r="H79" s="28"/>
      <c r="I79" s="28"/>
    </row>
    <row r="80" spans="2:9" x14ac:dyDescent="0.25">
      <c r="B80" s="28"/>
      <c r="C80" s="28"/>
      <c r="D80" s="28"/>
      <c r="E80" s="28"/>
      <c r="F80" s="28"/>
      <c r="G80" s="28"/>
      <c r="H80" s="28"/>
      <c r="I80" s="28"/>
    </row>
    <row r="81" spans="2:9" x14ac:dyDescent="0.25">
      <c r="B81" s="28"/>
      <c r="C81" s="28"/>
      <c r="D81" s="28"/>
      <c r="E81" s="28"/>
      <c r="F81" s="28"/>
      <c r="G81" s="28"/>
      <c r="H81" s="28"/>
      <c r="I81" s="28"/>
    </row>
    <row r="82" spans="2:9" x14ac:dyDescent="0.25">
      <c r="B82" s="28"/>
      <c r="C82" s="28"/>
      <c r="D82" s="28"/>
      <c r="E82" s="28"/>
      <c r="F82" s="28"/>
      <c r="G82" s="28"/>
      <c r="H82" s="28"/>
      <c r="I82" s="28"/>
    </row>
    <row r="83" spans="2:9" x14ac:dyDescent="0.25">
      <c r="B83" s="28"/>
      <c r="C83" s="28"/>
      <c r="D83" s="28"/>
      <c r="E83" s="28"/>
      <c r="H83" s="28"/>
      <c r="I83" s="28"/>
    </row>
    <row r="84" spans="2:9" ht="23.25" x14ac:dyDescent="0.35">
      <c r="C84" s="74"/>
      <c r="D84" s="28"/>
      <c r="E84" s="28"/>
      <c r="H84" s="28"/>
      <c r="I84" s="28"/>
    </row>
    <row r="85" spans="2:9" x14ac:dyDescent="0.25">
      <c r="D85" s="28"/>
      <c r="E85" s="28"/>
      <c r="H85" s="28"/>
      <c r="I85" s="28"/>
    </row>
    <row r="86" spans="2:9" ht="23.25" x14ac:dyDescent="0.35">
      <c r="D86" s="74"/>
      <c r="E86" s="28"/>
      <c r="H86" s="28"/>
      <c r="I86" s="28"/>
    </row>
    <row r="87" spans="2:9" x14ac:dyDescent="0.25">
      <c r="E87" s="28"/>
      <c r="H87" s="28"/>
      <c r="I87" s="28"/>
    </row>
    <row r="88" spans="2:9" x14ac:dyDescent="0.25">
      <c r="E88" s="28"/>
      <c r="H88" s="28"/>
    </row>
    <row r="89" spans="2:9" x14ac:dyDescent="0.25">
      <c r="E89" s="28"/>
      <c r="H89" s="28"/>
    </row>
    <row r="90" spans="2:9" x14ac:dyDescent="0.25">
      <c r="E90" s="28"/>
    </row>
  </sheetData>
  <mergeCells count="6">
    <mergeCell ref="C32:E32"/>
    <mergeCell ref="I4:I5"/>
    <mergeCell ref="J4:J5"/>
    <mergeCell ref="B7:D7"/>
    <mergeCell ref="B25:C25"/>
    <mergeCell ref="C31:E31"/>
  </mergeCells>
  <dataValidations count="4">
    <dataValidation type="list" allowBlank="1" showInputMessage="1" showErrorMessage="1" promptTitle="VALORES POSIBLES ASIGNADOR IOT" sqref="G4" xr:uid="{C224EF20-2A42-441A-B45A-1DBABEC27F23}">
      <formula1>"REPORTE,DEFINICION DE MARCADO"</formula1>
    </dataValidation>
    <dataValidation type="list" allowBlank="1" showInputMessage="1" showErrorMessage="1" sqref="I6" xr:uid="{01D1A971-FB63-46AD-8187-77068E55D744}">
      <formula1>"vultures@jpcert.or.jp,cve@mitre.org/cve@cert.org.tw,talos-cna@cisco.com/psirt@cisco.com,psirt@bosch.com,OTRO"</formula1>
    </dataValidation>
    <dataValidation type="list" allowBlank="1" showInputMessage="1" showErrorMessage="1" promptTitle="VALORES POSIBLES ASIGNADOR IOT" sqref="H6" xr:uid="{959BC304-6F15-4101-A30B-763B9BDFF97F}">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G5" xr:uid="{4AB2FF6A-B78C-4A77-9002-1D497EFD0ED6}">
      <formula1>"2022,2021,2020"</formula1>
    </dataValidation>
  </dataValidations>
  <hyperlinks>
    <hyperlink ref="G4" r:id="rId1" display="cve@mitre.org/cve@cert.org.tw" xr:uid="{D68AA289-091D-4D4E-8EEC-10841A89247E}"/>
    <hyperlink ref="G5" r:id="rId2" display="cve@mitre.org/cve@cert.org.tw" xr:uid="{3833A362-0E30-4A3D-AFB3-E3A0AF4DE430}"/>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7283E-3C9D-4748-BC5E-5F94C0D69F56}">
  <dimension ref="A1"/>
  <sheetViews>
    <sheetView workbookViewId="0"/>
  </sheetViews>
  <sheetFormatPr baseColWidth="10" defaultRowHeight="15" x14ac:dyDescent="0.25"/>
  <sheetData/>
  <pageMargins left="0.7" right="0.7" top="0.75" bottom="0.75" header="0.3" footer="0.3"/>
  <pageSetup paperSize="9" orientation="portrait" r:id="rId1"/>
  <headerFooter>
    <oddFooter>&amp;C&amp;1#&amp;"Calibri"&amp;12&amp;K008000Internal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created_modified</vt:lpstr>
      <vt:lpstr>type_modified</vt:lpstr>
      <vt:lpstr>type_created</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TORREJON DEL VISO, IVAN</dc:creator>
  <cp:lastModifiedBy>TORREJON DEL VISO, IVAN</cp:lastModifiedBy>
  <dcterms:created xsi:type="dcterms:W3CDTF">2023-08-10T18:38:25Z</dcterms:created>
  <dcterms:modified xsi:type="dcterms:W3CDTF">2023-09-06T08:49:56Z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9c027e-33b7-45fc-a572-8ffa5d09ec36_Enabled">
    <vt:lpwstr>true</vt:lpwstr>
  </property>
  <property fmtid="{D5CDD505-2E9C-101B-9397-08002B2CF9AE}" pid="3" name="MSIP_Label_019c027e-33b7-45fc-a572-8ffa5d09ec36_SetDate">
    <vt:lpwstr>2023-09-06T08:49:56Z</vt:lpwstr>
  </property>
  <property fmtid="{D5CDD505-2E9C-101B-9397-08002B2CF9AE}" pid="4" name="MSIP_Label_019c027e-33b7-45fc-a572-8ffa5d09ec36_Method">
    <vt:lpwstr>Standard</vt:lpwstr>
  </property>
  <property fmtid="{D5CDD505-2E9C-101B-9397-08002B2CF9AE}" pid="5" name="MSIP_Label_019c027e-33b7-45fc-a572-8ffa5d09ec36_Name">
    <vt:lpwstr>Internal Use</vt:lpwstr>
  </property>
  <property fmtid="{D5CDD505-2E9C-101B-9397-08002B2CF9AE}" pid="6" name="MSIP_Label_019c027e-33b7-45fc-a572-8ffa5d09ec36_SiteId">
    <vt:lpwstr>031a09bc-a2bf-44df-888e-4e09355b7a24</vt:lpwstr>
  </property>
  <property fmtid="{D5CDD505-2E9C-101B-9397-08002B2CF9AE}" pid="7" name="MSIP_Label_019c027e-33b7-45fc-a572-8ffa5d09ec36_ActionId">
    <vt:lpwstr>0d45dae3-0b43-4f42-93a4-d2eea7cf2c34</vt:lpwstr>
  </property>
  <property fmtid="{D5CDD505-2E9C-101B-9397-08002B2CF9AE}" pid="8" name="MSIP_Label_019c027e-33b7-45fc-a572-8ffa5d09ec36_ContentBits">
    <vt:lpwstr>2</vt:lpwstr>
  </property>
</Properties>
</file>